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2120" windowHeight="9120" activeTab="1"/>
  </bookViews>
  <sheets>
    <sheet name="Титул" sheetId="59" r:id="rId1"/>
    <sheet name="МЭ-159б" sheetId="65" r:id="rId2"/>
    <sheet name="2 курс МЭ-229б" sheetId="61" r:id="rId3"/>
    <sheet name="2 курс МЭ-249к" sheetId="63" r:id="rId4"/>
    <sheet name="3 курс МЭ-394" sheetId="60" r:id="rId5"/>
    <sheet name="4 курс МЭ-466" sheetId="62" r:id="rId6"/>
  </sheets>
  <definedNames>
    <definedName name="_xlnm.Print_Area" localSheetId="2">'2 курс МЭ-229б'!$A$1:$BE$69</definedName>
    <definedName name="_xlnm.Print_Area" localSheetId="3">'2 курс МЭ-249к'!$A$1:$BE$71</definedName>
    <definedName name="_xlnm.Print_Area" localSheetId="4">'3 курс МЭ-394'!$A$1:$BE$69</definedName>
    <definedName name="_xlnm.Print_Area" localSheetId="5">'4 курс МЭ-466'!$A$1:$BE$74</definedName>
    <definedName name="_xlnm.Print_Area" localSheetId="1">'МЭ-159б'!$A$1:$BE$124</definedName>
    <definedName name="_xlnm.Print_Area" localSheetId="0">Титул!$A$1:$Q$16</definedName>
  </definedNames>
  <calcPr calcId="124519"/>
</workbook>
</file>

<file path=xl/calcChain.xml><?xml version="1.0" encoding="utf-8"?>
<calcChain xmlns="http://schemas.openxmlformats.org/spreadsheetml/2006/main">
  <c r="AS43" i="60"/>
  <c r="Q42" i="61"/>
  <c r="AI74" i="62"/>
  <c r="M41" i="63"/>
  <c r="BE12" i="65"/>
  <c r="BE14"/>
  <c r="BE29"/>
  <c r="BE30"/>
  <c r="BE40"/>
  <c r="BE39"/>
  <c r="U119"/>
  <c r="T119"/>
  <c r="U121"/>
  <c r="T117"/>
  <c r="T121" s="1"/>
  <c r="AS42"/>
  <c r="AR42"/>
  <c r="AQ42"/>
  <c r="AP42"/>
  <c r="AO42"/>
  <c r="BE42" s="1"/>
  <c r="AS41"/>
  <c r="AR41"/>
  <c r="AQ41"/>
  <c r="AP41"/>
  <c r="AO41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AM41"/>
  <c r="AL41"/>
  <c r="AK41"/>
  <c r="AJ41"/>
  <c r="AI41"/>
  <c r="AH41"/>
  <c r="AG41"/>
  <c r="AF41"/>
  <c r="AE41"/>
  <c r="AD41"/>
  <c r="AC41"/>
  <c r="AB41"/>
  <c r="AA41"/>
  <c r="Z41"/>
  <c r="Y41"/>
  <c r="X41"/>
  <c r="U42"/>
  <c r="T42"/>
  <c r="U41"/>
  <c r="T41"/>
  <c r="S42"/>
  <c r="R42"/>
  <c r="Q42"/>
  <c r="P42"/>
  <c r="O42"/>
  <c r="S41"/>
  <c r="R41"/>
  <c r="Q41"/>
  <c r="P41"/>
  <c r="O41"/>
  <c r="N42"/>
  <c r="M42"/>
  <c r="L42"/>
  <c r="K42"/>
  <c r="J42"/>
  <c r="N41"/>
  <c r="M41"/>
  <c r="L41"/>
  <c r="K41"/>
  <c r="J41"/>
  <c r="I42"/>
  <c r="I41"/>
  <c r="H42"/>
  <c r="H41"/>
  <c r="G42"/>
  <c r="G41"/>
  <c r="F42"/>
  <c r="F41"/>
  <c r="E42"/>
  <c r="E41"/>
  <c r="AS34"/>
  <c r="AR34"/>
  <c r="AQ34"/>
  <c r="AP34"/>
  <c r="AO34"/>
  <c r="AR33"/>
  <c r="AQ33"/>
  <c r="AP33"/>
  <c r="AO33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U34"/>
  <c r="U33"/>
  <c r="T34"/>
  <c r="S34"/>
  <c r="T33"/>
  <c r="S33"/>
  <c r="R34"/>
  <c r="Q34"/>
  <c r="R33"/>
  <c r="Q33"/>
  <c r="P34"/>
  <c r="O34"/>
  <c r="P33"/>
  <c r="O33"/>
  <c r="N34"/>
  <c r="M34"/>
  <c r="N33"/>
  <c r="M33"/>
  <c r="L34"/>
  <c r="K34"/>
  <c r="L33"/>
  <c r="K33"/>
  <c r="J34"/>
  <c r="I34"/>
  <c r="J33"/>
  <c r="I33"/>
  <c r="H34"/>
  <c r="G34"/>
  <c r="H33"/>
  <c r="G33"/>
  <c r="F34"/>
  <c r="F33"/>
  <c r="E34"/>
  <c r="E33"/>
  <c r="AS10"/>
  <c r="AR10"/>
  <c r="AQ10"/>
  <c r="AP10"/>
  <c r="AO10"/>
  <c r="AR9"/>
  <c r="AQ9"/>
  <c r="AP9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AN9"/>
  <c r="AM9"/>
  <c r="AL9"/>
  <c r="AK9"/>
  <c r="AJ9"/>
  <c r="AI9"/>
  <c r="AH9"/>
  <c r="AG9"/>
  <c r="AF9"/>
  <c r="AE9"/>
  <c r="AD9"/>
  <c r="AC9"/>
  <c r="AB9"/>
  <c r="AA9"/>
  <c r="Z9"/>
  <c r="Y9"/>
  <c r="X9"/>
  <c r="U10"/>
  <c r="T10"/>
  <c r="T9"/>
  <c r="S10"/>
  <c r="R10"/>
  <c r="Q10"/>
  <c r="S9"/>
  <c r="R9"/>
  <c r="Q9"/>
  <c r="P10"/>
  <c r="O10"/>
  <c r="N10"/>
  <c r="P9"/>
  <c r="O9"/>
  <c r="N9"/>
  <c r="M10"/>
  <c r="L10"/>
  <c r="K10"/>
  <c r="M9"/>
  <c r="L9"/>
  <c r="K9"/>
  <c r="J10"/>
  <c r="I10"/>
  <c r="H10"/>
  <c r="J9"/>
  <c r="I9"/>
  <c r="H9"/>
  <c r="G10"/>
  <c r="G9"/>
  <c r="F10"/>
  <c r="F9"/>
  <c r="E10"/>
  <c r="E9"/>
  <c r="AS119"/>
  <c r="AR119"/>
  <c r="AQ119"/>
  <c r="AP119"/>
  <c r="AS121"/>
  <c r="AR117"/>
  <c r="AR121" s="1"/>
  <c r="AQ117"/>
  <c r="AQ121" s="1"/>
  <c r="AP117"/>
  <c r="AP121" s="1"/>
  <c r="AO119"/>
  <c r="AN119"/>
  <c r="AM119"/>
  <c r="AL119"/>
  <c r="AK119"/>
  <c r="AJ119"/>
  <c r="AO121"/>
  <c r="AN121"/>
  <c r="AM117"/>
  <c r="AM121" s="1"/>
  <c r="AL117"/>
  <c r="AL121" s="1"/>
  <c r="AK117"/>
  <c r="AK121" s="1"/>
  <c r="AJ117"/>
  <c r="AJ121" s="1"/>
  <c r="AI119"/>
  <c r="AH119"/>
  <c r="AG119"/>
  <c r="AF119"/>
  <c r="AE119"/>
  <c r="AD119"/>
  <c r="AI117"/>
  <c r="AI121" s="1"/>
  <c r="AH117"/>
  <c r="AH121" s="1"/>
  <c r="AG117"/>
  <c r="AG121" s="1"/>
  <c r="AF117"/>
  <c r="AF121" s="1"/>
  <c r="AE117"/>
  <c r="AE121" s="1"/>
  <c r="AD117"/>
  <c r="AD121" s="1"/>
  <c r="AC119"/>
  <c r="AB119"/>
  <c r="AC117"/>
  <c r="AC121" s="1"/>
  <c r="AB117"/>
  <c r="AB121" s="1"/>
  <c r="AA119"/>
  <c r="Z119"/>
  <c r="AA117"/>
  <c r="AA121" s="1"/>
  <c r="Z117"/>
  <c r="Z121" s="1"/>
  <c r="Y119"/>
  <c r="Y117"/>
  <c r="X119"/>
  <c r="X117"/>
  <c r="S119"/>
  <c r="R119"/>
  <c r="Q119"/>
  <c r="P119"/>
  <c r="O119"/>
  <c r="N119"/>
  <c r="M119"/>
  <c r="L119"/>
  <c r="K119"/>
  <c r="J119"/>
  <c r="I119"/>
  <c r="H119"/>
  <c r="G119"/>
  <c r="F119"/>
  <c r="E119"/>
  <c r="S117"/>
  <c r="S121" s="1"/>
  <c r="R117"/>
  <c r="R121" s="1"/>
  <c r="Q117"/>
  <c r="Q121" s="1"/>
  <c r="P117"/>
  <c r="P121" s="1"/>
  <c r="O117"/>
  <c r="O121" s="1"/>
  <c r="N117"/>
  <c r="N121" s="1"/>
  <c r="M117"/>
  <c r="M121" s="1"/>
  <c r="L117"/>
  <c r="L121" s="1"/>
  <c r="K117"/>
  <c r="K121" s="1"/>
  <c r="J117"/>
  <c r="J121" s="1"/>
  <c r="I117"/>
  <c r="I121" s="1"/>
  <c r="H117"/>
  <c r="H121" s="1"/>
  <c r="G117"/>
  <c r="G121" s="1"/>
  <c r="F117"/>
  <c r="F121" s="1"/>
  <c r="E117"/>
  <c r="E121" s="1"/>
  <c r="BE116"/>
  <c r="BE111"/>
  <c r="BD111"/>
  <c r="BC111"/>
  <c r="BB111"/>
  <c r="BA111"/>
  <c r="AZ111"/>
  <c r="AY111"/>
  <c r="AX111"/>
  <c r="AW111"/>
  <c r="AV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BE110"/>
  <c r="BD110"/>
  <c r="BC110"/>
  <c r="BB110"/>
  <c r="BA110"/>
  <c r="AZ110"/>
  <c r="AY110"/>
  <c r="AX110"/>
  <c r="AW110"/>
  <c r="AV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BE105"/>
  <c r="BD105"/>
  <c r="BC105"/>
  <c r="BB105"/>
  <c r="BA105"/>
  <c r="AZ105"/>
  <c r="AY105"/>
  <c r="AX105"/>
  <c r="AW105"/>
  <c r="AV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BE104"/>
  <c r="BD104"/>
  <c r="BC104"/>
  <c r="BB104"/>
  <c r="BA104"/>
  <c r="AZ104"/>
  <c r="AY104"/>
  <c r="AX104"/>
  <c r="AW104"/>
  <c r="AV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BE99"/>
  <c r="BD99"/>
  <c r="BC99"/>
  <c r="BB99"/>
  <c r="BA99"/>
  <c r="AZ99"/>
  <c r="AY99"/>
  <c r="AX99"/>
  <c r="AW99"/>
  <c r="AV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U99"/>
  <c r="T99"/>
  <c r="S99"/>
  <c r="R99"/>
  <c r="Q99"/>
  <c r="P99"/>
  <c r="O99"/>
  <c r="N99"/>
  <c r="M99"/>
  <c r="L99"/>
  <c r="K99"/>
  <c r="J99"/>
  <c r="I99"/>
  <c r="H99"/>
  <c r="G99"/>
  <c r="F99"/>
  <c r="E99"/>
  <c r="BE98"/>
  <c r="BD98"/>
  <c r="BC98"/>
  <c r="BB98"/>
  <c r="BA98"/>
  <c r="AZ98"/>
  <c r="AY98"/>
  <c r="AX98"/>
  <c r="AW98"/>
  <c r="AV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U98"/>
  <c r="T98"/>
  <c r="S98"/>
  <c r="R98"/>
  <c r="Q98"/>
  <c r="P98"/>
  <c r="O98"/>
  <c r="N98"/>
  <c r="M98"/>
  <c r="L98"/>
  <c r="K98"/>
  <c r="J98"/>
  <c r="I98"/>
  <c r="H98"/>
  <c r="G98"/>
  <c r="F98"/>
  <c r="E98"/>
  <c r="BE93"/>
  <c r="BD93"/>
  <c r="BC93"/>
  <c r="BB93"/>
  <c r="BA93"/>
  <c r="AZ93"/>
  <c r="AY93"/>
  <c r="AX93"/>
  <c r="AW93"/>
  <c r="AV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U93"/>
  <c r="T93"/>
  <c r="S93"/>
  <c r="R93"/>
  <c r="Q93"/>
  <c r="P93"/>
  <c r="O93"/>
  <c r="N93"/>
  <c r="M93"/>
  <c r="L93"/>
  <c r="K93"/>
  <c r="J93"/>
  <c r="I93"/>
  <c r="H93"/>
  <c r="G93"/>
  <c r="F93"/>
  <c r="E93"/>
  <c r="BE92"/>
  <c r="BD92"/>
  <c r="BC92"/>
  <c r="BB92"/>
  <c r="BA92"/>
  <c r="AZ92"/>
  <c r="AY92"/>
  <c r="AX92"/>
  <c r="AW92"/>
  <c r="AV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U92"/>
  <c r="T92"/>
  <c r="S92"/>
  <c r="R92"/>
  <c r="Q92"/>
  <c r="P92"/>
  <c r="O92"/>
  <c r="N92"/>
  <c r="M92"/>
  <c r="L92"/>
  <c r="K92"/>
  <c r="J92"/>
  <c r="I92"/>
  <c r="H92"/>
  <c r="G92"/>
  <c r="F92"/>
  <c r="E92"/>
  <c r="BE91"/>
  <c r="BE90"/>
  <c r="BE89"/>
  <c r="BE88"/>
  <c r="BE87"/>
  <c r="BD87"/>
  <c r="BC87"/>
  <c r="BB87"/>
  <c r="BA87"/>
  <c r="AZ87"/>
  <c r="AY87"/>
  <c r="AX87"/>
  <c r="AW87"/>
  <c r="AV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U87"/>
  <c r="T87"/>
  <c r="S87"/>
  <c r="R87"/>
  <c r="Q87"/>
  <c r="P87"/>
  <c r="O87"/>
  <c r="N87"/>
  <c r="M87"/>
  <c r="L87"/>
  <c r="K87"/>
  <c r="J87"/>
  <c r="I87"/>
  <c r="H87"/>
  <c r="G87"/>
  <c r="F87"/>
  <c r="E87"/>
  <c r="BE86"/>
  <c r="BD86"/>
  <c r="BC86"/>
  <c r="BB86"/>
  <c r="BA86"/>
  <c r="AZ86"/>
  <c r="AY86"/>
  <c r="AX86"/>
  <c r="AW86"/>
  <c r="AV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U86"/>
  <c r="T86"/>
  <c r="S86"/>
  <c r="R86"/>
  <c r="Q86"/>
  <c r="P86"/>
  <c r="O86"/>
  <c r="N86"/>
  <c r="M86"/>
  <c r="L86"/>
  <c r="K86"/>
  <c r="J86"/>
  <c r="I86"/>
  <c r="H86"/>
  <c r="G86"/>
  <c r="F86"/>
  <c r="E86"/>
  <c r="BE85"/>
  <c r="BE84"/>
  <c r="BE83"/>
  <c r="BE82"/>
  <c r="BE81"/>
  <c r="BE80"/>
  <c r="BE79"/>
  <c r="BD79"/>
  <c r="BC79"/>
  <c r="BB79"/>
  <c r="BA79"/>
  <c r="AZ79"/>
  <c r="AY79"/>
  <c r="AX79"/>
  <c r="AW79"/>
  <c r="AV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U79"/>
  <c r="T79"/>
  <c r="S79"/>
  <c r="R79"/>
  <c r="Q79"/>
  <c r="P79"/>
  <c r="O79"/>
  <c r="N79"/>
  <c r="M79"/>
  <c r="L79"/>
  <c r="K79"/>
  <c r="J79"/>
  <c r="I79"/>
  <c r="H79"/>
  <c r="G79"/>
  <c r="F79"/>
  <c r="E79"/>
  <c r="BE78"/>
  <c r="BD78"/>
  <c r="BC78"/>
  <c r="BB78"/>
  <c r="BA78"/>
  <c r="AZ78"/>
  <c r="AY78"/>
  <c r="AX78"/>
  <c r="AW78"/>
  <c r="AV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U78"/>
  <c r="T78"/>
  <c r="S78"/>
  <c r="R78"/>
  <c r="Q78"/>
  <c r="P78"/>
  <c r="O78"/>
  <c r="N78"/>
  <c r="M78"/>
  <c r="L78"/>
  <c r="K78"/>
  <c r="J78"/>
  <c r="I78"/>
  <c r="H78"/>
  <c r="G78"/>
  <c r="F78"/>
  <c r="E78"/>
  <c r="BE77"/>
  <c r="BE76"/>
  <c r="BE75"/>
  <c r="BE74"/>
  <c r="BE73"/>
  <c r="BD73"/>
  <c r="BC73"/>
  <c r="BB73"/>
  <c r="BA73"/>
  <c r="AZ73"/>
  <c r="AY73"/>
  <c r="AX73"/>
  <c r="AW73"/>
  <c r="AV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U73"/>
  <c r="T73"/>
  <c r="S73"/>
  <c r="R73"/>
  <c r="Q73"/>
  <c r="P73"/>
  <c r="O73"/>
  <c r="N73"/>
  <c r="M73"/>
  <c r="L73"/>
  <c r="K73"/>
  <c r="J73"/>
  <c r="I73"/>
  <c r="H73"/>
  <c r="G73"/>
  <c r="F73"/>
  <c r="E73"/>
  <c r="BE72"/>
  <c r="BD72"/>
  <c r="BC72"/>
  <c r="BB72"/>
  <c r="BA72"/>
  <c r="AZ72"/>
  <c r="AY72"/>
  <c r="AX72"/>
  <c r="AW72"/>
  <c r="AV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U72"/>
  <c r="T72"/>
  <c r="S72"/>
  <c r="R72"/>
  <c r="Q72"/>
  <c r="P72"/>
  <c r="O72"/>
  <c r="N72"/>
  <c r="M72"/>
  <c r="L72"/>
  <c r="K72"/>
  <c r="J72"/>
  <c r="I72"/>
  <c r="H72"/>
  <c r="G72"/>
  <c r="F72"/>
  <c r="E72"/>
  <c r="BE71"/>
  <c r="BE70"/>
  <c r="BE67"/>
  <c r="BE66"/>
  <c r="BE65"/>
  <c r="BD65"/>
  <c r="BC65"/>
  <c r="BB65"/>
  <c r="BA65"/>
  <c r="AZ65"/>
  <c r="AY65"/>
  <c r="AX65"/>
  <c r="AW65"/>
  <c r="AV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U65"/>
  <c r="T65"/>
  <c r="S65"/>
  <c r="R65"/>
  <c r="Q65"/>
  <c r="P65"/>
  <c r="O65"/>
  <c r="N65"/>
  <c r="M65"/>
  <c r="L65"/>
  <c r="K65"/>
  <c r="J65"/>
  <c r="I65"/>
  <c r="H65"/>
  <c r="G65"/>
  <c r="F65"/>
  <c r="E65"/>
  <c r="BE64"/>
  <c r="BD64"/>
  <c r="BC64"/>
  <c r="BB64"/>
  <c r="BA64"/>
  <c r="AZ64"/>
  <c r="AY64"/>
  <c r="AX64"/>
  <c r="AW64"/>
  <c r="AV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U64"/>
  <c r="T64"/>
  <c r="S64"/>
  <c r="R64"/>
  <c r="Q64"/>
  <c r="P64"/>
  <c r="O64"/>
  <c r="N64"/>
  <c r="M64"/>
  <c r="L64"/>
  <c r="K64"/>
  <c r="J64"/>
  <c r="I64"/>
  <c r="H64"/>
  <c r="G64"/>
  <c r="F64"/>
  <c r="E64"/>
  <c r="BE63"/>
  <c r="BD63"/>
  <c r="BC63"/>
  <c r="BB63"/>
  <c r="BA63"/>
  <c r="AZ63"/>
  <c r="AY63"/>
  <c r="AX63"/>
  <c r="AW63"/>
  <c r="AV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U63"/>
  <c r="T63"/>
  <c r="S63"/>
  <c r="R63"/>
  <c r="Q63"/>
  <c r="P63"/>
  <c r="O63"/>
  <c r="N63"/>
  <c r="M63"/>
  <c r="L63"/>
  <c r="K63"/>
  <c r="J63"/>
  <c r="I63"/>
  <c r="H63"/>
  <c r="G63"/>
  <c r="F63"/>
  <c r="E63"/>
  <c r="BE62"/>
  <c r="BD62"/>
  <c r="BC62"/>
  <c r="BB62"/>
  <c r="BA62"/>
  <c r="AZ62"/>
  <c r="AY62"/>
  <c r="AX62"/>
  <c r="AW62"/>
  <c r="AV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U62"/>
  <c r="T62"/>
  <c r="S62"/>
  <c r="R62"/>
  <c r="Q62"/>
  <c r="P62"/>
  <c r="O62"/>
  <c r="N62"/>
  <c r="M62"/>
  <c r="L62"/>
  <c r="K62"/>
  <c r="J62"/>
  <c r="I62"/>
  <c r="H62"/>
  <c r="G62"/>
  <c r="F62"/>
  <c r="E62"/>
  <c r="BE61"/>
  <c r="BD61"/>
  <c r="BC61"/>
  <c r="BB61"/>
  <c r="BA61"/>
  <c r="AZ61"/>
  <c r="AY61"/>
  <c r="AX61"/>
  <c r="AW61"/>
  <c r="AV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U61"/>
  <c r="T61"/>
  <c r="S61"/>
  <c r="R61"/>
  <c r="Q61"/>
  <c r="P61"/>
  <c r="O61"/>
  <c r="N61"/>
  <c r="M61"/>
  <c r="L61"/>
  <c r="K61"/>
  <c r="J61"/>
  <c r="I61"/>
  <c r="H61"/>
  <c r="G61"/>
  <c r="F61"/>
  <c r="E61"/>
  <c r="BE60"/>
  <c r="BD60"/>
  <c r="BC60"/>
  <c r="BB60"/>
  <c r="BA60"/>
  <c r="AZ60"/>
  <c r="AY60"/>
  <c r="AX60"/>
  <c r="AW60"/>
  <c r="AV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U60"/>
  <c r="T60"/>
  <c r="S60"/>
  <c r="R60"/>
  <c r="Q60"/>
  <c r="P60"/>
  <c r="O60"/>
  <c r="N60"/>
  <c r="M60"/>
  <c r="L60"/>
  <c r="K60"/>
  <c r="J60"/>
  <c r="I60"/>
  <c r="H60"/>
  <c r="G60"/>
  <c r="F60"/>
  <c r="E60"/>
  <c r="BE59"/>
  <c r="BE58"/>
  <c r="BE55"/>
  <c r="BE54"/>
  <c r="BE53"/>
  <c r="BE52"/>
  <c r="BE51"/>
  <c r="BE50"/>
  <c r="BE49"/>
  <c r="BE48"/>
  <c r="BE47"/>
  <c r="BD47"/>
  <c r="BC47"/>
  <c r="BB47"/>
  <c r="BA47"/>
  <c r="AZ47"/>
  <c r="AY47"/>
  <c r="AX47"/>
  <c r="AW47"/>
  <c r="AV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U47"/>
  <c r="T47"/>
  <c r="S47"/>
  <c r="R47"/>
  <c r="Q47"/>
  <c r="P47"/>
  <c r="O47"/>
  <c r="N47"/>
  <c r="M47"/>
  <c r="L47"/>
  <c r="K47"/>
  <c r="J47"/>
  <c r="I47"/>
  <c r="H47"/>
  <c r="G47"/>
  <c r="F47"/>
  <c r="E47"/>
  <c r="BE46"/>
  <c r="BE45"/>
  <c r="BE44"/>
  <c r="BE43"/>
  <c r="BE38"/>
  <c r="BE37"/>
  <c r="BE36"/>
  <c r="BE35"/>
  <c r="BE32"/>
  <c r="BE31"/>
  <c r="BE28"/>
  <c r="BE27"/>
  <c r="BE26"/>
  <c r="BE25"/>
  <c r="BE24"/>
  <c r="BE23"/>
  <c r="BE22"/>
  <c r="BE21"/>
  <c r="BE20"/>
  <c r="BE19"/>
  <c r="BE18"/>
  <c r="BE17"/>
  <c r="BE16"/>
  <c r="BE15"/>
  <c r="BE13"/>
  <c r="BE8" s="1"/>
  <c r="BE11"/>
  <c r="BE7" s="1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U8"/>
  <c r="T8"/>
  <c r="S8"/>
  <c r="R8"/>
  <c r="Q8"/>
  <c r="P8"/>
  <c r="O8"/>
  <c r="N8"/>
  <c r="M8"/>
  <c r="L8"/>
  <c r="K8"/>
  <c r="J8"/>
  <c r="I8"/>
  <c r="H8"/>
  <c r="G8"/>
  <c r="F8"/>
  <c r="E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41" l="1"/>
  <c r="BE33"/>
  <c r="BE34"/>
  <c r="BE119"/>
  <c r="BE121" s="1"/>
  <c r="BE10"/>
  <c r="BE9"/>
  <c r="X121"/>
  <c r="Y121"/>
  <c r="BE70" i="63"/>
  <c r="BE66"/>
  <c r="BE65"/>
  <c r="BE64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E63" s="1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U62"/>
  <c r="T62"/>
  <c r="S62"/>
  <c r="R62"/>
  <c r="Q62"/>
  <c r="P62"/>
  <c r="O62"/>
  <c r="N62"/>
  <c r="M62"/>
  <c r="L62"/>
  <c r="K62"/>
  <c r="J62"/>
  <c r="I62"/>
  <c r="H62"/>
  <c r="G62"/>
  <c r="F62"/>
  <c r="E62"/>
  <c r="BE62" s="1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V43"/>
  <c r="AU41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U43"/>
  <c r="T43"/>
  <c r="S43"/>
  <c r="R43"/>
  <c r="Q43"/>
  <c r="P43"/>
  <c r="O43"/>
  <c r="O41" s="1"/>
  <c r="O25" s="1"/>
  <c r="N43"/>
  <c r="L43"/>
  <c r="K43"/>
  <c r="J43"/>
  <c r="I43"/>
  <c r="H43"/>
  <c r="G43"/>
  <c r="F43"/>
  <c r="E43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U42"/>
  <c r="T42"/>
  <c r="S42"/>
  <c r="R42"/>
  <c r="Q42"/>
  <c r="P42"/>
  <c r="O42"/>
  <c r="N42"/>
  <c r="M42"/>
  <c r="L42"/>
  <c r="K42"/>
  <c r="J42"/>
  <c r="I42"/>
  <c r="H42"/>
  <c r="G42"/>
  <c r="F42"/>
  <c r="E42"/>
  <c r="AV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U41"/>
  <c r="T41"/>
  <c r="S41"/>
  <c r="R41"/>
  <c r="Q41"/>
  <c r="P41"/>
  <c r="N41"/>
  <c r="L41"/>
  <c r="K41"/>
  <c r="J41"/>
  <c r="I41"/>
  <c r="H41"/>
  <c r="G41"/>
  <c r="F41"/>
  <c r="E41"/>
  <c r="BE40"/>
  <c r="BE39"/>
  <c r="BE38"/>
  <c r="BE37"/>
  <c r="BE36"/>
  <c r="BE35"/>
  <c r="BE34"/>
  <c r="BE33"/>
  <c r="BE32"/>
  <c r="BE31"/>
  <c r="BE30"/>
  <c r="BE29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AV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5"/>
  <c r="S27"/>
  <c r="R27"/>
  <c r="Q27"/>
  <c r="P27"/>
  <c r="O27"/>
  <c r="N27"/>
  <c r="M27"/>
  <c r="L27"/>
  <c r="K27"/>
  <c r="J27"/>
  <c r="I27"/>
  <c r="H27"/>
  <c r="G27"/>
  <c r="F27"/>
  <c r="E27"/>
  <c r="AV26"/>
  <c r="AV69" s="1"/>
  <c r="AU26"/>
  <c r="AU69" s="1"/>
  <c r="AT26"/>
  <c r="AS26"/>
  <c r="AR26"/>
  <c r="AQ26"/>
  <c r="AP26"/>
  <c r="AO26"/>
  <c r="AN26"/>
  <c r="AM26"/>
  <c r="AL26"/>
  <c r="AK26"/>
  <c r="AJ26"/>
  <c r="AJ69" s="1"/>
  <c r="AI26"/>
  <c r="AI69" s="1"/>
  <c r="AH26"/>
  <c r="AH69" s="1"/>
  <c r="AG26"/>
  <c r="AG69" s="1"/>
  <c r="AF26"/>
  <c r="AF69" s="1"/>
  <c r="AE26"/>
  <c r="AE69" s="1"/>
  <c r="AD26"/>
  <c r="AC26"/>
  <c r="AB26"/>
  <c r="AA26"/>
  <c r="Z26"/>
  <c r="Y26"/>
  <c r="X26"/>
  <c r="U26"/>
  <c r="U69" s="1"/>
  <c r="T26"/>
  <c r="S26"/>
  <c r="R26"/>
  <c r="Q26"/>
  <c r="P26"/>
  <c r="P69" s="1"/>
  <c r="O26"/>
  <c r="O69" s="1"/>
  <c r="N26"/>
  <c r="N69" s="1"/>
  <c r="M26"/>
  <c r="L26"/>
  <c r="K26"/>
  <c r="J26"/>
  <c r="I26"/>
  <c r="H26"/>
  <c r="G26"/>
  <c r="F26"/>
  <c r="E26"/>
  <c r="AV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S25"/>
  <c r="R25"/>
  <c r="Q25"/>
  <c r="P25"/>
  <c r="N25"/>
  <c r="M25"/>
  <c r="L25"/>
  <c r="K25"/>
  <c r="J25"/>
  <c r="I25"/>
  <c r="H25"/>
  <c r="G25"/>
  <c r="F25"/>
  <c r="E25"/>
  <c r="BE24"/>
  <c r="BE23"/>
  <c r="BE22"/>
  <c r="BE21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Q20"/>
  <c r="P20"/>
  <c r="O20"/>
  <c r="N20"/>
  <c r="M20"/>
  <c r="L20"/>
  <c r="K20"/>
  <c r="J20"/>
  <c r="I20"/>
  <c r="H20"/>
  <c r="G20"/>
  <c r="F20"/>
  <c r="E20"/>
  <c r="E69" s="1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U19"/>
  <c r="T19"/>
  <c r="S19"/>
  <c r="R19"/>
  <c r="Q19"/>
  <c r="P19"/>
  <c r="O19"/>
  <c r="N19"/>
  <c r="M19"/>
  <c r="L19"/>
  <c r="K19"/>
  <c r="J19"/>
  <c r="I19"/>
  <c r="H19"/>
  <c r="G19"/>
  <c r="F19"/>
  <c r="E19"/>
  <c r="E67" s="1"/>
  <c r="E71" s="1"/>
  <c r="BE18"/>
  <c r="BE17"/>
  <c r="BE16"/>
  <c r="BE15"/>
  <c r="BE14"/>
  <c r="BE13"/>
  <c r="BE12"/>
  <c r="BE11"/>
  <c r="BE10"/>
  <c r="BE9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U8"/>
  <c r="T8"/>
  <c r="S8"/>
  <c r="R8"/>
  <c r="Q8"/>
  <c r="P8"/>
  <c r="O8"/>
  <c r="N8"/>
  <c r="M8"/>
  <c r="L8"/>
  <c r="K8"/>
  <c r="J8"/>
  <c r="I8"/>
  <c r="H8"/>
  <c r="G8"/>
  <c r="F8"/>
  <c r="E8"/>
  <c r="AV7"/>
  <c r="AV67" s="1"/>
  <c r="AV71" s="1"/>
  <c r="AU7"/>
  <c r="AS7"/>
  <c r="AS67" s="1"/>
  <c r="AR7"/>
  <c r="AR67" s="1"/>
  <c r="AQ7"/>
  <c r="AQ67" s="1"/>
  <c r="AP7"/>
  <c r="AP67" s="1"/>
  <c r="AO7"/>
  <c r="AO67" s="1"/>
  <c r="AN7"/>
  <c r="AN67" s="1"/>
  <c r="AM7"/>
  <c r="AM67" s="1"/>
  <c r="AL7"/>
  <c r="AL67" s="1"/>
  <c r="AK7"/>
  <c r="AK67" s="1"/>
  <c r="AJ7"/>
  <c r="AJ67" s="1"/>
  <c r="AJ71" s="1"/>
  <c r="AI7"/>
  <c r="AI67" s="1"/>
  <c r="AI71" s="1"/>
  <c r="AH7"/>
  <c r="AH67" s="1"/>
  <c r="AH71" s="1"/>
  <c r="AG7"/>
  <c r="AG67" s="1"/>
  <c r="AG71" s="1"/>
  <c r="AF7"/>
  <c r="AF67" s="1"/>
  <c r="AF71" s="1"/>
  <c r="AE7"/>
  <c r="AE67" s="1"/>
  <c r="AE71" s="1"/>
  <c r="AD7"/>
  <c r="AD67" s="1"/>
  <c r="AC7"/>
  <c r="AC67" s="1"/>
  <c r="AB7"/>
  <c r="AB67" s="1"/>
  <c r="AA7"/>
  <c r="AA67" s="1"/>
  <c r="Z7"/>
  <c r="Z67" s="1"/>
  <c r="Y7"/>
  <c r="Y67" s="1"/>
  <c r="X7"/>
  <c r="X67" s="1"/>
  <c r="U7"/>
  <c r="S7"/>
  <c r="S67" s="1"/>
  <c r="R7"/>
  <c r="R67" s="1"/>
  <c r="Q7"/>
  <c r="Q67" s="1"/>
  <c r="P7"/>
  <c r="P67" s="1"/>
  <c r="P71" s="1"/>
  <c r="O7"/>
  <c r="N7"/>
  <c r="N67" s="1"/>
  <c r="N71" s="1"/>
  <c r="M7"/>
  <c r="M67" s="1"/>
  <c r="L7"/>
  <c r="L67" s="1"/>
  <c r="K7"/>
  <c r="K67" s="1"/>
  <c r="J7"/>
  <c r="J67" s="1"/>
  <c r="I7"/>
  <c r="I67" s="1"/>
  <c r="H7"/>
  <c r="H67" s="1"/>
  <c r="G7"/>
  <c r="G67" s="1"/>
  <c r="F7"/>
  <c r="F67" s="1"/>
  <c r="E7"/>
  <c r="BE69" i="62"/>
  <c r="F62"/>
  <c r="G62"/>
  <c r="H62"/>
  <c r="J62"/>
  <c r="K62"/>
  <c r="L62"/>
  <c r="M62"/>
  <c r="N62"/>
  <c r="O62"/>
  <c r="P62"/>
  <c r="Q62"/>
  <c r="R62"/>
  <c r="S62"/>
  <c r="T62"/>
  <c r="U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E62"/>
  <c r="F61"/>
  <c r="G61"/>
  <c r="H61"/>
  <c r="I61"/>
  <c r="J61"/>
  <c r="K61"/>
  <c r="L61"/>
  <c r="M61"/>
  <c r="N61"/>
  <c r="O61"/>
  <c r="P61"/>
  <c r="Q61"/>
  <c r="R61"/>
  <c r="S61"/>
  <c r="T61"/>
  <c r="U61"/>
  <c r="X61"/>
  <c r="Y61"/>
  <c r="Z61"/>
  <c r="AA61"/>
  <c r="AB61"/>
  <c r="AC61"/>
  <c r="AD61"/>
  <c r="AD29" s="1"/>
  <c r="AD19" s="1"/>
  <c r="AE61"/>
  <c r="AF61"/>
  <c r="AG61"/>
  <c r="AH61"/>
  <c r="AJ61"/>
  <c r="AK61"/>
  <c r="AL61"/>
  <c r="AM61"/>
  <c r="AN61"/>
  <c r="AO61"/>
  <c r="AP61"/>
  <c r="AQ61"/>
  <c r="AR61"/>
  <c r="AS61"/>
  <c r="AT61"/>
  <c r="AU61"/>
  <c r="E61"/>
  <c r="BE65"/>
  <c r="BE66"/>
  <c r="BE73"/>
  <c r="BE68"/>
  <c r="BE67"/>
  <c r="BE64"/>
  <c r="BE62" s="1"/>
  <c r="BE63"/>
  <c r="BE61" s="1"/>
  <c r="BE60"/>
  <c r="BE59"/>
  <c r="BE58"/>
  <c r="BE57"/>
  <c r="BE56"/>
  <c r="BE55"/>
  <c r="BE54"/>
  <c r="BE53"/>
  <c r="BE52"/>
  <c r="BE51"/>
  <c r="BE50"/>
  <c r="BE49"/>
  <c r="BE46"/>
  <c r="BE45"/>
  <c r="BE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U44"/>
  <c r="T44"/>
  <c r="S44"/>
  <c r="R44"/>
  <c r="Q44"/>
  <c r="P44"/>
  <c r="O44"/>
  <c r="N44"/>
  <c r="M44"/>
  <c r="L44"/>
  <c r="K44"/>
  <c r="J44"/>
  <c r="I44"/>
  <c r="H44"/>
  <c r="G44"/>
  <c r="F44"/>
  <c r="E44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U43"/>
  <c r="T43"/>
  <c r="S43"/>
  <c r="R43"/>
  <c r="Q43"/>
  <c r="P43"/>
  <c r="O43"/>
  <c r="N43"/>
  <c r="M43"/>
  <c r="L43"/>
  <c r="K43"/>
  <c r="J43"/>
  <c r="I43"/>
  <c r="H43"/>
  <c r="G43"/>
  <c r="F43"/>
  <c r="E43"/>
  <c r="BE42"/>
  <c r="BE41"/>
  <c r="BE38"/>
  <c r="BE37"/>
  <c r="BE36"/>
  <c r="BE35"/>
  <c r="BE34"/>
  <c r="BE33"/>
  <c r="BE31" s="1"/>
  <c r="BE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U32"/>
  <c r="T32"/>
  <c r="S32"/>
  <c r="R32"/>
  <c r="Q32"/>
  <c r="P32"/>
  <c r="O32"/>
  <c r="N32"/>
  <c r="M32"/>
  <c r="L32"/>
  <c r="K32"/>
  <c r="J32"/>
  <c r="I32"/>
  <c r="H32"/>
  <c r="G32"/>
  <c r="F32"/>
  <c r="E32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U31"/>
  <c r="T31"/>
  <c r="S31"/>
  <c r="R31"/>
  <c r="Q31"/>
  <c r="P31"/>
  <c r="N31"/>
  <c r="M31"/>
  <c r="L31"/>
  <c r="K31"/>
  <c r="J31"/>
  <c r="I31"/>
  <c r="H31"/>
  <c r="G31"/>
  <c r="F31"/>
  <c r="E31"/>
  <c r="AU30"/>
  <c r="AT30"/>
  <c r="AS30"/>
  <c r="AR30"/>
  <c r="AQ30"/>
  <c r="AP30"/>
  <c r="AO30"/>
  <c r="AN30"/>
  <c r="AM30"/>
  <c r="AL30"/>
  <c r="AK30"/>
  <c r="AJ30"/>
  <c r="AI30"/>
  <c r="AI20" s="1"/>
  <c r="AH30"/>
  <c r="AG30"/>
  <c r="AG20" s="1"/>
  <c r="AF30"/>
  <c r="AE30"/>
  <c r="AE20" s="1"/>
  <c r="AD30"/>
  <c r="AC30"/>
  <c r="AC20" s="1"/>
  <c r="AB30"/>
  <c r="AA30"/>
  <c r="AA20" s="1"/>
  <c r="Z30"/>
  <c r="Y30"/>
  <c r="Y20" s="1"/>
  <c r="X30"/>
  <c r="U30"/>
  <c r="T30"/>
  <c r="S30"/>
  <c r="R30"/>
  <c r="Q30"/>
  <c r="P30"/>
  <c r="O30"/>
  <c r="M30"/>
  <c r="K30"/>
  <c r="I30"/>
  <c r="G30"/>
  <c r="E30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C29"/>
  <c r="AB29"/>
  <c r="AA29"/>
  <c r="Z29"/>
  <c r="Y29"/>
  <c r="X29"/>
  <c r="U29"/>
  <c r="T29"/>
  <c r="S29"/>
  <c r="R29"/>
  <c r="Q29"/>
  <c r="P29"/>
  <c r="O29"/>
  <c r="M29"/>
  <c r="K29"/>
  <c r="I29"/>
  <c r="G29"/>
  <c r="E29"/>
  <c r="BE28"/>
  <c r="BE27"/>
  <c r="BE26"/>
  <c r="BE25"/>
  <c r="BE24"/>
  <c r="BE23"/>
  <c r="BE21" s="1"/>
  <c r="BE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AU21"/>
  <c r="AT21"/>
  <c r="AS21"/>
  <c r="AR21"/>
  <c r="AQ21"/>
  <c r="AP21"/>
  <c r="AO21"/>
  <c r="AN21"/>
  <c r="AM21"/>
  <c r="AL21"/>
  <c r="AK21"/>
  <c r="AJ21"/>
  <c r="AJ19" s="1"/>
  <c r="AH21"/>
  <c r="AH19" s="1"/>
  <c r="AG21"/>
  <c r="AF21"/>
  <c r="AF19" s="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H21"/>
  <c r="G21"/>
  <c r="F21"/>
  <c r="E21"/>
  <c r="AU20"/>
  <c r="AT20"/>
  <c r="AS20"/>
  <c r="AR20"/>
  <c r="AQ20"/>
  <c r="AP20"/>
  <c r="AO20"/>
  <c r="AN20"/>
  <c r="AM20"/>
  <c r="AL20"/>
  <c r="AK20"/>
  <c r="AJ20"/>
  <c r="AH20"/>
  <c r="AF20"/>
  <c r="AD20"/>
  <c r="AB20"/>
  <c r="Z20"/>
  <c r="X20"/>
  <c r="U20"/>
  <c r="T20"/>
  <c r="S20"/>
  <c r="R20"/>
  <c r="Q20"/>
  <c r="P20"/>
  <c r="O20"/>
  <c r="M20"/>
  <c r="K20"/>
  <c r="I20"/>
  <c r="G20"/>
  <c r="E20"/>
  <c r="AU19"/>
  <c r="AT19"/>
  <c r="AS19"/>
  <c r="AR19"/>
  <c r="AQ19"/>
  <c r="AP19"/>
  <c r="AO19"/>
  <c r="AN19"/>
  <c r="AM19"/>
  <c r="AL19"/>
  <c r="AK19"/>
  <c r="AI19"/>
  <c r="AG19"/>
  <c r="AE19"/>
  <c r="AC19"/>
  <c r="AB19"/>
  <c r="AA19"/>
  <c r="Z19"/>
  <c r="Y19"/>
  <c r="X19"/>
  <c r="U19"/>
  <c r="T19"/>
  <c r="S19"/>
  <c r="R19"/>
  <c r="Q19"/>
  <c r="P19"/>
  <c r="O19"/>
  <c r="M19"/>
  <c r="K19"/>
  <c r="I19"/>
  <c r="G19"/>
  <c r="E19"/>
  <c r="BE18"/>
  <c r="BE17"/>
  <c r="BE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BE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BE14"/>
  <c r="BE13"/>
  <c r="BE12"/>
  <c r="BE11"/>
  <c r="BE10"/>
  <c r="BE9"/>
  <c r="BE7" s="1"/>
  <c r="BE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U8"/>
  <c r="T8"/>
  <c r="S8"/>
  <c r="R8"/>
  <c r="Q8"/>
  <c r="P8"/>
  <c r="O8"/>
  <c r="N8"/>
  <c r="M8"/>
  <c r="L8"/>
  <c r="K8"/>
  <c r="J8"/>
  <c r="I8"/>
  <c r="H8"/>
  <c r="G8"/>
  <c r="F8"/>
  <c r="E8"/>
  <c r="AU7"/>
  <c r="AU70" s="1"/>
  <c r="AT7"/>
  <c r="AT70" s="1"/>
  <c r="AS7"/>
  <c r="AS70" s="1"/>
  <c r="AR7"/>
  <c r="AR70" s="1"/>
  <c r="AQ7"/>
  <c r="AQ70" s="1"/>
  <c r="AP7"/>
  <c r="AP70" s="1"/>
  <c r="AO7"/>
  <c r="AO70" s="1"/>
  <c r="AN7"/>
  <c r="AN70" s="1"/>
  <c r="AM7"/>
  <c r="AM70" s="1"/>
  <c r="AL7"/>
  <c r="AL70" s="1"/>
  <c r="AK7"/>
  <c r="AK70" s="1"/>
  <c r="AJ7"/>
  <c r="AJ70" s="1"/>
  <c r="AH7"/>
  <c r="AH70" s="1"/>
  <c r="AG7"/>
  <c r="AG70" s="1"/>
  <c r="AF7"/>
  <c r="AF70" s="1"/>
  <c r="AE7"/>
  <c r="AE70" s="1"/>
  <c r="AD7"/>
  <c r="AC7"/>
  <c r="AC70" s="1"/>
  <c r="AB7"/>
  <c r="AB70" s="1"/>
  <c r="AA7"/>
  <c r="AA70" s="1"/>
  <c r="Z7"/>
  <c r="Z70" s="1"/>
  <c r="Y7"/>
  <c r="Y70" s="1"/>
  <c r="X7"/>
  <c r="X70" s="1"/>
  <c r="U7"/>
  <c r="U70" s="1"/>
  <c r="T7"/>
  <c r="T70" s="1"/>
  <c r="S7"/>
  <c r="S70" s="1"/>
  <c r="R7"/>
  <c r="R70" s="1"/>
  <c r="Q7"/>
  <c r="Q70" s="1"/>
  <c r="P7"/>
  <c r="P70" s="1"/>
  <c r="O70"/>
  <c r="N7"/>
  <c r="M7"/>
  <c r="M70" s="1"/>
  <c r="L7"/>
  <c r="K7"/>
  <c r="K70" s="1"/>
  <c r="J7"/>
  <c r="I7"/>
  <c r="I70" s="1"/>
  <c r="H7"/>
  <c r="G7"/>
  <c r="G70" s="1"/>
  <c r="F7"/>
  <c r="E7"/>
  <c r="AX15" i="60"/>
  <c r="AY15"/>
  <c r="AZ15"/>
  <c r="BA15"/>
  <c r="BB15"/>
  <c r="BC15"/>
  <c r="AX16"/>
  <c r="AY16"/>
  <c r="AZ16"/>
  <c r="BA16"/>
  <c r="BB16"/>
  <c r="BC16"/>
  <c r="W15"/>
  <c r="W16"/>
  <c r="AO61"/>
  <c r="AO42"/>
  <c r="AO43"/>
  <c r="AO30"/>
  <c r="AO28" s="1"/>
  <c r="AO31"/>
  <c r="AO29" s="1"/>
  <c r="AO21"/>
  <c r="AO22"/>
  <c r="AO15"/>
  <c r="AO16"/>
  <c r="AO7"/>
  <c r="AO8"/>
  <c r="R60"/>
  <c r="R61"/>
  <c r="R42"/>
  <c r="R43"/>
  <c r="R30"/>
  <c r="R28" s="1"/>
  <c r="R31"/>
  <c r="R29" s="1"/>
  <c r="R21"/>
  <c r="R22"/>
  <c r="R15"/>
  <c r="R16"/>
  <c r="R7"/>
  <c r="R8"/>
  <c r="BE63" i="61"/>
  <c r="BE64"/>
  <c r="BE45"/>
  <c r="BE46"/>
  <c r="BE47"/>
  <c r="BE48"/>
  <c r="BE49"/>
  <c r="BE50"/>
  <c r="BE51"/>
  <c r="BE52"/>
  <c r="BE53"/>
  <c r="BE54"/>
  <c r="BE55"/>
  <c r="BE56"/>
  <c r="BE57"/>
  <c r="BE58"/>
  <c r="BE59"/>
  <c r="BE62"/>
  <c r="BE29"/>
  <c r="BE30"/>
  <c r="BE31"/>
  <c r="BE32"/>
  <c r="BE33"/>
  <c r="BE34"/>
  <c r="BE35"/>
  <c r="BE36"/>
  <c r="BE37"/>
  <c r="BE38"/>
  <c r="BE39"/>
  <c r="BE40"/>
  <c r="BE9"/>
  <c r="BE10"/>
  <c r="BE11"/>
  <c r="BE12"/>
  <c r="BE13"/>
  <c r="BE14"/>
  <c r="BE15"/>
  <c r="BE16"/>
  <c r="BE17"/>
  <c r="BE18"/>
  <c r="BE21"/>
  <c r="BE22"/>
  <c r="BE23"/>
  <c r="BE24"/>
  <c r="AJ7"/>
  <c r="AK7"/>
  <c r="AL7"/>
  <c r="AM7"/>
  <c r="AN7"/>
  <c r="AO7"/>
  <c r="AP7"/>
  <c r="AQ7"/>
  <c r="AR7"/>
  <c r="AS7"/>
  <c r="AU7"/>
  <c r="AV7"/>
  <c r="AJ8"/>
  <c r="AK8"/>
  <c r="AL8"/>
  <c r="AM8"/>
  <c r="AN8"/>
  <c r="AO8"/>
  <c r="AP8"/>
  <c r="AQ8"/>
  <c r="AR8"/>
  <c r="AS8"/>
  <c r="AT8"/>
  <c r="AU8"/>
  <c r="AV8"/>
  <c r="F7"/>
  <c r="G7"/>
  <c r="H7"/>
  <c r="I7"/>
  <c r="J7"/>
  <c r="K7"/>
  <c r="L7"/>
  <c r="M7"/>
  <c r="N7"/>
  <c r="O7"/>
  <c r="Q7"/>
  <c r="R7"/>
  <c r="S7"/>
  <c r="U7"/>
  <c r="X7"/>
  <c r="Y7"/>
  <c r="Z7"/>
  <c r="AA7"/>
  <c r="AB7"/>
  <c r="AC7"/>
  <c r="AD7"/>
  <c r="AE7"/>
  <c r="AF7"/>
  <c r="AG7"/>
  <c r="AH7"/>
  <c r="AI7"/>
  <c r="F8"/>
  <c r="G8"/>
  <c r="H8"/>
  <c r="I8"/>
  <c r="J8"/>
  <c r="K8"/>
  <c r="L8"/>
  <c r="M8"/>
  <c r="N8"/>
  <c r="O8"/>
  <c r="P8"/>
  <c r="Q8"/>
  <c r="R8"/>
  <c r="S8"/>
  <c r="T8"/>
  <c r="U8"/>
  <c r="X8"/>
  <c r="Y8"/>
  <c r="Z8"/>
  <c r="AA8"/>
  <c r="AB8"/>
  <c r="AC8"/>
  <c r="AD8"/>
  <c r="AE8"/>
  <c r="AF8"/>
  <c r="AG8"/>
  <c r="AH8"/>
  <c r="AI8"/>
  <c r="E8"/>
  <c r="E7"/>
  <c r="AK19"/>
  <c r="AL19"/>
  <c r="AM19"/>
  <c r="AN19"/>
  <c r="AO19"/>
  <c r="AP19"/>
  <c r="AQ19"/>
  <c r="AR19"/>
  <c r="AS19"/>
  <c r="AT19"/>
  <c r="AU19"/>
  <c r="AV19"/>
  <c r="AK20"/>
  <c r="AL20"/>
  <c r="AM20"/>
  <c r="AN20"/>
  <c r="AO20"/>
  <c r="AP20"/>
  <c r="AQ20"/>
  <c r="AR20"/>
  <c r="AS20"/>
  <c r="AT20"/>
  <c r="AU20"/>
  <c r="AV20"/>
  <c r="F19"/>
  <c r="G19"/>
  <c r="H19"/>
  <c r="I19"/>
  <c r="J19"/>
  <c r="K19"/>
  <c r="L19"/>
  <c r="M19"/>
  <c r="N19"/>
  <c r="O19"/>
  <c r="P19"/>
  <c r="Q19"/>
  <c r="R19"/>
  <c r="S19"/>
  <c r="U19"/>
  <c r="X19"/>
  <c r="Y19"/>
  <c r="Z19"/>
  <c r="AA19"/>
  <c r="AB19"/>
  <c r="AC19"/>
  <c r="AD19"/>
  <c r="AE19"/>
  <c r="AF19"/>
  <c r="AG19"/>
  <c r="AH19"/>
  <c r="AI19"/>
  <c r="AJ19"/>
  <c r="F20"/>
  <c r="G20"/>
  <c r="H20"/>
  <c r="I20"/>
  <c r="J20"/>
  <c r="K20"/>
  <c r="L20"/>
  <c r="M20"/>
  <c r="N20"/>
  <c r="O20"/>
  <c r="P20"/>
  <c r="Q20"/>
  <c r="R20"/>
  <c r="S20"/>
  <c r="T20"/>
  <c r="U20"/>
  <c r="X20"/>
  <c r="Y20"/>
  <c r="Z20"/>
  <c r="AA20"/>
  <c r="AB20"/>
  <c r="AC20"/>
  <c r="AD20"/>
  <c r="AE20"/>
  <c r="AF20"/>
  <c r="AG20"/>
  <c r="AH20"/>
  <c r="AI20"/>
  <c r="AJ20"/>
  <c r="E20"/>
  <c r="E19"/>
  <c r="AG27"/>
  <c r="AH27"/>
  <c r="AI27"/>
  <c r="AJ27"/>
  <c r="AK27"/>
  <c r="AL27"/>
  <c r="AM27"/>
  <c r="AN27"/>
  <c r="AO27"/>
  <c r="AP27"/>
  <c r="AQ27"/>
  <c r="AR27"/>
  <c r="AS27"/>
  <c r="AV27"/>
  <c r="AG28"/>
  <c r="AH28"/>
  <c r="AI28"/>
  <c r="AJ28"/>
  <c r="AK28"/>
  <c r="AL28"/>
  <c r="AM28"/>
  <c r="AN28"/>
  <c r="AO28"/>
  <c r="AP28"/>
  <c r="AQ28"/>
  <c r="AR28"/>
  <c r="AS28"/>
  <c r="AT28"/>
  <c r="AU28"/>
  <c r="AV28"/>
  <c r="F27"/>
  <c r="G27"/>
  <c r="H27"/>
  <c r="I27"/>
  <c r="J27"/>
  <c r="K27"/>
  <c r="L27"/>
  <c r="M27"/>
  <c r="N27"/>
  <c r="O27"/>
  <c r="Q27"/>
  <c r="R27"/>
  <c r="S27"/>
  <c r="X27"/>
  <c r="Y27"/>
  <c r="Z27"/>
  <c r="AA27"/>
  <c r="AB27"/>
  <c r="AC27"/>
  <c r="AD27"/>
  <c r="AE27"/>
  <c r="AF27"/>
  <c r="F28"/>
  <c r="G28"/>
  <c r="H28"/>
  <c r="I28"/>
  <c r="J28"/>
  <c r="K28"/>
  <c r="L28"/>
  <c r="M28"/>
  <c r="N28"/>
  <c r="O28"/>
  <c r="P28"/>
  <c r="Q28"/>
  <c r="R28"/>
  <c r="S28"/>
  <c r="T28"/>
  <c r="U28"/>
  <c r="X28"/>
  <c r="Y28"/>
  <c r="Z28"/>
  <c r="AA28"/>
  <c r="AB28"/>
  <c r="AC28"/>
  <c r="AD28"/>
  <c r="AE28"/>
  <c r="AF28"/>
  <c r="E28"/>
  <c r="E27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E44"/>
  <c r="F43"/>
  <c r="G43"/>
  <c r="H43"/>
  <c r="I43"/>
  <c r="J43"/>
  <c r="K43"/>
  <c r="L43"/>
  <c r="M65"/>
  <c r="N43"/>
  <c r="O43"/>
  <c r="P43"/>
  <c r="Q65"/>
  <c r="R43"/>
  <c r="S43"/>
  <c r="T43"/>
  <c r="U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E43"/>
  <c r="F60"/>
  <c r="G60"/>
  <c r="H60"/>
  <c r="I60"/>
  <c r="J60"/>
  <c r="K60"/>
  <c r="L60"/>
  <c r="M60"/>
  <c r="N60"/>
  <c r="O60"/>
  <c r="P60"/>
  <c r="Q60"/>
  <c r="R60"/>
  <c r="S60"/>
  <c r="T60"/>
  <c r="U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E61"/>
  <c r="BE61" s="1"/>
  <c r="E60"/>
  <c r="BE68"/>
  <c r="AD61" i="60"/>
  <c r="AE61"/>
  <c r="AF61"/>
  <c r="AG61"/>
  <c r="AH61"/>
  <c r="AI61"/>
  <c r="AJ61"/>
  <c r="AK61"/>
  <c r="AL61"/>
  <c r="AM61"/>
  <c r="AN61"/>
  <c r="AP61"/>
  <c r="AQ61"/>
  <c r="AR61"/>
  <c r="AS61"/>
  <c r="AT61"/>
  <c r="AU61"/>
  <c r="AV61"/>
  <c r="F61"/>
  <c r="G61"/>
  <c r="H61"/>
  <c r="I61"/>
  <c r="J61"/>
  <c r="K61"/>
  <c r="L61"/>
  <c r="M61"/>
  <c r="N61"/>
  <c r="O61"/>
  <c r="P61"/>
  <c r="Q61"/>
  <c r="S61"/>
  <c r="T61"/>
  <c r="U61"/>
  <c r="X61"/>
  <c r="Y61"/>
  <c r="Z61"/>
  <c r="AA61"/>
  <c r="AB61"/>
  <c r="AC61"/>
  <c r="E61"/>
  <c r="AD60"/>
  <c r="AE60"/>
  <c r="AF60"/>
  <c r="AG60"/>
  <c r="AH60"/>
  <c r="AI60"/>
  <c r="AJ60"/>
  <c r="AK60"/>
  <c r="AL60"/>
  <c r="AM60"/>
  <c r="AN60"/>
  <c r="AQ60"/>
  <c r="AR60"/>
  <c r="AS60"/>
  <c r="AT60"/>
  <c r="AU60"/>
  <c r="AV60"/>
  <c r="F60"/>
  <c r="G60"/>
  <c r="H60"/>
  <c r="I60"/>
  <c r="J60"/>
  <c r="K60"/>
  <c r="L60"/>
  <c r="M60"/>
  <c r="N60"/>
  <c r="O60"/>
  <c r="P60"/>
  <c r="Q60"/>
  <c r="X60"/>
  <c r="Y60"/>
  <c r="Z60"/>
  <c r="AA60"/>
  <c r="AB60"/>
  <c r="AC60"/>
  <c r="E60"/>
  <c r="AD43"/>
  <c r="AE43"/>
  <c r="AF43"/>
  <c r="AG43"/>
  <c r="AH43"/>
  <c r="AI43"/>
  <c r="AJ43"/>
  <c r="AK43"/>
  <c r="AL43"/>
  <c r="AM43"/>
  <c r="AN43"/>
  <c r="AP43"/>
  <c r="AQ43"/>
  <c r="AR43"/>
  <c r="AT43"/>
  <c r="AU43"/>
  <c r="AV43"/>
  <c r="F43"/>
  <c r="G43"/>
  <c r="H43"/>
  <c r="I43"/>
  <c r="J43"/>
  <c r="K43"/>
  <c r="L43"/>
  <c r="M43"/>
  <c r="N43"/>
  <c r="O43"/>
  <c r="P43"/>
  <c r="Q43"/>
  <c r="S43"/>
  <c r="T43"/>
  <c r="U43"/>
  <c r="X43"/>
  <c r="Y43"/>
  <c r="Z43"/>
  <c r="AA43"/>
  <c r="AB43"/>
  <c r="AC43"/>
  <c r="E43"/>
  <c r="AC42"/>
  <c r="AD42"/>
  <c r="AE42"/>
  <c r="AF42"/>
  <c r="AG42"/>
  <c r="AH42"/>
  <c r="AI42"/>
  <c r="AJ42"/>
  <c r="AK42"/>
  <c r="AL42"/>
  <c r="AM42"/>
  <c r="AN42"/>
  <c r="AP42"/>
  <c r="AQ42"/>
  <c r="AR42"/>
  <c r="AV42"/>
  <c r="F42"/>
  <c r="G42"/>
  <c r="H42"/>
  <c r="I42"/>
  <c r="J42"/>
  <c r="K42"/>
  <c r="L42"/>
  <c r="M42"/>
  <c r="N42"/>
  <c r="O42"/>
  <c r="P42"/>
  <c r="Q42"/>
  <c r="S42"/>
  <c r="T42"/>
  <c r="U42"/>
  <c r="X42"/>
  <c r="Y42"/>
  <c r="Z42"/>
  <c r="AA42"/>
  <c r="AB42"/>
  <c r="E42"/>
  <c r="AT31"/>
  <c r="AT29" s="1"/>
  <c r="AU31"/>
  <c r="AU29" s="1"/>
  <c r="AV31"/>
  <c r="AV29" s="1"/>
  <c r="AD31"/>
  <c r="AD29" s="1"/>
  <c r="AE31"/>
  <c r="AE29" s="1"/>
  <c r="AF31"/>
  <c r="AG31"/>
  <c r="AH31"/>
  <c r="AH29" s="1"/>
  <c r="AI31"/>
  <c r="AI29" s="1"/>
  <c r="AJ31"/>
  <c r="AJ29" s="1"/>
  <c r="AK31"/>
  <c r="AK29" s="1"/>
  <c r="AL31"/>
  <c r="AL29" s="1"/>
  <c r="AM31"/>
  <c r="AM29" s="1"/>
  <c r="AN31"/>
  <c r="AN29" s="1"/>
  <c r="AP31"/>
  <c r="AP29" s="1"/>
  <c r="AQ31"/>
  <c r="AQ29" s="1"/>
  <c r="AR31"/>
  <c r="AR29" s="1"/>
  <c r="AS31"/>
  <c r="AS29" s="1"/>
  <c r="F31"/>
  <c r="F29" s="1"/>
  <c r="G31"/>
  <c r="G29" s="1"/>
  <c r="H31"/>
  <c r="H29" s="1"/>
  <c r="I31"/>
  <c r="I29" s="1"/>
  <c r="J31"/>
  <c r="J29" s="1"/>
  <c r="K31"/>
  <c r="K29" s="1"/>
  <c r="L31"/>
  <c r="L29" s="1"/>
  <c r="M31"/>
  <c r="M29" s="1"/>
  <c r="N31"/>
  <c r="N29" s="1"/>
  <c r="O31"/>
  <c r="O29" s="1"/>
  <c r="P31"/>
  <c r="P29" s="1"/>
  <c r="Q31"/>
  <c r="Q29" s="1"/>
  <c r="S31"/>
  <c r="S29" s="1"/>
  <c r="T31"/>
  <c r="T29" s="1"/>
  <c r="U31"/>
  <c r="U29" s="1"/>
  <c r="X31"/>
  <c r="X29" s="1"/>
  <c r="Y31"/>
  <c r="Y29" s="1"/>
  <c r="Z31"/>
  <c r="Z29" s="1"/>
  <c r="AA31"/>
  <c r="AA29" s="1"/>
  <c r="AB31"/>
  <c r="AB29" s="1"/>
  <c r="AC31"/>
  <c r="AC29" s="1"/>
  <c r="E31"/>
  <c r="E29" s="1"/>
  <c r="AD30"/>
  <c r="AD28" s="1"/>
  <c r="AE30"/>
  <c r="AE28" s="1"/>
  <c r="AF30"/>
  <c r="AF28" s="1"/>
  <c r="AG30"/>
  <c r="AG28" s="1"/>
  <c r="AH30"/>
  <c r="AH28" s="1"/>
  <c r="AI30"/>
  <c r="AI28" s="1"/>
  <c r="AJ30"/>
  <c r="AJ28" s="1"/>
  <c r="AK30"/>
  <c r="AL30"/>
  <c r="AM30"/>
  <c r="AM28" s="1"/>
  <c r="AP30"/>
  <c r="AQ30"/>
  <c r="AQ28" s="1"/>
  <c r="AR30"/>
  <c r="AR28" s="1"/>
  <c r="AS30"/>
  <c r="AS28" s="1"/>
  <c r="AT30"/>
  <c r="AT28" s="1"/>
  <c r="AU30"/>
  <c r="AU28" s="1"/>
  <c r="AV30"/>
  <c r="AV28" s="1"/>
  <c r="F30"/>
  <c r="F28" s="1"/>
  <c r="G30"/>
  <c r="G28" s="1"/>
  <c r="H30"/>
  <c r="H28" s="1"/>
  <c r="I30"/>
  <c r="I28" s="1"/>
  <c r="J30"/>
  <c r="J28" s="1"/>
  <c r="K30"/>
  <c r="K28" s="1"/>
  <c r="L30"/>
  <c r="L28" s="1"/>
  <c r="M30"/>
  <c r="M28" s="1"/>
  <c r="N30"/>
  <c r="N28" s="1"/>
  <c r="O30"/>
  <c r="O28" s="1"/>
  <c r="P30"/>
  <c r="P28" s="1"/>
  <c r="Q30"/>
  <c r="Q28" s="1"/>
  <c r="S30"/>
  <c r="S28" s="1"/>
  <c r="T30"/>
  <c r="T28" s="1"/>
  <c r="U30"/>
  <c r="U28" s="1"/>
  <c r="X30"/>
  <c r="Y30"/>
  <c r="Y28" s="1"/>
  <c r="Z30"/>
  <c r="Z28" s="1"/>
  <c r="AA30"/>
  <c r="AA28" s="1"/>
  <c r="AB30"/>
  <c r="AB28" s="1"/>
  <c r="AC30"/>
  <c r="AC28" s="1"/>
  <c r="E30"/>
  <c r="E28" s="1"/>
  <c r="AD22"/>
  <c r="AE22"/>
  <c r="AF22"/>
  <c r="AG22"/>
  <c r="AH22"/>
  <c r="AI22"/>
  <c r="AJ22"/>
  <c r="AK22"/>
  <c r="AL22"/>
  <c r="AM22"/>
  <c r="AN22"/>
  <c r="AP22"/>
  <c r="AQ22"/>
  <c r="AR22"/>
  <c r="AS22"/>
  <c r="AT22"/>
  <c r="AU22"/>
  <c r="AV22"/>
  <c r="F22"/>
  <c r="G22"/>
  <c r="H22"/>
  <c r="I22"/>
  <c r="J22"/>
  <c r="K22"/>
  <c r="L22"/>
  <c r="M22"/>
  <c r="N22"/>
  <c r="O22"/>
  <c r="P22"/>
  <c r="Q22"/>
  <c r="S22"/>
  <c r="T22"/>
  <c r="U22"/>
  <c r="X22"/>
  <c r="Y22"/>
  <c r="Z22"/>
  <c r="AA22"/>
  <c r="AB22"/>
  <c r="AC22"/>
  <c r="AD21"/>
  <c r="AE21"/>
  <c r="AF21"/>
  <c r="AG21"/>
  <c r="AH21"/>
  <c r="AI21"/>
  <c r="AJ21"/>
  <c r="AK21"/>
  <c r="AL21"/>
  <c r="AM21"/>
  <c r="AP21"/>
  <c r="AQ21"/>
  <c r="AR21"/>
  <c r="AS21"/>
  <c r="AT21"/>
  <c r="AU21"/>
  <c r="AV21"/>
  <c r="F21"/>
  <c r="G21"/>
  <c r="H21"/>
  <c r="I21"/>
  <c r="J21"/>
  <c r="K21"/>
  <c r="L21"/>
  <c r="M21"/>
  <c r="N21"/>
  <c r="O21"/>
  <c r="P21"/>
  <c r="S21"/>
  <c r="T21"/>
  <c r="U21"/>
  <c r="X21"/>
  <c r="Y21"/>
  <c r="Z21"/>
  <c r="AA21"/>
  <c r="AB21"/>
  <c r="AC21"/>
  <c r="E22"/>
  <c r="E21"/>
  <c r="AD16"/>
  <c r="AE16"/>
  <c r="AF16"/>
  <c r="AG16"/>
  <c r="AH16"/>
  <c r="AI16"/>
  <c r="AJ16"/>
  <c r="AK16"/>
  <c r="AL16"/>
  <c r="AM16"/>
  <c r="AN16"/>
  <c r="AP16"/>
  <c r="AQ16"/>
  <c r="AR16"/>
  <c r="AS16"/>
  <c r="AT16"/>
  <c r="AU16"/>
  <c r="AV16"/>
  <c r="AW16"/>
  <c r="F16"/>
  <c r="G16"/>
  <c r="H16"/>
  <c r="I16"/>
  <c r="J16"/>
  <c r="K16"/>
  <c r="L16"/>
  <c r="M16"/>
  <c r="N16"/>
  <c r="O16"/>
  <c r="P16"/>
  <c r="Q16"/>
  <c r="S16"/>
  <c r="T16"/>
  <c r="U16"/>
  <c r="V16"/>
  <c r="X16"/>
  <c r="Y16"/>
  <c r="Z16"/>
  <c r="AA16"/>
  <c r="AB16"/>
  <c r="AC16"/>
  <c r="E16"/>
  <c r="AD15"/>
  <c r="AE15"/>
  <c r="AF15"/>
  <c r="AG15"/>
  <c r="AH15"/>
  <c r="AI15"/>
  <c r="AJ15"/>
  <c r="AK15"/>
  <c r="AL15"/>
  <c r="AM15"/>
  <c r="AP15"/>
  <c r="AQ15"/>
  <c r="AR15"/>
  <c r="AS15"/>
  <c r="AT15"/>
  <c r="AU15"/>
  <c r="AV15"/>
  <c r="AW15"/>
  <c r="F15"/>
  <c r="G15"/>
  <c r="H15"/>
  <c r="I15"/>
  <c r="J15"/>
  <c r="K15"/>
  <c r="L15"/>
  <c r="M15"/>
  <c r="N15"/>
  <c r="O15"/>
  <c r="P15"/>
  <c r="Q15"/>
  <c r="S15"/>
  <c r="T15"/>
  <c r="U15"/>
  <c r="V15"/>
  <c r="X15"/>
  <c r="Y15"/>
  <c r="Z15"/>
  <c r="AA15"/>
  <c r="AB15"/>
  <c r="AC15"/>
  <c r="E15"/>
  <c r="BD8"/>
  <c r="AD8"/>
  <c r="AE8"/>
  <c r="AF8"/>
  <c r="AG8"/>
  <c r="AH8"/>
  <c r="AI8"/>
  <c r="AJ8"/>
  <c r="AK8"/>
  <c r="AL8"/>
  <c r="AM8"/>
  <c r="AN8"/>
  <c r="AP8"/>
  <c r="AQ8"/>
  <c r="AR8"/>
  <c r="AS8"/>
  <c r="AT8"/>
  <c r="AU8"/>
  <c r="AV8"/>
  <c r="F8"/>
  <c r="G8"/>
  <c r="H8"/>
  <c r="I8"/>
  <c r="J8"/>
  <c r="K8"/>
  <c r="L8"/>
  <c r="M8"/>
  <c r="N8"/>
  <c r="O8"/>
  <c r="P8"/>
  <c r="Q8"/>
  <c r="S8"/>
  <c r="T8"/>
  <c r="U8"/>
  <c r="X8"/>
  <c r="Y8"/>
  <c r="Z8"/>
  <c r="AA8"/>
  <c r="AB8"/>
  <c r="AC8"/>
  <c r="BD7"/>
  <c r="AD7"/>
  <c r="AE7"/>
  <c r="AF7"/>
  <c r="AG7"/>
  <c r="AH7"/>
  <c r="AI7"/>
  <c r="AJ7"/>
  <c r="AK7"/>
  <c r="AL7"/>
  <c r="AM7"/>
  <c r="AP7"/>
  <c r="AQ7"/>
  <c r="AR7"/>
  <c r="AS7"/>
  <c r="AT7"/>
  <c r="AU7"/>
  <c r="AV7"/>
  <c r="G7"/>
  <c r="H7"/>
  <c r="I7"/>
  <c r="J7"/>
  <c r="K7"/>
  <c r="L7"/>
  <c r="M7"/>
  <c r="N7"/>
  <c r="O7"/>
  <c r="P7"/>
  <c r="S7"/>
  <c r="T7"/>
  <c r="T65" s="1"/>
  <c r="U7"/>
  <c r="U65" s="1"/>
  <c r="X7"/>
  <c r="Y7"/>
  <c r="Z7"/>
  <c r="AA7"/>
  <c r="AB7"/>
  <c r="AC7"/>
  <c r="F7"/>
  <c r="E8"/>
  <c r="E7"/>
  <c r="AU67" i="63" l="1"/>
  <c r="AU71" s="1"/>
  <c r="AT67"/>
  <c r="T67"/>
  <c r="U67"/>
  <c r="U71" s="1"/>
  <c r="BE7"/>
  <c r="AV42" i="61"/>
  <c r="AT42"/>
  <c r="AR42"/>
  <c r="AP42"/>
  <c r="AN42"/>
  <c r="AL42"/>
  <c r="AJ42"/>
  <c r="AH42"/>
  <c r="AF42"/>
  <c r="AD42"/>
  <c r="AB42"/>
  <c r="AV41"/>
  <c r="AT41"/>
  <c r="AR41"/>
  <c r="AP41"/>
  <c r="AN41"/>
  <c r="AL41"/>
  <c r="AJ41"/>
  <c r="AH41"/>
  <c r="AF41"/>
  <c r="AD41"/>
  <c r="AB41"/>
  <c r="Z41"/>
  <c r="T41"/>
  <c r="J41"/>
  <c r="J65" s="1"/>
  <c r="H41"/>
  <c r="F41"/>
  <c r="Z42"/>
  <c r="T42"/>
  <c r="R42"/>
  <c r="P42"/>
  <c r="N42"/>
  <c r="L42"/>
  <c r="J42"/>
  <c r="H42"/>
  <c r="F42"/>
  <c r="E41"/>
  <c r="AU42"/>
  <c r="AS42"/>
  <c r="AQ42"/>
  <c r="AO42"/>
  <c r="AM42"/>
  <c r="AK42"/>
  <c r="AI42"/>
  <c r="AG42"/>
  <c r="AE42"/>
  <c r="AC42"/>
  <c r="AA42"/>
  <c r="AU41"/>
  <c r="AS41"/>
  <c r="AQ41"/>
  <c r="AO41"/>
  <c r="AM41"/>
  <c r="AK41"/>
  <c r="AI41"/>
  <c r="AG41"/>
  <c r="AE41"/>
  <c r="AC41"/>
  <c r="AA41"/>
  <c r="Y41"/>
  <c r="U41"/>
  <c r="S41"/>
  <c r="S65" s="1"/>
  <c r="I41"/>
  <c r="I65" s="1"/>
  <c r="G41"/>
  <c r="G65" s="1"/>
  <c r="E42"/>
  <c r="Y42"/>
  <c r="U42"/>
  <c r="S42"/>
  <c r="O42"/>
  <c r="M42"/>
  <c r="K42"/>
  <c r="I42"/>
  <c r="G42"/>
  <c r="R41"/>
  <c r="R65" s="1"/>
  <c r="L41"/>
  <c r="L65" s="1"/>
  <c r="K41"/>
  <c r="K65" s="1"/>
  <c r="P41"/>
  <c r="O41"/>
  <c r="O65" s="1"/>
  <c r="N41"/>
  <c r="N65" s="1"/>
  <c r="BE60"/>
  <c r="O67" i="63"/>
  <c r="O71" s="1"/>
  <c r="BE41"/>
  <c r="BE43"/>
  <c r="Q69"/>
  <c r="Q71" s="1"/>
  <c r="AD70" i="62"/>
  <c r="AG29" i="60"/>
  <c r="AL28"/>
  <c r="AK28"/>
  <c r="X28"/>
  <c r="BE42" i="63"/>
  <c r="BE44"/>
  <c r="AS69"/>
  <c r="AS71" s="1"/>
  <c r="AQ69"/>
  <c r="AQ71" s="1"/>
  <c r="AT69"/>
  <c r="AT71" s="1"/>
  <c r="AR69"/>
  <c r="AR71" s="1"/>
  <c r="AP69"/>
  <c r="AP71" s="1"/>
  <c r="AO69"/>
  <c r="AO71" s="1"/>
  <c r="AN69"/>
  <c r="AN71" s="1"/>
  <c r="AM69"/>
  <c r="AM71" s="1"/>
  <c r="AL69"/>
  <c r="AL71" s="1"/>
  <c r="AK69"/>
  <c r="AK71" s="1"/>
  <c r="AD69"/>
  <c r="AD71" s="1"/>
  <c r="AC69"/>
  <c r="AC71" s="1"/>
  <c r="AB69"/>
  <c r="AB71" s="1"/>
  <c r="AA69"/>
  <c r="AA71" s="1"/>
  <c r="Z69"/>
  <c r="Z71" s="1"/>
  <c r="Y69"/>
  <c r="Y71" s="1"/>
  <c r="X69"/>
  <c r="X71" s="1"/>
  <c r="H30" i="62"/>
  <c r="H20" s="1"/>
  <c r="J30"/>
  <c r="J20" s="1"/>
  <c r="L30"/>
  <c r="L20" s="1"/>
  <c r="F30"/>
  <c r="F20" s="1"/>
  <c r="N30"/>
  <c r="N20" s="1"/>
  <c r="BE27" i="63"/>
  <c r="BE28"/>
  <c r="BE20"/>
  <c r="BE19"/>
  <c r="T69"/>
  <c r="T71" s="1"/>
  <c r="S69"/>
  <c r="S71" s="1"/>
  <c r="R69"/>
  <c r="R71" s="1"/>
  <c r="M69"/>
  <c r="M71" s="1"/>
  <c r="L69"/>
  <c r="L71" s="1"/>
  <c r="K69"/>
  <c r="K71" s="1"/>
  <c r="J69"/>
  <c r="J71" s="1"/>
  <c r="I69"/>
  <c r="I71" s="1"/>
  <c r="H69"/>
  <c r="H71" s="1"/>
  <c r="G69"/>
  <c r="G71" s="1"/>
  <c r="F69"/>
  <c r="F71" s="1"/>
  <c r="BE8"/>
  <c r="BE26"/>
  <c r="BE25"/>
  <c r="BE43" i="62"/>
  <c r="BE29" s="1"/>
  <c r="BE70" s="1"/>
  <c r="BE30"/>
  <c r="N29"/>
  <c r="N19" s="1"/>
  <c r="L29"/>
  <c r="L19" s="1"/>
  <c r="J29"/>
  <c r="J19" s="1"/>
  <c r="H29"/>
  <c r="H19" s="1"/>
  <c r="F29"/>
  <c r="F19" s="1"/>
  <c r="L70"/>
  <c r="J70"/>
  <c r="H70"/>
  <c r="F70"/>
  <c r="AI70"/>
  <c r="L72"/>
  <c r="R72"/>
  <c r="R74" s="1"/>
  <c r="T72"/>
  <c r="T74" s="1"/>
  <c r="X72"/>
  <c r="X74" s="1"/>
  <c r="Z72"/>
  <c r="Z74" s="1"/>
  <c r="AB72"/>
  <c r="AB74" s="1"/>
  <c r="AD72"/>
  <c r="AD74" s="1"/>
  <c r="AF72"/>
  <c r="AF74" s="1"/>
  <c r="AH72"/>
  <c r="AH74" s="1"/>
  <c r="AP72"/>
  <c r="AP74" s="1"/>
  <c r="AR72"/>
  <c r="AR74" s="1"/>
  <c r="AT72"/>
  <c r="AT74" s="1"/>
  <c r="K72"/>
  <c r="K74" s="1"/>
  <c r="M72"/>
  <c r="M74" s="1"/>
  <c r="S72"/>
  <c r="S74" s="1"/>
  <c r="U72"/>
  <c r="U74" s="1"/>
  <c r="Y72"/>
  <c r="Y74" s="1"/>
  <c r="AA72"/>
  <c r="AA74" s="1"/>
  <c r="AC72"/>
  <c r="AC74" s="1"/>
  <c r="AE72"/>
  <c r="AE74" s="1"/>
  <c r="AG72"/>
  <c r="AG74" s="1"/>
  <c r="AI72"/>
  <c r="AO72"/>
  <c r="AO74" s="1"/>
  <c r="AQ72"/>
  <c r="AQ74" s="1"/>
  <c r="AS72"/>
  <c r="AS74" s="1"/>
  <c r="AU72"/>
  <c r="AU74" s="1"/>
  <c r="N72"/>
  <c r="J72"/>
  <c r="I72"/>
  <c r="I74" s="1"/>
  <c r="H72"/>
  <c r="H74" s="1"/>
  <c r="G72"/>
  <c r="G74" s="1"/>
  <c r="F72"/>
  <c r="E72"/>
  <c r="E70"/>
  <c r="O72"/>
  <c r="O74" s="1"/>
  <c r="AJ72"/>
  <c r="AJ74" s="1"/>
  <c r="AL72"/>
  <c r="AL74" s="1"/>
  <c r="AN72"/>
  <c r="AN74" s="1"/>
  <c r="AK72"/>
  <c r="AK74" s="1"/>
  <c r="AM72"/>
  <c r="AM74" s="1"/>
  <c r="P72"/>
  <c r="P74" s="1"/>
  <c r="Q72"/>
  <c r="Q74" s="1"/>
  <c r="BE20"/>
  <c r="BE72" s="1"/>
  <c r="BE20" i="61"/>
  <c r="BE19"/>
  <c r="BE27"/>
  <c r="AF26"/>
  <c r="AF67" s="1"/>
  <c r="AD26"/>
  <c r="AB26"/>
  <c r="Z26"/>
  <c r="T26"/>
  <c r="T67" s="1"/>
  <c r="R26"/>
  <c r="R67" s="1"/>
  <c r="P26"/>
  <c r="P67" s="1"/>
  <c r="N26"/>
  <c r="N67" s="1"/>
  <c r="L26"/>
  <c r="L67" s="1"/>
  <c r="J26"/>
  <c r="J67" s="1"/>
  <c r="H26"/>
  <c r="H67" s="1"/>
  <c r="F26"/>
  <c r="F67" s="1"/>
  <c r="AE25"/>
  <c r="AC25"/>
  <c r="AA25"/>
  <c r="Y25"/>
  <c r="U25"/>
  <c r="S25"/>
  <c r="Q25"/>
  <c r="O25"/>
  <c r="M25"/>
  <c r="K25"/>
  <c r="I25"/>
  <c r="G25"/>
  <c r="AV26"/>
  <c r="AV67" s="1"/>
  <c r="AR26"/>
  <c r="AP26"/>
  <c r="AN26"/>
  <c r="AL26"/>
  <c r="AJ26"/>
  <c r="AJ67" s="1"/>
  <c r="AH26"/>
  <c r="AH67" s="1"/>
  <c r="AV25"/>
  <c r="AR25"/>
  <c r="AP25"/>
  <c r="AN25"/>
  <c r="AL25"/>
  <c r="AJ25"/>
  <c r="AH25"/>
  <c r="AI65"/>
  <c r="AG65"/>
  <c r="AE65"/>
  <c r="AC65"/>
  <c r="AA65"/>
  <c r="Y65"/>
  <c r="U65"/>
  <c r="AU65"/>
  <c r="AS65"/>
  <c r="AQ65"/>
  <c r="AO65"/>
  <c r="AM65"/>
  <c r="AK65"/>
  <c r="E26"/>
  <c r="E67" s="1"/>
  <c r="AE26"/>
  <c r="AE67" s="1"/>
  <c r="AC26"/>
  <c r="AA26"/>
  <c r="Y26"/>
  <c r="U26"/>
  <c r="U67" s="1"/>
  <c r="S26"/>
  <c r="S67" s="1"/>
  <c r="Q26"/>
  <c r="Q67" s="1"/>
  <c r="O26"/>
  <c r="O67" s="1"/>
  <c r="M26"/>
  <c r="M67" s="1"/>
  <c r="K26"/>
  <c r="K67" s="1"/>
  <c r="I26"/>
  <c r="I67" s="1"/>
  <c r="G26"/>
  <c r="G67" s="1"/>
  <c r="AF25"/>
  <c r="AD25"/>
  <c r="AB25"/>
  <c r="Z25"/>
  <c r="R25"/>
  <c r="N25"/>
  <c r="L25"/>
  <c r="J25"/>
  <c r="H25"/>
  <c r="F25"/>
  <c r="AU26"/>
  <c r="AU67" s="1"/>
  <c r="AS26"/>
  <c r="AQ26"/>
  <c r="AO26"/>
  <c r="AM26"/>
  <c r="AK26"/>
  <c r="AI26"/>
  <c r="AI67" s="1"/>
  <c r="AG26"/>
  <c r="AG67" s="1"/>
  <c r="AU25"/>
  <c r="AS25"/>
  <c r="AQ25"/>
  <c r="AO25"/>
  <c r="AM25"/>
  <c r="AK25"/>
  <c r="AI25"/>
  <c r="AG25"/>
  <c r="AH65"/>
  <c r="AF65"/>
  <c r="AD65"/>
  <c r="AB65"/>
  <c r="Z65"/>
  <c r="F65"/>
  <c r="AV65"/>
  <c r="AR65"/>
  <c r="AP65"/>
  <c r="AN65"/>
  <c r="AL65"/>
  <c r="AJ65"/>
  <c r="S65" i="60"/>
  <c r="BE28" i="61"/>
  <c r="E25"/>
  <c r="E65" s="1"/>
  <c r="AD67"/>
  <c r="AB67"/>
  <c r="Z67"/>
  <c r="AS67"/>
  <c r="AQ67"/>
  <c r="AO67"/>
  <c r="AM67"/>
  <c r="AK67"/>
  <c r="BE7"/>
  <c r="R65" i="60"/>
  <c r="X65"/>
  <c r="AP28"/>
  <c r="BE43" i="61"/>
  <c r="BE44"/>
  <c r="AC67"/>
  <c r="AA67"/>
  <c r="Y67"/>
  <c r="AR67"/>
  <c r="AP67"/>
  <c r="AN67"/>
  <c r="AL67"/>
  <c r="AO65" i="60"/>
  <c r="AO19"/>
  <c r="AO20"/>
  <c r="AO67" s="1"/>
  <c r="R19"/>
  <c r="R20"/>
  <c r="R67" s="1"/>
  <c r="AT26" i="61"/>
  <c r="X42"/>
  <c r="X41"/>
  <c r="BE8"/>
  <c r="AT67"/>
  <c r="AM69"/>
  <c r="AO69"/>
  <c r="H65"/>
  <c r="G69"/>
  <c r="K69"/>
  <c r="Z69"/>
  <c r="AD69"/>
  <c r="AH69"/>
  <c r="AL69"/>
  <c r="AQ69"/>
  <c r="AU69"/>
  <c r="I69"/>
  <c r="M69"/>
  <c r="O69"/>
  <c r="Q69"/>
  <c r="S69"/>
  <c r="AB69"/>
  <c r="AF69"/>
  <c r="AJ69"/>
  <c r="F69"/>
  <c r="J69"/>
  <c r="L69"/>
  <c r="N69"/>
  <c r="P69"/>
  <c r="R69"/>
  <c r="T69"/>
  <c r="Y69"/>
  <c r="AA69"/>
  <c r="AC69"/>
  <c r="AG69"/>
  <c r="AI69"/>
  <c r="AK69"/>
  <c r="AP69"/>
  <c r="AR69"/>
  <c r="AT69"/>
  <c r="AV69"/>
  <c r="AE69"/>
  <c r="AF29" i="60"/>
  <c r="BE45"/>
  <c r="BE46"/>
  <c r="BE47"/>
  <c r="BE48"/>
  <c r="BE49"/>
  <c r="BE50"/>
  <c r="BE51"/>
  <c r="BE52"/>
  <c r="BE53"/>
  <c r="BE54"/>
  <c r="BE55"/>
  <c r="BE56"/>
  <c r="BE57"/>
  <c r="BE58"/>
  <c r="BE59"/>
  <c r="BE62"/>
  <c r="BE63"/>
  <c r="BE61" s="1"/>
  <c r="BE64"/>
  <c r="BE60" s="1"/>
  <c r="BE27"/>
  <c r="BE32"/>
  <c r="BE33"/>
  <c r="BE34"/>
  <c r="BE35"/>
  <c r="BE36"/>
  <c r="BE37"/>
  <c r="BE38"/>
  <c r="BE39"/>
  <c r="BE40"/>
  <c r="BE30" s="1"/>
  <c r="BE41"/>
  <c r="BE44"/>
  <c r="BE10"/>
  <c r="BE11"/>
  <c r="BE12"/>
  <c r="BE13"/>
  <c r="BE14"/>
  <c r="BE17"/>
  <c r="BE15" s="1"/>
  <c r="BE18"/>
  <c r="BE16" s="1"/>
  <c r="BE23"/>
  <c r="BE24"/>
  <c r="BE25"/>
  <c r="BE26"/>
  <c r="BE68"/>
  <c r="J20"/>
  <c r="J67" s="1"/>
  <c r="AV20"/>
  <c r="AU20"/>
  <c r="AT20"/>
  <c r="AS20"/>
  <c r="AR20"/>
  <c r="AQ20"/>
  <c r="AP20"/>
  <c r="AN20"/>
  <c r="AM20"/>
  <c r="AL20"/>
  <c r="AL67" s="1"/>
  <c r="AK20"/>
  <c r="AK67" s="1"/>
  <c r="AJ20"/>
  <c r="AJ67" s="1"/>
  <c r="AI20"/>
  <c r="AI67" s="1"/>
  <c r="AH20"/>
  <c r="AH67" s="1"/>
  <c r="AG20"/>
  <c r="AG67" s="1"/>
  <c r="AF20"/>
  <c r="AF67" s="1"/>
  <c r="AE20"/>
  <c r="AE67" s="1"/>
  <c r="AD20"/>
  <c r="AD67" s="1"/>
  <c r="AC20"/>
  <c r="AC67" s="1"/>
  <c r="AB20"/>
  <c r="AB67" s="1"/>
  <c r="AA20"/>
  <c r="AA67" s="1"/>
  <c r="Z20"/>
  <c r="Z67" s="1"/>
  <c r="Y20"/>
  <c r="Y67" s="1"/>
  <c r="X20"/>
  <c r="X67" s="1"/>
  <c r="X69" s="1"/>
  <c r="U20"/>
  <c r="U67" s="1"/>
  <c r="T20"/>
  <c r="T67" s="1"/>
  <c r="S20"/>
  <c r="S67" s="1"/>
  <c r="Q20"/>
  <c r="Q67" s="1"/>
  <c r="O20"/>
  <c r="O67" s="1"/>
  <c r="M20"/>
  <c r="M67" s="1"/>
  <c r="K20"/>
  <c r="K67" s="1"/>
  <c r="E20"/>
  <c r="E67" s="1"/>
  <c r="AV19"/>
  <c r="AT19"/>
  <c r="AR19"/>
  <c r="AP19"/>
  <c r="AM19"/>
  <c r="AL19"/>
  <c r="AK19"/>
  <c r="AJ19"/>
  <c r="AI19"/>
  <c r="AH19"/>
  <c r="AG19"/>
  <c r="AF19"/>
  <c r="AE19"/>
  <c r="AD19"/>
  <c r="AC19"/>
  <c r="AB19"/>
  <c r="AA19"/>
  <c r="Z19"/>
  <c r="Y19"/>
  <c r="X19"/>
  <c r="U19"/>
  <c r="T19"/>
  <c r="S19"/>
  <c r="Q19"/>
  <c r="P19"/>
  <c r="O19"/>
  <c r="N19"/>
  <c r="M19"/>
  <c r="L19"/>
  <c r="K19"/>
  <c r="J19"/>
  <c r="I19"/>
  <c r="H19"/>
  <c r="G19"/>
  <c r="F19"/>
  <c r="E19"/>
  <c r="BE9"/>
  <c r="AV65"/>
  <c r="AR65"/>
  <c r="AP65"/>
  <c r="AN65"/>
  <c r="AM65"/>
  <c r="AL65"/>
  <c r="AK65"/>
  <c r="AJ65"/>
  <c r="AI65"/>
  <c r="AH65"/>
  <c r="AG65"/>
  <c r="AF65"/>
  <c r="AE65"/>
  <c r="AD65"/>
  <c r="AC65"/>
  <c r="AB65"/>
  <c r="AA65"/>
  <c r="Z65"/>
  <c r="Y65"/>
  <c r="U69"/>
  <c r="Q65"/>
  <c r="P65"/>
  <c r="O65"/>
  <c r="N65"/>
  <c r="M65"/>
  <c r="L65"/>
  <c r="K65"/>
  <c r="J65"/>
  <c r="I65"/>
  <c r="H65"/>
  <c r="G65"/>
  <c r="F65"/>
  <c r="G20"/>
  <c r="G67" s="1"/>
  <c r="I20"/>
  <c r="I67" s="1"/>
  <c r="BE7" l="1"/>
  <c r="AN69" i="61"/>
  <c r="BE19" i="62"/>
  <c r="G69" i="60"/>
  <c r="BE69" i="63"/>
  <c r="BE67"/>
  <c r="J74" i="62"/>
  <c r="F74"/>
  <c r="N70"/>
  <c r="N74" s="1"/>
  <c r="L74"/>
  <c r="BE74"/>
  <c r="E74"/>
  <c r="AO69" i="60"/>
  <c r="I69"/>
  <c r="R69"/>
  <c r="U69" i="61"/>
  <c r="BE42"/>
  <c r="X26"/>
  <c r="BE41"/>
  <c r="X65"/>
  <c r="X25"/>
  <c r="BE25" s="1"/>
  <c r="BE65" s="1"/>
  <c r="E69"/>
  <c r="AS69"/>
  <c r="H69"/>
  <c r="BE43" i="60"/>
  <c r="BE31"/>
  <c r="BE42"/>
  <c r="BE28" s="1"/>
  <c r="BE22"/>
  <c r="BE8"/>
  <c r="BE21"/>
  <c r="M69"/>
  <c r="Q69"/>
  <c r="H20"/>
  <c r="H67" s="1"/>
  <c r="H69" s="1"/>
  <c r="L20"/>
  <c r="L67" s="1"/>
  <c r="L69" s="1"/>
  <c r="AS19"/>
  <c r="O69"/>
  <c r="T69"/>
  <c r="Z69"/>
  <c r="AB69"/>
  <c r="AD69"/>
  <c r="AF69"/>
  <c r="AH69"/>
  <c r="AJ69"/>
  <c r="AL69"/>
  <c r="AN67"/>
  <c r="AN69" s="1"/>
  <c r="AP67"/>
  <c r="AP69" s="1"/>
  <c r="AR67"/>
  <c r="AR69" s="1"/>
  <c r="AT67"/>
  <c r="AT69" s="1"/>
  <c r="AV67"/>
  <c r="F20"/>
  <c r="F67" s="1"/>
  <c r="F69" s="1"/>
  <c r="N20"/>
  <c r="N67" s="1"/>
  <c r="N69" s="1"/>
  <c r="P20"/>
  <c r="P67" s="1"/>
  <c r="P69" s="1"/>
  <c r="AV69"/>
  <c r="E65"/>
  <c r="K69"/>
  <c r="S69"/>
  <c r="Y69"/>
  <c r="AA69"/>
  <c r="AC69"/>
  <c r="AE69"/>
  <c r="AG69"/>
  <c r="AI69"/>
  <c r="AK69"/>
  <c r="AM67"/>
  <c r="AM69" s="1"/>
  <c r="AQ67"/>
  <c r="AS67"/>
  <c r="AU67"/>
  <c r="J69"/>
  <c r="AU19"/>
  <c r="AQ19"/>
  <c r="AQ65"/>
  <c r="BE71" i="63" l="1"/>
  <c r="BE26" i="61"/>
  <c r="BE67" s="1"/>
  <c r="BE69" s="1"/>
  <c r="X67"/>
  <c r="X69" s="1"/>
  <c r="BE65" i="60"/>
  <c r="BE29"/>
  <c r="AS69"/>
  <c r="BE19"/>
  <c r="BE20"/>
  <c r="BE67" s="1"/>
  <c r="E69"/>
  <c r="AQ69"/>
  <c r="AU69"/>
  <c r="BE69" l="1"/>
</calcChain>
</file>

<file path=xl/sharedStrings.xml><?xml version="1.0" encoding="utf-8"?>
<sst xmlns="http://schemas.openxmlformats.org/spreadsheetml/2006/main" count="3473" uniqueCount="251">
  <si>
    <t>1 курс</t>
  </si>
  <si>
    <t>Иностранный язык</t>
  </si>
  <si>
    <t>История</t>
  </si>
  <si>
    <t>Химия</t>
  </si>
  <si>
    <t>Биология</t>
  </si>
  <si>
    <t>Математика</t>
  </si>
  <si>
    <t>Производственная практика</t>
  </si>
  <si>
    <t>П.00</t>
  </si>
  <si>
    <t>Безопасность жизнедеятельности</t>
  </si>
  <si>
    <t>МДК.02.01</t>
  </si>
  <si>
    <t>МДК.03.01</t>
  </si>
  <si>
    <t>ФК.00</t>
  </si>
  <si>
    <t>ПП.03</t>
  </si>
  <si>
    <t>О.00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</si>
  <si>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</si>
  <si>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</si>
  <si>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</si>
  <si>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</si>
  <si>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</si>
  <si>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</si>
  <si>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</si>
  <si>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</si>
  <si>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</si>
  <si>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</si>
  <si>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</si>
  <si>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</si>
  <si>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</si>
  <si>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</si>
  <si>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</si>
  <si>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</si>
  <si>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</si>
  <si>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</si>
  <si>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</si>
  <si>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</si>
  <si>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</si>
  <si>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</si>
  <si>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(для НПО)</t>
  </si>
  <si>
    <t>ОП. 01</t>
  </si>
  <si>
    <t xml:space="preserve">Профессиональный цикл </t>
  </si>
  <si>
    <t>ПМ. 00</t>
  </si>
  <si>
    <t>Профессиональные модули</t>
  </si>
  <si>
    <t xml:space="preserve">Физическая культура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</si>
  <si>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</si>
  <si>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</si>
  <si>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</si>
  <si>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</si>
  <si>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[1] По циклам, разделам, дисциплинам, профессиональным модулям, МДК и практикам и ОПОП в целом</t>
  </si>
  <si>
    <t>ОП. 02</t>
  </si>
  <si>
    <t>ОП. 03</t>
  </si>
  <si>
    <t>ОП. 04</t>
  </si>
  <si>
    <t>ОП. 05</t>
  </si>
  <si>
    <t>ПМ. 02</t>
  </si>
  <si>
    <t>Учебная практика</t>
  </si>
  <si>
    <t>УП. 02</t>
  </si>
  <si>
    <t>ПП. 02</t>
  </si>
  <si>
    <t>ПМ. 03</t>
  </si>
  <si>
    <t>УП. 03</t>
  </si>
  <si>
    <t>Утверждаю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</si>
  <si>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</si>
  <si>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ПМ. 01</t>
  </si>
  <si>
    <t>МДК.01.01</t>
  </si>
  <si>
    <t>УП. 01</t>
  </si>
  <si>
    <t>ПП. 01</t>
  </si>
  <si>
    <t>ПМ. 04</t>
  </si>
  <si>
    <t>МДК.04.01</t>
  </si>
  <si>
    <t>УП. 04</t>
  </si>
  <si>
    <t>ПП.04</t>
  </si>
  <si>
    <t>МДК.01.02</t>
  </si>
  <si>
    <t>Устройство, техническое обслуживание и ремонт автомобилей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</si>
  <si>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</si>
  <si>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</si>
  <si>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МДК.03.02</t>
  </si>
  <si>
    <t>Организация транспортировки, приема, хранения и отпуска нефтепродуктов</t>
  </si>
  <si>
    <t>К</t>
  </si>
  <si>
    <t xml:space="preserve">                                                                                    КАЛЕНДАРНЫЙ УЧЕБНЫЙ ГРАФИК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</si>
  <si>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</si>
  <si>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t>ОДП.04</t>
  </si>
  <si>
    <t>Право</t>
  </si>
  <si>
    <t>Основы микробиологии, санитарии и гигиены в пищевом производстве</t>
  </si>
  <si>
    <t>Физиология питания с основами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</si>
  <si>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</si>
  <si>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 деятельности</t>
  </si>
  <si>
    <t>Приготовление блюд из овощей и грибов</t>
  </si>
  <si>
    <t>Технология обработки сырья и приготовления блюд из овощей и грибов</t>
  </si>
  <si>
    <t>Приготовление блюд и гарниров из круп, бобовых и макаронных изделий, яиц, творога, теста</t>
  </si>
  <si>
    <t>Технология подготовки сырья и приготовления блюд и гарниров из круп, бобовых, макаронных изделий, яиц, творога, теста</t>
  </si>
  <si>
    <t>Приготовление супов и соусов</t>
  </si>
  <si>
    <t>Технология приготовления супов и соусов</t>
  </si>
  <si>
    <t>Приготовление блюд из рыбы</t>
  </si>
  <si>
    <t>Технология обработки сырья и приготовления блюд из рыбы</t>
  </si>
  <si>
    <t>Приготовление блюд из мяса и домашней птицы</t>
  </si>
  <si>
    <t>МДК.05.01</t>
  </si>
  <si>
    <t>УП. 05</t>
  </si>
  <si>
    <t>ПП.05</t>
  </si>
  <si>
    <t>МДК.06.01</t>
  </si>
  <si>
    <t>ПП.06</t>
  </si>
  <si>
    <t>Приготовление и оформление холодных блюд и закусок</t>
  </si>
  <si>
    <t>Технология приготовления и оформления холодных блюд и закусок</t>
  </si>
  <si>
    <t>Приготовление сладких блюд и напитков</t>
  </si>
  <si>
    <t>Технология приготовления сладких блюд и напитков</t>
  </si>
  <si>
    <t>МДК.07.01</t>
  </si>
  <si>
    <t>ПП.07</t>
  </si>
  <si>
    <t>Технология обработки сырья и приготовления блюд из мяса и домашней птицы</t>
  </si>
  <si>
    <t>ПМ. 05</t>
  </si>
  <si>
    <t>ПМ. 06</t>
  </si>
  <si>
    <t>ПМ. 07</t>
  </si>
  <si>
    <t>УП. 07</t>
  </si>
  <si>
    <t>УП. 06</t>
  </si>
  <si>
    <t>ПМ. 08</t>
  </si>
  <si>
    <t>МДК.08.01</t>
  </si>
  <si>
    <t>УП. 08</t>
  </si>
  <si>
    <t>ПП.08</t>
  </si>
  <si>
    <t>Приготовление хлебобулочных, мучных и кондитерских изделий</t>
  </si>
  <si>
    <t>Технология приготовления хлебобулочных, мучных и кондитерских изделий</t>
  </si>
  <si>
    <t>Общегуманитарный и социально-экономический цикл</t>
  </si>
  <si>
    <t>ОГСЭ.00</t>
  </si>
  <si>
    <t>ОГСЭ.04</t>
  </si>
  <si>
    <t>ОГСЭ.05</t>
  </si>
  <si>
    <t>Математический и общий естественно-научный цикл</t>
  </si>
  <si>
    <t>ЕН00</t>
  </si>
  <si>
    <t>Общепрофессиональные дисциплины</t>
  </si>
  <si>
    <t xml:space="preserve">Консультации </t>
  </si>
  <si>
    <t>ПДП.00</t>
  </si>
  <si>
    <t xml:space="preserve">Преддипломная практика 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</si>
  <si>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</si>
  <si>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</si>
  <si>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__________________ И.И. Тубер</t>
  </si>
  <si>
    <t xml:space="preserve">* 50 часов консультаций включены в часы внеаудиторной самостоятельной работы студентов </t>
  </si>
  <si>
    <t>3 курс</t>
  </si>
  <si>
    <t>Информационные технологии в профессиональной деятельности</t>
  </si>
  <si>
    <t>Организация и выполнение работ по эксплуатации и ремонту электроустановок</t>
  </si>
  <si>
    <t>Электрические машины</t>
  </si>
  <si>
    <t>МДК01.02</t>
  </si>
  <si>
    <t>Электрооборудование промышленных и гражданских зданий</t>
  </si>
  <si>
    <t>Эксплуатация и ремонт электрооборудования промышленных и гражданских зданий</t>
  </si>
  <si>
    <t>Организация и выполнение работ по монтажу и наладке электрооборудования промышленных и гражданских зданий</t>
  </si>
  <si>
    <t>Внутреннее электроснабжение промышленных и гражданских зданий</t>
  </si>
  <si>
    <t>ЕН.03</t>
  </si>
  <si>
    <t>Экологические основы природопользования</t>
  </si>
  <si>
    <t>МДК02.01</t>
  </si>
  <si>
    <t>Монтаж электрооборудования промышленных и гражданских зданий</t>
  </si>
  <si>
    <t>ПП.02</t>
  </si>
  <si>
    <t>ПМ.03</t>
  </si>
  <si>
    <t>Организация и выполнение работ по монтажу и наладке электрических сетей</t>
  </si>
  <si>
    <t>Внешнее электроснабжение промышленных и гражданских зданий</t>
  </si>
  <si>
    <t>2 курс</t>
  </si>
  <si>
    <t>ОГСЭ.01</t>
  </si>
  <si>
    <t>Основы философии</t>
  </si>
  <si>
    <t>ОГСЭ.02</t>
  </si>
  <si>
    <t>ЕН.01</t>
  </si>
  <si>
    <t>ЕН.02</t>
  </si>
  <si>
    <t>Информатика</t>
  </si>
  <si>
    <t>ОП.01</t>
  </si>
  <si>
    <t>Техническая механика</t>
  </si>
  <si>
    <t>ОП.02</t>
  </si>
  <si>
    <t>Инженерная графика</t>
  </si>
  <si>
    <t>ОП.03</t>
  </si>
  <si>
    <t>Электротехника</t>
  </si>
  <si>
    <t>ОП.04</t>
  </si>
  <si>
    <t>Основы электроники</t>
  </si>
  <si>
    <t>УП.01</t>
  </si>
  <si>
    <t>В</t>
  </si>
  <si>
    <t xml:space="preserve">ПМ.05 </t>
  </si>
  <si>
    <t>Выполнение работ по рабочей професии 19806 Электромонтажник по освещению и осветительным сетям</t>
  </si>
  <si>
    <t>МДК05.01</t>
  </si>
  <si>
    <t>Технология работ электромонтажника по освещению и осветительным сетям</t>
  </si>
  <si>
    <t>УП.05</t>
  </si>
  <si>
    <r>
      <t xml:space="preserve">     Квалификация: </t>
    </r>
    <r>
      <rPr>
        <u/>
        <sz val="12"/>
        <rFont val="Times New Roman"/>
        <family val="1"/>
        <charset val="204"/>
      </rPr>
      <t>техник</t>
    </r>
  </si>
  <si>
    <t>Э</t>
  </si>
  <si>
    <t>"_____"_________________20__г.</t>
  </si>
  <si>
    <r>
      <t>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</si>
  <si>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t>ГБПОУ «Южно-Уральский государственный технический колледж»</t>
  </si>
  <si>
    <t>4 курс</t>
  </si>
  <si>
    <t>ОГСЭ.03</t>
  </si>
  <si>
    <t xml:space="preserve">Правовые основы профессиональной деятельности </t>
  </si>
  <si>
    <t xml:space="preserve">Наладка электрооборудования </t>
  </si>
  <si>
    <t xml:space="preserve">Монтаж и наладка электрических сетей </t>
  </si>
  <si>
    <t>ПМ.04</t>
  </si>
  <si>
    <t xml:space="preserve">Организация деятельности производственного подразделения электромонтажной организации </t>
  </si>
  <si>
    <t xml:space="preserve">Организация деятельности электромонтажного подразделения </t>
  </si>
  <si>
    <t xml:space="preserve">Экономика организации </t>
  </si>
  <si>
    <t>ГИА.00</t>
  </si>
  <si>
    <t xml:space="preserve">Государтвенная (итоговая) аттестация </t>
  </si>
  <si>
    <t>Подготовка к ИГА</t>
  </si>
  <si>
    <t>Защита ДП</t>
  </si>
  <si>
    <t>08.02.09 Монтаж, наладка и эксплуатация электрооборудования промышленных и гражданских зданий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</si>
  <si>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</si>
  <si>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t>Годовой календарный график  учебной группы № МЭ-229/б по специальности 08.02.09 Монтаж, наладка и эксплуатация электрооборудования промышленных и гражданских зданий (базовая подготовка) на 2016-2017 учебный год (с 01 сентября 2016 года по 31 августа 2017 года)</t>
  </si>
  <si>
    <t>Годовой календарный график  учебной группы №МЭ-394/б по специальности 270843 (08.02.09) Монтаж, наладка и эксплуатация электрооборудования промышленных и гражданских зданий (базовая  подготовка) на 2016-2017 учебный год (с 01 сентября 2016 года по 31 августа 2017 года)</t>
  </si>
  <si>
    <t>Годовой календарный график  учебной группы № МЭ-249/к по специальности 08.02.09 Монтаж, наладка и эксплуатация электрооборудования промышленных и гражданских зданий (базовая подготовка) на 2016-2017 учебный год (с 01 сентября 2016 года по 31 августа 2017 года)</t>
  </si>
  <si>
    <t>Годовой календарный график  учебной группы № МЭ-466/б по специальности 270843 (08.02.09) Монтаж, наладка и эксплуатация электрооборудования промышленных и гражданских зданий (базовая  подготовка) на 2016-2017 учебный год (с 01 сентября 2016 года по 31 августа 2017 года)</t>
  </si>
  <si>
    <t xml:space="preserve"> </t>
  </si>
  <si>
    <t>ОУДБ.00</t>
  </si>
  <si>
    <t xml:space="preserve">Общеобразовательные учебные дисциплины (другие и по выбору) базовые </t>
  </si>
  <si>
    <t>ОУДБ.01</t>
  </si>
  <si>
    <t>Русский язык и литература. Русский язык</t>
  </si>
  <si>
    <t>Русский язык и литература. Литература</t>
  </si>
  <si>
    <t>ОУДБ.02</t>
  </si>
  <si>
    <t>ОУДБ.04</t>
  </si>
  <si>
    <t>ОУДБ.05</t>
  </si>
  <si>
    <t>Основы безопасности жизнедеятельности</t>
  </si>
  <si>
    <t>ОУДБ.09</t>
  </si>
  <si>
    <t>ОДБ.10</t>
  </si>
  <si>
    <t>Обществознание (включая экономику и право)</t>
  </si>
  <si>
    <t>ОУДБ.15</t>
  </si>
  <si>
    <t>ОУДБ.16</t>
  </si>
  <si>
    <t>География</t>
  </si>
  <si>
    <t>ОУДБ.17</t>
  </si>
  <si>
    <t>Экология</t>
  </si>
  <si>
    <t>ОУДП.00</t>
  </si>
  <si>
    <t>Общеобразовательные учебные дисциплины (общие и по выбору) профильные</t>
  </si>
  <si>
    <t>ОУДП.03</t>
  </si>
  <si>
    <t>Математика: алгебра, начала математического анализа, геометрия</t>
  </si>
  <si>
    <t>ОУДП.07</t>
  </si>
  <si>
    <t>ОУДП.08</t>
  </si>
  <si>
    <t>Физика</t>
  </si>
  <si>
    <t>УДД.00</t>
  </si>
  <si>
    <t>Учебные дисциплины дополнительные</t>
  </si>
  <si>
    <t>УДД.01</t>
  </si>
  <si>
    <t>Черчение</t>
  </si>
  <si>
    <t>ОУДБ.06</t>
  </si>
  <si>
    <t>Годовой календарный график  учебной группы № МЭ-159/б по специальности 08.02.09 Монтаж, наладка и эксплуатация электрооборудования промышленных и гражданских зданий (базовая подготовка) на 2016-2017 учебный год (с 01 сентября 2016 года по 31 августа 2017 года)</t>
  </si>
  <si>
    <t>01.09.-03.09.16</t>
  </si>
  <si>
    <t>26.09.-02.10.16</t>
  </si>
  <si>
    <t>28.11.-04.12.16</t>
  </si>
  <si>
    <t>26.12.-01.01.17</t>
  </si>
  <si>
    <t>20.02.-27.03.17</t>
  </si>
  <si>
    <t>27.03.-03.04.17</t>
  </si>
  <si>
    <t>29.05.-05.06.17</t>
  </si>
  <si>
    <t xml:space="preserve">Директор </t>
  </si>
  <si>
    <t>Зав. учебной частью ___________________________ Н.В. Тур</t>
  </si>
  <si>
    <t xml:space="preserve">                                                                    </t>
  </si>
  <si>
    <t>МДК04.01</t>
  </si>
  <si>
    <t>МДК04.02</t>
  </si>
  <si>
    <t>ЕН.00</t>
  </si>
  <si>
    <t>ОП.00</t>
  </si>
  <si>
    <t>ОП.05</t>
  </si>
  <si>
    <t>ПМ.00</t>
  </si>
  <si>
    <t>ПМ.01</t>
  </si>
  <si>
    <t>МДК01.01</t>
  </si>
  <si>
    <t>ДЗ</t>
  </si>
  <si>
    <t>З</t>
  </si>
  <si>
    <t>ОП.06</t>
  </si>
  <si>
    <t>МДК01.03</t>
  </si>
  <si>
    <t>ПП.01</t>
  </si>
  <si>
    <t>ПМ.02</t>
  </si>
  <si>
    <t>МДК02.02</t>
  </si>
  <si>
    <t>МДК03.01</t>
  </si>
  <si>
    <t>ОП.08</t>
  </si>
  <si>
    <t>МДК02.03</t>
  </si>
  <si>
    <t>МДК03.02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</si>
</sst>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u/>
      <sz val="10"/>
      <color theme="0"/>
      <name val="Arial Cyr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2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534">
    <xf numFmtId="0" fontId="0" fillId="0" borderId="0" xfId="0"/>
    <xf numFmtId="0" fontId="0" fillId="0" borderId="0" xfId="0" applyBorder="1"/>
    <xf numFmtId="0" fontId="0" fillId="3" borderId="0" xfId="0" applyFill="1"/>
    <xf numFmtId="0" fontId="12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2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23" fillId="0" borderId="0" xfId="1" applyFont="1" applyAlignment="1" applyProtection="1"/>
    <xf numFmtId="0" fontId="12" fillId="0" borderId="2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0" fillId="5" borderId="0" xfId="0" applyFill="1"/>
    <xf numFmtId="0" fontId="0" fillId="4" borderId="0" xfId="0" applyFill="1"/>
    <xf numFmtId="0" fontId="12" fillId="4" borderId="2" xfId="0" applyFont="1" applyFill="1" applyBorder="1" applyAlignment="1">
      <alignment horizontal="center" vertical="center" textRotation="90"/>
    </xf>
    <xf numFmtId="0" fontId="0" fillId="4" borderId="0" xfId="0" applyFill="1" applyBorder="1"/>
    <xf numFmtId="0" fontId="0" fillId="4" borderId="13" xfId="0" applyFill="1" applyBorder="1"/>
    <xf numFmtId="0" fontId="0" fillId="4" borderId="15" xfId="0" applyFill="1" applyBorder="1"/>
    <xf numFmtId="0" fontId="12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0" fontId="12" fillId="0" borderId="7" xfId="0" applyFont="1" applyBorder="1" applyAlignment="1">
      <alignment horizontal="center" vertical="center" textRotation="90"/>
    </xf>
    <xf numFmtId="0" fontId="0" fillId="0" borderId="7" xfId="0" applyFill="1" applyBorder="1"/>
    <xf numFmtId="0" fontId="19" fillId="0" borderId="2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 wrapText="1"/>
    </xf>
    <xf numFmtId="1" fontId="19" fillId="0" borderId="2" xfId="0" applyNumberFormat="1" applyFont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/>
    </xf>
    <xf numFmtId="0" fontId="19" fillId="4" borderId="2" xfId="0" applyFont="1" applyFill="1" applyBorder="1" applyAlignment="1">
      <alignment horizontal="center" vertical="center" textRotation="90"/>
    </xf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5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9" fillId="5" borderId="2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0" fontId="0" fillId="6" borderId="9" xfId="0" applyFill="1" applyBorder="1"/>
    <xf numFmtId="0" fontId="0" fillId="6" borderId="7" xfId="0" applyFill="1" applyBorder="1"/>
    <xf numFmtId="0" fontId="0" fillId="6" borderId="0" xfId="0" applyFill="1"/>
    <xf numFmtId="0" fontId="19" fillId="0" borderId="7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0" fillId="3" borderId="0" xfId="0" applyFont="1" applyFill="1"/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1" fontId="16" fillId="0" borderId="2" xfId="0" applyNumberFormat="1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0" fillId="8" borderId="0" xfId="0" applyFont="1" applyFill="1"/>
    <xf numFmtId="0" fontId="12" fillId="6" borderId="14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6" borderId="0" xfId="0" applyFill="1" applyBorder="1"/>
    <xf numFmtId="0" fontId="0" fillId="6" borderId="13" xfId="0" applyFill="1" applyBorder="1"/>
    <xf numFmtId="0" fontId="26" fillId="0" borderId="0" xfId="2"/>
    <xf numFmtId="0" fontId="1" fillId="0" borderId="0" xfId="2" applyFont="1"/>
    <xf numFmtId="0" fontId="7" fillId="0" borderId="0" xfId="2" applyFont="1" applyAlignment="1">
      <alignment horizontal="right"/>
    </xf>
    <xf numFmtId="0" fontId="5" fillId="0" borderId="0" xfId="2" applyFont="1"/>
    <xf numFmtId="0" fontId="26" fillId="0" borderId="0" xfId="2" applyBorder="1"/>
    <xf numFmtId="0" fontId="5" fillId="0" borderId="0" xfId="2" applyFont="1" applyAlignme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6" fillId="0" borderId="0" xfId="2" applyAlignment="1"/>
    <xf numFmtId="0" fontId="6" fillId="0" borderId="1" xfId="2" applyFont="1" applyBorder="1" applyAlignment="1">
      <alignment textRotation="90"/>
    </xf>
    <xf numFmtId="0" fontId="6" fillId="0" borderId="1" xfId="2" applyFont="1" applyBorder="1" applyAlignment="1">
      <alignment textRotation="90" wrapText="1"/>
    </xf>
    <xf numFmtId="0" fontId="6" fillId="0" borderId="2" xfId="2" applyFont="1" applyBorder="1" applyAlignment="1">
      <alignment horizontal="center" vertical="center" textRotation="90"/>
    </xf>
    <xf numFmtId="0" fontId="6" fillId="0" borderId="2" xfId="2" applyFont="1" applyBorder="1" applyAlignment="1">
      <alignment horizontal="center" vertical="center" textRotation="90" wrapText="1"/>
    </xf>
    <xf numFmtId="1" fontId="6" fillId="0" borderId="2" xfId="2" applyNumberFormat="1" applyFont="1" applyBorder="1" applyAlignment="1">
      <alignment horizontal="center" vertical="center" textRotation="90" wrapText="1"/>
    </xf>
    <xf numFmtId="0" fontId="6" fillId="4" borderId="2" xfId="2" applyFont="1" applyFill="1" applyBorder="1" applyAlignment="1">
      <alignment horizontal="center" vertical="center" textRotation="90" wrapText="1"/>
    </xf>
    <xf numFmtId="0" fontId="12" fillId="0" borderId="2" xfId="2" applyFont="1" applyBorder="1" applyAlignment="1">
      <alignment horizontal="center" vertical="center" textRotation="90"/>
    </xf>
    <xf numFmtId="0" fontId="12" fillId="4" borderId="2" xfId="2" applyFont="1" applyFill="1" applyBorder="1" applyAlignment="1">
      <alignment horizontal="center" vertical="center" textRotation="90"/>
    </xf>
    <xf numFmtId="0" fontId="12" fillId="2" borderId="2" xfId="2" applyFont="1" applyFill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/>
    </xf>
    <xf numFmtId="0" fontId="12" fillId="4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31" fillId="2" borderId="2" xfId="2" applyFont="1" applyFill="1" applyBorder="1" applyAlignment="1">
      <alignment horizontal="center"/>
    </xf>
    <xf numFmtId="0" fontId="31" fillId="2" borderId="2" xfId="2" applyFont="1" applyFill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4" fillId="2" borderId="3" xfId="2" applyFont="1" applyFill="1" applyBorder="1" applyAlignment="1">
      <alignment horizontal="center"/>
    </xf>
    <xf numFmtId="0" fontId="19" fillId="4" borderId="2" xfId="2" applyFont="1" applyFill="1" applyBorder="1" applyAlignment="1">
      <alignment horizontal="center"/>
    </xf>
    <xf numFmtId="0" fontId="6" fillId="0" borderId="8" xfId="2" applyFont="1" applyBorder="1" applyAlignment="1">
      <alignment textRotation="90" wrapText="1"/>
    </xf>
    <xf numFmtId="0" fontId="6" fillId="0" borderId="8" xfId="2" applyFont="1" applyBorder="1" applyAlignment="1">
      <alignment textRotation="90"/>
    </xf>
    <xf numFmtId="0" fontId="12" fillId="0" borderId="4" xfId="0" applyFont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9" fillId="0" borderId="0" xfId="0" applyFont="1" applyBorder="1"/>
    <xf numFmtId="0" fontId="12" fillId="0" borderId="4" xfId="2" applyFont="1" applyBorder="1" applyAlignment="1">
      <alignment horizontal="center" wrapText="1"/>
    </xf>
    <xf numFmtId="0" fontId="26" fillId="0" borderId="0" xfId="2" applyAlignment="1">
      <alignment vertical="center"/>
    </xf>
    <xf numFmtId="0" fontId="26" fillId="4" borderId="0" xfId="2" applyFill="1"/>
    <xf numFmtId="0" fontId="12" fillId="0" borderId="3" xfId="2" applyFont="1" applyBorder="1" applyAlignment="1">
      <alignment horizontal="center" wrapText="1"/>
    </xf>
    <xf numFmtId="0" fontId="12" fillId="5" borderId="2" xfId="2" applyFont="1" applyFill="1" applyBorder="1" applyAlignment="1">
      <alignment horizontal="center" wrapText="1"/>
    </xf>
    <xf numFmtId="0" fontId="26" fillId="3" borderId="0" xfId="2" applyFill="1"/>
    <xf numFmtId="0" fontId="11" fillId="0" borderId="0" xfId="2" applyFont="1" applyAlignment="1"/>
    <xf numFmtId="0" fontId="24" fillId="0" borderId="0" xfId="2" applyFont="1"/>
    <xf numFmtId="0" fontId="25" fillId="0" borderId="0" xfId="2" applyFont="1"/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5" borderId="6" xfId="2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27" fillId="4" borderId="2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5" borderId="2" xfId="2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14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/>
    </xf>
    <xf numFmtId="0" fontId="28" fillId="2" borderId="3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12" fillId="11" borderId="2" xfId="2" applyFont="1" applyFill="1" applyBorder="1" applyAlignment="1">
      <alignment horizontal="center" wrapText="1"/>
    </xf>
    <xf numFmtId="0" fontId="19" fillId="2" borderId="2" xfId="2" applyFont="1" applyFill="1" applyBorder="1" applyAlignment="1">
      <alignment horizontal="center"/>
    </xf>
    <xf numFmtId="0" fontId="19" fillId="5" borderId="2" xfId="2" applyFont="1" applyFill="1" applyBorder="1" applyAlignment="1">
      <alignment horizontal="center"/>
    </xf>
    <xf numFmtId="0" fontId="19" fillId="11" borderId="2" xfId="2" applyFont="1" applyFill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 wrapText="1"/>
    </xf>
    <xf numFmtId="0" fontId="19" fillId="10" borderId="2" xfId="2" applyFont="1" applyFill="1" applyBorder="1" applyAlignment="1">
      <alignment horizontal="center" wrapText="1"/>
    </xf>
    <xf numFmtId="0" fontId="19" fillId="5" borderId="2" xfId="2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center"/>
    </xf>
    <xf numFmtId="0" fontId="19" fillId="10" borderId="2" xfId="2" applyFont="1" applyFill="1" applyBorder="1" applyAlignment="1">
      <alignment horizontal="center"/>
    </xf>
    <xf numFmtId="0" fontId="19" fillId="4" borderId="2" xfId="2" applyFont="1" applyFill="1" applyBorder="1" applyAlignment="1">
      <alignment horizontal="center" wrapText="1"/>
    </xf>
    <xf numFmtId="0" fontId="19" fillId="0" borderId="2" xfId="2" applyFont="1" applyBorder="1" applyAlignment="1">
      <alignment horizontal="center" wrapText="1"/>
    </xf>
    <xf numFmtId="0" fontId="19" fillId="2" borderId="2" xfId="2" applyFont="1" applyFill="1" applyBorder="1" applyAlignment="1">
      <alignment horizontal="center" wrapText="1"/>
    </xf>
    <xf numFmtId="0" fontId="19" fillId="0" borderId="2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wrapText="1"/>
    </xf>
    <xf numFmtId="0" fontId="34" fillId="0" borderId="2" xfId="2" applyFont="1" applyBorder="1" applyAlignment="1">
      <alignment horizontal="center" wrapText="1"/>
    </xf>
    <xf numFmtId="0" fontId="34" fillId="4" borderId="2" xfId="2" applyFont="1" applyFill="1" applyBorder="1" applyAlignment="1">
      <alignment horizontal="center" wrapText="1"/>
    </xf>
    <xf numFmtId="0" fontId="13" fillId="11" borderId="3" xfId="0" applyFont="1" applyFill="1" applyBorder="1" applyAlignment="1">
      <alignment horizontal="left" vertical="top" wrapText="1"/>
    </xf>
    <xf numFmtId="0" fontId="19" fillId="11" borderId="2" xfId="0" applyFont="1" applyFill="1" applyBorder="1" applyAlignment="1">
      <alignment horizontal="center" wrapText="1"/>
    </xf>
    <xf numFmtId="0" fontId="19" fillId="11" borderId="2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11" fillId="3" borderId="0" xfId="0" applyFont="1" applyFill="1"/>
    <xf numFmtId="0" fontId="19" fillId="5" borderId="6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9" fillId="4" borderId="14" xfId="0" applyFont="1" applyFill="1" applyBorder="1" applyAlignment="1">
      <alignment horizontal="center" wrapText="1"/>
    </xf>
    <xf numFmtId="0" fontId="19" fillId="6" borderId="14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wrapText="1"/>
    </xf>
    <xf numFmtId="0" fontId="19" fillId="10" borderId="3" xfId="0" applyFont="1" applyFill="1" applyBorder="1" applyAlignment="1">
      <alignment horizontal="center" wrapText="1"/>
    </xf>
    <xf numFmtId="0" fontId="19" fillId="10" borderId="14" xfId="0" applyFont="1" applyFill="1" applyBorder="1" applyAlignment="1">
      <alignment horizontal="center"/>
    </xf>
    <xf numFmtId="0" fontId="19" fillId="10" borderId="6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 wrapText="1"/>
    </xf>
    <xf numFmtId="0" fontId="19" fillId="10" borderId="14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10" borderId="14" xfId="0" applyFont="1" applyFill="1" applyBorder="1" applyAlignment="1">
      <alignment horizontal="center" wrapText="1"/>
    </xf>
    <xf numFmtId="0" fontId="16" fillId="10" borderId="6" xfId="0" applyFont="1" applyFill="1" applyBorder="1" applyAlignment="1">
      <alignment horizontal="center" wrapText="1"/>
    </xf>
    <xf numFmtId="0" fontId="16" fillId="10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2" fillId="0" borderId="0" xfId="2" applyFont="1" applyAlignment="1"/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32" fillId="0" borderId="0" xfId="2" applyFont="1" applyAlignment="1">
      <alignment horizontal="center" wrapText="1"/>
    </xf>
    <xf numFmtId="0" fontId="33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26" fillId="0" borderId="0" xfId="2" applyAlignment="1">
      <alignment horizontal="right"/>
    </xf>
    <xf numFmtId="0" fontId="19" fillId="2" borderId="4" xfId="2" applyFont="1" applyFill="1" applyBorder="1" applyAlignment="1">
      <alignment horizontal="center"/>
    </xf>
    <xf numFmtId="0" fontId="19" fillId="2" borderId="5" xfId="2" applyFont="1" applyFill="1" applyBorder="1" applyAlignment="1">
      <alignment horizontal="center"/>
    </xf>
    <xf numFmtId="0" fontId="19" fillId="4" borderId="4" xfId="2" applyFont="1" applyFill="1" applyBorder="1" applyAlignment="1">
      <alignment horizontal="center"/>
    </xf>
    <xf numFmtId="0" fontId="19" fillId="4" borderId="5" xfId="2" applyFont="1" applyFill="1" applyBorder="1" applyAlignment="1">
      <alignment horizontal="center"/>
    </xf>
    <xf numFmtId="0" fontId="13" fillId="2" borderId="8" xfId="2" applyFont="1" applyFill="1" applyBorder="1" applyAlignment="1">
      <alignment horizontal="left" vertical="top" wrapText="1"/>
    </xf>
    <xf numFmtId="0" fontId="13" fillId="2" borderId="9" xfId="2" applyFont="1" applyFill="1" applyBorder="1" applyAlignment="1">
      <alignment horizontal="left" vertical="top" wrapText="1"/>
    </xf>
    <xf numFmtId="0" fontId="13" fillId="2" borderId="1" xfId="2" applyFont="1" applyFill="1" applyBorder="1" applyAlignment="1">
      <alignment horizontal="left" vertical="top" wrapText="1"/>
    </xf>
    <xf numFmtId="0" fontId="19" fillId="5" borderId="4" xfId="2" applyFont="1" applyFill="1" applyBorder="1" applyAlignment="1">
      <alignment horizontal="center"/>
    </xf>
    <xf numFmtId="0" fontId="19" fillId="5" borderId="5" xfId="2" applyFont="1" applyFill="1" applyBorder="1" applyAlignment="1">
      <alignment horizontal="center"/>
    </xf>
    <xf numFmtId="0" fontId="12" fillId="0" borderId="4" xfId="2" applyFont="1" applyBorder="1" applyAlignment="1">
      <alignment horizontal="center" wrapText="1"/>
    </xf>
    <xf numFmtId="0" fontId="26" fillId="0" borderId="5" xfId="2" applyFont="1" applyBorder="1" applyAlignment="1">
      <alignment horizontal="center" wrapText="1"/>
    </xf>
    <xf numFmtId="0" fontId="12" fillId="3" borderId="4" xfId="2" applyFont="1" applyFill="1" applyBorder="1" applyAlignment="1">
      <alignment horizontal="center" wrapText="1"/>
    </xf>
    <xf numFmtId="0" fontId="12" fillId="3" borderId="5" xfId="2" applyFont="1" applyFill="1" applyBorder="1" applyAlignment="1">
      <alignment horizontal="center" wrapText="1"/>
    </xf>
    <xf numFmtId="0" fontId="13" fillId="2" borderId="12" xfId="2" applyFont="1" applyFill="1" applyBorder="1" applyAlignment="1">
      <alignment horizontal="left" vertical="top" wrapText="1"/>
    </xf>
    <xf numFmtId="0" fontId="13" fillId="2" borderId="13" xfId="2" applyFont="1" applyFill="1" applyBorder="1" applyAlignment="1">
      <alignment horizontal="left" vertical="top" wrapText="1"/>
    </xf>
    <xf numFmtId="0" fontId="13" fillId="2" borderId="14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 wrapText="1"/>
    </xf>
    <xf numFmtId="0" fontId="4" fillId="6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12" fillId="0" borderId="5" xfId="2" applyFont="1" applyBorder="1" applyAlignment="1">
      <alignment horizontal="center" wrapText="1"/>
    </xf>
    <xf numFmtId="0" fontId="12" fillId="0" borderId="4" xfId="2" applyFont="1" applyBorder="1" applyAlignment="1">
      <alignment horizontal="left" wrapText="1"/>
    </xf>
    <xf numFmtId="0" fontId="26" fillId="0" borderId="5" xfId="2" applyFont="1" applyBorder="1" applyAlignment="1">
      <alignment horizontal="left" wrapText="1"/>
    </xf>
    <xf numFmtId="0" fontId="12" fillId="0" borderId="5" xfId="2" applyFont="1" applyBorder="1" applyAlignment="1">
      <alignment horizontal="left" wrapText="1"/>
    </xf>
    <xf numFmtId="0" fontId="12" fillId="0" borderId="11" xfId="2" applyFont="1" applyBorder="1" applyAlignment="1">
      <alignment horizontal="center" wrapText="1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4" xfId="2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9" fillId="0" borderId="4" xfId="2" applyFont="1" applyBorder="1" applyAlignment="1">
      <alignment vertical="center"/>
    </xf>
    <xf numFmtId="0" fontId="19" fillId="0" borderId="5" xfId="2" applyFont="1" applyBorder="1" applyAlignment="1">
      <alignment vertical="center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10" fillId="5" borderId="4" xfId="2" applyFont="1" applyFill="1" applyBorder="1" applyAlignment="1">
      <alignment horizontal="left"/>
    </xf>
    <xf numFmtId="0" fontId="10" fillId="5" borderId="5" xfId="2" applyFont="1" applyFill="1" applyBorder="1" applyAlignment="1">
      <alignment horizontal="left"/>
    </xf>
    <xf numFmtId="0" fontId="10" fillId="5" borderId="4" xfId="2" applyFont="1" applyFill="1" applyBorder="1" applyAlignment="1">
      <alignment horizontal="left" wrapText="1"/>
    </xf>
    <xf numFmtId="0" fontId="10" fillId="5" borderId="5" xfId="2" applyFont="1" applyFill="1" applyBorder="1" applyAlignment="1">
      <alignment horizontal="left" wrapText="1"/>
    </xf>
    <xf numFmtId="0" fontId="19" fillId="0" borderId="4" xfId="2" applyFont="1" applyBorder="1" applyAlignment="1">
      <alignment horizontal="left" vertical="center" wrapText="1"/>
    </xf>
    <xf numFmtId="0" fontId="19" fillId="0" borderId="5" xfId="2" applyFont="1" applyBorder="1" applyAlignment="1">
      <alignment horizontal="left" vertical="center" wrapText="1"/>
    </xf>
    <xf numFmtId="0" fontId="19" fillId="0" borderId="4" xfId="2" applyFont="1" applyBorder="1" applyAlignment="1">
      <alignment horizontal="left" wrapText="1"/>
    </xf>
    <xf numFmtId="0" fontId="19" fillId="0" borderId="11" xfId="2" applyFont="1" applyBorder="1" applyAlignment="1">
      <alignment horizontal="left" wrapText="1"/>
    </xf>
    <xf numFmtId="0" fontId="19" fillId="0" borderId="5" xfId="2" applyFont="1" applyBorder="1" applyAlignment="1">
      <alignment horizontal="left" wrapText="1"/>
    </xf>
    <xf numFmtId="0" fontId="11" fillId="0" borderId="5" xfId="2" applyFont="1" applyBorder="1" applyAlignment="1">
      <alignment vertical="center"/>
    </xf>
    <xf numFmtId="0" fontId="6" fillId="0" borderId="8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19" fillId="4" borderId="4" xfId="2" applyFont="1" applyFill="1" applyBorder="1" applyAlignment="1">
      <alignment wrapText="1"/>
    </xf>
    <xf numFmtId="0" fontId="11" fillId="4" borderId="5" xfId="2" applyFont="1" applyFill="1" applyBorder="1" applyAlignment="1">
      <alignment wrapText="1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3" fillId="0" borderId="4" xfId="2" applyFont="1" applyBorder="1" applyAlignment="1">
      <alignment horizontal="center" vertical="center" textRotation="90" wrapText="1"/>
    </xf>
    <xf numFmtId="0" fontId="13" fillId="0" borderId="11" xfId="2" applyFont="1" applyBorder="1" applyAlignment="1">
      <alignment horizontal="center" vertical="center" textRotation="90" wrapText="1"/>
    </xf>
    <xf numFmtId="0" fontId="13" fillId="0" borderId="5" xfId="2" applyFont="1" applyBorder="1" applyAlignment="1">
      <alignment horizontal="center" vertical="center" textRotation="90" wrapText="1"/>
    </xf>
    <xf numFmtId="0" fontId="13" fillId="2" borderId="4" xfId="2" applyFont="1" applyFill="1" applyBorder="1" applyAlignment="1">
      <alignment wrapText="1"/>
    </xf>
    <xf numFmtId="0" fontId="13" fillId="2" borderId="5" xfId="2" applyFont="1" applyFill="1" applyBorder="1" applyAlignment="1">
      <alignment wrapText="1"/>
    </xf>
    <xf numFmtId="0" fontId="19" fillId="4" borderId="4" xfId="2" applyFont="1" applyFill="1" applyBorder="1" applyAlignment="1">
      <alignment vertical="center"/>
    </xf>
    <xf numFmtId="0" fontId="19" fillId="4" borderId="5" xfId="2" applyFont="1" applyFill="1" applyBorder="1" applyAlignment="1">
      <alignment vertical="center"/>
    </xf>
    <xf numFmtId="0" fontId="13" fillId="5" borderId="4" xfId="2" applyFont="1" applyFill="1" applyBorder="1" applyAlignment="1">
      <alignment horizontal="left" wrapText="1"/>
    </xf>
    <xf numFmtId="0" fontId="13" fillId="5" borderId="5" xfId="2" applyFont="1" applyFill="1" applyBorder="1" applyAlignment="1">
      <alignment horizontal="left" wrapText="1"/>
    </xf>
    <xf numFmtId="0" fontId="13" fillId="5" borderId="4" xfId="2" applyFont="1" applyFill="1" applyBorder="1" applyAlignment="1">
      <alignment horizontal="left" vertical="center" wrapText="1"/>
    </xf>
    <xf numFmtId="0" fontId="13" fillId="5" borderId="5" xfId="2" applyFont="1" applyFill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/>
    </xf>
    <xf numFmtId="0" fontId="12" fillId="0" borderId="6" xfId="2" applyFont="1" applyBorder="1"/>
    <xf numFmtId="0" fontId="11" fillId="0" borderId="11" xfId="2" applyFont="1" applyBorder="1" applyAlignment="1">
      <alignment wrapText="1"/>
    </xf>
    <xf numFmtId="0" fontId="19" fillId="0" borderId="11" xfId="2" applyFont="1" applyBorder="1" applyAlignment="1">
      <alignment vertical="center"/>
    </xf>
    <xf numFmtId="0" fontId="19" fillId="4" borderId="4" xfId="2" applyFont="1" applyFill="1" applyBorder="1" applyAlignment="1">
      <alignment vertical="center" wrapText="1"/>
    </xf>
    <xf numFmtId="0" fontId="19" fillId="4" borderId="5" xfId="2" applyFont="1" applyFill="1" applyBorder="1" applyAlignment="1">
      <alignment vertical="center" wrapText="1"/>
    </xf>
    <xf numFmtId="0" fontId="19" fillId="0" borderId="4" xfId="2" applyFont="1" applyBorder="1" applyAlignment="1">
      <alignment vertical="center" wrapText="1"/>
    </xf>
    <xf numFmtId="0" fontId="19" fillId="0" borderId="5" xfId="2" applyFont="1" applyBorder="1" applyAlignment="1">
      <alignment vertical="center" wrapText="1"/>
    </xf>
    <xf numFmtId="0" fontId="13" fillId="11" borderId="4" xfId="2" applyFont="1" applyFill="1" applyBorder="1" applyAlignment="1">
      <alignment horizontal="left" wrapText="1"/>
    </xf>
    <xf numFmtId="0" fontId="13" fillId="11" borderId="5" xfId="2" applyFont="1" applyFill="1" applyBorder="1" applyAlignment="1">
      <alignment horizontal="left" wrapText="1"/>
    </xf>
    <xf numFmtId="0" fontId="18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center" textRotation="90" wrapText="1"/>
    </xf>
    <xf numFmtId="0" fontId="13" fillId="0" borderId="11" xfId="2" applyFont="1" applyBorder="1" applyAlignment="1">
      <alignment horizontal="center" textRotation="90" wrapText="1"/>
    </xf>
    <xf numFmtId="0" fontId="13" fillId="0" borderId="5" xfId="2" applyFont="1" applyBorder="1" applyAlignment="1">
      <alignment horizontal="center" textRotation="90" wrapText="1"/>
    </xf>
    <xf numFmtId="0" fontId="26" fillId="0" borderId="9" xfId="2" applyBorder="1" applyAlignment="1"/>
    <xf numFmtId="0" fontId="26" fillId="0" borderId="1" xfId="2" applyBorder="1" applyAlignment="1"/>
    <xf numFmtId="0" fontId="3" fillId="0" borderId="14" xfId="1" applyBorder="1" applyAlignment="1" applyProtection="1">
      <alignment horizontal="center" textRotation="90"/>
    </xf>
    <xf numFmtId="0" fontId="3" fillId="0" borderId="3" xfId="1" applyBorder="1" applyAlignment="1" applyProtection="1">
      <alignment horizontal="center" textRotation="90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0" borderId="5" xfId="0" applyFont="1" applyBorder="1" applyAlignment="1">
      <alignment horizontal="center" textRotation="90" wrapText="1"/>
    </xf>
    <xf numFmtId="0" fontId="29" fillId="0" borderId="4" xfId="1" applyFont="1" applyBorder="1" applyAlignment="1" applyProtection="1">
      <alignment horizontal="center" vertical="center" textRotation="90"/>
    </xf>
    <xf numFmtId="0" fontId="29" fillId="0" borderId="11" xfId="1" applyFont="1" applyBorder="1" applyAlignment="1" applyProtection="1">
      <alignment horizontal="center" vertical="center" textRotation="90"/>
    </xf>
    <xf numFmtId="0" fontId="29" fillId="0" borderId="5" xfId="1" applyFont="1" applyBorder="1" applyAlignment="1" applyProtection="1">
      <alignment horizontal="center" vertical="center" textRotation="90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3" fillId="11" borderId="4" xfId="0" applyFont="1" applyFill="1" applyBorder="1" applyAlignment="1">
      <alignment horizontal="left" vertical="top" wrapText="1"/>
    </xf>
    <xf numFmtId="0" fontId="13" fillId="11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5" borderId="12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3" fillId="5" borderId="10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/>
    </xf>
    <xf numFmtId="0" fontId="17" fillId="5" borderId="5" xfId="0" applyFont="1" applyFill="1" applyBorder="1" applyAlignment="1">
      <alignment horizontal="left" vertical="top"/>
    </xf>
    <xf numFmtId="0" fontId="17" fillId="5" borderId="4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11" borderId="4" xfId="0" applyFont="1" applyFill="1" applyBorder="1" applyAlignment="1">
      <alignment horizontal="left" vertical="top" wrapText="1"/>
    </xf>
    <xf numFmtId="0" fontId="4" fillId="11" borderId="5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 vertical="center" textRotation="90"/>
    </xf>
    <xf numFmtId="0" fontId="3" fillId="0" borderId="11" xfId="1" applyFont="1" applyBorder="1" applyAlignment="1" applyProtection="1">
      <alignment horizontal="center" vertical="center" textRotation="90"/>
    </xf>
    <xf numFmtId="0" fontId="3" fillId="0" borderId="5" xfId="1" applyFont="1" applyBorder="1" applyAlignment="1" applyProtection="1">
      <alignment horizontal="center" vertical="center" textRotation="90"/>
    </xf>
    <xf numFmtId="0" fontId="0" fillId="0" borderId="5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view="pageBreakPreview" zoomScale="85" zoomScaleSheetLayoutView="85" workbookViewId="0">
      <selection activeCell="E12" sqref="E12:Q12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s="133" customFormat="1" ht="18.75">
      <c r="B1" s="134"/>
      <c r="C1" s="135"/>
      <c r="J1" s="308" t="s">
        <v>57</v>
      </c>
      <c r="K1" s="308"/>
      <c r="L1" s="308"/>
      <c r="M1" s="308"/>
      <c r="N1" s="136"/>
      <c r="O1" s="136"/>
      <c r="P1" s="136"/>
      <c r="Q1" s="13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</row>
    <row r="2" spans="1:101" s="133" customFormat="1" ht="18.75">
      <c r="C2" s="135"/>
      <c r="J2" s="138" t="s">
        <v>229</v>
      </c>
      <c r="K2" s="138"/>
      <c r="L2" s="138"/>
      <c r="M2" s="138"/>
      <c r="N2" s="138"/>
      <c r="O2" s="138"/>
      <c r="P2" s="138"/>
      <c r="Q2" s="138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</row>
    <row r="3" spans="1:101" s="133" customFormat="1" ht="15">
      <c r="C3" s="139"/>
      <c r="J3" s="136" t="s">
        <v>126</v>
      </c>
      <c r="K3" s="136"/>
      <c r="L3" s="136"/>
      <c r="M3" s="136"/>
      <c r="N3" s="136"/>
      <c r="O3" s="136"/>
      <c r="P3" s="136"/>
      <c r="Q3" s="136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</row>
    <row r="4" spans="1:101" s="133" customFormat="1" ht="18.75">
      <c r="C4" s="135"/>
      <c r="J4" s="136" t="s">
        <v>169</v>
      </c>
      <c r="K4" s="136"/>
      <c r="L4" s="136"/>
      <c r="M4" s="136"/>
      <c r="N4" s="136"/>
      <c r="O4" s="136"/>
      <c r="P4" s="136"/>
      <c r="Q4" s="136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</row>
    <row r="5" spans="1:101" s="133" customFormat="1" ht="78" customHeight="1">
      <c r="A5" s="309" t="s">
        <v>74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</row>
    <row r="6" spans="1:101" s="133" customFormat="1" ht="21.75" customHeight="1">
      <c r="A6" s="311" t="s">
        <v>171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</row>
    <row r="7" spans="1:101" s="133" customFormat="1" ht="15.75">
      <c r="A7" s="313" t="s">
        <v>124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</row>
    <row r="8" spans="1:101" s="133" customFormat="1" ht="60" customHeight="1">
      <c r="A8" s="314" t="s">
        <v>185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</row>
    <row r="9" spans="1:101" s="133" customFormat="1" ht="15.75">
      <c r="A9" s="316" t="s">
        <v>170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</row>
    <row r="10" spans="1:101" s="133" customFormat="1" ht="56.25" customHeight="1">
      <c r="A10" s="140"/>
      <c r="B10" s="141"/>
      <c r="C10" s="141"/>
      <c r="D10" s="141"/>
      <c r="E10" s="318" t="s">
        <v>167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</row>
    <row r="11" spans="1:101" s="133" customFormat="1" ht="18.75">
      <c r="A11" s="140"/>
      <c r="B11" s="141"/>
      <c r="C11" s="141"/>
      <c r="D11" s="141"/>
      <c r="E11" s="318" t="s">
        <v>75</v>
      </c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</row>
    <row r="12" spans="1:101" s="133" customFormat="1" ht="18.75">
      <c r="C12" s="140"/>
      <c r="E12" s="318" t="s">
        <v>186</v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</row>
    <row r="13" spans="1:101" s="133" customFormat="1" ht="18.75">
      <c r="E13" s="318" t="s">
        <v>58</v>
      </c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</row>
    <row r="14" spans="1:101" s="133" customFormat="1" ht="16.5" customHeight="1">
      <c r="E14" s="318" t="s">
        <v>125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</row>
    <row r="15" spans="1:10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ht="95.25" customHeight="1">
      <c r="A16" s="176" t="s">
        <v>231</v>
      </c>
      <c r="B16" s="1"/>
      <c r="C16" s="1"/>
      <c r="D16" s="1"/>
      <c r="E16" s="1"/>
      <c r="F16" s="1"/>
      <c r="G16" s="1"/>
      <c r="H16" s="1"/>
      <c r="I16" s="307" t="s">
        <v>230</v>
      </c>
      <c r="J16" s="307"/>
      <c r="K16" s="307"/>
      <c r="L16" s="307"/>
      <c r="M16" s="307"/>
      <c r="N16" s="307"/>
      <c r="O16" s="307"/>
      <c r="P16" s="307"/>
      <c r="Q16" s="30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</sheetData>
  <mergeCells count="12">
    <mergeCell ref="I16:Q16"/>
    <mergeCell ref="J1:M1"/>
    <mergeCell ref="A5:Q5"/>
    <mergeCell ref="A6:Q6"/>
    <mergeCell ref="A7:Q7"/>
    <mergeCell ref="A8:Q8"/>
    <mergeCell ref="A9:Q9"/>
    <mergeCell ref="E14:Q14"/>
    <mergeCell ref="E10:Q10"/>
    <mergeCell ref="E11:Q11"/>
    <mergeCell ref="E12:Q12"/>
    <mergeCell ref="E13:Q1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24"/>
  <sheetViews>
    <sheetView tabSelected="1" view="pageBreakPreview" topLeftCell="G1" zoomScale="80" zoomScaleNormal="112" zoomScaleSheetLayoutView="80" workbookViewId="0">
      <selection activeCell="AD10" sqref="AD10"/>
    </sheetView>
  </sheetViews>
  <sheetFormatPr defaultRowHeight="12.75"/>
  <cols>
    <col min="1" max="1" width="2.7109375" style="133" customWidth="1"/>
    <col min="2" max="2" width="12.42578125" style="133" customWidth="1"/>
    <col min="3" max="3" width="29.140625" style="133" customWidth="1"/>
    <col min="4" max="4" width="9.140625" style="133"/>
    <col min="5" max="5" width="3.85546875" style="133" customWidth="1"/>
    <col min="6" max="6" width="4" style="133" customWidth="1"/>
    <col min="7" max="8" width="3.7109375" style="133" customWidth="1"/>
    <col min="9" max="12" width="4.140625" style="133" customWidth="1"/>
    <col min="13" max="17" width="4" style="133" customWidth="1"/>
    <col min="18" max="21" width="3.85546875" style="133" customWidth="1"/>
    <col min="22" max="28" width="4" style="133" customWidth="1"/>
    <col min="29" max="32" width="3.85546875" style="133" customWidth="1"/>
    <col min="33" max="45" width="4" style="133" customWidth="1"/>
    <col min="46" max="47" width="4" style="179" customWidth="1"/>
    <col min="48" max="56" width="4" style="133" customWidth="1"/>
    <col min="57" max="256" width="9.140625" style="133"/>
    <col min="257" max="257" width="2.7109375" style="133" customWidth="1"/>
    <col min="258" max="258" width="11" style="133" customWidth="1"/>
    <col min="259" max="259" width="27" style="133" customWidth="1"/>
    <col min="260" max="260" width="9.140625" style="133"/>
    <col min="261" max="261" width="3.85546875" style="133" customWidth="1"/>
    <col min="262" max="262" width="4" style="133" customWidth="1"/>
    <col min="263" max="264" width="3.7109375" style="133" customWidth="1"/>
    <col min="265" max="268" width="4.140625" style="133" customWidth="1"/>
    <col min="269" max="273" width="4" style="133" customWidth="1"/>
    <col min="274" max="277" width="3.85546875" style="133" customWidth="1"/>
    <col min="278" max="284" width="4" style="133" customWidth="1"/>
    <col min="285" max="288" width="3.85546875" style="133" customWidth="1"/>
    <col min="289" max="312" width="4" style="133" customWidth="1"/>
    <col min="313" max="512" width="9.140625" style="133"/>
    <col min="513" max="513" width="2.7109375" style="133" customWidth="1"/>
    <col min="514" max="514" width="11" style="133" customWidth="1"/>
    <col min="515" max="515" width="27" style="133" customWidth="1"/>
    <col min="516" max="516" width="9.140625" style="133"/>
    <col min="517" max="517" width="3.85546875" style="133" customWidth="1"/>
    <col min="518" max="518" width="4" style="133" customWidth="1"/>
    <col min="519" max="520" width="3.7109375" style="133" customWidth="1"/>
    <col min="521" max="524" width="4.140625" style="133" customWidth="1"/>
    <col min="525" max="529" width="4" style="133" customWidth="1"/>
    <col min="530" max="533" width="3.85546875" style="133" customWidth="1"/>
    <col min="534" max="540" width="4" style="133" customWidth="1"/>
    <col min="541" max="544" width="3.85546875" style="133" customWidth="1"/>
    <col min="545" max="568" width="4" style="133" customWidth="1"/>
    <col min="569" max="768" width="9.140625" style="133"/>
    <col min="769" max="769" width="2.7109375" style="133" customWidth="1"/>
    <col min="770" max="770" width="11" style="133" customWidth="1"/>
    <col min="771" max="771" width="27" style="133" customWidth="1"/>
    <col min="772" max="772" width="9.140625" style="133"/>
    <col min="773" max="773" width="3.85546875" style="133" customWidth="1"/>
    <col min="774" max="774" width="4" style="133" customWidth="1"/>
    <col min="775" max="776" width="3.7109375" style="133" customWidth="1"/>
    <col min="777" max="780" width="4.140625" style="133" customWidth="1"/>
    <col min="781" max="785" width="4" style="133" customWidth="1"/>
    <col min="786" max="789" width="3.85546875" style="133" customWidth="1"/>
    <col min="790" max="796" width="4" style="133" customWidth="1"/>
    <col min="797" max="800" width="3.85546875" style="133" customWidth="1"/>
    <col min="801" max="824" width="4" style="133" customWidth="1"/>
    <col min="825" max="1024" width="9.140625" style="133"/>
    <col min="1025" max="1025" width="2.7109375" style="133" customWidth="1"/>
    <col min="1026" max="1026" width="11" style="133" customWidth="1"/>
    <col min="1027" max="1027" width="27" style="133" customWidth="1"/>
    <col min="1028" max="1028" width="9.140625" style="133"/>
    <col min="1029" max="1029" width="3.85546875" style="133" customWidth="1"/>
    <col min="1030" max="1030" width="4" style="133" customWidth="1"/>
    <col min="1031" max="1032" width="3.7109375" style="133" customWidth="1"/>
    <col min="1033" max="1036" width="4.140625" style="133" customWidth="1"/>
    <col min="1037" max="1041" width="4" style="133" customWidth="1"/>
    <col min="1042" max="1045" width="3.85546875" style="133" customWidth="1"/>
    <col min="1046" max="1052" width="4" style="133" customWidth="1"/>
    <col min="1053" max="1056" width="3.85546875" style="133" customWidth="1"/>
    <col min="1057" max="1080" width="4" style="133" customWidth="1"/>
    <col min="1081" max="1280" width="9.140625" style="133"/>
    <col min="1281" max="1281" width="2.7109375" style="133" customWidth="1"/>
    <col min="1282" max="1282" width="11" style="133" customWidth="1"/>
    <col min="1283" max="1283" width="27" style="133" customWidth="1"/>
    <col min="1284" max="1284" width="9.140625" style="133"/>
    <col min="1285" max="1285" width="3.85546875" style="133" customWidth="1"/>
    <col min="1286" max="1286" width="4" style="133" customWidth="1"/>
    <col min="1287" max="1288" width="3.7109375" style="133" customWidth="1"/>
    <col min="1289" max="1292" width="4.140625" style="133" customWidth="1"/>
    <col min="1293" max="1297" width="4" style="133" customWidth="1"/>
    <col min="1298" max="1301" width="3.85546875" style="133" customWidth="1"/>
    <col min="1302" max="1308" width="4" style="133" customWidth="1"/>
    <col min="1309" max="1312" width="3.85546875" style="133" customWidth="1"/>
    <col min="1313" max="1336" width="4" style="133" customWidth="1"/>
    <col min="1337" max="1536" width="9.140625" style="133"/>
    <col min="1537" max="1537" width="2.7109375" style="133" customWidth="1"/>
    <col min="1538" max="1538" width="11" style="133" customWidth="1"/>
    <col min="1539" max="1539" width="27" style="133" customWidth="1"/>
    <col min="1540" max="1540" width="9.140625" style="133"/>
    <col min="1541" max="1541" width="3.85546875" style="133" customWidth="1"/>
    <col min="1542" max="1542" width="4" style="133" customWidth="1"/>
    <col min="1543" max="1544" width="3.7109375" style="133" customWidth="1"/>
    <col min="1545" max="1548" width="4.140625" style="133" customWidth="1"/>
    <col min="1549" max="1553" width="4" style="133" customWidth="1"/>
    <col min="1554" max="1557" width="3.85546875" style="133" customWidth="1"/>
    <col min="1558" max="1564" width="4" style="133" customWidth="1"/>
    <col min="1565" max="1568" width="3.85546875" style="133" customWidth="1"/>
    <col min="1569" max="1592" width="4" style="133" customWidth="1"/>
    <col min="1593" max="1792" width="9.140625" style="133"/>
    <col min="1793" max="1793" width="2.7109375" style="133" customWidth="1"/>
    <col min="1794" max="1794" width="11" style="133" customWidth="1"/>
    <col min="1795" max="1795" width="27" style="133" customWidth="1"/>
    <col min="1796" max="1796" width="9.140625" style="133"/>
    <col min="1797" max="1797" width="3.85546875" style="133" customWidth="1"/>
    <col min="1798" max="1798" width="4" style="133" customWidth="1"/>
    <col min="1799" max="1800" width="3.7109375" style="133" customWidth="1"/>
    <col min="1801" max="1804" width="4.140625" style="133" customWidth="1"/>
    <col min="1805" max="1809" width="4" style="133" customWidth="1"/>
    <col min="1810" max="1813" width="3.85546875" style="133" customWidth="1"/>
    <col min="1814" max="1820" width="4" style="133" customWidth="1"/>
    <col min="1821" max="1824" width="3.85546875" style="133" customWidth="1"/>
    <col min="1825" max="1848" width="4" style="133" customWidth="1"/>
    <col min="1849" max="2048" width="9.140625" style="133"/>
    <col min="2049" max="2049" width="2.7109375" style="133" customWidth="1"/>
    <col min="2050" max="2050" width="11" style="133" customWidth="1"/>
    <col min="2051" max="2051" width="27" style="133" customWidth="1"/>
    <col min="2052" max="2052" width="9.140625" style="133"/>
    <col min="2053" max="2053" width="3.85546875" style="133" customWidth="1"/>
    <col min="2054" max="2054" width="4" style="133" customWidth="1"/>
    <col min="2055" max="2056" width="3.7109375" style="133" customWidth="1"/>
    <col min="2057" max="2060" width="4.140625" style="133" customWidth="1"/>
    <col min="2061" max="2065" width="4" style="133" customWidth="1"/>
    <col min="2066" max="2069" width="3.85546875" style="133" customWidth="1"/>
    <col min="2070" max="2076" width="4" style="133" customWidth="1"/>
    <col min="2077" max="2080" width="3.85546875" style="133" customWidth="1"/>
    <col min="2081" max="2104" width="4" style="133" customWidth="1"/>
    <col min="2105" max="2304" width="9.140625" style="133"/>
    <col min="2305" max="2305" width="2.7109375" style="133" customWidth="1"/>
    <col min="2306" max="2306" width="11" style="133" customWidth="1"/>
    <col min="2307" max="2307" width="27" style="133" customWidth="1"/>
    <col min="2308" max="2308" width="9.140625" style="133"/>
    <col min="2309" max="2309" width="3.85546875" style="133" customWidth="1"/>
    <col min="2310" max="2310" width="4" style="133" customWidth="1"/>
    <col min="2311" max="2312" width="3.7109375" style="133" customWidth="1"/>
    <col min="2313" max="2316" width="4.140625" style="133" customWidth="1"/>
    <col min="2317" max="2321" width="4" style="133" customWidth="1"/>
    <col min="2322" max="2325" width="3.85546875" style="133" customWidth="1"/>
    <col min="2326" max="2332" width="4" style="133" customWidth="1"/>
    <col min="2333" max="2336" width="3.85546875" style="133" customWidth="1"/>
    <col min="2337" max="2360" width="4" style="133" customWidth="1"/>
    <col min="2361" max="2560" width="9.140625" style="133"/>
    <col min="2561" max="2561" width="2.7109375" style="133" customWidth="1"/>
    <col min="2562" max="2562" width="11" style="133" customWidth="1"/>
    <col min="2563" max="2563" width="27" style="133" customWidth="1"/>
    <col min="2564" max="2564" width="9.140625" style="133"/>
    <col min="2565" max="2565" width="3.85546875" style="133" customWidth="1"/>
    <col min="2566" max="2566" width="4" style="133" customWidth="1"/>
    <col min="2567" max="2568" width="3.7109375" style="133" customWidth="1"/>
    <col min="2569" max="2572" width="4.140625" style="133" customWidth="1"/>
    <col min="2573" max="2577" width="4" style="133" customWidth="1"/>
    <col min="2578" max="2581" width="3.85546875" style="133" customWidth="1"/>
    <col min="2582" max="2588" width="4" style="133" customWidth="1"/>
    <col min="2589" max="2592" width="3.85546875" style="133" customWidth="1"/>
    <col min="2593" max="2616" width="4" style="133" customWidth="1"/>
    <col min="2617" max="2816" width="9.140625" style="133"/>
    <col min="2817" max="2817" width="2.7109375" style="133" customWidth="1"/>
    <col min="2818" max="2818" width="11" style="133" customWidth="1"/>
    <col min="2819" max="2819" width="27" style="133" customWidth="1"/>
    <col min="2820" max="2820" width="9.140625" style="133"/>
    <col min="2821" max="2821" width="3.85546875" style="133" customWidth="1"/>
    <col min="2822" max="2822" width="4" style="133" customWidth="1"/>
    <col min="2823" max="2824" width="3.7109375" style="133" customWidth="1"/>
    <col min="2825" max="2828" width="4.140625" style="133" customWidth="1"/>
    <col min="2829" max="2833" width="4" style="133" customWidth="1"/>
    <col min="2834" max="2837" width="3.85546875" style="133" customWidth="1"/>
    <col min="2838" max="2844" width="4" style="133" customWidth="1"/>
    <col min="2845" max="2848" width="3.85546875" style="133" customWidth="1"/>
    <col min="2849" max="2872" width="4" style="133" customWidth="1"/>
    <col min="2873" max="3072" width="9.140625" style="133"/>
    <col min="3073" max="3073" width="2.7109375" style="133" customWidth="1"/>
    <col min="3074" max="3074" width="11" style="133" customWidth="1"/>
    <col min="3075" max="3075" width="27" style="133" customWidth="1"/>
    <col min="3076" max="3076" width="9.140625" style="133"/>
    <col min="3077" max="3077" width="3.85546875" style="133" customWidth="1"/>
    <col min="3078" max="3078" width="4" style="133" customWidth="1"/>
    <col min="3079" max="3080" width="3.7109375" style="133" customWidth="1"/>
    <col min="3081" max="3084" width="4.140625" style="133" customWidth="1"/>
    <col min="3085" max="3089" width="4" style="133" customWidth="1"/>
    <col min="3090" max="3093" width="3.85546875" style="133" customWidth="1"/>
    <col min="3094" max="3100" width="4" style="133" customWidth="1"/>
    <col min="3101" max="3104" width="3.85546875" style="133" customWidth="1"/>
    <col min="3105" max="3128" width="4" style="133" customWidth="1"/>
    <col min="3129" max="3328" width="9.140625" style="133"/>
    <col min="3329" max="3329" width="2.7109375" style="133" customWidth="1"/>
    <col min="3330" max="3330" width="11" style="133" customWidth="1"/>
    <col min="3331" max="3331" width="27" style="133" customWidth="1"/>
    <col min="3332" max="3332" width="9.140625" style="133"/>
    <col min="3333" max="3333" width="3.85546875" style="133" customWidth="1"/>
    <col min="3334" max="3334" width="4" style="133" customWidth="1"/>
    <col min="3335" max="3336" width="3.7109375" style="133" customWidth="1"/>
    <col min="3337" max="3340" width="4.140625" style="133" customWidth="1"/>
    <col min="3341" max="3345" width="4" style="133" customWidth="1"/>
    <col min="3346" max="3349" width="3.85546875" style="133" customWidth="1"/>
    <col min="3350" max="3356" width="4" style="133" customWidth="1"/>
    <col min="3357" max="3360" width="3.85546875" style="133" customWidth="1"/>
    <col min="3361" max="3384" width="4" style="133" customWidth="1"/>
    <col min="3385" max="3584" width="9.140625" style="133"/>
    <col min="3585" max="3585" width="2.7109375" style="133" customWidth="1"/>
    <col min="3586" max="3586" width="11" style="133" customWidth="1"/>
    <col min="3587" max="3587" width="27" style="133" customWidth="1"/>
    <col min="3588" max="3588" width="9.140625" style="133"/>
    <col min="3589" max="3589" width="3.85546875" style="133" customWidth="1"/>
    <col min="3590" max="3590" width="4" style="133" customWidth="1"/>
    <col min="3591" max="3592" width="3.7109375" style="133" customWidth="1"/>
    <col min="3593" max="3596" width="4.140625" style="133" customWidth="1"/>
    <col min="3597" max="3601" width="4" style="133" customWidth="1"/>
    <col min="3602" max="3605" width="3.85546875" style="133" customWidth="1"/>
    <col min="3606" max="3612" width="4" style="133" customWidth="1"/>
    <col min="3613" max="3616" width="3.85546875" style="133" customWidth="1"/>
    <col min="3617" max="3640" width="4" style="133" customWidth="1"/>
    <col min="3641" max="3840" width="9.140625" style="133"/>
    <col min="3841" max="3841" width="2.7109375" style="133" customWidth="1"/>
    <col min="3842" max="3842" width="11" style="133" customWidth="1"/>
    <col min="3843" max="3843" width="27" style="133" customWidth="1"/>
    <col min="3844" max="3844" width="9.140625" style="133"/>
    <col min="3845" max="3845" width="3.85546875" style="133" customWidth="1"/>
    <col min="3846" max="3846" width="4" style="133" customWidth="1"/>
    <col min="3847" max="3848" width="3.7109375" style="133" customWidth="1"/>
    <col min="3849" max="3852" width="4.140625" style="133" customWidth="1"/>
    <col min="3853" max="3857" width="4" style="133" customWidth="1"/>
    <col min="3858" max="3861" width="3.85546875" style="133" customWidth="1"/>
    <col min="3862" max="3868" width="4" style="133" customWidth="1"/>
    <col min="3869" max="3872" width="3.85546875" style="133" customWidth="1"/>
    <col min="3873" max="3896" width="4" style="133" customWidth="1"/>
    <col min="3897" max="4096" width="9.140625" style="133"/>
    <col min="4097" max="4097" width="2.7109375" style="133" customWidth="1"/>
    <col min="4098" max="4098" width="11" style="133" customWidth="1"/>
    <col min="4099" max="4099" width="27" style="133" customWidth="1"/>
    <col min="4100" max="4100" width="9.140625" style="133"/>
    <col min="4101" max="4101" width="3.85546875" style="133" customWidth="1"/>
    <col min="4102" max="4102" width="4" style="133" customWidth="1"/>
    <col min="4103" max="4104" width="3.7109375" style="133" customWidth="1"/>
    <col min="4105" max="4108" width="4.140625" style="133" customWidth="1"/>
    <col min="4109" max="4113" width="4" style="133" customWidth="1"/>
    <col min="4114" max="4117" width="3.85546875" style="133" customWidth="1"/>
    <col min="4118" max="4124" width="4" style="133" customWidth="1"/>
    <col min="4125" max="4128" width="3.85546875" style="133" customWidth="1"/>
    <col min="4129" max="4152" width="4" style="133" customWidth="1"/>
    <col min="4153" max="4352" width="9.140625" style="133"/>
    <col min="4353" max="4353" width="2.7109375" style="133" customWidth="1"/>
    <col min="4354" max="4354" width="11" style="133" customWidth="1"/>
    <col min="4355" max="4355" width="27" style="133" customWidth="1"/>
    <col min="4356" max="4356" width="9.140625" style="133"/>
    <col min="4357" max="4357" width="3.85546875" style="133" customWidth="1"/>
    <col min="4358" max="4358" width="4" style="133" customWidth="1"/>
    <col min="4359" max="4360" width="3.7109375" style="133" customWidth="1"/>
    <col min="4361" max="4364" width="4.140625" style="133" customWidth="1"/>
    <col min="4365" max="4369" width="4" style="133" customWidth="1"/>
    <col min="4370" max="4373" width="3.85546875" style="133" customWidth="1"/>
    <col min="4374" max="4380" width="4" style="133" customWidth="1"/>
    <col min="4381" max="4384" width="3.85546875" style="133" customWidth="1"/>
    <col min="4385" max="4408" width="4" style="133" customWidth="1"/>
    <col min="4409" max="4608" width="9.140625" style="133"/>
    <col min="4609" max="4609" width="2.7109375" style="133" customWidth="1"/>
    <col min="4610" max="4610" width="11" style="133" customWidth="1"/>
    <col min="4611" max="4611" width="27" style="133" customWidth="1"/>
    <col min="4612" max="4612" width="9.140625" style="133"/>
    <col min="4613" max="4613" width="3.85546875" style="133" customWidth="1"/>
    <col min="4614" max="4614" width="4" style="133" customWidth="1"/>
    <col min="4615" max="4616" width="3.7109375" style="133" customWidth="1"/>
    <col min="4617" max="4620" width="4.140625" style="133" customWidth="1"/>
    <col min="4621" max="4625" width="4" style="133" customWidth="1"/>
    <col min="4626" max="4629" width="3.85546875" style="133" customWidth="1"/>
    <col min="4630" max="4636" width="4" style="133" customWidth="1"/>
    <col min="4637" max="4640" width="3.85546875" style="133" customWidth="1"/>
    <col min="4641" max="4664" width="4" style="133" customWidth="1"/>
    <col min="4665" max="4864" width="9.140625" style="133"/>
    <col min="4865" max="4865" width="2.7109375" style="133" customWidth="1"/>
    <col min="4866" max="4866" width="11" style="133" customWidth="1"/>
    <col min="4867" max="4867" width="27" style="133" customWidth="1"/>
    <col min="4868" max="4868" width="9.140625" style="133"/>
    <col min="4869" max="4869" width="3.85546875" style="133" customWidth="1"/>
    <col min="4870" max="4870" width="4" style="133" customWidth="1"/>
    <col min="4871" max="4872" width="3.7109375" style="133" customWidth="1"/>
    <col min="4873" max="4876" width="4.140625" style="133" customWidth="1"/>
    <col min="4877" max="4881" width="4" style="133" customWidth="1"/>
    <col min="4882" max="4885" width="3.85546875" style="133" customWidth="1"/>
    <col min="4886" max="4892" width="4" style="133" customWidth="1"/>
    <col min="4893" max="4896" width="3.85546875" style="133" customWidth="1"/>
    <col min="4897" max="4920" width="4" style="133" customWidth="1"/>
    <col min="4921" max="5120" width="9.140625" style="133"/>
    <col min="5121" max="5121" width="2.7109375" style="133" customWidth="1"/>
    <col min="5122" max="5122" width="11" style="133" customWidth="1"/>
    <col min="5123" max="5123" width="27" style="133" customWidth="1"/>
    <col min="5124" max="5124" width="9.140625" style="133"/>
    <col min="5125" max="5125" width="3.85546875" style="133" customWidth="1"/>
    <col min="5126" max="5126" width="4" style="133" customWidth="1"/>
    <col min="5127" max="5128" width="3.7109375" style="133" customWidth="1"/>
    <col min="5129" max="5132" width="4.140625" style="133" customWidth="1"/>
    <col min="5133" max="5137" width="4" style="133" customWidth="1"/>
    <col min="5138" max="5141" width="3.85546875" style="133" customWidth="1"/>
    <col min="5142" max="5148" width="4" style="133" customWidth="1"/>
    <col min="5149" max="5152" width="3.85546875" style="133" customWidth="1"/>
    <col min="5153" max="5176" width="4" style="133" customWidth="1"/>
    <col min="5177" max="5376" width="9.140625" style="133"/>
    <col min="5377" max="5377" width="2.7109375" style="133" customWidth="1"/>
    <col min="5378" max="5378" width="11" style="133" customWidth="1"/>
    <col min="5379" max="5379" width="27" style="133" customWidth="1"/>
    <col min="5380" max="5380" width="9.140625" style="133"/>
    <col min="5381" max="5381" width="3.85546875" style="133" customWidth="1"/>
    <col min="5382" max="5382" width="4" style="133" customWidth="1"/>
    <col min="5383" max="5384" width="3.7109375" style="133" customWidth="1"/>
    <col min="5385" max="5388" width="4.140625" style="133" customWidth="1"/>
    <col min="5389" max="5393" width="4" style="133" customWidth="1"/>
    <col min="5394" max="5397" width="3.85546875" style="133" customWidth="1"/>
    <col min="5398" max="5404" width="4" style="133" customWidth="1"/>
    <col min="5405" max="5408" width="3.85546875" style="133" customWidth="1"/>
    <col min="5409" max="5432" width="4" style="133" customWidth="1"/>
    <col min="5433" max="5632" width="9.140625" style="133"/>
    <col min="5633" max="5633" width="2.7109375" style="133" customWidth="1"/>
    <col min="5634" max="5634" width="11" style="133" customWidth="1"/>
    <col min="5635" max="5635" width="27" style="133" customWidth="1"/>
    <col min="5636" max="5636" width="9.140625" style="133"/>
    <col min="5637" max="5637" width="3.85546875" style="133" customWidth="1"/>
    <col min="5638" max="5638" width="4" style="133" customWidth="1"/>
    <col min="5639" max="5640" width="3.7109375" style="133" customWidth="1"/>
    <col min="5641" max="5644" width="4.140625" style="133" customWidth="1"/>
    <col min="5645" max="5649" width="4" style="133" customWidth="1"/>
    <col min="5650" max="5653" width="3.85546875" style="133" customWidth="1"/>
    <col min="5654" max="5660" width="4" style="133" customWidth="1"/>
    <col min="5661" max="5664" width="3.85546875" style="133" customWidth="1"/>
    <col min="5665" max="5688" width="4" style="133" customWidth="1"/>
    <col min="5689" max="5888" width="9.140625" style="133"/>
    <col min="5889" max="5889" width="2.7109375" style="133" customWidth="1"/>
    <col min="5890" max="5890" width="11" style="133" customWidth="1"/>
    <col min="5891" max="5891" width="27" style="133" customWidth="1"/>
    <col min="5892" max="5892" width="9.140625" style="133"/>
    <col min="5893" max="5893" width="3.85546875" style="133" customWidth="1"/>
    <col min="5894" max="5894" width="4" style="133" customWidth="1"/>
    <col min="5895" max="5896" width="3.7109375" style="133" customWidth="1"/>
    <col min="5897" max="5900" width="4.140625" style="133" customWidth="1"/>
    <col min="5901" max="5905" width="4" style="133" customWidth="1"/>
    <col min="5906" max="5909" width="3.85546875" style="133" customWidth="1"/>
    <col min="5910" max="5916" width="4" style="133" customWidth="1"/>
    <col min="5917" max="5920" width="3.85546875" style="133" customWidth="1"/>
    <col min="5921" max="5944" width="4" style="133" customWidth="1"/>
    <col min="5945" max="6144" width="9.140625" style="133"/>
    <col min="6145" max="6145" width="2.7109375" style="133" customWidth="1"/>
    <col min="6146" max="6146" width="11" style="133" customWidth="1"/>
    <col min="6147" max="6147" width="27" style="133" customWidth="1"/>
    <col min="6148" max="6148" width="9.140625" style="133"/>
    <col min="6149" max="6149" width="3.85546875" style="133" customWidth="1"/>
    <col min="6150" max="6150" width="4" style="133" customWidth="1"/>
    <col min="6151" max="6152" width="3.7109375" style="133" customWidth="1"/>
    <col min="6153" max="6156" width="4.140625" style="133" customWidth="1"/>
    <col min="6157" max="6161" width="4" style="133" customWidth="1"/>
    <col min="6162" max="6165" width="3.85546875" style="133" customWidth="1"/>
    <col min="6166" max="6172" width="4" style="133" customWidth="1"/>
    <col min="6173" max="6176" width="3.85546875" style="133" customWidth="1"/>
    <col min="6177" max="6200" width="4" style="133" customWidth="1"/>
    <col min="6201" max="6400" width="9.140625" style="133"/>
    <col min="6401" max="6401" width="2.7109375" style="133" customWidth="1"/>
    <col min="6402" max="6402" width="11" style="133" customWidth="1"/>
    <col min="6403" max="6403" width="27" style="133" customWidth="1"/>
    <col min="6404" max="6404" width="9.140625" style="133"/>
    <col min="6405" max="6405" width="3.85546875" style="133" customWidth="1"/>
    <col min="6406" max="6406" width="4" style="133" customWidth="1"/>
    <col min="6407" max="6408" width="3.7109375" style="133" customWidth="1"/>
    <col min="6409" max="6412" width="4.140625" style="133" customWidth="1"/>
    <col min="6413" max="6417" width="4" style="133" customWidth="1"/>
    <col min="6418" max="6421" width="3.85546875" style="133" customWidth="1"/>
    <col min="6422" max="6428" width="4" style="133" customWidth="1"/>
    <col min="6429" max="6432" width="3.85546875" style="133" customWidth="1"/>
    <col min="6433" max="6456" width="4" style="133" customWidth="1"/>
    <col min="6457" max="6656" width="9.140625" style="133"/>
    <col min="6657" max="6657" width="2.7109375" style="133" customWidth="1"/>
    <col min="6658" max="6658" width="11" style="133" customWidth="1"/>
    <col min="6659" max="6659" width="27" style="133" customWidth="1"/>
    <col min="6660" max="6660" width="9.140625" style="133"/>
    <col min="6661" max="6661" width="3.85546875" style="133" customWidth="1"/>
    <col min="6662" max="6662" width="4" style="133" customWidth="1"/>
    <col min="6663" max="6664" width="3.7109375" style="133" customWidth="1"/>
    <col min="6665" max="6668" width="4.140625" style="133" customWidth="1"/>
    <col min="6669" max="6673" width="4" style="133" customWidth="1"/>
    <col min="6674" max="6677" width="3.85546875" style="133" customWidth="1"/>
    <col min="6678" max="6684" width="4" style="133" customWidth="1"/>
    <col min="6685" max="6688" width="3.85546875" style="133" customWidth="1"/>
    <col min="6689" max="6712" width="4" style="133" customWidth="1"/>
    <col min="6713" max="6912" width="9.140625" style="133"/>
    <col min="6913" max="6913" width="2.7109375" style="133" customWidth="1"/>
    <col min="6914" max="6914" width="11" style="133" customWidth="1"/>
    <col min="6915" max="6915" width="27" style="133" customWidth="1"/>
    <col min="6916" max="6916" width="9.140625" style="133"/>
    <col min="6917" max="6917" width="3.85546875" style="133" customWidth="1"/>
    <col min="6918" max="6918" width="4" style="133" customWidth="1"/>
    <col min="6919" max="6920" width="3.7109375" style="133" customWidth="1"/>
    <col min="6921" max="6924" width="4.140625" style="133" customWidth="1"/>
    <col min="6925" max="6929" width="4" style="133" customWidth="1"/>
    <col min="6930" max="6933" width="3.85546875" style="133" customWidth="1"/>
    <col min="6934" max="6940" width="4" style="133" customWidth="1"/>
    <col min="6941" max="6944" width="3.85546875" style="133" customWidth="1"/>
    <col min="6945" max="6968" width="4" style="133" customWidth="1"/>
    <col min="6969" max="7168" width="9.140625" style="133"/>
    <col min="7169" max="7169" width="2.7109375" style="133" customWidth="1"/>
    <col min="7170" max="7170" width="11" style="133" customWidth="1"/>
    <col min="7171" max="7171" width="27" style="133" customWidth="1"/>
    <col min="7172" max="7172" width="9.140625" style="133"/>
    <col min="7173" max="7173" width="3.85546875" style="133" customWidth="1"/>
    <col min="7174" max="7174" width="4" style="133" customWidth="1"/>
    <col min="7175" max="7176" width="3.7109375" style="133" customWidth="1"/>
    <col min="7177" max="7180" width="4.140625" style="133" customWidth="1"/>
    <col min="7181" max="7185" width="4" style="133" customWidth="1"/>
    <col min="7186" max="7189" width="3.85546875" style="133" customWidth="1"/>
    <col min="7190" max="7196" width="4" style="133" customWidth="1"/>
    <col min="7197" max="7200" width="3.85546875" style="133" customWidth="1"/>
    <col min="7201" max="7224" width="4" style="133" customWidth="1"/>
    <col min="7225" max="7424" width="9.140625" style="133"/>
    <col min="7425" max="7425" width="2.7109375" style="133" customWidth="1"/>
    <col min="7426" max="7426" width="11" style="133" customWidth="1"/>
    <col min="7427" max="7427" width="27" style="133" customWidth="1"/>
    <col min="7428" max="7428" width="9.140625" style="133"/>
    <col min="7429" max="7429" width="3.85546875" style="133" customWidth="1"/>
    <col min="7430" max="7430" width="4" style="133" customWidth="1"/>
    <col min="7431" max="7432" width="3.7109375" style="133" customWidth="1"/>
    <col min="7433" max="7436" width="4.140625" style="133" customWidth="1"/>
    <col min="7437" max="7441" width="4" style="133" customWidth="1"/>
    <col min="7442" max="7445" width="3.85546875" style="133" customWidth="1"/>
    <col min="7446" max="7452" width="4" style="133" customWidth="1"/>
    <col min="7453" max="7456" width="3.85546875" style="133" customWidth="1"/>
    <col min="7457" max="7480" width="4" style="133" customWidth="1"/>
    <col min="7481" max="7680" width="9.140625" style="133"/>
    <col min="7681" max="7681" width="2.7109375" style="133" customWidth="1"/>
    <col min="7682" max="7682" width="11" style="133" customWidth="1"/>
    <col min="7683" max="7683" width="27" style="133" customWidth="1"/>
    <col min="7684" max="7684" width="9.140625" style="133"/>
    <col min="7685" max="7685" width="3.85546875" style="133" customWidth="1"/>
    <col min="7686" max="7686" width="4" style="133" customWidth="1"/>
    <col min="7687" max="7688" width="3.7109375" style="133" customWidth="1"/>
    <col min="7689" max="7692" width="4.140625" style="133" customWidth="1"/>
    <col min="7693" max="7697" width="4" style="133" customWidth="1"/>
    <col min="7698" max="7701" width="3.85546875" style="133" customWidth="1"/>
    <col min="7702" max="7708" width="4" style="133" customWidth="1"/>
    <col min="7709" max="7712" width="3.85546875" style="133" customWidth="1"/>
    <col min="7713" max="7736" width="4" style="133" customWidth="1"/>
    <col min="7737" max="7936" width="9.140625" style="133"/>
    <col min="7937" max="7937" width="2.7109375" style="133" customWidth="1"/>
    <col min="7938" max="7938" width="11" style="133" customWidth="1"/>
    <col min="7939" max="7939" width="27" style="133" customWidth="1"/>
    <col min="7940" max="7940" width="9.140625" style="133"/>
    <col min="7941" max="7941" width="3.85546875" style="133" customWidth="1"/>
    <col min="7942" max="7942" width="4" style="133" customWidth="1"/>
    <col min="7943" max="7944" width="3.7109375" style="133" customWidth="1"/>
    <col min="7945" max="7948" width="4.140625" style="133" customWidth="1"/>
    <col min="7949" max="7953" width="4" style="133" customWidth="1"/>
    <col min="7954" max="7957" width="3.85546875" style="133" customWidth="1"/>
    <col min="7958" max="7964" width="4" style="133" customWidth="1"/>
    <col min="7965" max="7968" width="3.85546875" style="133" customWidth="1"/>
    <col min="7969" max="7992" width="4" style="133" customWidth="1"/>
    <col min="7993" max="8192" width="9.140625" style="133"/>
    <col min="8193" max="8193" width="2.7109375" style="133" customWidth="1"/>
    <col min="8194" max="8194" width="11" style="133" customWidth="1"/>
    <col min="8195" max="8195" width="27" style="133" customWidth="1"/>
    <col min="8196" max="8196" width="9.140625" style="133"/>
    <col min="8197" max="8197" width="3.85546875" style="133" customWidth="1"/>
    <col min="8198" max="8198" width="4" style="133" customWidth="1"/>
    <col min="8199" max="8200" width="3.7109375" style="133" customWidth="1"/>
    <col min="8201" max="8204" width="4.140625" style="133" customWidth="1"/>
    <col min="8205" max="8209" width="4" style="133" customWidth="1"/>
    <col min="8210" max="8213" width="3.85546875" style="133" customWidth="1"/>
    <col min="8214" max="8220" width="4" style="133" customWidth="1"/>
    <col min="8221" max="8224" width="3.85546875" style="133" customWidth="1"/>
    <col min="8225" max="8248" width="4" style="133" customWidth="1"/>
    <col min="8249" max="8448" width="9.140625" style="133"/>
    <col min="8449" max="8449" width="2.7109375" style="133" customWidth="1"/>
    <col min="8450" max="8450" width="11" style="133" customWidth="1"/>
    <col min="8451" max="8451" width="27" style="133" customWidth="1"/>
    <col min="8452" max="8452" width="9.140625" style="133"/>
    <col min="8453" max="8453" width="3.85546875" style="133" customWidth="1"/>
    <col min="8454" max="8454" width="4" style="133" customWidth="1"/>
    <col min="8455" max="8456" width="3.7109375" style="133" customWidth="1"/>
    <col min="8457" max="8460" width="4.140625" style="133" customWidth="1"/>
    <col min="8461" max="8465" width="4" style="133" customWidth="1"/>
    <col min="8466" max="8469" width="3.85546875" style="133" customWidth="1"/>
    <col min="8470" max="8476" width="4" style="133" customWidth="1"/>
    <col min="8477" max="8480" width="3.85546875" style="133" customWidth="1"/>
    <col min="8481" max="8504" width="4" style="133" customWidth="1"/>
    <col min="8505" max="8704" width="9.140625" style="133"/>
    <col min="8705" max="8705" width="2.7109375" style="133" customWidth="1"/>
    <col min="8706" max="8706" width="11" style="133" customWidth="1"/>
    <col min="8707" max="8707" width="27" style="133" customWidth="1"/>
    <col min="8708" max="8708" width="9.140625" style="133"/>
    <col min="8709" max="8709" width="3.85546875" style="133" customWidth="1"/>
    <col min="8710" max="8710" width="4" style="133" customWidth="1"/>
    <col min="8711" max="8712" width="3.7109375" style="133" customWidth="1"/>
    <col min="8713" max="8716" width="4.140625" style="133" customWidth="1"/>
    <col min="8717" max="8721" width="4" style="133" customWidth="1"/>
    <col min="8722" max="8725" width="3.85546875" style="133" customWidth="1"/>
    <col min="8726" max="8732" width="4" style="133" customWidth="1"/>
    <col min="8733" max="8736" width="3.85546875" style="133" customWidth="1"/>
    <col min="8737" max="8760" width="4" style="133" customWidth="1"/>
    <col min="8761" max="8960" width="9.140625" style="133"/>
    <col min="8961" max="8961" width="2.7109375" style="133" customWidth="1"/>
    <col min="8962" max="8962" width="11" style="133" customWidth="1"/>
    <col min="8963" max="8963" width="27" style="133" customWidth="1"/>
    <col min="8964" max="8964" width="9.140625" style="133"/>
    <col min="8965" max="8965" width="3.85546875" style="133" customWidth="1"/>
    <col min="8966" max="8966" width="4" style="133" customWidth="1"/>
    <col min="8967" max="8968" width="3.7109375" style="133" customWidth="1"/>
    <col min="8969" max="8972" width="4.140625" style="133" customWidth="1"/>
    <col min="8973" max="8977" width="4" style="133" customWidth="1"/>
    <col min="8978" max="8981" width="3.85546875" style="133" customWidth="1"/>
    <col min="8982" max="8988" width="4" style="133" customWidth="1"/>
    <col min="8989" max="8992" width="3.85546875" style="133" customWidth="1"/>
    <col min="8993" max="9016" width="4" style="133" customWidth="1"/>
    <col min="9017" max="9216" width="9.140625" style="133"/>
    <col min="9217" max="9217" width="2.7109375" style="133" customWidth="1"/>
    <col min="9218" max="9218" width="11" style="133" customWidth="1"/>
    <col min="9219" max="9219" width="27" style="133" customWidth="1"/>
    <col min="9220" max="9220" width="9.140625" style="133"/>
    <col min="9221" max="9221" width="3.85546875" style="133" customWidth="1"/>
    <col min="9222" max="9222" width="4" style="133" customWidth="1"/>
    <col min="9223" max="9224" width="3.7109375" style="133" customWidth="1"/>
    <col min="9225" max="9228" width="4.140625" style="133" customWidth="1"/>
    <col min="9229" max="9233" width="4" style="133" customWidth="1"/>
    <col min="9234" max="9237" width="3.85546875" style="133" customWidth="1"/>
    <col min="9238" max="9244" width="4" style="133" customWidth="1"/>
    <col min="9245" max="9248" width="3.85546875" style="133" customWidth="1"/>
    <col min="9249" max="9272" width="4" style="133" customWidth="1"/>
    <col min="9273" max="9472" width="9.140625" style="133"/>
    <col min="9473" max="9473" width="2.7109375" style="133" customWidth="1"/>
    <col min="9474" max="9474" width="11" style="133" customWidth="1"/>
    <col min="9475" max="9475" width="27" style="133" customWidth="1"/>
    <col min="9476" max="9476" width="9.140625" style="133"/>
    <col min="9477" max="9477" width="3.85546875" style="133" customWidth="1"/>
    <col min="9478" max="9478" width="4" style="133" customWidth="1"/>
    <col min="9479" max="9480" width="3.7109375" style="133" customWidth="1"/>
    <col min="9481" max="9484" width="4.140625" style="133" customWidth="1"/>
    <col min="9485" max="9489" width="4" style="133" customWidth="1"/>
    <col min="9490" max="9493" width="3.85546875" style="133" customWidth="1"/>
    <col min="9494" max="9500" width="4" style="133" customWidth="1"/>
    <col min="9501" max="9504" width="3.85546875" style="133" customWidth="1"/>
    <col min="9505" max="9528" width="4" style="133" customWidth="1"/>
    <col min="9529" max="9728" width="9.140625" style="133"/>
    <col min="9729" max="9729" width="2.7109375" style="133" customWidth="1"/>
    <col min="9730" max="9730" width="11" style="133" customWidth="1"/>
    <col min="9731" max="9731" width="27" style="133" customWidth="1"/>
    <col min="9732" max="9732" width="9.140625" style="133"/>
    <col min="9733" max="9733" width="3.85546875" style="133" customWidth="1"/>
    <col min="9734" max="9734" width="4" style="133" customWidth="1"/>
    <col min="9735" max="9736" width="3.7109375" style="133" customWidth="1"/>
    <col min="9737" max="9740" width="4.140625" style="133" customWidth="1"/>
    <col min="9741" max="9745" width="4" style="133" customWidth="1"/>
    <col min="9746" max="9749" width="3.85546875" style="133" customWidth="1"/>
    <col min="9750" max="9756" width="4" style="133" customWidth="1"/>
    <col min="9757" max="9760" width="3.85546875" style="133" customWidth="1"/>
    <col min="9761" max="9784" width="4" style="133" customWidth="1"/>
    <col min="9785" max="9984" width="9.140625" style="133"/>
    <col min="9985" max="9985" width="2.7109375" style="133" customWidth="1"/>
    <col min="9986" max="9986" width="11" style="133" customWidth="1"/>
    <col min="9987" max="9987" width="27" style="133" customWidth="1"/>
    <col min="9988" max="9988" width="9.140625" style="133"/>
    <col min="9989" max="9989" width="3.85546875" style="133" customWidth="1"/>
    <col min="9990" max="9990" width="4" style="133" customWidth="1"/>
    <col min="9991" max="9992" width="3.7109375" style="133" customWidth="1"/>
    <col min="9993" max="9996" width="4.140625" style="133" customWidth="1"/>
    <col min="9997" max="10001" width="4" style="133" customWidth="1"/>
    <col min="10002" max="10005" width="3.85546875" style="133" customWidth="1"/>
    <col min="10006" max="10012" width="4" style="133" customWidth="1"/>
    <col min="10013" max="10016" width="3.85546875" style="133" customWidth="1"/>
    <col min="10017" max="10040" width="4" style="133" customWidth="1"/>
    <col min="10041" max="10240" width="9.140625" style="133"/>
    <col min="10241" max="10241" width="2.7109375" style="133" customWidth="1"/>
    <col min="10242" max="10242" width="11" style="133" customWidth="1"/>
    <col min="10243" max="10243" width="27" style="133" customWidth="1"/>
    <col min="10244" max="10244" width="9.140625" style="133"/>
    <col min="10245" max="10245" width="3.85546875" style="133" customWidth="1"/>
    <col min="10246" max="10246" width="4" style="133" customWidth="1"/>
    <col min="10247" max="10248" width="3.7109375" style="133" customWidth="1"/>
    <col min="10249" max="10252" width="4.140625" style="133" customWidth="1"/>
    <col min="10253" max="10257" width="4" style="133" customWidth="1"/>
    <col min="10258" max="10261" width="3.85546875" style="133" customWidth="1"/>
    <col min="10262" max="10268" width="4" style="133" customWidth="1"/>
    <col min="10269" max="10272" width="3.85546875" style="133" customWidth="1"/>
    <col min="10273" max="10296" width="4" style="133" customWidth="1"/>
    <col min="10297" max="10496" width="9.140625" style="133"/>
    <col min="10497" max="10497" width="2.7109375" style="133" customWidth="1"/>
    <col min="10498" max="10498" width="11" style="133" customWidth="1"/>
    <col min="10499" max="10499" width="27" style="133" customWidth="1"/>
    <col min="10500" max="10500" width="9.140625" style="133"/>
    <col min="10501" max="10501" width="3.85546875" style="133" customWidth="1"/>
    <col min="10502" max="10502" width="4" style="133" customWidth="1"/>
    <col min="10503" max="10504" width="3.7109375" style="133" customWidth="1"/>
    <col min="10505" max="10508" width="4.140625" style="133" customWidth="1"/>
    <col min="10509" max="10513" width="4" style="133" customWidth="1"/>
    <col min="10514" max="10517" width="3.85546875" style="133" customWidth="1"/>
    <col min="10518" max="10524" width="4" style="133" customWidth="1"/>
    <col min="10525" max="10528" width="3.85546875" style="133" customWidth="1"/>
    <col min="10529" max="10552" width="4" style="133" customWidth="1"/>
    <col min="10553" max="10752" width="9.140625" style="133"/>
    <col min="10753" max="10753" width="2.7109375" style="133" customWidth="1"/>
    <col min="10754" max="10754" width="11" style="133" customWidth="1"/>
    <col min="10755" max="10755" width="27" style="133" customWidth="1"/>
    <col min="10756" max="10756" width="9.140625" style="133"/>
    <col min="10757" max="10757" width="3.85546875" style="133" customWidth="1"/>
    <col min="10758" max="10758" width="4" style="133" customWidth="1"/>
    <col min="10759" max="10760" width="3.7109375" style="133" customWidth="1"/>
    <col min="10761" max="10764" width="4.140625" style="133" customWidth="1"/>
    <col min="10765" max="10769" width="4" style="133" customWidth="1"/>
    <col min="10770" max="10773" width="3.85546875" style="133" customWidth="1"/>
    <col min="10774" max="10780" width="4" style="133" customWidth="1"/>
    <col min="10781" max="10784" width="3.85546875" style="133" customWidth="1"/>
    <col min="10785" max="10808" width="4" style="133" customWidth="1"/>
    <col min="10809" max="11008" width="9.140625" style="133"/>
    <col min="11009" max="11009" width="2.7109375" style="133" customWidth="1"/>
    <col min="11010" max="11010" width="11" style="133" customWidth="1"/>
    <col min="11011" max="11011" width="27" style="133" customWidth="1"/>
    <col min="11012" max="11012" width="9.140625" style="133"/>
    <col min="11013" max="11013" width="3.85546875" style="133" customWidth="1"/>
    <col min="11014" max="11014" width="4" style="133" customWidth="1"/>
    <col min="11015" max="11016" width="3.7109375" style="133" customWidth="1"/>
    <col min="11017" max="11020" width="4.140625" style="133" customWidth="1"/>
    <col min="11021" max="11025" width="4" style="133" customWidth="1"/>
    <col min="11026" max="11029" width="3.85546875" style="133" customWidth="1"/>
    <col min="11030" max="11036" width="4" style="133" customWidth="1"/>
    <col min="11037" max="11040" width="3.85546875" style="133" customWidth="1"/>
    <col min="11041" max="11064" width="4" style="133" customWidth="1"/>
    <col min="11065" max="11264" width="9.140625" style="133"/>
    <col min="11265" max="11265" width="2.7109375" style="133" customWidth="1"/>
    <col min="11266" max="11266" width="11" style="133" customWidth="1"/>
    <col min="11267" max="11267" width="27" style="133" customWidth="1"/>
    <col min="11268" max="11268" width="9.140625" style="133"/>
    <col min="11269" max="11269" width="3.85546875" style="133" customWidth="1"/>
    <col min="11270" max="11270" width="4" style="133" customWidth="1"/>
    <col min="11271" max="11272" width="3.7109375" style="133" customWidth="1"/>
    <col min="11273" max="11276" width="4.140625" style="133" customWidth="1"/>
    <col min="11277" max="11281" width="4" style="133" customWidth="1"/>
    <col min="11282" max="11285" width="3.85546875" style="133" customWidth="1"/>
    <col min="11286" max="11292" width="4" style="133" customWidth="1"/>
    <col min="11293" max="11296" width="3.85546875" style="133" customWidth="1"/>
    <col min="11297" max="11320" width="4" style="133" customWidth="1"/>
    <col min="11321" max="11520" width="9.140625" style="133"/>
    <col min="11521" max="11521" width="2.7109375" style="133" customWidth="1"/>
    <col min="11522" max="11522" width="11" style="133" customWidth="1"/>
    <col min="11523" max="11523" width="27" style="133" customWidth="1"/>
    <col min="11524" max="11524" width="9.140625" style="133"/>
    <col min="11525" max="11525" width="3.85546875" style="133" customWidth="1"/>
    <col min="11526" max="11526" width="4" style="133" customWidth="1"/>
    <col min="11527" max="11528" width="3.7109375" style="133" customWidth="1"/>
    <col min="11529" max="11532" width="4.140625" style="133" customWidth="1"/>
    <col min="11533" max="11537" width="4" style="133" customWidth="1"/>
    <col min="11538" max="11541" width="3.85546875" style="133" customWidth="1"/>
    <col min="11542" max="11548" width="4" style="133" customWidth="1"/>
    <col min="11549" max="11552" width="3.85546875" style="133" customWidth="1"/>
    <col min="11553" max="11576" width="4" style="133" customWidth="1"/>
    <col min="11577" max="11776" width="9.140625" style="133"/>
    <col min="11777" max="11777" width="2.7109375" style="133" customWidth="1"/>
    <col min="11778" max="11778" width="11" style="133" customWidth="1"/>
    <col min="11779" max="11779" width="27" style="133" customWidth="1"/>
    <col min="11780" max="11780" width="9.140625" style="133"/>
    <col min="11781" max="11781" width="3.85546875" style="133" customWidth="1"/>
    <col min="11782" max="11782" width="4" style="133" customWidth="1"/>
    <col min="11783" max="11784" width="3.7109375" style="133" customWidth="1"/>
    <col min="11785" max="11788" width="4.140625" style="133" customWidth="1"/>
    <col min="11789" max="11793" width="4" style="133" customWidth="1"/>
    <col min="11794" max="11797" width="3.85546875" style="133" customWidth="1"/>
    <col min="11798" max="11804" width="4" style="133" customWidth="1"/>
    <col min="11805" max="11808" width="3.85546875" style="133" customWidth="1"/>
    <col min="11809" max="11832" width="4" style="133" customWidth="1"/>
    <col min="11833" max="12032" width="9.140625" style="133"/>
    <col min="12033" max="12033" width="2.7109375" style="133" customWidth="1"/>
    <col min="12034" max="12034" width="11" style="133" customWidth="1"/>
    <col min="12035" max="12035" width="27" style="133" customWidth="1"/>
    <col min="12036" max="12036" width="9.140625" style="133"/>
    <col min="12037" max="12037" width="3.85546875" style="133" customWidth="1"/>
    <col min="12038" max="12038" width="4" style="133" customWidth="1"/>
    <col min="12039" max="12040" width="3.7109375" style="133" customWidth="1"/>
    <col min="12041" max="12044" width="4.140625" style="133" customWidth="1"/>
    <col min="12045" max="12049" width="4" style="133" customWidth="1"/>
    <col min="12050" max="12053" width="3.85546875" style="133" customWidth="1"/>
    <col min="12054" max="12060" width="4" style="133" customWidth="1"/>
    <col min="12061" max="12064" width="3.85546875" style="133" customWidth="1"/>
    <col min="12065" max="12088" width="4" style="133" customWidth="1"/>
    <col min="12089" max="12288" width="9.140625" style="133"/>
    <col min="12289" max="12289" width="2.7109375" style="133" customWidth="1"/>
    <col min="12290" max="12290" width="11" style="133" customWidth="1"/>
    <col min="12291" max="12291" width="27" style="133" customWidth="1"/>
    <col min="12292" max="12292" width="9.140625" style="133"/>
    <col min="12293" max="12293" width="3.85546875" style="133" customWidth="1"/>
    <col min="12294" max="12294" width="4" style="133" customWidth="1"/>
    <col min="12295" max="12296" width="3.7109375" style="133" customWidth="1"/>
    <col min="12297" max="12300" width="4.140625" style="133" customWidth="1"/>
    <col min="12301" max="12305" width="4" style="133" customWidth="1"/>
    <col min="12306" max="12309" width="3.85546875" style="133" customWidth="1"/>
    <col min="12310" max="12316" width="4" style="133" customWidth="1"/>
    <col min="12317" max="12320" width="3.85546875" style="133" customWidth="1"/>
    <col min="12321" max="12344" width="4" style="133" customWidth="1"/>
    <col min="12345" max="12544" width="9.140625" style="133"/>
    <col min="12545" max="12545" width="2.7109375" style="133" customWidth="1"/>
    <col min="12546" max="12546" width="11" style="133" customWidth="1"/>
    <col min="12547" max="12547" width="27" style="133" customWidth="1"/>
    <col min="12548" max="12548" width="9.140625" style="133"/>
    <col min="12549" max="12549" width="3.85546875" style="133" customWidth="1"/>
    <col min="12550" max="12550" width="4" style="133" customWidth="1"/>
    <col min="12551" max="12552" width="3.7109375" style="133" customWidth="1"/>
    <col min="12553" max="12556" width="4.140625" style="133" customWidth="1"/>
    <col min="12557" max="12561" width="4" style="133" customWidth="1"/>
    <col min="12562" max="12565" width="3.85546875" style="133" customWidth="1"/>
    <col min="12566" max="12572" width="4" style="133" customWidth="1"/>
    <col min="12573" max="12576" width="3.85546875" style="133" customWidth="1"/>
    <col min="12577" max="12600" width="4" style="133" customWidth="1"/>
    <col min="12601" max="12800" width="9.140625" style="133"/>
    <col min="12801" max="12801" width="2.7109375" style="133" customWidth="1"/>
    <col min="12802" max="12802" width="11" style="133" customWidth="1"/>
    <col min="12803" max="12803" width="27" style="133" customWidth="1"/>
    <col min="12804" max="12804" width="9.140625" style="133"/>
    <col min="12805" max="12805" width="3.85546875" style="133" customWidth="1"/>
    <col min="12806" max="12806" width="4" style="133" customWidth="1"/>
    <col min="12807" max="12808" width="3.7109375" style="133" customWidth="1"/>
    <col min="12809" max="12812" width="4.140625" style="133" customWidth="1"/>
    <col min="12813" max="12817" width="4" style="133" customWidth="1"/>
    <col min="12818" max="12821" width="3.85546875" style="133" customWidth="1"/>
    <col min="12822" max="12828" width="4" style="133" customWidth="1"/>
    <col min="12829" max="12832" width="3.85546875" style="133" customWidth="1"/>
    <col min="12833" max="12856" width="4" style="133" customWidth="1"/>
    <col min="12857" max="13056" width="9.140625" style="133"/>
    <col min="13057" max="13057" width="2.7109375" style="133" customWidth="1"/>
    <col min="13058" max="13058" width="11" style="133" customWidth="1"/>
    <col min="13059" max="13059" width="27" style="133" customWidth="1"/>
    <col min="13060" max="13060" width="9.140625" style="133"/>
    <col min="13061" max="13061" width="3.85546875" style="133" customWidth="1"/>
    <col min="13062" max="13062" width="4" style="133" customWidth="1"/>
    <col min="13063" max="13064" width="3.7109375" style="133" customWidth="1"/>
    <col min="13065" max="13068" width="4.140625" style="133" customWidth="1"/>
    <col min="13069" max="13073" width="4" style="133" customWidth="1"/>
    <col min="13074" max="13077" width="3.85546875" style="133" customWidth="1"/>
    <col min="13078" max="13084" width="4" style="133" customWidth="1"/>
    <col min="13085" max="13088" width="3.85546875" style="133" customWidth="1"/>
    <col min="13089" max="13112" width="4" style="133" customWidth="1"/>
    <col min="13113" max="13312" width="9.140625" style="133"/>
    <col min="13313" max="13313" width="2.7109375" style="133" customWidth="1"/>
    <col min="13314" max="13314" width="11" style="133" customWidth="1"/>
    <col min="13315" max="13315" width="27" style="133" customWidth="1"/>
    <col min="13316" max="13316" width="9.140625" style="133"/>
    <col min="13317" max="13317" width="3.85546875" style="133" customWidth="1"/>
    <col min="13318" max="13318" width="4" style="133" customWidth="1"/>
    <col min="13319" max="13320" width="3.7109375" style="133" customWidth="1"/>
    <col min="13321" max="13324" width="4.140625" style="133" customWidth="1"/>
    <col min="13325" max="13329" width="4" style="133" customWidth="1"/>
    <col min="13330" max="13333" width="3.85546875" style="133" customWidth="1"/>
    <col min="13334" max="13340" width="4" style="133" customWidth="1"/>
    <col min="13341" max="13344" width="3.85546875" style="133" customWidth="1"/>
    <col min="13345" max="13368" width="4" style="133" customWidth="1"/>
    <col min="13369" max="13568" width="9.140625" style="133"/>
    <col min="13569" max="13569" width="2.7109375" style="133" customWidth="1"/>
    <col min="13570" max="13570" width="11" style="133" customWidth="1"/>
    <col min="13571" max="13571" width="27" style="133" customWidth="1"/>
    <col min="13572" max="13572" width="9.140625" style="133"/>
    <col min="13573" max="13573" width="3.85546875" style="133" customWidth="1"/>
    <col min="13574" max="13574" width="4" style="133" customWidth="1"/>
    <col min="13575" max="13576" width="3.7109375" style="133" customWidth="1"/>
    <col min="13577" max="13580" width="4.140625" style="133" customWidth="1"/>
    <col min="13581" max="13585" width="4" style="133" customWidth="1"/>
    <col min="13586" max="13589" width="3.85546875" style="133" customWidth="1"/>
    <col min="13590" max="13596" width="4" style="133" customWidth="1"/>
    <col min="13597" max="13600" width="3.85546875" style="133" customWidth="1"/>
    <col min="13601" max="13624" width="4" style="133" customWidth="1"/>
    <col min="13625" max="13824" width="9.140625" style="133"/>
    <col min="13825" max="13825" width="2.7109375" style="133" customWidth="1"/>
    <col min="13826" max="13826" width="11" style="133" customWidth="1"/>
    <col min="13827" max="13827" width="27" style="133" customWidth="1"/>
    <col min="13828" max="13828" width="9.140625" style="133"/>
    <col min="13829" max="13829" width="3.85546875" style="133" customWidth="1"/>
    <col min="13830" max="13830" width="4" style="133" customWidth="1"/>
    <col min="13831" max="13832" width="3.7109375" style="133" customWidth="1"/>
    <col min="13833" max="13836" width="4.140625" style="133" customWidth="1"/>
    <col min="13837" max="13841" width="4" style="133" customWidth="1"/>
    <col min="13842" max="13845" width="3.85546875" style="133" customWidth="1"/>
    <col min="13846" max="13852" width="4" style="133" customWidth="1"/>
    <col min="13853" max="13856" width="3.85546875" style="133" customWidth="1"/>
    <col min="13857" max="13880" width="4" style="133" customWidth="1"/>
    <col min="13881" max="14080" width="9.140625" style="133"/>
    <col min="14081" max="14081" width="2.7109375" style="133" customWidth="1"/>
    <col min="14082" max="14082" width="11" style="133" customWidth="1"/>
    <col min="14083" max="14083" width="27" style="133" customWidth="1"/>
    <col min="14084" max="14084" width="9.140625" style="133"/>
    <col min="14085" max="14085" width="3.85546875" style="133" customWidth="1"/>
    <col min="14086" max="14086" width="4" style="133" customWidth="1"/>
    <col min="14087" max="14088" width="3.7109375" style="133" customWidth="1"/>
    <col min="14089" max="14092" width="4.140625" style="133" customWidth="1"/>
    <col min="14093" max="14097" width="4" style="133" customWidth="1"/>
    <col min="14098" max="14101" width="3.85546875" style="133" customWidth="1"/>
    <col min="14102" max="14108" width="4" style="133" customWidth="1"/>
    <col min="14109" max="14112" width="3.85546875" style="133" customWidth="1"/>
    <col min="14113" max="14136" width="4" style="133" customWidth="1"/>
    <col min="14137" max="14336" width="9.140625" style="133"/>
    <col min="14337" max="14337" width="2.7109375" style="133" customWidth="1"/>
    <col min="14338" max="14338" width="11" style="133" customWidth="1"/>
    <col min="14339" max="14339" width="27" style="133" customWidth="1"/>
    <col min="14340" max="14340" width="9.140625" style="133"/>
    <col min="14341" max="14341" width="3.85546875" style="133" customWidth="1"/>
    <col min="14342" max="14342" width="4" style="133" customWidth="1"/>
    <col min="14343" max="14344" width="3.7109375" style="133" customWidth="1"/>
    <col min="14345" max="14348" width="4.140625" style="133" customWidth="1"/>
    <col min="14349" max="14353" width="4" style="133" customWidth="1"/>
    <col min="14354" max="14357" width="3.85546875" style="133" customWidth="1"/>
    <col min="14358" max="14364" width="4" style="133" customWidth="1"/>
    <col min="14365" max="14368" width="3.85546875" style="133" customWidth="1"/>
    <col min="14369" max="14392" width="4" style="133" customWidth="1"/>
    <col min="14393" max="14592" width="9.140625" style="133"/>
    <col min="14593" max="14593" width="2.7109375" style="133" customWidth="1"/>
    <col min="14594" max="14594" width="11" style="133" customWidth="1"/>
    <col min="14595" max="14595" width="27" style="133" customWidth="1"/>
    <col min="14596" max="14596" width="9.140625" style="133"/>
    <col min="14597" max="14597" width="3.85546875" style="133" customWidth="1"/>
    <col min="14598" max="14598" width="4" style="133" customWidth="1"/>
    <col min="14599" max="14600" width="3.7109375" style="133" customWidth="1"/>
    <col min="14601" max="14604" width="4.140625" style="133" customWidth="1"/>
    <col min="14605" max="14609" width="4" style="133" customWidth="1"/>
    <col min="14610" max="14613" width="3.85546875" style="133" customWidth="1"/>
    <col min="14614" max="14620" width="4" style="133" customWidth="1"/>
    <col min="14621" max="14624" width="3.85546875" style="133" customWidth="1"/>
    <col min="14625" max="14648" width="4" style="133" customWidth="1"/>
    <col min="14649" max="14848" width="9.140625" style="133"/>
    <col min="14849" max="14849" width="2.7109375" style="133" customWidth="1"/>
    <col min="14850" max="14850" width="11" style="133" customWidth="1"/>
    <col min="14851" max="14851" width="27" style="133" customWidth="1"/>
    <col min="14852" max="14852" width="9.140625" style="133"/>
    <col min="14853" max="14853" width="3.85546875" style="133" customWidth="1"/>
    <col min="14854" max="14854" width="4" style="133" customWidth="1"/>
    <col min="14855" max="14856" width="3.7109375" style="133" customWidth="1"/>
    <col min="14857" max="14860" width="4.140625" style="133" customWidth="1"/>
    <col min="14861" max="14865" width="4" style="133" customWidth="1"/>
    <col min="14866" max="14869" width="3.85546875" style="133" customWidth="1"/>
    <col min="14870" max="14876" width="4" style="133" customWidth="1"/>
    <col min="14877" max="14880" width="3.85546875" style="133" customWidth="1"/>
    <col min="14881" max="14904" width="4" style="133" customWidth="1"/>
    <col min="14905" max="15104" width="9.140625" style="133"/>
    <col min="15105" max="15105" width="2.7109375" style="133" customWidth="1"/>
    <col min="15106" max="15106" width="11" style="133" customWidth="1"/>
    <col min="15107" max="15107" width="27" style="133" customWidth="1"/>
    <col min="15108" max="15108" width="9.140625" style="133"/>
    <col min="15109" max="15109" width="3.85546875" style="133" customWidth="1"/>
    <col min="15110" max="15110" width="4" style="133" customWidth="1"/>
    <col min="15111" max="15112" width="3.7109375" style="133" customWidth="1"/>
    <col min="15113" max="15116" width="4.140625" style="133" customWidth="1"/>
    <col min="15117" max="15121" width="4" style="133" customWidth="1"/>
    <col min="15122" max="15125" width="3.85546875" style="133" customWidth="1"/>
    <col min="15126" max="15132" width="4" style="133" customWidth="1"/>
    <col min="15133" max="15136" width="3.85546875" style="133" customWidth="1"/>
    <col min="15137" max="15160" width="4" style="133" customWidth="1"/>
    <col min="15161" max="15360" width="9.140625" style="133"/>
    <col min="15361" max="15361" width="2.7109375" style="133" customWidth="1"/>
    <col min="15362" max="15362" width="11" style="133" customWidth="1"/>
    <col min="15363" max="15363" width="27" style="133" customWidth="1"/>
    <col min="15364" max="15364" width="9.140625" style="133"/>
    <col min="15365" max="15365" width="3.85546875" style="133" customWidth="1"/>
    <col min="15366" max="15366" width="4" style="133" customWidth="1"/>
    <col min="15367" max="15368" width="3.7109375" style="133" customWidth="1"/>
    <col min="15369" max="15372" width="4.140625" style="133" customWidth="1"/>
    <col min="15373" max="15377" width="4" style="133" customWidth="1"/>
    <col min="15378" max="15381" width="3.85546875" style="133" customWidth="1"/>
    <col min="15382" max="15388" width="4" style="133" customWidth="1"/>
    <col min="15389" max="15392" width="3.85546875" style="133" customWidth="1"/>
    <col min="15393" max="15416" width="4" style="133" customWidth="1"/>
    <col min="15417" max="15616" width="9.140625" style="133"/>
    <col min="15617" max="15617" width="2.7109375" style="133" customWidth="1"/>
    <col min="15618" max="15618" width="11" style="133" customWidth="1"/>
    <col min="15619" max="15619" width="27" style="133" customWidth="1"/>
    <col min="15620" max="15620" width="9.140625" style="133"/>
    <col min="15621" max="15621" width="3.85546875" style="133" customWidth="1"/>
    <col min="15622" max="15622" width="4" style="133" customWidth="1"/>
    <col min="15623" max="15624" width="3.7109375" style="133" customWidth="1"/>
    <col min="15625" max="15628" width="4.140625" style="133" customWidth="1"/>
    <col min="15629" max="15633" width="4" style="133" customWidth="1"/>
    <col min="15634" max="15637" width="3.85546875" style="133" customWidth="1"/>
    <col min="15638" max="15644" width="4" style="133" customWidth="1"/>
    <col min="15645" max="15648" width="3.85546875" style="133" customWidth="1"/>
    <col min="15649" max="15672" width="4" style="133" customWidth="1"/>
    <col min="15673" max="15872" width="9.140625" style="133"/>
    <col min="15873" max="15873" width="2.7109375" style="133" customWidth="1"/>
    <col min="15874" max="15874" width="11" style="133" customWidth="1"/>
    <col min="15875" max="15875" width="27" style="133" customWidth="1"/>
    <col min="15876" max="15876" width="9.140625" style="133"/>
    <col min="15877" max="15877" width="3.85546875" style="133" customWidth="1"/>
    <col min="15878" max="15878" width="4" style="133" customWidth="1"/>
    <col min="15879" max="15880" width="3.7109375" style="133" customWidth="1"/>
    <col min="15881" max="15884" width="4.140625" style="133" customWidth="1"/>
    <col min="15885" max="15889" width="4" style="133" customWidth="1"/>
    <col min="15890" max="15893" width="3.85546875" style="133" customWidth="1"/>
    <col min="15894" max="15900" width="4" style="133" customWidth="1"/>
    <col min="15901" max="15904" width="3.85546875" style="133" customWidth="1"/>
    <col min="15905" max="15928" width="4" style="133" customWidth="1"/>
    <col min="15929" max="16128" width="9.140625" style="133"/>
    <col min="16129" max="16129" width="2.7109375" style="133" customWidth="1"/>
    <col min="16130" max="16130" width="11" style="133" customWidth="1"/>
    <col min="16131" max="16131" width="27" style="133" customWidth="1"/>
    <col min="16132" max="16132" width="9.140625" style="133"/>
    <col min="16133" max="16133" width="3.85546875" style="133" customWidth="1"/>
    <col min="16134" max="16134" width="4" style="133" customWidth="1"/>
    <col min="16135" max="16136" width="3.7109375" style="133" customWidth="1"/>
    <col min="16137" max="16140" width="4.140625" style="133" customWidth="1"/>
    <col min="16141" max="16145" width="4" style="133" customWidth="1"/>
    <col min="16146" max="16149" width="3.85546875" style="133" customWidth="1"/>
    <col min="16150" max="16156" width="4" style="133" customWidth="1"/>
    <col min="16157" max="16160" width="3.85546875" style="133" customWidth="1"/>
    <col min="16161" max="16184" width="4" style="133" customWidth="1"/>
    <col min="16185" max="16384" width="9.140625" style="133"/>
  </cols>
  <sheetData>
    <row r="1" spans="1:57" ht="81.75" customHeight="1" thickBot="1">
      <c r="A1" s="393" t="s">
        <v>221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4"/>
      <c r="AZ1" s="394"/>
      <c r="BA1" s="394"/>
      <c r="BB1" s="394"/>
      <c r="BC1" s="394"/>
      <c r="BD1" s="394"/>
      <c r="BE1" s="394"/>
    </row>
    <row r="2" spans="1:57" ht="47.25" customHeight="1" thickBot="1">
      <c r="A2" s="395" t="s">
        <v>14</v>
      </c>
      <c r="B2" s="395" t="s">
        <v>15</v>
      </c>
      <c r="C2" s="395" t="s">
        <v>16</v>
      </c>
      <c r="D2" s="395" t="s">
        <v>17</v>
      </c>
      <c r="E2" s="142" t="s">
        <v>222</v>
      </c>
      <c r="F2" s="369" t="s">
        <v>18</v>
      </c>
      <c r="G2" s="398"/>
      <c r="H2" s="399"/>
      <c r="I2" s="142" t="s">
        <v>223</v>
      </c>
      <c r="J2" s="369" t="s">
        <v>19</v>
      </c>
      <c r="K2" s="370"/>
      <c r="L2" s="370"/>
      <c r="M2" s="371"/>
      <c r="N2" s="364" t="s">
        <v>20</v>
      </c>
      <c r="O2" s="365"/>
      <c r="P2" s="365"/>
      <c r="Q2" s="366"/>
      <c r="R2" s="160" t="s">
        <v>224</v>
      </c>
      <c r="S2" s="364" t="s">
        <v>21</v>
      </c>
      <c r="T2" s="365"/>
      <c r="U2" s="366"/>
      <c r="V2" s="143" t="s">
        <v>225</v>
      </c>
      <c r="W2" s="364" t="s">
        <v>22</v>
      </c>
      <c r="X2" s="365"/>
      <c r="Y2" s="365"/>
      <c r="Z2" s="366"/>
      <c r="AA2" s="364" t="s">
        <v>23</v>
      </c>
      <c r="AB2" s="365"/>
      <c r="AC2" s="365"/>
      <c r="AD2" s="366"/>
      <c r="AE2" s="160" t="s">
        <v>226</v>
      </c>
      <c r="AF2" s="364" t="s">
        <v>24</v>
      </c>
      <c r="AG2" s="365"/>
      <c r="AH2" s="366"/>
      <c r="AI2" s="161" t="s">
        <v>227</v>
      </c>
      <c r="AJ2" s="369" t="s">
        <v>25</v>
      </c>
      <c r="AK2" s="370"/>
      <c r="AL2" s="370"/>
      <c r="AM2" s="371"/>
      <c r="AN2" s="369" t="s">
        <v>26</v>
      </c>
      <c r="AO2" s="370"/>
      <c r="AP2" s="370"/>
      <c r="AQ2" s="371"/>
      <c r="AR2" s="161" t="s">
        <v>228</v>
      </c>
      <c r="AS2" s="369" t="s">
        <v>27</v>
      </c>
      <c r="AT2" s="370"/>
      <c r="AU2" s="370"/>
      <c r="AV2" s="371"/>
      <c r="AW2" s="369" t="s">
        <v>28</v>
      </c>
      <c r="AX2" s="370"/>
      <c r="AY2" s="370"/>
      <c r="AZ2" s="371"/>
      <c r="BA2" s="369" t="s">
        <v>29</v>
      </c>
      <c r="BB2" s="370"/>
      <c r="BC2" s="370"/>
      <c r="BD2" s="371"/>
      <c r="BE2" s="400" t="s">
        <v>30</v>
      </c>
    </row>
    <row r="3" spans="1:57" ht="13.5" thickBot="1">
      <c r="A3" s="396"/>
      <c r="B3" s="396"/>
      <c r="C3" s="396"/>
      <c r="D3" s="396"/>
      <c r="E3" s="369" t="s">
        <v>31</v>
      </c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1"/>
      <c r="BE3" s="401"/>
    </row>
    <row r="4" spans="1:57" s="178" customFormat="1" ht="31.5" customHeight="1" thickBot="1">
      <c r="A4" s="397"/>
      <c r="B4" s="397"/>
      <c r="C4" s="397"/>
      <c r="D4" s="397"/>
      <c r="E4" s="144">
        <v>36</v>
      </c>
      <c r="F4" s="144">
        <v>37</v>
      </c>
      <c r="G4" s="144">
        <v>38</v>
      </c>
      <c r="H4" s="144">
        <v>39</v>
      </c>
      <c r="I4" s="144">
        <v>40</v>
      </c>
      <c r="J4" s="144">
        <v>41</v>
      </c>
      <c r="K4" s="144">
        <v>42</v>
      </c>
      <c r="L4" s="145">
        <v>43</v>
      </c>
      <c r="M4" s="145">
        <v>44</v>
      </c>
      <c r="N4" s="145">
        <v>45</v>
      </c>
      <c r="O4" s="145">
        <v>46</v>
      </c>
      <c r="P4" s="145">
        <v>47</v>
      </c>
      <c r="Q4" s="145">
        <v>48</v>
      </c>
      <c r="R4" s="145">
        <v>49</v>
      </c>
      <c r="S4" s="145">
        <v>50</v>
      </c>
      <c r="T4" s="145">
        <v>51</v>
      </c>
      <c r="U4" s="145">
        <v>52</v>
      </c>
      <c r="V4" s="146">
        <v>1</v>
      </c>
      <c r="W4" s="146">
        <v>2</v>
      </c>
      <c r="X4" s="146">
        <v>3</v>
      </c>
      <c r="Y4" s="146">
        <v>4</v>
      </c>
      <c r="Z4" s="146">
        <v>5</v>
      </c>
      <c r="AA4" s="146">
        <v>6</v>
      </c>
      <c r="AB4" s="146">
        <v>7</v>
      </c>
      <c r="AC4" s="146">
        <v>8</v>
      </c>
      <c r="AD4" s="146">
        <v>9</v>
      </c>
      <c r="AE4" s="145">
        <v>10</v>
      </c>
      <c r="AF4" s="145">
        <v>11</v>
      </c>
      <c r="AG4" s="145">
        <v>12</v>
      </c>
      <c r="AH4" s="145">
        <v>13</v>
      </c>
      <c r="AI4" s="145">
        <v>14</v>
      </c>
      <c r="AJ4" s="145">
        <v>15</v>
      </c>
      <c r="AK4" s="145">
        <v>16</v>
      </c>
      <c r="AL4" s="145">
        <v>17</v>
      </c>
      <c r="AM4" s="145">
        <v>18</v>
      </c>
      <c r="AN4" s="145">
        <v>19</v>
      </c>
      <c r="AO4" s="145">
        <v>20</v>
      </c>
      <c r="AP4" s="145">
        <v>21</v>
      </c>
      <c r="AQ4" s="145">
        <v>22</v>
      </c>
      <c r="AR4" s="145">
        <v>23</v>
      </c>
      <c r="AS4" s="145">
        <v>24</v>
      </c>
      <c r="AT4" s="147">
        <v>25</v>
      </c>
      <c r="AU4" s="147">
        <v>26</v>
      </c>
      <c r="AV4" s="145">
        <v>27</v>
      </c>
      <c r="AW4" s="145">
        <v>28</v>
      </c>
      <c r="AX4" s="145">
        <v>29</v>
      </c>
      <c r="AY4" s="145">
        <v>30</v>
      </c>
      <c r="AZ4" s="145">
        <v>31</v>
      </c>
      <c r="BA4" s="145">
        <v>32</v>
      </c>
      <c r="BB4" s="145">
        <v>33</v>
      </c>
      <c r="BC4" s="145">
        <v>34</v>
      </c>
      <c r="BD4" s="145">
        <v>35</v>
      </c>
      <c r="BE4" s="145">
        <v>10</v>
      </c>
    </row>
    <row r="5" spans="1:57" ht="13.5" thickBot="1">
      <c r="A5" s="369" t="s">
        <v>191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1"/>
    </row>
    <row r="6" spans="1:57" s="178" customFormat="1" ht="27" customHeight="1" thickBot="1">
      <c r="A6" s="144"/>
      <c r="B6" s="144"/>
      <c r="C6" s="144"/>
      <c r="D6" s="144"/>
      <c r="E6" s="148">
        <v>1</v>
      </c>
      <c r="F6" s="148">
        <v>2</v>
      </c>
      <c r="G6" s="148">
        <v>3</v>
      </c>
      <c r="H6" s="148">
        <v>4</v>
      </c>
      <c r="I6" s="148">
        <v>5</v>
      </c>
      <c r="J6" s="148">
        <v>6</v>
      </c>
      <c r="K6" s="148">
        <v>7</v>
      </c>
      <c r="L6" s="148">
        <v>8</v>
      </c>
      <c r="M6" s="148">
        <v>9</v>
      </c>
      <c r="N6" s="148">
        <v>10</v>
      </c>
      <c r="O6" s="148">
        <v>11</v>
      </c>
      <c r="P6" s="148">
        <v>12</v>
      </c>
      <c r="Q6" s="148">
        <v>13</v>
      </c>
      <c r="R6" s="148">
        <v>14</v>
      </c>
      <c r="S6" s="148">
        <v>15</v>
      </c>
      <c r="T6" s="148">
        <v>16</v>
      </c>
      <c r="U6" s="148">
        <v>17</v>
      </c>
      <c r="V6" s="148">
        <v>18</v>
      </c>
      <c r="W6" s="148">
        <v>19</v>
      </c>
      <c r="X6" s="148">
        <v>20</v>
      </c>
      <c r="Y6" s="148">
        <v>21</v>
      </c>
      <c r="Z6" s="148">
        <v>22</v>
      </c>
      <c r="AA6" s="148">
        <v>23</v>
      </c>
      <c r="AB6" s="148">
        <v>24</v>
      </c>
      <c r="AC6" s="148">
        <v>25</v>
      </c>
      <c r="AD6" s="148">
        <v>26</v>
      </c>
      <c r="AE6" s="148">
        <v>27</v>
      </c>
      <c r="AF6" s="148">
        <v>28</v>
      </c>
      <c r="AG6" s="148">
        <v>29</v>
      </c>
      <c r="AH6" s="148">
        <v>30</v>
      </c>
      <c r="AI6" s="148">
        <v>31</v>
      </c>
      <c r="AJ6" s="148">
        <v>32</v>
      </c>
      <c r="AK6" s="148">
        <v>33</v>
      </c>
      <c r="AL6" s="148">
        <v>34</v>
      </c>
      <c r="AM6" s="148">
        <v>35</v>
      </c>
      <c r="AN6" s="148">
        <v>36</v>
      </c>
      <c r="AO6" s="148">
        <v>37</v>
      </c>
      <c r="AP6" s="148">
        <v>38</v>
      </c>
      <c r="AQ6" s="148">
        <v>39</v>
      </c>
      <c r="AR6" s="148">
        <v>40</v>
      </c>
      <c r="AS6" s="148">
        <v>41</v>
      </c>
      <c r="AT6" s="149">
        <v>42</v>
      </c>
      <c r="AU6" s="149">
        <v>43</v>
      </c>
      <c r="AV6" s="148">
        <v>44</v>
      </c>
      <c r="AW6" s="148">
        <v>45</v>
      </c>
      <c r="AX6" s="148">
        <v>46</v>
      </c>
      <c r="AY6" s="148">
        <v>47</v>
      </c>
      <c r="AZ6" s="148">
        <v>48</v>
      </c>
      <c r="BA6" s="148">
        <v>49</v>
      </c>
      <c r="BB6" s="148">
        <v>50</v>
      </c>
      <c r="BC6" s="148">
        <v>51</v>
      </c>
      <c r="BD6" s="148">
        <v>52</v>
      </c>
      <c r="BE6" s="246">
        <v>28</v>
      </c>
    </row>
    <row r="7" spans="1:57" ht="19.5" customHeight="1" thickBot="1">
      <c r="A7" s="372" t="s">
        <v>0</v>
      </c>
      <c r="B7" s="375" t="s">
        <v>13</v>
      </c>
      <c r="C7" s="375" t="s">
        <v>33</v>
      </c>
      <c r="D7" s="150" t="s">
        <v>34</v>
      </c>
      <c r="E7" s="233">
        <f t="shared" ref="E7:U7" si="0">SUM(E11,E15,E17,E19,E21,E23,E25,E27,E31,E35,E43,E45,E37)</f>
        <v>30</v>
      </c>
      <c r="F7" s="233">
        <f t="shared" si="0"/>
        <v>28</v>
      </c>
      <c r="G7" s="233">
        <f t="shared" si="0"/>
        <v>30</v>
      </c>
      <c r="H7" s="233">
        <f t="shared" si="0"/>
        <v>28</v>
      </c>
      <c r="I7" s="233">
        <f t="shared" si="0"/>
        <v>30</v>
      </c>
      <c r="J7" s="233">
        <f t="shared" si="0"/>
        <v>28</v>
      </c>
      <c r="K7" s="233">
        <f t="shared" si="0"/>
        <v>30</v>
      </c>
      <c r="L7" s="233">
        <f t="shared" si="0"/>
        <v>28</v>
      </c>
      <c r="M7" s="233">
        <f t="shared" si="0"/>
        <v>30</v>
      </c>
      <c r="N7" s="233">
        <f t="shared" si="0"/>
        <v>28</v>
      </c>
      <c r="O7" s="233">
        <f t="shared" si="0"/>
        <v>30</v>
      </c>
      <c r="P7" s="233">
        <f t="shared" si="0"/>
        <v>28</v>
      </c>
      <c r="Q7" s="233">
        <f t="shared" si="0"/>
        <v>30</v>
      </c>
      <c r="R7" s="233">
        <f t="shared" si="0"/>
        <v>28</v>
      </c>
      <c r="S7" s="233">
        <f t="shared" si="0"/>
        <v>30</v>
      </c>
      <c r="T7" s="233">
        <f t="shared" si="0"/>
        <v>28</v>
      </c>
      <c r="U7" s="233">
        <f t="shared" si="0"/>
        <v>24</v>
      </c>
      <c r="V7" s="233" t="s">
        <v>73</v>
      </c>
      <c r="W7" s="233" t="s">
        <v>73</v>
      </c>
      <c r="X7" s="233">
        <f t="shared" ref="X7:AS7" si="1">SUM(X11,X15,X17,X19,X21,X23,X25,X27,X31,X35,X43,X45,X37)</f>
        <v>30</v>
      </c>
      <c r="Y7" s="233">
        <f t="shared" si="1"/>
        <v>28</v>
      </c>
      <c r="Z7" s="233">
        <f t="shared" si="1"/>
        <v>30</v>
      </c>
      <c r="AA7" s="233">
        <f t="shared" si="1"/>
        <v>28</v>
      </c>
      <c r="AB7" s="233">
        <f t="shared" si="1"/>
        <v>30</v>
      </c>
      <c r="AC7" s="233">
        <f t="shared" si="1"/>
        <v>28</v>
      </c>
      <c r="AD7" s="233">
        <f t="shared" si="1"/>
        <v>30</v>
      </c>
      <c r="AE7" s="233">
        <f t="shared" si="1"/>
        <v>28</v>
      </c>
      <c r="AF7" s="233">
        <f t="shared" si="1"/>
        <v>30</v>
      </c>
      <c r="AG7" s="233">
        <f t="shared" si="1"/>
        <v>28</v>
      </c>
      <c r="AH7" s="233">
        <f t="shared" si="1"/>
        <v>30</v>
      </c>
      <c r="AI7" s="233">
        <f t="shared" si="1"/>
        <v>28</v>
      </c>
      <c r="AJ7" s="233">
        <f t="shared" si="1"/>
        <v>30</v>
      </c>
      <c r="AK7" s="233">
        <f t="shared" si="1"/>
        <v>28</v>
      </c>
      <c r="AL7" s="233">
        <f t="shared" si="1"/>
        <v>30</v>
      </c>
      <c r="AM7" s="233">
        <f t="shared" si="1"/>
        <v>28</v>
      </c>
      <c r="AN7" s="233">
        <f t="shared" si="1"/>
        <v>28</v>
      </c>
      <c r="AO7" s="233">
        <f t="shared" si="1"/>
        <v>26</v>
      </c>
      <c r="AP7" s="233">
        <f t="shared" si="1"/>
        <v>30</v>
      </c>
      <c r="AQ7" s="233">
        <f t="shared" si="1"/>
        <v>28</v>
      </c>
      <c r="AR7" s="233">
        <f t="shared" si="1"/>
        <v>30</v>
      </c>
      <c r="AS7" s="233">
        <f t="shared" si="1"/>
        <v>8</v>
      </c>
      <c r="AT7" s="234"/>
      <c r="AU7" s="234"/>
      <c r="AV7" s="233" t="s">
        <v>73</v>
      </c>
      <c r="AW7" s="233" t="s">
        <v>73</v>
      </c>
      <c r="AX7" s="233" t="s">
        <v>73</v>
      </c>
      <c r="AY7" s="233" t="s">
        <v>73</v>
      </c>
      <c r="AZ7" s="233" t="s">
        <v>73</v>
      </c>
      <c r="BA7" s="233" t="s">
        <v>73</v>
      </c>
      <c r="BB7" s="233" t="s">
        <v>73</v>
      </c>
      <c r="BC7" s="233" t="s">
        <v>73</v>
      </c>
      <c r="BD7" s="233" t="s">
        <v>73</v>
      </c>
      <c r="BE7" s="233">
        <f>SUM(BE11,BE15,BE17,BE19,BE21,BE23,BE25,BE27,BE31,BE35,BE43,BE45,BE37)</f>
        <v>1102</v>
      </c>
    </row>
    <row r="8" spans="1:57" ht="24.75" customHeight="1" thickBot="1">
      <c r="A8" s="373"/>
      <c r="B8" s="376"/>
      <c r="C8" s="376"/>
      <c r="D8" s="150" t="s">
        <v>35</v>
      </c>
      <c r="E8" s="233">
        <f t="shared" ref="E8:U8" si="2">SUM(E13,E16,E18,E20,E22,E24,E26,E28,E32,E36,E44,E46,E38)</f>
        <v>16</v>
      </c>
      <c r="F8" s="233">
        <f t="shared" si="2"/>
        <v>17</v>
      </c>
      <c r="G8" s="233">
        <f t="shared" si="2"/>
        <v>16</v>
      </c>
      <c r="H8" s="233">
        <f t="shared" si="2"/>
        <v>17</v>
      </c>
      <c r="I8" s="233">
        <f t="shared" si="2"/>
        <v>16</v>
      </c>
      <c r="J8" s="233">
        <f t="shared" si="2"/>
        <v>17</v>
      </c>
      <c r="K8" s="233">
        <f t="shared" si="2"/>
        <v>16</v>
      </c>
      <c r="L8" s="233">
        <f t="shared" si="2"/>
        <v>17</v>
      </c>
      <c r="M8" s="233">
        <f t="shared" si="2"/>
        <v>16</v>
      </c>
      <c r="N8" s="233">
        <f t="shared" si="2"/>
        <v>17</v>
      </c>
      <c r="O8" s="233">
        <f t="shared" si="2"/>
        <v>16</v>
      </c>
      <c r="P8" s="233">
        <f t="shared" si="2"/>
        <v>17</v>
      </c>
      <c r="Q8" s="233">
        <f t="shared" si="2"/>
        <v>16</v>
      </c>
      <c r="R8" s="233">
        <f t="shared" si="2"/>
        <v>17</v>
      </c>
      <c r="S8" s="233">
        <f t="shared" si="2"/>
        <v>16</v>
      </c>
      <c r="T8" s="233">
        <f t="shared" si="2"/>
        <v>17</v>
      </c>
      <c r="U8" s="233">
        <f t="shared" si="2"/>
        <v>16</v>
      </c>
      <c r="V8" s="233" t="s">
        <v>73</v>
      </c>
      <c r="W8" s="233" t="s">
        <v>73</v>
      </c>
      <c r="X8" s="233">
        <f t="shared" ref="X8:AS8" si="3">SUM(X13,X16,X18,X20,X22,X24,X26,X28,X32,X36,X44,X46,X38)</f>
        <v>16</v>
      </c>
      <c r="Y8" s="233">
        <f t="shared" si="3"/>
        <v>17</v>
      </c>
      <c r="Z8" s="233">
        <f t="shared" si="3"/>
        <v>16</v>
      </c>
      <c r="AA8" s="233">
        <f t="shared" si="3"/>
        <v>17</v>
      </c>
      <c r="AB8" s="233">
        <f t="shared" si="3"/>
        <v>16</v>
      </c>
      <c r="AC8" s="233">
        <f t="shared" si="3"/>
        <v>17</v>
      </c>
      <c r="AD8" s="233">
        <f t="shared" si="3"/>
        <v>16</v>
      </c>
      <c r="AE8" s="233">
        <f t="shared" si="3"/>
        <v>17</v>
      </c>
      <c r="AF8" s="233">
        <f t="shared" si="3"/>
        <v>16</v>
      </c>
      <c r="AG8" s="233">
        <f t="shared" si="3"/>
        <v>17</v>
      </c>
      <c r="AH8" s="233">
        <f t="shared" si="3"/>
        <v>16</v>
      </c>
      <c r="AI8" s="233">
        <f t="shared" si="3"/>
        <v>17</v>
      </c>
      <c r="AJ8" s="233">
        <f t="shared" si="3"/>
        <v>16</v>
      </c>
      <c r="AK8" s="233">
        <f t="shared" si="3"/>
        <v>17</v>
      </c>
      <c r="AL8" s="233">
        <f t="shared" si="3"/>
        <v>16</v>
      </c>
      <c r="AM8" s="233">
        <f t="shared" si="3"/>
        <v>17</v>
      </c>
      <c r="AN8" s="233">
        <f t="shared" si="3"/>
        <v>16</v>
      </c>
      <c r="AO8" s="233">
        <f t="shared" si="3"/>
        <v>17</v>
      </c>
      <c r="AP8" s="233">
        <f t="shared" si="3"/>
        <v>16</v>
      </c>
      <c r="AQ8" s="233">
        <f t="shared" si="3"/>
        <v>17</v>
      </c>
      <c r="AR8" s="233">
        <f t="shared" si="3"/>
        <v>16</v>
      </c>
      <c r="AS8" s="233">
        <f t="shared" si="3"/>
        <v>17</v>
      </c>
      <c r="AT8" s="234"/>
      <c r="AU8" s="234"/>
      <c r="AV8" s="233" t="s">
        <v>73</v>
      </c>
      <c r="AW8" s="233" t="s">
        <v>73</v>
      </c>
      <c r="AX8" s="233" t="s">
        <v>73</v>
      </c>
      <c r="AY8" s="233" t="s">
        <v>73</v>
      </c>
      <c r="AZ8" s="233" t="s">
        <v>73</v>
      </c>
      <c r="BA8" s="233" t="s">
        <v>73</v>
      </c>
      <c r="BB8" s="233" t="s">
        <v>73</v>
      </c>
      <c r="BC8" s="233" t="s">
        <v>73</v>
      </c>
      <c r="BD8" s="233" t="s">
        <v>73</v>
      </c>
      <c r="BE8" s="233">
        <f>SUM(BE13,BE16,BE18,BE20,BE22,BE24,BE26,BE28,BE32,BE36,BE44,BE46,BE38)</f>
        <v>643</v>
      </c>
    </row>
    <row r="9" spans="1:57" ht="33" customHeight="1" thickBot="1">
      <c r="A9" s="373"/>
      <c r="B9" s="391" t="s">
        <v>192</v>
      </c>
      <c r="C9" s="391" t="s">
        <v>193</v>
      </c>
      <c r="D9" s="232" t="s">
        <v>34</v>
      </c>
      <c r="E9" s="235">
        <f t="shared" ref="E9:T9" si="4">E11+E13+E15+E17+E19+E21+E23+E25+E27+E29+E31</f>
        <v>24</v>
      </c>
      <c r="F9" s="235">
        <f t="shared" si="4"/>
        <v>22</v>
      </c>
      <c r="G9" s="235">
        <f t="shared" si="4"/>
        <v>24</v>
      </c>
      <c r="H9" s="235">
        <f t="shared" si="4"/>
        <v>22</v>
      </c>
      <c r="I9" s="235">
        <f t="shared" si="4"/>
        <v>24</v>
      </c>
      <c r="J9" s="235">
        <f t="shared" si="4"/>
        <v>22</v>
      </c>
      <c r="K9" s="235">
        <f t="shared" si="4"/>
        <v>24</v>
      </c>
      <c r="L9" s="235">
        <f t="shared" si="4"/>
        <v>22</v>
      </c>
      <c r="M9" s="235">
        <f t="shared" si="4"/>
        <v>24</v>
      </c>
      <c r="N9" s="235">
        <f t="shared" si="4"/>
        <v>22</v>
      </c>
      <c r="O9" s="235">
        <f t="shared" si="4"/>
        <v>24</v>
      </c>
      <c r="P9" s="235">
        <f t="shared" si="4"/>
        <v>22</v>
      </c>
      <c r="Q9" s="235">
        <f t="shared" si="4"/>
        <v>24</v>
      </c>
      <c r="R9" s="235">
        <f t="shared" si="4"/>
        <v>22</v>
      </c>
      <c r="S9" s="235">
        <f t="shared" si="4"/>
        <v>24</v>
      </c>
      <c r="T9" s="235">
        <f t="shared" si="4"/>
        <v>22</v>
      </c>
      <c r="U9" s="235">
        <v>24</v>
      </c>
      <c r="V9" s="235" t="s">
        <v>73</v>
      </c>
      <c r="W9" s="235" t="s">
        <v>73</v>
      </c>
      <c r="X9" s="235">
        <f t="shared" ref="X9:AR9" si="5">X11+X13+X15+X17+X19+X21+X23+X25+X27+X29+X31</f>
        <v>22</v>
      </c>
      <c r="Y9" s="235">
        <f t="shared" si="5"/>
        <v>24</v>
      </c>
      <c r="Z9" s="235">
        <f t="shared" si="5"/>
        <v>22</v>
      </c>
      <c r="AA9" s="235">
        <f t="shared" si="5"/>
        <v>24</v>
      </c>
      <c r="AB9" s="235">
        <f t="shared" si="5"/>
        <v>22</v>
      </c>
      <c r="AC9" s="235">
        <f t="shared" si="5"/>
        <v>24</v>
      </c>
      <c r="AD9" s="235">
        <f t="shared" si="5"/>
        <v>22</v>
      </c>
      <c r="AE9" s="235">
        <f t="shared" si="5"/>
        <v>24</v>
      </c>
      <c r="AF9" s="235">
        <f t="shared" si="5"/>
        <v>22</v>
      </c>
      <c r="AG9" s="235">
        <f t="shared" si="5"/>
        <v>24</v>
      </c>
      <c r="AH9" s="235">
        <f t="shared" si="5"/>
        <v>22</v>
      </c>
      <c r="AI9" s="235">
        <f t="shared" si="5"/>
        <v>24</v>
      </c>
      <c r="AJ9" s="235">
        <f t="shared" si="5"/>
        <v>22</v>
      </c>
      <c r="AK9" s="235">
        <f t="shared" si="5"/>
        <v>24</v>
      </c>
      <c r="AL9" s="235">
        <f t="shared" si="5"/>
        <v>22</v>
      </c>
      <c r="AM9" s="235">
        <f t="shared" si="5"/>
        <v>24</v>
      </c>
      <c r="AN9" s="235">
        <f t="shared" si="5"/>
        <v>22</v>
      </c>
      <c r="AO9" s="235">
        <v>24</v>
      </c>
      <c r="AP9" s="235">
        <f t="shared" si="5"/>
        <v>26</v>
      </c>
      <c r="AQ9" s="235">
        <f t="shared" si="5"/>
        <v>28</v>
      </c>
      <c r="AR9" s="235">
        <f t="shared" si="5"/>
        <v>26</v>
      </c>
      <c r="AS9" s="235">
        <v>28</v>
      </c>
      <c r="AT9" s="235"/>
      <c r="AU9" s="235"/>
      <c r="AV9" s="233" t="s">
        <v>73</v>
      </c>
      <c r="AW9" s="233" t="s">
        <v>73</v>
      </c>
      <c r="AX9" s="233" t="s">
        <v>73</v>
      </c>
      <c r="AY9" s="233" t="s">
        <v>73</v>
      </c>
      <c r="AZ9" s="233" t="s">
        <v>73</v>
      </c>
      <c r="BA9" s="233" t="s">
        <v>73</v>
      </c>
      <c r="BB9" s="233" t="s">
        <v>73</v>
      </c>
      <c r="BC9" s="233" t="s">
        <v>73</v>
      </c>
      <c r="BD9" s="233" t="s">
        <v>73</v>
      </c>
      <c r="BE9" s="247">
        <f t="shared" ref="BE9:BE15" si="6">SUM(E9:BD9)</f>
        <v>914</v>
      </c>
    </row>
    <row r="10" spans="1:57" ht="33" customHeight="1" thickBot="1">
      <c r="A10" s="373"/>
      <c r="B10" s="392"/>
      <c r="C10" s="392"/>
      <c r="D10" s="232" t="s">
        <v>35</v>
      </c>
      <c r="E10" s="235">
        <f t="shared" ref="E10:U10" si="7">E12+E14+E16+E18+E20+E22+E24+E26+E28+E30+E32</f>
        <v>12</v>
      </c>
      <c r="F10" s="235">
        <f t="shared" si="7"/>
        <v>11</v>
      </c>
      <c r="G10" s="235">
        <f t="shared" si="7"/>
        <v>12</v>
      </c>
      <c r="H10" s="235">
        <f t="shared" si="7"/>
        <v>11</v>
      </c>
      <c r="I10" s="235">
        <f t="shared" si="7"/>
        <v>12</v>
      </c>
      <c r="J10" s="235">
        <f t="shared" si="7"/>
        <v>11</v>
      </c>
      <c r="K10" s="235">
        <f t="shared" si="7"/>
        <v>12</v>
      </c>
      <c r="L10" s="235">
        <f t="shared" si="7"/>
        <v>11</v>
      </c>
      <c r="M10" s="235">
        <f t="shared" si="7"/>
        <v>12</v>
      </c>
      <c r="N10" s="235">
        <f t="shared" si="7"/>
        <v>11</v>
      </c>
      <c r="O10" s="235">
        <f t="shared" si="7"/>
        <v>12</v>
      </c>
      <c r="P10" s="235">
        <f t="shared" si="7"/>
        <v>11</v>
      </c>
      <c r="Q10" s="235">
        <f t="shared" si="7"/>
        <v>12</v>
      </c>
      <c r="R10" s="235">
        <f t="shared" si="7"/>
        <v>11</v>
      </c>
      <c r="S10" s="235">
        <f t="shared" si="7"/>
        <v>12</v>
      </c>
      <c r="T10" s="235">
        <f t="shared" si="7"/>
        <v>11</v>
      </c>
      <c r="U10" s="235">
        <f t="shared" si="7"/>
        <v>12</v>
      </c>
      <c r="V10" s="235" t="s">
        <v>73</v>
      </c>
      <c r="W10" s="235" t="s">
        <v>73</v>
      </c>
      <c r="X10" s="235">
        <f t="shared" ref="X10:AS10" si="8">X12+X14+X16+X18+X20+X22+X24+X26+X28+X30+X32</f>
        <v>11</v>
      </c>
      <c r="Y10" s="235">
        <f t="shared" si="8"/>
        <v>12</v>
      </c>
      <c r="Z10" s="235">
        <f t="shared" si="8"/>
        <v>11</v>
      </c>
      <c r="AA10" s="235">
        <f t="shared" si="8"/>
        <v>12</v>
      </c>
      <c r="AB10" s="235">
        <f t="shared" si="8"/>
        <v>11</v>
      </c>
      <c r="AC10" s="235">
        <f t="shared" si="8"/>
        <v>12</v>
      </c>
      <c r="AD10" s="235">
        <f t="shared" si="8"/>
        <v>11</v>
      </c>
      <c r="AE10" s="235">
        <f t="shared" si="8"/>
        <v>12</v>
      </c>
      <c r="AF10" s="235">
        <f t="shared" si="8"/>
        <v>11</v>
      </c>
      <c r="AG10" s="235">
        <f t="shared" si="8"/>
        <v>12</v>
      </c>
      <c r="AH10" s="235">
        <f t="shared" si="8"/>
        <v>11</v>
      </c>
      <c r="AI10" s="235">
        <f t="shared" si="8"/>
        <v>12</v>
      </c>
      <c r="AJ10" s="235">
        <f t="shared" si="8"/>
        <v>11</v>
      </c>
      <c r="AK10" s="235">
        <f t="shared" si="8"/>
        <v>12</v>
      </c>
      <c r="AL10" s="235">
        <f t="shared" si="8"/>
        <v>11</v>
      </c>
      <c r="AM10" s="235">
        <f t="shared" si="8"/>
        <v>12</v>
      </c>
      <c r="AN10" s="235">
        <f t="shared" si="8"/>
        <v>11</v>
      </c>
      <c r="AO10" s="235">
        <f t="shared" si="8"/>
        <v>12</v>
      </c>
      <c r="AP10" s="235">
        <f t="shared" si="8"/>
        <v>13</v>
      </c>
      <c r="AQ10" s="235">
        <f t="shared" si="8"/>
        <v>14</v>
      </c>
      <c r="AR10" s="235">
        <f t="shared" si="8"/>
        <v>13</v>
      </c>
      <c r="AS10" s="235">
        <f t="shared" si="8"/>
        <v>14</v>
      </c>
      <c r="AT10" s="235"/>
      <c r="AU10" s="235"/>
      <c r="AV10" s="233" t="s">
        <v>73</v>
      </c>
      <c r="AW10" s="233" t="s">
        <v>73</v>
      </c>
      <c r="AX10" s="233" t="s">
        <v>73</v>
      </c>
      <c r="AY10" s="233" t="s">
        <v>73</v>
      </c>
      <c r="AZ10" s="233" t="s">
        <v>73</v>
      </c>
      <c r="BA10" s="233" t="s">
        <v>73</v>
      </c>
      <c r="BB10" s="233" t="s">
        <v>73</v>
      </c>
      <c r="BC10" s="233" t="s">
        <v>73</v>
      </c>
      <c r="BD10" s="233" t="s">
        <v>73</v>
      </c>
      <c r="BE10" s="247">
        <f t="shared" si="6"/>
        <v>457</v>
      </c>
    </row>
    <row r="11" spans="1:57" ht="18.75" customHeight="1" thickBot="1">
      <c r="A11" s="373"/>
      <c r="B11" s="360" t="s">
        <v>194</v>
      </c>
      <c r="C11" s="358" t="s">
        <v>195</v>
      </c>
      <c r="D11" s="151" t="s">
        <v>34</v>
      </c>
      <c r="E11" s="236">
        <v>2</v>
      </c>
      <c r="F11" s="236">
        <v>2</v>
      </c>
      <c r="G11" s="236">
        <v>2</v>
      </c>
      <c r="H11" s="236">
        <v>2</v>
      </c>
      <c r="I11" s="236">
        <v>2</v>
      </c>
      <c r="J11" s="236">
        <v>2</v>
      </c>
      <c r="K11" s="236">
        <v>2</v>
      </c>
      <c r="L11" s="236">
        <v>2</v>
      </c>
      <c r="M11" s="236">
        <v>2</v>
      </c>
      <c r="N11" s="236">
        <v>2</v>
      </c>
      <c r="O11" s="236">
        <v>2</v>
      </c>
      <c r="P11" s="236">
        <v>2</v>
      </c>
      <c r="Q11" s="236">
        <v>2</v>
      </c>
      <c r="R11" s="236">
        <v>2</v>
      </c>
      <c r="S11" s="236">
        <v>2</v>
      </c>
      <c r="T11" s="236">
        <v>2</v>
      </c>
      <c r="U11" s="236">
        <v>2</v>
      </c>
      <c r="V11" s="234" t="s">
        <v>73</v>
      </c>
      <c r="W11" s="234" t="s">
        <v>73</v>
      </c>
      <c r="X11" s="237">
        <v>2</v>
      </c>
      <c r="Y11" s="237">
        <v>2</v>
      </c>
      <c r="Z11" s="237">
        <v>2</v>
      </c>
      <c r="AA11" s="237">
        <v>2</v>
      </c>
      <c r="AB11" s="237">
        <v>2</v>
      </c>
      <c r="AC11" s="237">
        <v>2</v>
      </c>
      <c r="AD11" s="237">
        <v>2</v>
      </c>
      <c r="AE11" s="237">
        <v>2</v>
      </c>
      <c r="AF11" s="237">
        <v>2</v>
      </c>
      <c r="AG11" s="237">
        <v>2</v>
      </c>
      <c r="AH11" s="237">
        <v>2</v>
      </c>
      <c r="AI11" s="237">
        <v>2</v>
      </c>
      <c r="AJ11" s="237">
        <v>2</v>
      </c>
      <c r="AK11" s="237">
        <v>2</v>
      </c>
      <c r="AL11" s="237">
        <v>2</v>
      </c>
      <c r="AM11" s="237">
        <v>2</v>
      </c>
      <c r="AN11" s="237">
        <v>2</v>
      </c>
      <c r="AO11" s="237">
        <v>2</v>
      </c>
      <c r="AP11" s="237">
        <v>2</v>
      </c>
      <c r="AQ11" s="237">
        <v>2</v>
      </c>
      <c r="AR11" s="238">
        <v>2</v>
      </c>
      <c r="AS11" s="238">
        <v>2</v>
      </c>
      <c r="AT11" s="239"/>
      <c r="AU11" s="239" t="s">
        <v>168</v>
      </c>
      <c r="AV11" s="240" t="s">
        <v>73</v>
      </c>
      <c r="AW11" s="240" t="s">
        <v>73</v>
      </c>
      <c r="AX11" s="240" t="s">
        <v>73</v>
      </c>
      <c r="AY11" s="240" t="s">
        <v>73</v>
      </c>
      <c r="AZ11" s="240" t="s">
        <v>73</v>
      </c>
      <c r="BA11" s="240" t="s">
        <v>73</v>
      </c>
      <c r="BB11" s="240" t="s">
        <v>73</v>
      </c>
      <c r="BC11" s="240" t="s">
        <v>73</v>
      </c>
      <c r="BD11" s="240" t="s">
        <v>73</v>
      </c>
      <c r="BE11" s="244">
        <f t="shared" si="6"/>
        <v>78</v>
      </c>
    </row>
    <row r="12" spans="1:57" ht="18.75" customHeight="1" thickBot="1">
      <c r="A12" s="373"/>
      <c r="B12" s="361"/>
      <c r="C12" s="359"/>
      <c r="D12" s="151" t="s">
        <v>35</v>
      </c>
      <c r="E12" s="236">
        <v>1</v>
      </c>
      <c r="F12" s="236">
        <v>1</v>
      </c>
      <c r="G12" s="236">
        <v>1</v>
      </c>
      <c r="H12" s="236">
        <v>1</v>
      </c>
      <c r="I12" s="236">
        <v>1</v>
      </c>
      <c r="J12" s="236">
        <v>1</v>
      </c>
      <c r="K12" s="236">
        <v>1</v>
      </c>
      <c r="L12" s="236">
        <v>1</v>
      </c>
      <c r="M12" s="236">
        <v>1</v>
      </c>
      <c r="N12" s="236">
        <v>1</v>
      </c>
      <c r="O12" s="236">
        <v>1</v>
      </c>
      <c r="P12" s="236">
        <v>1</v>
      </c>
      <c r="Q12" s="236">
        <v>1</v>
      </c>
      <c r="R12" s="236">
        <v>1</v>
      </c>
      <c r="S12" s="236">
        <v>1</v>
      </c>
      <c r="T12" s="236">
        <v>1</v>
      </c>
      <c r="U12" s="236">
        <v>1</v>
      </c>
      <c r="V12" s="234" t="s">
        <v>73</v>
      </c>
      <c r="W12" s="234" t="s">
        <v>73</v>
      </c>
      <c r="X12" s="237">
        <v>1</v>
      </c>
      <c r="Y12" s="237">
        <v>1</v>
      </c>
      <c r="Z12" s="237">
        <v>1</v>
      </c>
      <c r="AA12" s="237">
        <v>1</v>
      </c>
      <c r="AB12" s="237">
        <v>1</v>
      </c>
      <c r="AC12" s="237">
        <v>1</v>
      </c>
      <c r="AD12" s="237">
        <v>1</v>
      </c>
      <c r="AE12" s="237">
        <v>1</v>
      </c>
      <c r="AF12" s="237">
        <v>1</v>
      </c>
      <c r="AG12" s="237">
        <v>1</v>
      </c>
      <c r="AH12" s="237">
        <v>1</v>
      </c>
      <c r="AI12" s="237">
        <v>1</v>
      </c>
      <c r="AJ12" s="237">
        <v>1</v>
      </c>
      <c r="AK12" s="237">
        <v>1</v>
      </c>
      <c r="AL12" s="237">
        <v>1</v>
      </c>
      <c r="AM12" s="237">
        <v>1</v>
      </c>
      <c r="AN12" s="237">
        <v>1</v>
      </c>
      <c r="AO12" s="237">
        <v>1</v>
      </c>
      <c r="AP12" s="237">
        <v>1</v>
      </c>
      <c r="AQ12" s="237">
        <v>1</v>
      </c>
      <c r="AR12" s="238">
        <v>1</v>
      </c>
      <c r="AS12" s="238">
        <v>1</v>
      </c>
      <c r="AT12" s="239"/>
      <c r="AU12" s="239"/>
      <c r="AV12" s="240" t="s">
        <v>73</v>
      </c>
      <c r="AW12" s="240" t="s">
        <v>73</v>
      </c>
      <c r="AX12" s="240" t="s">
        <v>73</v>
      </c>
      <c r="AY12" s="240" t="s">
        <v>73</v>
      </c>
      <c r="AZ12" s="240" t="s">
        <v>73</v>
      </c>
      <c r="BA12" s="240" t="s">
        <v>73</v>
      </c>
      <c r="BB12" s="240" t="s">
        <v>73</v>
      </c>
      <c r="BC12" s="240" t="s">
        <v>73</v>
      </c>
      <c r="BD12" s="240" t="s">
        <v>73</v>
      </c>
      <c r="BE12" s="247">
        <f t="shared" si="6"/>
        <v>39</v>
      </c>
    </row>
    <row r="13" spans="1:57" ht="21.75" customHeight="1" thickBot="1">
      <c r="A13" s="373"/>
      <c r="B13" s="361"/>
      <c r="C13" s="358" t="s">
        <v>196</v>
      </c>
      <c r="D13" s="151" t="s">
        <v>34</v>
      </c>
      <c r="E13" s="236">
        <v>2</v>
      </c>
      <c r="F13" s="236">
        <v>4</v>
      </c>
      <c r="G13" s="236">
        <v>2</v>
      </c>
      <c r="H13" s="236">
        <v>4</v>
      </c>
      <c r="I13" s="236">
        <v>2</v>
      </c>
      <c r="J13" s="236">
        <v>4</v>
      </c>
      <c r="K13" s="236">
        <v>2</v>
      </c>
      <c r="L13" s="241">
        <v>4</v>
      </c>
      <c r="M13" s="241">
        <v>2</v>
      </c>
      <c r="N13" s="241">
        <v>4</v>
      </c>
      <c r="O13" s="241">
        <v>2</v>
      </c>
      <c r="P13" s="241">
        <v>4</v>
      </c>
      <c r="Q13" s="241">
        <v>2</v>
      </c>
      <c r="R13" s="241">
        <v>4</v>
      </c>
      <c r="S13" s="241">
        <v>2</v>
      </c>
      <c r="T13" s="241">
        <v>4</v>
      </c>
      <c r="U13" s="241">
        <v>2</v>
      </c>
      <c r="V13" s="234" t="s">
        <v>73</v>
      </c>
      <c r="W13" s="234" t="s">
        <v>73</v>
      </c>
      <c r="X13" s="238">
        <v>2</v>
      </c>
      <c r="Y13" s="238">
        <v>4</v>
      </c>
      <c r="Z13" s="238">
        <v>2</v>
      </c>
      <c r="AA13" s="238">
        <v>4</v>
      </c>
      <c r="AB13" s="238">
        <v>2</v>
      </c>
      <c r="AC13" s="238">
        <v>4</v>
      </c>
      <c r="AD13" s="238">
        <v>2</v>
      </c>
      <c r="AE13" s="238">
        <v>4</v>
      </c>
      <c r="AF13" s="238">
        <v>2</v>
      </c>
      <c r="AG13" s="238">
        <v>4</v>
      </c>
      <c r="AH13" s="238">
        <v>2</v>
      </c>
      <c r="AI13" s="238">
        <v>4</v>
      </c>
      <c r="AJ13" s="238">
        <v>2</v>
      </c>
      <c r="AK13" s="238">
        <v>4</v>
      </c>
      <c r="AL13" s="238">
        <v>2</v>
      </c>
      <c r="AM13" s="238">
        <v>4</v>
      </c>
      <c r="AN13" s="238">
        <v>2</v>
      </c>
      <c r="AO13" s="238">
        <v>4</v>
      </c>
      <c r="AP13" s="238">
        <v>2</v>
      </c>
      <c r="AQ13" s="238">
        <v>4</v>
      </c>
      <c r="AR13" s="238">
        <v>2</v>
      </c>
      <c r="AS13" s="238">
        <v>4</v>
      </c>
      <c r="AT13" s="239"/>
      <c r="AU13" s="239"/>
      <c r="AV13" s="240" t="s">
        <v>73</v>
      </c>
      <c r="AW13" s="240" t="s">
        <v>73</v>
      </c>
      <c r="AX13" s="240" t="s">
        <v>73</v>
      </c>
      <c r="AY13" s="240" t="s">
        <v>73</v>
      </c>
      <c r="AZ13" s="240" t="s">
        <v>73</v>
      </c>
      <c r="BA13" s="240" t="s">
        <v>73</v>
      </c>
      <c r="BB13" s="240" t="s">
        <v>73</v>
      </c>
      <c r="BC13" s="240" t="s">
        <v>73</v>
      </c>
      <c r="BD13" s="240" t="s">
        <v>73</v>
      </c>
      <c r="BE13" s="248">
        <f t="shared" si="6"/>
        <v>116</v>
      </c>
    </row>
    <row r="14" spans="1:57" ht="21.75" customHeight="1" thickBot="1">
      <c r="A14" s="373"/>
      <c r="B14" s="362"/>
      <c r="C14" s="359"/>
      <c r="D14" s="151" t="s">
        <v>35</v>
      </c>
      <c r="E14" s="236">
        <v>1</v>
      </c>
      <c r="F14" s="236">
        <v>2</v>
      </c>
      <c r="G14" s="236">
        <v>1</v>
      </c>
      <c r="H14" s="236">
        <v>2</v>
      </c>
      <c r="I14" s="236">
        <v>1</v>
      </c>
      <c r="J14" s="236">
        <v>2</v>
      </c>
      <c r="K14" s="236">
        <v>1</v>
      </c>
      <c r="L14" s="241">
        <v>2</v>
      </c>
      <c r="M14" s="241">
        <v>1</v>
      </c>
      <c r="N14" s="241">
        <v>2</v>
      </c>
      <c r="O14" s="241">
        <v>1</v>
      </c>
      <c r="P14" s="241">
        <v>2</v>
      </c>
      <c r="Q14" s="241">
        <v>1</v>
      </c>
      <c r="R14" s="241">
        <v>2</v>
      </c>
      <c r="S14" s="241">
        <v>1</v>
      </c>
      <c r="T14" s="241">
        <v>2</v>
      </c>
      <c r="U14" s="241">
        <v>1</v>
      </c>
      <c r="V14" s="234" t="s">
        <v>73</v>
      </c>
      <c r="W14" s="234" t="s">
        <v>73</v>
      </c>
      <c r="X14" s="238">
        <v>1</v>
      </c>
      <c r="Y14" s="238">
        <v>2</v>
      </c>
      <c r="Z14" s="238">
        <v>1</v>
      </c>
      <c r="AA14" s="238">
        <v>2</v>
      </c>
      <c r="AB14" s="238">
        <v>1</v>
      </c>
      <c r="AC14" s="238">
        <v>2</v>
      </c>
      <c r="AD14" s="238">
        <v>1</v>
      </c>
      <c r="AE14" s="238">
        <v>2</v>
      </c>
      <c r="AF14" s="238">
        <v>1</v>
      </c>
      <c r="AG14" s="238">
        <v>2</v>
      </c>
      <c r="AH14" s="238">
        <v>1</v>
      </c>
      <c r="AI14" s="238">
        <v>2</v>
      </c>
      <c r="AJ14" s="238">
        <v>1</v>
      </c>
      <c r="AK14" s="238">
        <v>2</v>
      </c>
      <c r="AL14" s="238">
        <v>1</v>
      </c>
      <c r="AM14" s="238">
        <v>2</v>
      </c>
      <c r="AN14" s="238">
        <v>1</v>
      </c>
      <c r="AO14" s="238">
        <v>2</v>
      </c>
      <c r="AP14" s="238">
        <v>1</v>
      </c>
      <c r="AQ14" s="238">
        <v>2</v>
      </c>
      <c r="AR14" s="238">
        <v>1</v>
      </c>
      <c r="AS14" s="238">
        <v>2</v>
      </c>
      <c r="AT14" s="239"/>
      <c r="AU14" s="239"/>
      <c r="AV14" s="240" t="s">
        <v>73</v>
      </c>
      <c r="AW14" s="240" t="s">
        <v>73</v>
      </c>
      <c r="AX14" s="240" t="s">
        <v>73</v>
      </c>
      <c r="AY14" s="240" t="s">
        <v>73</v>
      </c>
      <c r="AZ14" s="240" t="s">
        <v>73</v>
      </c>
      <c r="BA14" s="240" t="s">
        <v>73</v>
      </c>
      <c r="BB14" s="240" t="s">
        <v>73</v>
      </c>
      <c r="BC14" s="240" t="s">
        <v>73</v>
      </c>
      <c r="BD14" s="240" t="s">
        <v>73</v>
      </c>
      <c r="BE14" s="247">
        <f t="shared" si="6"/>
        <v>58</v>
      </c>
    </row>
    <row r="15" spans="1:57" ht="23.25" customHeight="1" thickBot="1">
      <c r="A15" s="373"/>
      <c r="B15" s="348" t="s">
        <v>197</v>
      </c>
      <c r="C15" s="350" t="s">
        <v>1</v>
      </c>
      <c r="D15" s="151" t="s">
        <v>34</v>
      </c>
      <c r="E15" s="236">
        <v>4</v>
      </c>
      <c r="F15" s="236">
        <v>2</v>
      </c>
      <c r="G15" s="236">
        <v>4</v>
      </c>
      <c r="H15" s="236">
        <v>2</v>
      </c>
      <c r="I15" s="236">
        <v>4</v>
      </c>
      <c r="J15" s="236">
        <v>2</v>
      </c>
      <c r="K15" s="236">
        <v>4</v>
      </c>
      <c r="L15" s="241">
        <v>2</v>
      </c>
      <c r="M15" s="241">
        <v>4</v>
      </c>
      <c r="N15" s="241">
        <v>2</v>
      </c>
      <c r="O15" s="241">
        <v>4</v>
      </c>
      <c r="P15" s="241">
        <v>2</v>
      </c>
      <c r="Q15" s="241">
        <v>4</v>
      </c>
      <c r="R15" s="241">
        <v>2</v>
      </c>
      <c r="S15" s="241">
        <v>4</v>
      </c>
      <c r="T15" s="241">
        <v>2</v>
      </c>
      <c r="U15" s="241">
        <v>4</v>
      </c>
      <c r="V15" s="234" t="s">
        <v>73</v>
      </c>
      <c r="W15" s="234" t="s">
        <v>73</v>
      </c>
      <c r="X15" s="237">
        <v>4</v>
      </c>
      <c r="Y15" s="237">
        <v>2</v>
      </c>
      <c r="Z15" s="237">
        <v>4</v>
      </c>
      <c r="AA15" s="237">
        <v>2</v>
      </c>
      <c r="AB15" s="237">
        <v>4</v>
      </c>
      <c r="AC15" s="237">
        <v>2</v>
      </c>
      <c r="AD15" s="237">
        <v>4</v>
      </c>
      <c r="AE15" s="237">
        <v>2</v>
      </c>
      <c r="AF15" s="237">
        <v>4</v>
      </c>
      <c r="AG15" s="237">
        <v>2</v>
      </c>
      <c r="AH15" s="237">
        <v>4</v>
      </c>
      <c r="AI15" s="237">
        <v>2</v>
      </c>
      <c r="AJ15" s="237">
        <v>4</v>
      </c>
      <c r="AK15" s="237">
        <v>2</v>
      </c>
      <c r="AL15" s="237">
        <v>4</v>
      </c>
      <c r="AM15" s="237">
        <v>2</v>
      </c>
      <c r="AN15" s="237">
        <v>4</v>
      </c>
      <c r="AO15" s="237">
        <v>2</v>
      </c>
      <c r="AP15" s="237">
        <v>4</v>
      </c>
      <c r="AQ15" s="237">
        <v>2</v>
      </c>
      <c r="AR15" s="237">
        <v>4</v>
      </c>
      <c r="AS15" s="237" t="s">
        <v>240</v>
      </c>
      <c r="AT15" s="239"/>
      <c r="AU15" s="239"/>
      <c r="AV15" s="240" t="s">
        <v>73</v>
      </c>
      <c r="AW15" s="240" t="s">
        <v>73</v>
      </c>
      <c r="AX15" s="240" t="s">
        <v>73</v>
      </c>
      <c r="AY15" s="240" t="s">
        <v>73</v>
      </c>
      <c r="AZ15" s="240" t="s">
        <v>73</v>
      </c>
      <c r="BA15" s="240" t="s">
        <v>73</v>
      </c>
      <c r="BB15" s="240" t="s">
        <v>73</v>
      </c>
      <c r="BC15" s="240" t="s">
        <v>73</v>
      </c>
      <c r="BD15" s="240" t="s">
        <v>73</v>
      </c>
      <c r="BE15" s="244">
        <f t="shared" si="6"/>
        <v>116</v>
      </c>
    </row>
    <row r="16" spans="1:57" ht="22.5" customHeight="1" thickBot="1">
      <c r="A16" s="373"/>
      <c r="B16" s="349"/>
      <c r="C16" s="363"/>
      <c r="D16" s="151" t="s">
        <v>35</v>
      </c>
      <c r="E16" s="236">
        <v>2</v>
      </c>
      <c r="F16" s="236">
        <v>1</v>
      </c>
      <c r="G16" s="236">
        <v>2</v>
      </c>
      <c r="H16" s="236">
        <v>1</v>
      </c>
      <c r="I16" s="236">
        <v>2</v>
      </c>
      <c r="J16" s="236">
        <v>1</v>
      </c>
      <c r="K16" s="236">
        <v>2</v>
      </c>
      <c r="L16" s="241">
        <v>1</v>
      </c>
      <c r="M16" s="241">
        <v>2</v>
      </c>
      <c r="N16" s="241">
        <v>1</v>
      </c>
      <c r="O16" s="241">
        <v>2</v>
      </c>
      <c r="P16" s="241">
        <v>1</v>
      </c>
      <c r="Q16" s="241">
        <v>2</v>
      </c>
      <c r="R16" s="241">
        <v>1</v>
      </c>
      <c r="S16" s="241">
        <v>2</v>
      </c>
      <c r="T16" s="241">
        <v>1</v>
      </c>
      <c r="U16" s="241">
        <v>2</v>
      </c>
      <c r="V16" s="234" t="s">
        <v>73</v>
      </c>
      <c r="W16" s="234" t="s">
        <v>73</v>
      </c>
      <c r="X16" s="238">
        <v>2</v>
      </c>
      <c r="Y16" s="238">
        <v>1</v>
      </c>
      <c r="Z16" s="238">
        <v>2</v>
      </c>
      <c r="AA16" s="238">
        <v>1</v>
      </c>
      <c r="AB16" s="238">
        <v>2</v>
      </c>
      <c r="AC16" s="238">
        <v>1</v>
      </c>
      <c r="AD16" s="238">
        <v>2</v>
      </c>
      <c r="AE16" s="238">
        <v>1</v>
      </c>
      <c r="AF16" s="238">
        <v>2</v>
      </c>
      <c r="AG16" s="238">
        <v>1</v>
      </c>
      <c r="AH16" s="238">
        <v>2</v>
      </c>
      <c r="AI16" s="238">
        <v>1</v>
      </c>
      <c r="AJ16" s="238">
        <v>2</v>
      </c>
      <c r="AK16" s="238">
        <v>1</v>
      </c>
      <c r="AL16" s="238">
        <v>2</v>
      </c>
      <c r="AM16" s="238">
        <v>1</v>
      </c>
      <c r="AN16" s="238">
        <v>2</v>
      </c>
      <c r="AO16" s="238">
        <v>1</v>
      </c>
      <c r="AP16" s="238">
        <v>2</v>
      </c>
      <c r="AQ16" s="238">
        <v>1</v>
      </c>
      <c r="AR16" s="238">
        <v>2</v>
      </c>
      <c r="AS16" s="238">
        <v>1</v>
      </c>
      <c r="AT16" s="239"/>
      <c r="AU16" s="239"/>
      <c r="AV16" s="240" t="s">
        <v>73</v>
      </c>
      <c r="AW16" s="240" t="s">
        <v>73</v>
      </c>
      <c r="AX16" s="240" t="s">
        <v>73</v>
      </c>
      <c r="AY16" s="240" t="s">
        <v>73</v>
      </c>
      <c r="AZ16" s="240" t="s">
        <v>73</v>
      </c>
      <c r="BA16" s="240" t="s">
        <v>73</v>
      </c>
      <c r="BB16" s="240" t="s">
        <v>73</v>
      </c>
      <c r="BC16" s="240" t="s">
        <v>73</v>
      </c>
      <c r="BD16" s="240" t="s">
        <v>73</v>
      </c>
      <c r="BE16" s="248">
        <f t="shared" ref="BE16:BE85" si="9">SUM(E16:BD16)</f>
        <v>59</v>
      </c>
    </row>
    <row r="17" spans="1:101" ht="24" customHeight="1" thickBot="1">
      <c r="A17" s="373"/>
      <c r="B17" s="348" t="s">
        <v>198</v>
      </c>
      <c r="C17" s="350" t="s">
        <v>2</v>
      </c>
      <c r="D17" s="151" t="s">
        <v>34</v>
      </c>
      <c r="E17" s="236">
        <v>2</v>
      </c>
      <c r="F17" s="236">
        <v>4</v>
      </c>
      <c r="G17" s="236">
        <v>2</v>
      </c>
      <c r="H17" s="236">
        <v>4</v>
      </c>
      <c r="I17" s="236">
        <v>2</v>
      </c>
      <c r="J17" s="236">
        <v>4</v>
      </c>
      <c r="K17" s="236">
        <v>2</v>
      </c>
      <c r="L17" s="241">
        <v>4</v>
      </c>
      <c r="M17" s="241">
        <v>2</v>
      </c>
      <c r="N17" s="241">
        <v>4</v>
      </c>
      <c r="O17" s="241">
        <v>2</v>
      </c>
      <c r="P17" s="241">
        <v>4</v>
      </c>
      <c r="Q17" s="241">
        <v>2</v>
      </c>
      <c r="R17" s="241">
        <v>4</v>
      </c>
      <c r="S17" s="241">
        <v>2</v>
      </c>
      <c r="T17" s="241">
        <v>4</v>
      </c>
      <c r="U17" s="241">
        <v>2</v>
      </c>
      <c r="V17" s="234" t="s">
        <v>73</v>
      </c>
      <c r="W17" s="234" t="s">
        <v>73</v>
      </c>
      <c r="X17" s="237">
        <v>4</v>
      </c>
      <c r="Y17" s="237">
        <v>2</v>
      </c>
      <c r="Z17" s="237">
        <v>4</v>
      </c>
      <c r="AA17" s="237">
        <v>2</v>
      </c>
      <c r="AB17" s="237">
        <v>4</v>
      </c>
      <c r="AC17" s="237">
        <v>2</v>
      </c>
      <c r="AD17" s="237">
        <v>4</v>
      </c>
      <c r="AE17" s="237">
        <v>2</v>
      </c>
      <c r="AF17" s="237">
        <v>4</v>
      </c>
      <c r="AG17" s="237">
        <v>2</v>
      </c>
      <c r="AH17" s="237">
        <v>4</v>
      </c>
      <c r="AI17" s="237">
        <v>2</v>
      </c>
      <c r="AJ17" s="237">
        <v>4</v>
      </c>
      <c r="AK17" s="237">
        <v>2</v>
      </c>
      <c r="AL17" s="237">
        <v>4</v>
      </c>
      <c r="AM17" s="237">
        <v>2</v>
      </c>
      <c r="AN17" s="237">
        <v>4</v>
      </c>
      <c r="AO17" s="237">
        <v>2</v>
      </c>
      <c r="AP17" s="237">
        <v>4</v>
      </c>
      <c r="AQ17" s="237">
        <v>2</v>
      </c>
      <c r="AR17" s="237">
        <v>4</v>
      </c>
      <c r="AS17" s="237" t="s">
        <v>240</v>
      </c>
      <c r="AT17" s="239"/>
      <c r="AU17" s="239"/>
      <c r="AV17" s="240" t="s">
        <v>73</v>
      </c>
      <c r="AW17" s="240" t="s">
        <v>73</v>
      </c>
      <c r="AX17" s="240" t="s">
        <v>73</v>
      </c>
      <c r="AY17" s="240" t="s">
        <v>73</v>
      </c>
      <c r="AZ17" s="240" t="s">
        <v>73</v>
      </c>
      <c r="BA17" s="240" t="s">
        <v>73</v>
      </c>
      <c r="BB17" s="240" t="s">
        <v>73</v>
      </c>
      <c r="BC17" s="240" t="s">
        <v>73</v>
      </c>
      <c r="BD17" s="240" t="s">
        <v>73</v>
      </c>
      <c r="BE17" s="244">
        <f t="shared" si="9"/>
        <v>114</v>
      </c>
    </row>
    <row r="18" spans="1:101" ht="19.5" customHeight="1" thickBot="1">
      <c r="A18" s="373"/>
      <c r="B18" s="349"/>
      <c r="C18" s="351"/>
      <c r="D18" s="151" t="s">
        <v>35</v>
      </c>
      <c r="E18" s="236">
        <v>1</v>
      </c>
      <c r="F18" s="236">
        <v>2</v>
      </c>
      <c r="G18" s="236">
        <v>1</v>
      </c>
      <c r="H18" s="236">
        <v>2</v>
      </c>
      <c r="I18" s="236">
        <v>1</v>
      </c>
      <c r="J18" s="236">
        <v>2</v>
      </c>
      <c r="K18" s="236">
        <v>1</v>
      </c>
      <c r="L18" s="241">
        <v>2</v>
      </c>
      <c r="M18" s="241">
        <v>1</v>
      </c>
      <c r="N18" s="241">
        <v>2</v>
      </c>
      <c r="O18" s="241">
        <v>1</v>
      </c>
      <c r="P18" s="241">
        <v>2</v>
      </c>
      <c r="Q18" s="241">
        <v>1</v>
      </c>
      <c r="R18" s="241">
        <v>2</v>
      </c>
      <c r="S18" s="241">
        <v>1</v>
      </c>
      <c r="T18" s="241">
        <v>2</v>
      </c>
      <c r="U18" s="241">
        <v>1</v>
      </c>
      <c r="V18" s="234" t="s">
        <v>73</v>
      </c>
      <c r="W18" s="234" t="s">
        <v>73</v>
      </c>
      <c r="X18" s="237">
        <v>2</v>
      </c>
      <c r="Y18" s="237">
        <v>1</v>
      </c>
      <c r="Z18" s="237">
        <v>2</v>
      </c>
      <c r="AA18" s="237">
        <v>1</v>
      </c>
      <c r="AB18" s="237">
        <v>2</v>
      </c>
      <c r="AC18" s="237">
        <v>1</v>
      </c>
      <c r="AD18" s="237">
        <v>2</v>
      </c>
      <c r="AE18" s="237">
        <v>1</v>
      </c>
      <c r="AF18" s="237">
        <v>2</v>
      </c>
      <c r="AG18" s="237">
        <v>1</v>
      </c>
      <c r="AH18" s="237">
        <v>2</v>
      </c>
      <c r="AI18" s="237">
        <v>1</v>
      </c>
      <c r="AJ18" s="237">
        <v>2</v>
      </c>
      <c r="AK18" s="237">
        <v>1</v>
      </c>
      <c r="AL18" s="237">
        <v>2</v>
      </c>
      <c r="AM18" s="237">
        <v>1</v>
      </c>
      <c r="AN18" s="237">
        <v>2</v>
      </c>
      <c r="AO18" s="237">
        <v>1</v>
      </c>
      <c r="AP18" s="237">
        <v>2</v>
      </c>
      <c r="AQ18" s="237">
        <v>1</v>
      </c>
      <c r="AR18" s="237">
        <v>2</v>
      </c>
      <c r="AS18" s="237">
        <v>1</v>
      </c>
      <c r="AT18" s="242"/>
      <c r="AU18" s="239"/>
      <c r="AV18" s="240" t="s">
        <v>73</v>
      </c>
      <c r="AW18" s="240" t="s">
        <v>73</v>
      </c>
      <c r="AX18" s="240" t="s">
        <v>73</v>
      </c>
      <c r="AY18" s="240" t="s">
        <v>73</v>
      </c>
      <c r="AZ18" s="240" t="s">
        <v>73</v>
      </c>
      <c r="BA18" s="240" t="s">
        <v>73</v>
      </c>
      <c r="BB18" s="240" t="s">
        <v>73</v>
      </c>
      <c r="BC18" s="240" t="s">
        <v>73</v>
      </c>
      <c r="BD18" s="240" t="s">
        <v>73</v>
      </c>
      <c r="BE18" s="248">
        <f t="shared" si="9"/>
        <v>58</v>
      </c>
    </row>
    <row r="19" spans="1:101" s="179" customFormat="1" ht="34.5" customHeight="1" thickBot="1">
      <c r="A19" s="373"/>
      <c r="B19" s="367" t="s">
        <v>199</v>
      </c>
      <c r="C19" s="377" t="s">
        <v>41</v>
      </c>
      <c r="D19" s="153" t="s">
        <v>34</v>
      </c>
      <c r="E19" s="159">
        <v>4</v>
      </c>
      <c r="F19" s="159">
        <v>2</v>
      </c>
      <c r="G19" s="159">
        <v>4</v>
      </c>
      <c r="H19" s="159">
        <v>2</v>
      </c>
      <c r="I19" s="159">
        <v>4</v>
      </c>
      <c r="J19" s="159">
        <v>2</v>
      </c>
      <c r="K19" s="159">
        <v>4</v>
      </c>
      <c r="L19" s="241">
        <v>2</v>
      </c>
      <c r="M19" s="241">
        <v>4</v>
      </c>
      <c r="N19" s="241">
        <v>2</v>
      </c>
      <c r="O19" s="241">
        <v>4</v>
      </c>
      <c r="P19" s="241">
        <v>2</v>
      </c>
      <c r="Q19" s="241">
        <v>4</v>
      </c>
      <c r="R19" s="241">
        <v>2</v>
      </c>
      <c r="S19" s="241">
        <v>4</v>
      </c>
      <c r="T19" s="241">
        <v>2</v>
      </c>
      <c r="U19" s="241" t="s">
        <v>240</v>
      </c>
      <c r="V19" s="234" t="s">
        <v>73</v>
      </c>
      <c r="W19" s="234" t="s">
        <v>73</v>
      </c>
      <c r="X19" s="237">
        <v>2</v>
      </c>
      <c r="Y19" s="237">
        <v>4</v>
      </c>
      <c r="Z19" s="237">
        <v>2</v>
      </c>
      <c r="AA19" s="237">
        <v>4</v>
      </c>
      <c r="AB19" s="237">
        <v>2</v>
      </c>
      <c r="AC19" s="237">
        <v>4</v>
      </c>
      <c r="AD19" s="237">
        <v>2</v>
      </c>
      <c r="AE19" s="237">
        <v>4</v>
      </c>
      <c r="AF19" s="237">
        <v>2</v>
      </c>
      <c r="AG19" s="237">
        <v>4</v>
      </c>
      <c r="AH19" s="237">
        <v>2</v>
      </c>
      <c r="AI19" s="237">
        <v>4</v>
      </c>
      <c r="AJ19" s="237">
        <v>2</v>
      </c>
      <c r="AK19" s="237">
        <v>4</v>
      </c>
      <c r="AL19" s="237">
        <v>2</v>
      </c>
      <c r="AM19" s="237">
        <v>4</v>
      </c>
      <c r="AN19" s="237">
        <v>2</v>
      </c>
      <c r="AO19" s="237">
        <v>4</v>
      </c>
      <c r="AP19" s="237">
        <v>2</v>
      </c>
      <c r="AQ19" s="237">
        <v>4</v>
      </c>
      <c r="AR19" s="237">
        <v>2</v>
      </c>
      <c r="AS19" s="237" t="s">
        <v>240</v>
      </c>
      <c r="AT19" s="239"/>
      <c r="AU19" s="239"/>
      <c r="AV19" s="240" t="s">
        <v>73</v>
      </c>
      <c r="AW19" s="240" t="s">
        <v>73</v>
      </c>
      <c r="AX19" s="240" t="s">
        <v>73</v>
      </c>
      <c r="AY19" s="240" t="s">
        <v>73</v>
      </c>
      <c r="AZ19" s="240" t="s">
        <v>73</v>
      </c>
      <c r="BA19" s="240" t="s">
        <v>73</v>
      </c>
      <c r="BB19" s="240" t="s">
        <v>73</v>
      </c>
      <c r="BC19" s="240" t="s">
        <v>73</v>
      </c>
      <c r="BD19" s="240" t="s">
        <v>73</v>
      </c>
      <c r="BE19" s="243">
        <f t="shared" si="9"/>
        <v>110</v>
      </c>
    </row>
    <row r="20" spans="1:101" s="179" customFormat="1" ht="18.75" customHeight="1" thickBot="1">
      <c r="A20" s="373"/>
      <c r="B20" s="368"/>
      <c r="C20" s="378"/>
      <c r="D20" s="153" t="s">
        <v>35</v>
      </c>
      <c r="E20" s="159">
        <v>2</v>
      </c>
      <c r="F20" s="159">
        <v>1</v>
      </c>
      <c r="G20" s="159">
        <v>2</v>
      </c>
      <c r="H20" s="159">
        <v>1</v>
      </c>
      <c r="I20" s="159">
        <v>2</v>
      </c>
      <c r="J20" s="159">
        <v>1</v>
      </c>
      <c r="K20" s="159">
        <v>2</v>
      </c>
      <c r="L20" s="241">
        <v>1</v>
      </c>
      <c r="M20" s="241">
        <v>2</v>
      </c>
      <c r="N20" s="241">
        <v>1</v>
      </c>
      <c r="O20" s="241">
        <v>2</v>
      </c>
      <c r="P20" s="241">
        <v>1</v>
      </c>
      <c r="Q20" s="241">
        <v>2</v>
      </c>
      <c r="R20" s="241">
        <v>1</v>
      </c>
      <c r="S20" s="241">
        <v>2</v>
      </c>
      <c r="T20" s="241">
        <v>1</v>
      </c>
      <c r="U20" s="241">
        <v>2</v>
      </c>
      <c r="V20" s="234" t="s">
        <v>73</v>
      </c>
      <c r="W20" s="234" t="s">
        <v>73</v>
      </c>
      <c r="X20" s="238">
        <v>1</v>
      </c>
      <c r="Y20" s="238">
        <v>2</v>
      </c>
      <c r="Z20" s="238">
        <v>1</v>
      </c>
      <c r="AA20" s="238">
        <v>2</v>
      </c>
      <c r="AB20" s="238">
        <v>1</v>
      </c>
      <c r="AC20" s="238">
        <v>2</v>
      </c>
      <c r="AD20" s="238">
        <v>1</v>
      </c>
      <c r="AE20" s="238">
        <v>2</v>
      </c>
      <c r="AF20" s="238">
        <v>1</v>
      </c>
      <c r="AG20" s="238">
        <v>2</v>
      </c>
      <c r="AH20" s="238">
        <v>1</v>
      </c>
      <c r="AI20" s="238">
        <v>2</v>
      </c>
      <c r="AJ20" s="238">
        <v>1</v>
      </c>
      <c r="AK20" s="238">
        <v>2</v>
      </c>
      <c r="AL20" s="238">
        <v>1</v>
      </c>
      <c r="AM20" s="238">
        <v>2</v>
      </c>
      <c r="AN20" s="238">
        <v>1</v>
      </c>
      <c r="AO20" s="238">
        <v>2</v>
      </c>
      <c r="AP20" s="238">
        <v>1</v>
      </c>
      <c r="AQ20" s="238">
        <v>2</v>
      </c>
      <c r="AR20" s="238">
        <v>1</v>
      </c>
      <c r="AS20" s="238">
        <v>2</v>
      </c>
      <c r="AT20" s="239"/>
      <c r="AU20" s="239"/>
      <c r="AV20" s="240" t="s">
        <v>73</v>
      </c>
      <c r="AW20" s="240" t="s">
        <v>73</v>
      </c>
      <c r="AX20" s="240" t="s">
        <v>73</v>
      </c>
      <c r="AY20" s="240" t="s">
        <v>73</v>
      </c>
      <c r="AZ20" s="240" t="s">
        <v>73</v>
      </c>
      <c r="BA20" s="240" t="s">
        <v>73</v>
      </c>
      <c r="BB20" s="240" t="s">
        <v>73</v>
      </c>
      <c r="BC20" s="240" t="s">
        <v>73</v>
      </c>
      <c r="BD20" s="240" t="s">
        <v>73</v>
      </c>
      <c r="BE20" s="249">
        <f t="shared" si="9"/>
        <v>59</v>
      </c>
    </row>
    <row r="21" spans="1:101" s="179" customFormat="1" ht="27.75" customHeight="1" thickBot="1">
      <c r="A21" s="373"/>
      <c r="B21" s="367" t="s">
        <v>220</v>
      </c>
      <c r="C21" s="387" t="s">
        <v>200</v>
      </c>
      <c r="D21" s="153" t="s">
        <v>34</v>
      </c>
      <c r="E21" s="159">
        <v>2</v>
      </c>
      <c r="F21" s="159">
        <v>2</v>
      </c>
      <c r="G21" s="159">
        <v>2</v>
      </c>
      <c r="H21" s="159">
        <v>2</v>
      </c>
      <c r="I21" s="159">
        <v>2</v>
      </c>
      <c r="J21" s="159">
        <v>2</v>
      </c>
      <c r="K21" s="159">
        <v>2</v>
      </c>
      <c r="L21" s="241">
        <v>2</v>
      </c>
      <c r="M21" s="241">
        <v>2</v>
      </c>
      <c r="N21" s="241">
        <v>2</v>
      </c>
      <c r="O21" s="241">
        <v>2</v>
      </c>
      <c r="P21" s="241">
        <v>2</v>
      </c>
      <c r="Q21" s="241">
        <v>2</v>
      </c>
      <c r="R21" s="241">
        <v>2</v>
      </c>
      <c r="S21" s="241">
        <v>2</v>
      </c>
      <c r="T21" s="241">
        <v>2</v>
      </c>
      <c r="U21" s="241">
        <v>2</v>
      </c>
      <c r="V21" s="234" t="s">
        <v>73</v>
      </c>
      <c r="W21" s="234" t="s">
        <v>73</v>
      </c>
      <c r="X21" s="237">
        <v>2</v>
      </c>
      <c r="Y21" s="237">
        <v>2</v>
      </c>
      <c r="Z21" s="237">
        <v>2</v>
      </c>
      <c r="AA21" s="237">
        <v>2</v>
      </c>
      <c r="AB21" s="237">
        <v>2</v>
      </c>
      <c r="AC21" s="237">
        <v>2</v>
      </c>
      <c r="AD21" s="237">
        <v>2</v>
      </c>
      <c r="AE21" s="237">
        <v>2</v>
      </c>
      <c r="AF21" s="237">
        <v>2</v>
      </c>
      <c r="AG21" s="237">
        <v>2</v>
      </c>
      <c r="AH21" s="237">
        <v>2</v>
      </c>
      <c r="AI21" s="237">
        <v>2</v>
      </c>
      <c r="AJ21" s="237">
        <v>2</v>
      </c>
      <c r="AK21" s="237">
        <v>2</v>
      </c>
      <c r="AL21" s="237">
        <v>2</v>
      </c>
      <c r="AM21" s="237">
        <v>2</v>
      </c>
      <c r="AN21" s="237">
        <v>2</v>
      </c>
      <c r="AO21" s="237" t="s">
        <v>240</v>
      </c>
      <c r="AP21" s="237"/>
      <c r="AQ21" s="237"/>
      <c r="AR21" s="237"/>
      <c r="AS21" s="237"/>
      <c r="AT21" s="242"/>
      <c r="AU21" s="239"/>
      <c r="AV21" s="240" t="s">
        <v>73</v>
      </c>
      <c r="AW21" s="240" t="s">
        <v>73</v>
      </c>
      <c r="AX21" s="240" t="s">
        <v>73</v>
      </c>
      <c r="AY21" s="240" t="s">
        <v>73</v>
      </c>
      <c r="AZ21" s="240" t="s">
        <v>73</v>
      </c>
      <c r="BA21" s="240" t="s">
        <v>73</v>
      </c>
      <c r="BB21" s="240" t="s">
        <v>73</v>
      </c>
      <c r="BC21" s="240" t="s">
        <v>73</v>
      </c>
      <c r="BD21" s="240" t="s">
        <v>73</v>
      </c>
      <c r="BE21" s="243">
        <f t="shared" si="9"/>
        <v>68</v>
      </c>
    </row>
    <row r="22" spans="1:101" s="179" customFormat="1" ht="18" customHeight="1" thickBot="1">
      <c r="A22" s="373"/>
      <c r="B22" s="368"/>
      <c r="C22" s="388"/>
      <c r="D22" s="153" t="s">
        <v>35</v>
      </c>
      <c r="E22" s="159">
        <v>1</v>
      </c>
      <c r="F22" s="159">
        <v>1</v>
      </c>
      <c r="G22" s="159">
        <v>1</v>
      </c>
      <c r="H22" s="159">
        <v>1</v>
      </c>
      <c r="I22" s="159">
        <v>1</v>
      </c>
      <c r="J22" s="159">
        <v>1</v>
      </c>
      <c r="K22" s="159">
        <v>1</v>
      </c>
      <c r="L22" s="241">
        <v>1</v>
      </c>
      <c r="M22" s="241">
        <v>1</v>
      </c>
      <c r="N22" s="241">
        <v>1</v>
      </c>
      <c r="O22" s="241">
        <v>1</v>
      </c>
      <c r="P22" s="241">
        <v>1</v>
      </c>
      <c r="Q22" s="241">
        <v>1</v>
      </c>
      <c r="R22" s="241">
        <v>1</v>
      </c>
      <c r="S22" s="241">
        <v>1</v>
      </c>
      <c r="T22" s="241">
        <v>1</v>
      </c>
      <c r="U22" s="241">
        <v>1</v>
      </c>
      <c r="V22" s="234" t="s">
        <v>73</v>
      </c>
      <c r="W22" s="234" t="s">
        <v>73</v>
      </c>
      <c r="X22" s="238">
        <v>1</v>
      </c>
      <c r="Y22" s="238">
        <v>1</v>
      </c>
      <c r="Z22" s="238">
        <v>1</v>
      </c>
      <c r="AA22" s="238">
        <v>1</v>
      </c>
      <c r="AB22" s="238">
        <v>1</v>
      </c>
      <c r="AC22" s="238">
        <v>1</v>
      </c>
      <c r="AD22" s="238">
        <v>1</v>
      </c>
      <c r="AE22" s="238">
        <v>1</v>
      </c>
      <c r="AF22" s="238">
        <v>1</v>
      </c>
      <c r="AG22" s="238">
        <v>1</v>
      </c>
      <c r="AH22" s="238">
        <v>1</v>
      </c>
      <c r="AI22" s="238">
        <v>1</v>
      </c>
      <c r="AJ22" s="238">
        <v>1</v>
      </c>
      <c r="AK22" s="238">
        <v>1</v>
      </c>
      <c r="AL22" s="238">
        <v>1</v>
      </c>
      <c r="AM22" s="238">
        <v>1</v>
      </c>
      <c r="AN22" s="238">
        <v>1</v>
      </c>
      <c r="AO22" s="238">
        <v>1</v>
      </c>
      <c r="AP22" s="238"/>
      <c r="AQ22" s="238"/>
      <c r="AR22" s="238"/>
      <c r="AS22" s="238"/>
      <c r="AT22" s="239"/>
      <c r="AU22" s="239"/>
      <c r="AV22" s="240" t="s">
        <v>73</v>
      </c>
      <c r="AW22" s="240" t="s">
        <v>73</v>
      </c>
      <c r="AX22" s="240" t="s">
        <v>73</v>
      </c>
      <c r="AY22" s="240" t="s">
        <v>73</v>
      </c>
      <c r="AZ22" s="240" t="s">
        <v>73</v>
      </c>
      <c r="BA22" s="240" t="s">
        <v>73</v>
      </c>
      <c r="BB22" s="240" t="s">
        <v>73</v>
      </c>
      <c r="BC22" s="240" t="s">
        <v>73</v>
      </c>
      <c r="BD22" s="240" t="s">
        <v>73</v>
      </c>
      <c r="BE22" s="249">
        <f t="shared" si="9"/>
        <v>35</v>
      </c>
    </row>
    <row r="23" spans="1:101" ht="29.25" customHeight="1" thickBot="1">
      <c r="A23" s="373"/>
      <c r="B23" s="348" t="s">
        <v>201</v>
      </c>
      <c r="C23" s="350" t="s">
        <v>3</v>
      </c>
      <c r="D23" s="151" t="s">
        <v>34</v>
      </c>
      <c r="E23" s="236">
        <v>2</v>
      </c>
      <c r="F23" s="236">
        <v>2</v>
      </c>
      <c r="G23" s="236">
        <v>2</v>
      </c>
      <c r="H23" s="236">
        <v>2</v>
      </c>
      <c r="I23" s="236">
        <v>2</v>
      </c>
      <c r="J23" s="236">
        <v>2</v>
      </c>
      <c r="K23" s="236">
        <v>2</v>
      </c>
      <c r="L23" s="241">
        <v>2</v>
      </c>
      <c r="M23" s="241">
        <v>2</v>
      </c>
      <c r="N23" s="241">
        <v>2</v>
      </c>
      <c r="O23" s="241">
        <v>2</v>
      </c>
      <c r="P23" s="241">
        <v>2</v>
      </c>
      <c r="Q23" s="241">
        <v>2</v>
      </c>
      <c r="R23" s="241">
        <v>2</v>
      </c>
      <c r="S23" s="241">
        <v>2</v>
      </c>
      <c r="T23" s="241">
        <v>2</v>
      </c>
      <c r="U23" s="241">
        <v>2</v>
      </c>
      <c r="V23" s="234" t="s">
        <v>73</v>
      </c>
      <c r="W23" s="234" t="s">
        <v>73</v>
      </c>
      <c r="X23" s="237">
        <v>2</v>
      </c>
      <c r="Y23" s="237">
        <v>2</v>
      </c>
      <c r="Z23" s="237">
        <v>2</v>
      </c>
      <c r="AA23" s="237">
        <v>2</v>
      </c>
      <c r="AB23" s="237">
        <v>2</v>
      </c>
      <c r="AC23" s="237">
        <v>2</v>
      </c>
      <c r="AD23" s="237">
        <v>2</v>
      </c>
      <c r="AE23" s="237">
        <v>2</v>
      </c>
      <c r="AF23" s="237">
        <v>2</v>
      </c>
      <c r="AG23" s="237">
        <v>2</v>
      </c>
      <c r="AH23" s="237">
        <v>2</v>
      </c>
      <c r="AI23" s="237">
        <v>2</v>
      </c>
      <c r="AJ23" s="237">
        <v>2</v>
      </c>
      <c r="AK23" s="237">
        <v>2</v>
      </c>
      <c r="AL23" s="237">
        <v>2</v>
      </c>
      <c r="AM23" s="237">
        <v>2</v>
      </c>
      <c r="AN23" s="237">
        <v>2</v>
      </c>
      <c r="AO23" s="237">
        <v>2</v>
      </c>
      <c r="AP23" s="237">
        <v>2</v>
      </c>
      <c r="AQ23" s="237">
        <v>2</v>
      </c>
      <c r="AR23" s="237">
        <v>2</v>
      </c>
      <c r="AS23" s="237" t="s">
        <v>240</v>
      </c>
      <c r="AT23" s="242"/>
      <c r="AU23" s="239"/>
      <c r="AV23" s="240" t="s">
        <v>73</v>
      </c>
      <c r="AW23" s="240" t="s">
        <v>73</v>
      </c>
      <c r="AX23" s="240" t="s">
        <v>73</v>
      </c>
      <c r="AY23" s="240" t="s">
        <v>73</v>
      </c>
      <c r="AZ23" s="240" t="s">
        <v>73</v>
      </c>
      <c r="BA23" s="240" t="s">
        <v>73</v>
      </c>
      <c r="BB23" s="240" t="s">
        <v>73</v>
      </c>
      <c r="BC23" s="240" t="s">
        <v>73</v>
      </c>
      <c r="BD23" s="240" t="s">
        <v>73</v>
      </c>
      <c r="BE23" s="243">
        <f t="shared" si="9"/>
        <v>76</v>
      </c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</row>
    <row r="24" spans="1:101" ht="16.5" customHeight="1" thickBot="1">
      <c r="A24" s="373"/>
      <c r="B24" s="349"/>
      <c r="C24" s="351"/>
      <c r="D24" s="151" t="s">
        <v>35</v>
      </c>
      <c r="E24" s="236">
        <v>1</v>
      </c>
      <c r="F24" s="236">
        <v>1</v>
      </c>
      <c r="G24" s="236">
        <v>1</v>
      </c>
      <c r="H24" s="236">
        <v>1</v>
      </c>
      <c r="I24" s="236">
        <v>1</v>
      </c>
      <c r="J24" s="236">
        <v>1</v>
      </c>
      <c r="K24" s="236">
        <v>1</v>
      </c>
      <c r="L24" s="241">
        <v>1</v>
      </c>
      <c r="M24" s="241">
        <v>1</v>
      </c>
      <c r="N24" s="241">
        <v>1</v>
      </c>
      <c r="O24" s="241">
        <v>1</v>
      </c>
      <c r="P24" s="241">
        <v>1</v>
      </c>
      <c r="Q24" s="241">
        <v>1</v>
      </c>
      <c r="R24" s="241">
        <v>1</v>
      </c>
      <c r="S24" s="241">
        <v>1</v>
      </c>
      <c r="T24" s="241">
        <v>1</v>
      </c>
      <c r="U24" s="241">
        <v>1</v>
      </c>
      <c r="V24" s="234" t="s">
        <v>73</v>
      </c>
      <c r="W24" s="234" t="s">
        <v>73</v>
      </c>
      <c r="X24" s="238">
        <v>1</v>
      </c>
      <c r="Y24" s="238">
        <v>1</v>
      </c>
      <c r="Z24" s="238">
        <v>1</v>
      </c>
      <c r="AA24" s="238">
        <v>1</v>
      </c>
      <c r="AB24" s="238">
        <v>1</v>
      </c>
      <c r="AC24" s="238">
        <v>1</v>
      </c>
      <c r="AD24" s="238">
        <v>1</v>
      </c>
      <c r="AE24" s="238">
        <v>1</v>
      </c>
      <c r="AF24" s="238">
        <v>1</v>
      </c>
      <c r="AG24" s="238">
        <v>1</v>
      </c>
      <c r="AH24" s="238">
        <v>1</v>
      </c>
      <c r="AI24" s="238">
        <v>1</v>
      </c>
      <c r="AJ24" s="238">
        <v>1</v>
      </c>
      <c r="AK24" s="238">
        <v>1</v>
      </c>
      <c r="AL24" s="238">
        <v>1</v>
      </c>
      <c r="AM24" s="238">
        <v>1</v>
      </c>
      <c r="AN24" s="238">
        <v>1</v>
      </c>
      <c r="AO24" s="238">
        <v>1</v>
      </c>
      <c r="AP24" s="238">
        <v>1</v>
      </c>
      <c r="AQ24" s="238">
        <v>1</v>
      </c>
      <c r="AR24" s="238">
        <v>1</v>
      </c>
      <c r="AS24" s="238">
        <v>1</v>
      </c>
      <c r="AT24" s="239"/>
      <c r="AU24" s="239"/>
      <c r="AV24" s="240" t="s">
        <v>73</v>
      </c>
      <c r="AW24" s="240" t="s">
        <v>73</v>
      </c>
      <c r="AX24" s="240" t="s">
        <v>73</v>
      </c>
      <c r="AY24" s="240" t="s">
        <v>73</v>
      </c>
      <c r="AZ24" s="240" t="s">
        <v>73</v>
      </c>
      <c r="BA24" s="240" t="s">
        <v>73</v>
      </c>
      <c r="BB24" s="240" t="s">
        <v>73</v>
      </c>
      <c r="BC24" s="240" t="s">
        <v>73</v>
      </c>
      <c r="BD24" s="240" t="s">
        <v>73</v>
      </c>
      <c r="BE24" s="249">
        <f t="shared" si="9"/>
        <v>39</v>
      </c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</row>
    <row r="25" spans="1:101" ht="27.75" customHeight="1" thickBot="1">
      <c r="A25" s="373"/>
      <c r="B25" s="348" t="s">
        <v>202</v>
      </c>
      <c r="C25" s="389" t="s">
        <v>203</v>
      </c>
      <c r="D25" s="151" t="s">
        <v>34</v>
      </c>
      <c r="E25" s="236">
        <v>4</v>
      </c>
      <c r="F25" s="236">
        <v>2</v>
      </c>
      <c r="G25" s="236">
        <v>4</v>
      </c>
      <c r="H25" s="236">
        <v>2</v>
      </c>
      <c r="I25" s="236">
        <v>4</v>
      </c>
      <c r="J25" s="236">
        <v>2</v>
      </c>
      <c r="K25" s="236">
        <v>4</v>
      </c>
      <c r="L25" s="241">
        <v>2</v>
      </c>
      <c r="M25" s="241">
        <v>4</v>
      </c>
      <c r="N25" s="241">
        <v>2</v>
      </c>
      <c r="O25" s="241">
        <v>4</v>
      </c>
      <c r="P25" s="241">
        <v>2</v>
      </c>
      <c r="Q25" s="241">
        <v>4</v>
      </c>
      <c r="R25" s="241">
        <v>2</v>
      </c>
      <c r="S25" s="241">
        <v>4</v>
      </c>
      <c r="T25" s="241">
        <v>2</v>
      </c>
      <c r="U25" s="241">
        <v>4</v>
      </c>
      <c r="V25" s="234" t="s">
        <v>73</v>
      </c>
      <c r="W25" s="234" t="s">
        <v>73</v>
      </c>
      <c r="X25" s="238">
        <v>2</v>
      </c>
      <c r="Y25" s="238">
        <v>4</v>
      </c>
      <c r="Z25" s="238">
        <v>2</v>
      </c>
      <c r="AA25" s="238">
        <v>4</v>
      </c>
      <c r="AB25" s="238">
        <v>2</v>
      </c>
      <c r="AC25" s="238">
        <v>4</v>
      </c>
      <c r="AD25" s="238">
        <v>2</v>
      </c>
      <c r="AE25" s="238">
        <v>4</v>
      </c>
      <c r="AF25" s="238">
        <v>2</v>
      </c>
      <c r="AG25" s="238">
        <v>4</v>
      </c>
      <c r="AH25" s="238">
        <v>2</v>
      </c>
      <c r="AI25" s="238">
        <v>4</v>
      </c>
      <c r="AJ25" s="238">
        <v>2</v>
      </c>
      <c r="AK25" s="238">
        <v>4</v>
      </c>
      <c r="AL25" s="238">
        <v>2</v>
      </c>
      <c r="AM25" s="238">
        <v>4</v>
      </c>
      <c r="AN25" s="238">
        <v>2</v>
      </c>
      <c r="AO25" s="238">
        <v>4</v>
      </c>
      <c r="AP25" s="238">
        <v>2</v>
      </c>
      <c r="AQ25" s="238">
        <v>4</v>
      </c>
      <c r="AR25" s="238">
        <v>2</v>
      </c>
      <c r="AS25" s="238" t="s">
        <v>240</v>
      </c>
      <c r="AT25" s="239"/>
      <c r="AU25" s="239"/>
      <c r="AV25" s="240" t="s">
        <v>73</v>
      </c>
      <c r="AW25" s="240" t="s">
        <v>73</v>
      </c>
      <c r="AX25" s="240" t="s">
        <v>73</v>
      </c>
      <c r="AY25" s="240" t="s">
        <v>73</v>
      </c>
      <c r="AZ25" s="240" t="s">
        <v>73</v>
      </c>
      <c r="BA25" s="240" t="s">
        <v>73</v>
      </c>
      <c r="BB25" s="240" t="s">
        <v>73</v>
      </c>
      <c r="BC25" s="240" t="s">
        <v>73</v>
      </c>
      <c r="BD25" s="240" t="s">
        <v>73</v>
      </c>
      <c r="BE25" s="244">
        <f t="shared" si="9"/>
        <v>114</v>
      </c>
    </row>
    <row r="26" spans="1:101" ht="21" customHeight="1" thickBot="1">
      <c r="A26" s="373"/>
      <c r="B26" s="349"/>
      <c r="C26" s="390"/>
      <c r="D26" s="151" t="s">
        <v>35</v>
      </c>
      <c r="E26" s="236">
        <v>2</v>
      </c>
      <c r="F26" s="236">
        <v>1</v>
      </c>
      <c r="G26" s="236">
        <v>2</v>
      </c>
      <c r="H26" s="236">
        <v>1</v>
      </c>
      <c r="I26" s="236">
        <v>2</v>
      </c>
      <c r="J26" s="236">
        <v>1</v>
      </c>
      <c r="K26" s="236">
        <v>2</v>
      </c>
      <c r="L26" s="241">
        <v>1</v>
      </c>
      <c r="M26" s="241">
        <v>2</v>
      </c>
      <c r="N26" s="241">
        <v>1</v>
      </c>
      <c r="O26" s="241">
        <v>2</v>
      </c>
      <c r="P26" s="241">
        <v>1</v>
      </c>
      <c r="Q26" s="241">
        <v>2</v>
      </c>
      <c r="R26" s="241">
        <v>1</v>
      </c>
      <c r="S26" s="241">
        <v>2</v>
      </c>
      <c r="T26" s="241">
        <v>1</v>
      </c>
      <c r="U26" s="241">
        <v>2</v>
      </c>
      <c r="V26" s="234" t="s">
        <v>73</v>
      </c>
      <c r="W26" s="234" t="s">
        <v>73</v>
      </c>
      <c r="X26" s="238">
        <v>1</v>
      </c>
      <c r="Y26" s="238">
        <v>2</v>
      </c>
      <c r="Z26" s="238">
        <v>1</v>
      </c>
      <c r="AA26" s="238">
        <v>2</v>
      </c>
      <c r="AB26" s="238">
        <v>1</v>
      </c>
      <c r="AC26" s="238">
        <v>2</v>
      </c>
      <c r="AD26" s="238">
        <v>1</v>
      </c>
      <c r="AE26" s="238">
        <v>2</v>
      </c>
      <c r="AF26" s="238">
        <v>1</v>
      </c>
      <c r="AG26" s="238">
        <v>2</v>
      </c>
      <c r="AH26" s="238">
        <v>1</v>
      </c>
      <c r="AI26" s="238">
        <v>2</v>
      </c>
      <c r="AJ26" s="238">
        <v>1</v>
      </c>
      <c r="AK26" s="238">
        <v>2</v>
      </c>
      <c r="AL26" s="238">
        <v>1</v>
      </c>
      <c r="AM26" s="238">
        <v>2</v>
      </c>
      <c r="AN26" s="238">
        <v>1</v>
      </c>
      <c r="AO26" s="238">
        <v>2</v>
      </c>
      <c r="AP26" s="238">
        <v>1</v>
      </c>
      <c r="AQ26" s="238">
        <v>2</v>
      </c>
      <c r="AR26" s="238">
        <v>1</v>
      </c>
      <c r="AS26" s="238">
        <v>2</v>
      </c>
      <c r="AT26" s="239"/>
      <c r="AU26" s="239"/>
      <c r="AV26" s="240" t="s">
        <v>73</v>
      </c>
      <c r="AW26" s="240" t="s">
        <v>73</v>
      </c>
      <c r="AX26" s="240" t="s">
        <v>73</v>
      </c>
      <c r="AY26" s="240" t="s">
        <v>73</v>
      </c>
      <c r="AZ26" s="240" t="s">
        <v>73</v>
      </c>
      <c r="BA26" s="240" t="s">
        <v>73</v>
      </c>
      <c r="BB26" s="240" t="s">
        <v>73</v>
      </c>
      <c r="BC26" s="240" t="s">
        <v>73</v>
      </c>
      <c r="BD26" s="240" t="s">
        <v>73</v>
      </c>
      <c r="BE26" s="248">
        <f t="shared" si="9"/>
        <v>59</v>
      </c>
    </row>
    <row r="27" spans="1:101" ht="28.5" customHeight="1" thickBot="1">
      <c r="A27" s="373"/>
      <c r="B27" s="348" t="s">
        <v>204</v>
      </c>
      <c r="C27" s="350" t="s">
        <v>4</v>
      </c>
      <c r="D27" s="151" t="s">
        <v>34</v>
      </c>
      <c r="E27" s="236">
        <v>2</v>
      </c>
      <c r="F27" s="236">
        <v>2</v>
      </c>
      <c r="G27" s="236">
        <v>2</v>
      </c>
      <c r="H27" s="236">
        <v>2</v>
      </c>
      <c r="I27" s="236">
        <v>2</v>
      </c>
      <c r="J27" s="236">
        <v>2</v>
      </c>
      <c r="K27" s="236">
        <v>2</v>
      </c>
      <c r="L27" s="241">
        <v>2</v>
      </c>
      <c r="M27" s="241">
        <v>2</v>
      </c>
      <c r="N27" s="241">
        <v>2</v>
      </c>
      <c r="O27" s="241">
        <v>2</v>
      </c>
      <c r="P27" s="241">
        <v>2</v>
      </c>
      <c r="Q27" s="241">
        <v>2</v>
      </c>
      <c r="R27" s="241">
        <v>2</v>
      </c>
      <c r="S27" s="241">
        <v>2</v>
      </c>
      <c r="T27" s="241">
        <v>2</v>
      </c>
      <c r="U27" s="241" t="s">
        <v>240</v>
      </c>
      <c r="V27" s="234" t="s">
        <v>73</v>
      </c>
      <c r="W27" s="234" t="s">
        <v>73</v>
      </c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9"/>
      <c r="AU27" s="239"/>
      <c r="AV27" s="240" t="s">
        <v>73</v>
      </c>
      <c r="AW27" s="240" t="s">
        <v>73</v>
      </c>
      <c r="AX27" s="240" t="s">
        <v>73</v>
      </c>
      <c r="AY27" s="240" t="s">
        <v>73</v>
      </c>
      <c r="AZ27" s="240" t="s">
        <v>73</v>
      </c>
      <c r="BA27" s="240" t="s">
        <v>73</v>
      </c>
      <c r="BB27" s="240" t="s">
        <v>73</v>
      </c>
      <c r="BC27" s="240" t="s">
        <v>73</v>
      </c>
      <c r="BD27" s="240" t="s">
        <v>73</v>
      </c>
      <c r="BE27" s="244">
        <f t="shared" si="9"/>
        <v>32</v>
      </c>
    </row>
    <row r="28" spans="1:101" ht="17.25" customHeight="1" thickBot="1">
      <c r="A28" s="373"/>
      <c r="B28" s="349"/>
      <c r="C28" s="351"/>
      <c r="D28" s="151" t="s">
        <v>35</v>
      </c>
      <c r="E28" s="236">
        <v>1</v>
      </c>
      <c r="F28" s="236">
        <v>1</v>
      </c>
      <c r="G28" s="236">
        <v>1</v>
      </c>
      <c r="H28" s="236">
        <v>1</v>
      </c>
      <c r="I28" s="236">
        <v>1</v>
      </c>
      <c r="J28" s="236">
        <v>1</v>
      </c>
      <c r="K28" s="236">
        <v>1</v>
      </c>
      <c r="L28" s="241">
        <v>1</v>
      </c>
      <c r="M28" s="241">
        <v>1</v>
      </c>
      <c r="N28" s="241">
        <v>1</v>
      </c>
      <c r="O28" s="241">
        <v>1</v>
      </c>
      <c r="P28" s="241">
        <v>1</v>
      </c>
      <c r="Q28" s="241">
        <v>1</v>
      </c>
      <c r="R28" s="241">
        <v>1</v>
      </c>
      <c r="S28" s="241">
        <v>1</v>
      </c>
      <c r="T28" s="241">
        <v>1</v>
      </c>
      <c r="U28" s="241">
        <v>1</v>
      </c>
      <c r="V28" s="234" t="s">
        <v>73</v>
      </c>
      <c r="W28" s="234" t="s">
        <v>73</v>
      </c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9"/>
      <c r="AU28" s="239"/>
      <c r="AV28" s="240" t="s">
        <v>73</v>
      </c>
      <c r="AW28" s="240" t="s">
        <v>73</v>
      </c>
      <c r="AX28" s="240" t="s">
        <v>73</v>
      </c>
      <c r="AY28" s="240" t="s">
        <v>73</v>
      </c>
      <c r="AZ28" s="240" t="s">
        <v>73</v>
      </c>
      <c r="BA28" s="240" t="s">
        <v>73</v>
      </c>
      <c r="BB28" s="240" t="s">
        <v>73</v>
      </c>
      <c r="BC28" s="240" t="s">
        <v>73</v>
      </c>
      <c r="BD28" s="240" t="s">
        <v>73</v>
      </c>
      <c r="BE28" s="248">
        <f t="shared" si="9"/>
        <v>17</v>
      </c>
    </row>
    <row r="29" spans="1:101" ht="17.25" customHeight="1" thickBot="1">
      <c r="A29" s="373"/>
      <c r="B29" s="352" t="s">
        <v>205</v>
      </c>
      <c r="C29" s="346" t="s">
        <v>206</v>
      </c>
      <c r="D29" s="151" t="s">
        <v>34</v>
      </c>
      <c r="E29" s="236"/>
      <c r="F29" s="236"/>
      <c r="G29" s="236"/>
      <c r="H29" s="236"/>
      <c r="I29" s="236"/>
      <c r="J29" s="236"/>
      <c r="K29" s="236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34" t="s">
        <v>73</v>
      </c>
      <c r="W29" s="234" t="s">
        <v>73</v>
      </c>
      <c r="X29" s="238"/>
      <c r="Y29" s="238">
        <v>2</v>
      </c>
      <c r="Z29" s="238"/>
      <c r="AA29" s="238">
        <v>2</v>
      </c>
      <c r="AB29" s="238"/>
      <c r="AC29" s="238">
        <v>2</v>
      </c>
      <c r="AD29" s="238"/>
      <c r="AE29" s="238">
        <v>2</v>
      </c>
      <c r="AF29" s="238"/>
      <c r="AG29" s="238">
        <v>2</v>
      </c>
      <c r="AH29" s="238"/>
      <c r="AI29" s="238">
        <v>2</v>
      </c>
      <c r="AJ29" s="238"/>
      <c r="AK29" s="238">
        <v>2</v>
      </c>
      <c r="AL29" s="238"/>
      <c r="AM29" s="238">
        <v>2</v>
      </c>
      <c r="AN29" s="238"/>
      <c r="AO29" s="238">
        <v>2</v>
      </c>
      <c r="AP29" s="238">
        <v>4</v>
      </c>
      <c r="AQ29" s="238">
        <v>4</v>
      </c>
      <c r="AR29" s="238">
        <v>4</v>
      </c>
      <c r="AS29" s="238" t="s">
        <v>240</v>
      </c>
      <c r="AT29" s="239"/>
      <c r="AU29" s="239"/>
      <c r="AV29" s="240" t="s">
        <v>73</v>
      </c>
      <c r="AW29" s="240" t="s">
        <v>73</v>
      </c>
      <c r="AX29" s="240" t="s">
        <v>73</v>
      </c>
      <c r="AY29" s="240" t="s">
        <v>73</v>
      </c>
      <c r="AZ29" s="240" t="s">
        <v>73</v>
      </c>
      <c r="BA29" s="240" t="s">
        <v>73</v>
      </c>
      <c r="BB29" s="240" t="s">
        <v>73</v>
      </c>
      <c r="BC29" s="240" t="s">
        <v>73</v>
      </c>
      <c r="BD29" s="240" t="s">
        <v>73</v>
      </c>
      <c r="BE29" s="247">
        <f>SUM(E29:BD29)</f>
        <v>30</v>
      </c>
    </row>
    <row r="30" spans="1:101" ht="17.25" customHeight="1" thickBot="1">
      <c r="A30" s="373"/>
      <c r="B30" s="353"/>
      <c r="C30" s="347"/>
      <c r="D30" s="151" t="s">
        <v>35</v>
      </c>
      <c r="E30" s="236"/>
      <c r="F30" s="236"/>
      <c r="G30" s="236"/>
      <c r="H30" s="236"/>
      <c r="I30" s="236"/>
      <c r="J30" s="236"/>
      <c r="K30" s="236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34" t="s">
        <v>73</v>
      </c>
      <c r="W30" s="234" t="s">
        <v>73</v>
      </c>
      <c r="X30" s="238"/>
      <c r="Y30" s="238">
        <v>1</v>
      </c>
      <c r="Z30" s="238"/>
      <c r="AA30" s="238">
        <v>1</v>
      </c>
      <c r="AB30" s="238"/>
      <c r="AC30" s="238">
        <v>1</v>
      </c>
      <c r="AD30" s="238"/>
      <c r="AE30" s="238">
        <v>1</v>
      </c>
      <c r="AF30" s="238"/>
      <c r="AG30" s="238">
        <v>1</v>
      </c>
      <c r="AH30" s="238"/>
      <c r="AI30" s="238">
        <v>1</v>
      </c>
      <c r="AJ30" s="238"/>
      <c r="AK30" s="238">
        <v>1</v>
      </c>
      <c r="AL30" s="238"/>
      <c r="AM30" s="238">
        <v>1</v>
      </c>
      <c r="AN30" s="238"/>
      <c r="AO30" s="238">
        <v>1</v>
      </c>
      <c r="AP30" s="238">
        <v>2</v>
      </c>
      <c r="AQ30" s="238">
        <v>2</v>
      </c>
      <c r="AR30" s="238">
        <v>2</v>
      </c>
      <c r="AS30" s="238">
        <v>2</v>
      </c>
      <c r="AT30" s="239"/>
      <c r="AU30" s="239"/>
      <c r="AV30" s="240" t="s">
        <v>73</v>
      </c>
      <c r="AW30" s="240" t="s">
        <v>73</v>
      </c>
      <c r="AX30" s="240" t="s">
        <v>73</v>
      </c>
      <c r="AY30" s="240" t="s">
        <v>73</v>
      </c>
      <c r="AZ30" s="240" t="s">
        <v>73</v>
      </c>
      <c r="BA30" s="240" t="s">
        <v>73</v>
      </c>
      <c r="BB30" s="240" t="s">
        <v>73</v>
      </c>
      <c r="BC30" s="240" t="s">
        <v>73</v>
      </c>
      <c r="BD30" s="240" t="s">
        <v>73</v>
      </c>
      <c r="BE30" s="247">
        <f>SUM(E30:BD30)</f>
        <v>17</v>
      </c>
    </row>
    <row r="31" spans="1:101" ht="21" customHeight="1" thickBot="1">
      <c r="A31" s="373"/>
      <c r="B31" s="348" t="s">
        <v>207</v>
      </c>
      <c r="C31" s="350" t="s">
        <v>208</v>
      </c>
      <c r="D31" s="151" t="s">
        <v>34</v>
      </c>
      <c r="E31" s="236"/>
      <c r="F31" s="236"/>
      <c r="G31" s="236"/>
      <c r="H31" s="236"/>
      <c r="I31" s="236"/>
      <c r="J31" s="236"/>
      <c r="K31" s="236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34" t="s">
        <v>73</v>
      </c>
      <c r="W31" s="234" t="s">
        <v>73</v>
      </c>
      <c r="X31" s="238">
        <v>2</v>
      </c>
      <c r="Y31" s="238"/>
      <c r="Z31" s="238">
        <v>2</v>
      </c>
      <c r="AA31" s="238"/>
      <c r="AB31" s="238">
        <v>2</v>
      </c>
      <c r="AC31" s="238"/>
      <c r="AD31" s="238">
        <v>2</v>
      </c>
      <c r="AE31" s="238"/>
      <c r="AF31" s="238">
        <v>2</v>
      </c>
      <c r="AG31" s="238"/>
      <c r="AH31" s="238">
        <v>2</v>
      </c>
      <c r="AI31" s="238"/>
      <c r="AJ31" s="238">
        <v>2</v>
      </c>
      <c r="AK31" s="238"/>
      <c r="AL31" s="238">
        <v>2</v>
      </c>
      <c r="AM31" s="238"/>
      <c r="AN31" s="238">
        <v>2</v>
      </c>
      <c r="AO31" s="238"/>
      <c r="AP31" s="238">
        <v>4</v>
      </c>
      <c r="AQ31" s="238">
        <v>4</v>
      </c>
      <c r="AR31" s="238">
        <v>4</v>
      </c>
      <c r="AS31" s="238" t="s">
        <v>240</v>
      </c>
      <c r="AT31" s="239"/>
      <c r="AU31" s="239"/>
      <c r="AV31" s="240" t="s">
        <v>73</v>
      </c>
      <c r="AW31" s="240" t="s">
        <v>73</v>
      </c>
      <c r="AX31" s="240" t="s">
        <v>73</v>
      </c>
      <c r="AY31" s="240" t="s">
        <v>73</v>
      </c>
      <c r="AZ31" s="240" t="s">
        <v>73</v>
      </c>
      <c r="BA31" s="240" t="s">
        <v>73</v>
      </c>
      <c r="BB31" s="240" t="s">
        <v>73</v>
      </c>
      <c r="BC31" s="240" t="s">
        <v>73</v>
      </c>
      <c r="BD31" s="240" t="s">
        <v>73</v>
      </c>
      <c r="BE31" s="244">
        <f t="shared" si="9"/>
        <v>30</v>
      </c>
    </row>
    <row r="32" spans="1:101" ht="21" customHeight="1" thickBot="1">
      <c r="A32" s="373"/>
      <c r="B32" s="385"/>
      <c r="C32" s="386"/>
      <c r="D32" s="180" t="s">
        <v>35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4" t="s">
        <v>73</v>
      </c>
      <c r="W32" s="234" t="s">
        <v>73</v>
      </c>
      <c r="X32" s="238">
        <v>1</v>
      </c>
      <c r="Y32" s="238"/>
      <c r="Z32" s="238">
        <v>1</v>
      </c>
      <c r="AA32" s="238"/>
      <c r="AB32" s="238">
        <v>1</v>
      </c>
      <c r="AC32" s="238"/>
      <c r="AD32" s="238">
        <v>1</v>
      </c>
      <c r="AE32" s="238"/>
      <c r="AF32" s="238">
        <v>1</v>
      </c>
      <c r="AG32" s="238"/>
      <c r="AH32" s="238">
        <v>1</v>
      </c>
      <c r="AI32" s="238"/>
      <c r="AJ32" s="238">
        <v>1</v>
      </c>
      <c r="AK32" s="238"/>
      <c r="AL32" s="238">
        <v>1</v>
      </c>
      <c r="AM32" s="238"/>
      <c r="AN32" s="238">
        <v>1</v>
      </c>
      <c r="AO32" s="238"/>
      <c r="AP32" s="238">
        <v>2</v>
      </c>
      <c r="AQ32" s="238">
        <v>2</v>
      </c>
      <c r="AR32" s="238">
        <v>2</v>
      </c>
      <c r="AS32" s="238">
        <v>2</v>
      </c>
      <c r="AT32" s="239"/>
      <c r="AU32" s="239"/>
      <c r="AV32" s="240" t="s">
        <v>73</v>
      </c>
      <c r="AW32" s="240" t="s">
        <v>73</v>
      </c>
      <c r="AX32" s="240" t="s">
        <v>73</v>
      </c>
      <c r="AY32" s="240" t="s">
        <v>73</v>
      </c>
      <c r="AZ32" s="240" t="s">
        <v>73</v>
      </c>
      <c r="BA32" s="240" t="s">
        <v>73</v>
      </c>
      <c r="BB32" s="240" t="s">
        <v>73</v>
      </c>
      <c r="BC32" s="240" t="s">
        <v>73</v>
      </c>
      <c r="BD32" s="240" t="s">
        <v>73</v>
      </c>
      <c r="BE32" s="248">
        <f t="shared" si="9"/>
        <v>17</v>
      </c>
    </row>
    <row r="33" spans="1:57" ht="16.5" customHeight="1" thickBot="1">
      <c r="A33" s="373"/>
      <c r="B33" s="354" t="s">
        <v>209</v>
      </c>
      <c r="C33" s="356" t="s">
        <v>210</v>
      </c>
      <c r="D33" s="194" t="s">
        <v>34</v>
      </c>
      <c r="E33" s="234">
        <f t="shared" ref="E33:U33" si="10">E35+E37+E39</f>
        <v>12</v>
      </c>
      <c r="F33" s="234">
        <f t="shared" si="10"/>
        <v>14</v>
      </c>
      <c r="G33" s="234">
        <f t="shared" si="10"/>
        <v>12</v>
      </c>
      <c r="H33" s="234">
        <f t="shared" si="10"/>
        <v>14</v>
      </c>
      <c r="I33" s="234">
        <f t="shared" si="10"/>
        <v>12</v>
      </c>
      <c r="J33" s="234">
        <f t="shared" si="10"/>
        <v>14</v>
      </c>
      <c r="K33" s="234">
        <f t="shared" si="10"/>
        <v>12</v>
      </c>
      <c r="L33" s="234">
        <f t="shared" si="10"/>
        <v>14</v>
      </c>
      <c r="M33" s="234">
        <f t="shared" si="10"/>
        <v>12</v>
      </c>
      <c r="N33" s="234">
        <f t="shared" si="10"/>
        <v>14</v>
      </c>
      <c r="O33" s="234">
        <f t="shared" si="10"/>
        <v>12</v>
      </c>
      <c r="P33" s="234">
        <f t="shared" si="10"/>
        <v>14</v>
      </c>
      <c r="Q33" s="234">
        <f t="shared" si="10"/>
        <v>12</v>
      </c>
      <c r="R33" s="234">
        <f t="shared" si="10"/>
        <v>14</v>
      </c>
      <c r="S33" s="234">
        <f t="shared" si="10"/>
        <v>12</v>
      </c>
      <c r="T33" s="234">
        <f t="shared" si="10"/>
        <v>14</v>
      </c>
      <c r="U33" s="234">
        <f t="shared" si="10"/>
        <v>12</v>
      </c>
      <c r="V33" s="234" t="s">
        <v>73</v>
      </c>
      <c r="W33" s="234" t="s">
        <v>73</v>
      </c>
      <c r="X33" s="234">
        <f t="shared" ref="X33:AR33" si="11">X35+X37+X39</f>
        <v>12</v>
      </c>
      <c r="Y33" s="234">
        <f t="shared" si="11"/>
        <v>10</v>
      </c>
      <c r="Z33" s="234">
        <f t="shared" si="11"/>
        <v>12</v>
      </c>
      <c r="AA33" s="234">
        <f t="shared" si="11"/>
        <v>10</v>
      </c>
      <c r="AB33" s="234">
        <f t="shared" si="11"/>
        <v>12</v>
      </c>
      <c r="AC33" s="234">
        <f t="shared" si="11"/>
        <v>10</v>
      </c>
      <c r="AD33" s="234">
        <f t="shared" si="11"/>
        <v>12</v>
      </c>
      <c r="AE33" s="234">
        <f t="shared" si="11"/>
        <v>10</v>
      </c>
      <c r="AF33" s="234">
        <f t="shared" si="11"/>
        <v>12</v>
      </c>
      <c r="AG33" s="234">
        <f t="shared" si="11"/>
        <v>10</v>
      </c>
      <c r="AH33" s="234">
        <f t="shared" si="11"/>
        <v>12</v>
      </c>
      <c r="AI33" s="234">
        <f t="shared" si="11"/>
        <v>10</v>
      </c>
      <c r="AJ33" s="234">
        <f t="shared" si="11"/>
        <v>12</v>
      </c>
      <c r="AK33" s="234">
        <f t="shared" si="11"/>
        <v>10</v>
      </c>
      <c r="AL33" s="234">
        <f t="shared" si="11"/>
        <v>12</v>
      </c>
      <c r="AM33" s="234">
        <f t="shared" si="11"/>
        <v>10</v>
      </c>
      <c r="AN33" s="234">
        <f t="shared" si="11"/>
        <v>12</v>
      </c>
      <c r="AO33" s="234">
        <f t="shared" si="11"/>
        <v>12</v>
      </c>
      <c r="AP33" s="234">
        <f t="shared" si="11"/>
        <v>10</v>
      </c>
      <c r="AQ33" s="234">
        <f t="shared" si="11"/>
        <v>8</v>
      </c>
      <c r="AR33" s="234">
        <f t="shared" si="11"/>
        <v>10</v>
      </c>
      <c r="AS33" s="234">
        <v>8</v>
      </c>
      <c r="AT33" s="240"/>
      <c r="AU33" s="240"/>
      <c r="AV33" s="240" t="s">
        <v>73</v>
      </c>
      <c r="AW33" s="240" t="s">
        <v>73</v>
      </c>
      <c r="AX33" s="240" t="s">
        <v>73</v>
      </c>
      <c r="AY33" s="240" t="s">
        <v>73</v>
      </c>
      <c r="AZ33" s="240" t="s">
        <v>73</v>
      </c>
      <c r="BA33" s="240" t="s">
        <v>73</v>
      </c>
      <c r="BB33" s="240" t="s">
        <v>73</v>
      </c>
      <c r="BC33" s="240" t="s">
        <v>73</v>
      </c>
      <c r="BD33" s="240" t="s">
        <v>73</v>
      </c>
      <c r="BE33" s="247">
        <f>SUM(E33:BD33)</f>
        <v>456</v>
      </c>
    </row>
    <row r="34" spans="1:57" ht="48" customHeight="1" thickBot="1">
      <c r="A34" s="373"/>
      <c r="B34" s="355"/>
      <c r="C34" s="357"/>
      <c r="D34" s="181" t="s">
        <v>35</v>
      </c>
      <c r="E34" s="234">
        <f t="shared" ref="E34:U34" si="12">E36+E38+E40</f>
        <v>6</v>
      </c>
      <c r="F34" s="234">
        <f t="shared" si="12"/>
        <v>7</v>
      </c>
      <c r="G34" s="234">
        <f t="shared" si="12"/>
        <v>6</v>
      </c>
      <c r="H34" s="234">
        <f t="shared" si="12"/>
        <v>7</v>
      </c>
      <c r="I34" s="234">
        <f t="shared" si="12"/>
        <v>6</v>
      </c>
      <c r="J34" s="234">
        <f t="shared" si="12"/>
        <v>7</v>
      </c>
      <c r="K34" s="234">
        <f t="shared" si="12"/>
        <v>6</v>
      </c>
      <c r="L34" s="234">
        <f t="shared" si="12"/>
        <v>7</v>
      </c>
      <c r="M34" s="234">
        <f t="shared" si="12"/>
        <v>6</v>
      </c>
      <c r="N34" s="234">
        <f t="shared" si="12"/>
        <v>7</v>
      </c>
      <c r="O34" s="234">
        <f t="shared" si="12"/>
        <v>6</v>
      </c>
      <c r="P34" s="234">
        <f t="shared" si="12"/>
        <v>7</v>
      </c>
      <c r="Q34" s="234">
        <f t="shared" si="12"/>
        <v>6</v>
      </c>
      <c r="R34" s="234">
        <f t="shared" si="12"/>
        <v>7</v>
      </c>
      <c r="S34" s="234">
        <f t="shared" si="12"/>
        <v>6</v>
      </c>
      <c r="T34" s="234">
        <f t="shared" si="12"/>
        <v>7</v>
      </c>
      <c r="U34" s="234">
        <f t="shared" si="12"/>
        <v>6</v>
      </c>
      <c r="V34" s="234" t="s">
        <v>73</v>
      </c>
      <c r="W34" s="234" t="s">
        <v>73</v>
      </c>
      <c r="X34" s="234">
        <f t="shared" ref="X34:AS34" si="13">X36+X38+X40</f>
        <v>6</v>
      </c>
      <c r="Y34" s="234">
        <f t="shared" si="13"/>
        <v>5</v>
      </c>
      <c r="Z34" s="234">
        <f t="shared" si="13"/>
        <v>6</v>
      </c>
      <c r="AA34" s="234">
        <f t="shared" si="13"/>
        <v>5</v>
      </c>
      <c r="AB34" s="234">
        <f t="shared" si="13"/>
        <v>6</v>
      </c>
      <c r="AC34" s="234">
        <f t="shared" si="13"/>
        <v>5</v>
      </c>
      <c r="AD34" s="234">
        <f t="shared" si="13"/>
        <v>6</v>
      </c>
      <c r="AE34" s="234">
        <f t="shared" si="13"/>
        <v>5</v>
      </c>
      <c r="AF34" s="234">
        <f t="shared" si="13"/>
        <v>6</v>
      </c>
      <c r="AG34" s="234">
        <f t="shared" si="13"/>
        <v>5</v>
      </c>
      <c r="AH34" s="234">
        <f t="shared" si="13"/>
        <v>6</v>
      </c>
      <c r="AI34" s="234">
        <f t="shared" si="13"/>
        <v>5</v>
      </c>
      <c r="AJ34" s="234">
        <f t="shared" si="13"/>
        <v>6</v>
      </c>
      <c r="AK34" s="234">
        <f t="shared" si="13"/>
        <v>5</v>
      </c>
      <c r="AL34" s="234">
        <f t="shared" si="13"/>
        <v>6</v>
      </c>
      <c r="AM34" s="234">
        <f t="shared" si="13"/>
        <v>5</v>
      </c>
      <c r="AN34" s="234">
        <f t="shared" si="13"/>
        <v>6</v>
      </c>
      <c r="AO34" s="234">
        <f t="shared" si="13"/>
        <v>6</v>
      </c>
      <c r="AP34" s="234">
        <f t="shared" si="13"/>
        <v>5</v>
      </c>
      <c r="AQ34" s="234">
        <f t="shared" si="13"/>
        <v>4</v>
      </c>
      <c r="AR34" s="234">
        <f t="shared" si="13"/>
        <v>5</v>
      </c>
      <c r="AS34" s="234">
        <f t="shared" si="13"/>
        <v>4</v>
      </c>
      <c r="AT34" s="240"/>
      <c r="AU34" s="240"/>
      <c r="AV34" s="240" t="s">
        <v>73</v>
      </c>
      <c r="AW34" s="240" t="s">
        <v>73</v>
      </c>
      <c r="AX34" s="240" t="s">
        <v>73</v>
      </c>
      <c r="AY34" s="240" t="s">
        <v>73</v>
      </c>
      <c r="AZ34" s="240" t="s">
        <v>73</v>
      </c>
      <c r="BA34" s="240" t="s">
        <v>73</v>
      </c>
      <c r="BB34" s="240" t="s">
        <v>73</v>
      </c>
      <c r="BC34" s="240" t="s">
        <v>73</v>
      </c>
      <c r="BD34" s="240" t="s">
        <v>73</v>
      </c>
      <c r="BE34" s="247">
        <f>SUM(E34:BD34)</f>
        <v>228</v>
      </c>
    </row>
    <row r="35" spans="1:57" ht="31.5" customHeight="1" thickBot="1">
      <c r="A35" s="373"/>
      <c r="B35" s="360" t="s">
        <v>211</v>
      </c>
      <c r="C35" s="358" t="s">
        <v>212</v>
      </c>
      <c r="D35" s="151" t="s">
        <v>34</v>
      </c>
      <c r="E35" s="236">
        <v>6</v>
      </c>
      <c r="F35" s="236">
        <v>6</v>
      </c>
      <c r="G35" s="236">
        <v>6</v>
      </c>
      <c r="H35" s="236">
        <v>6</v>
      </c>
      <c r="I35" s="236">
        <v>6</v>
      </c>
      <c r="J35" s="236">
        <v>6</v>
      </c>
      <c r="K35" s="236">
        <v>6</v>
      </c>
      <c r="L35" s="236">
        <v>6</v>
      </c>
      <c r="M35" s="236">
        <v>6</v>
      </c>
      <c r="N35" s="236">
        <v>6</v>
      </c>
      <c r="O35" s="236">
        <v>6</v>
      </c>
      <c r="P35" s="236">
        <v>6</v>
      </c>
      <c r="Q35" s="236">
        <v>6</v>
      </c>
      <c r="R35" s="236">
        <v>6</v>
      </c>
      <c r="S35" s="236">
        <v>6</v>
      </c>
      <c r="T35" s="236">
        <v>6</v>
      </c>
      <c r="U35" s="236">
        <v>6</v>
      </c>
      <c r="V35" s="234" t="s">
        <v>73</v>
      </c>
      <c r="W35" s="234" t="s">
        <v>73</v>
      </c>
      <c r="X35" s="238">
        <v>6</v>
      </c>
      <c r="Y35" s="238">
        <v>6</v>
      </c>
      <c r="Z35" s="238">
        <v>6</v>
      </c>
      <c r="AA35" s="238">
        <v>6</v>
      </c>
      <c r="AB35" s="238">
        <v>6</v>
      </c>
      <c r="AC35" s="238">
        <v>6</v>
      </c>
      <c r="AD35" s="238">
        <v>6</v>
      </c>
      <c r="AE35" s="238">
        <v>6</v>
      </c>
      <c r="AF35" s="238">
        <v>6</v>
      </c>
      <c r="AG35" s="238">
        <v>6</v>
      </c>
      <c r="AH35" s="238">
        <v>6</v>
      </c>
      <c r="AI35" s="238">
        <v>6</v>
      </c>
      <c r="AJ35" s="238">
        <v>6</v>
      </c>
      <c r="AK35" s="238">
        <v>6</v>
      </c>
      <c r="AL35" s="238">
        <v>6</v>
      </c>
      <c r="AM35" s="238">
        <v>6</v>
      </c>
      <c r="AN35" s="238">
        <v>6</v>
      </c>
      <c r="AO35" s="238">
        <v>6</v>
      </c>
      <c r="AP35" s="238">
        <v>8</v>
      </c>
      <c r="AQ35" s="238">
        <v>6</v>
      </c>
      <c r="AR35" s="238">
        <v>8</v>
      </c>
      <c r="AS35" s="238">
        <v>6</v>
      </c>
      <c r="AT35" s="239"/>
      <c r="AU35" s="239" t="s">
        <v>168</v>
      </c>
      <c r="AV35" s="240" t="s">
        <v>73</v>
      </c>
      <c r="AW35" s="240" t="s">
        <v>73</v>
      </c>
      <c r="AX35" s="240" t="s">
        <v>73</v>
      </c>
      <c r="AY35" s="240" t="s">
        <v>73</v>
      </c>
      <c r="AZ35" s="240" t="s">
        <v>73</v>
      </c>
      <c r="BA35" s="240" t="s">
        <v>73</v>
      </c>
      <c r="BB35" s="240" t="s">
        <v>73</v>
      </c>
      <c r="BC35" s="240" t="s">
        <v>73</v>
      </c>
      <c r="BD35" s="240" t="s">
        <v>73</v>
      </c>
      <c r="BE35" s="244">
        <f t="shared" si="9"/>
        <v>238</v>
      </c>
    </row>
    <row r="36" spans="1:57" ht="18" customHeight="1" thickBot="1">
      <c r="A36" s="373"/>
      <c r="B36" s="362"/>
      <c r="C36" s="359"/>
      <c r="D36" s="151" t="s">
        <v>35</v>
      </c>
      <c r="E36" s="236">
        <v>3</v>
      </c>
      <c r="F36" s="236">
        <v>3</v>
      </c>
      <c r="G36" s="236">
        <v>3</v>
      </c>
      <c r="H36" s="236">
        <v>3</v>
      </c>
      <c r="I36" s="236">
        <v>3</v>
      </c>
      <c r="J36" s="236">
        <v>3</v>
      </c>
      <c r="K36" s="236">
        <v>3</v>
      </c>
      <c r="L36" s="236">
        <v>3</v>
      </c>
      <c r="M36" s="236">
        <v>3</v>
      </c>
      <c r="N36" s="236">
        <v>3</v>
      </c>
      <c r="O36" s="236">
        <v>3</v>
      </c>
      <c r="P36" s="236">
        <v>3</v>
      </c>
      <c r="Q36" s="236">
        <v>3</v>
      </c>
      <c r="R36" s="236">
        <v>3</v>
      </c>
      <c r="S36" s="236">
        <v>3</v>
      </c>
      <c r="T36" s="236">
        <v>3</v>
      </c>
      <c r="U36" s="236">
        <v>3</v>
      </c>
      <c r="V36" s="234" t="s">
        <v>73</v>
      </c>
      <c r="W36" s="234" t="s">
        <v>73</v>
      </c>
      <c r="X36" s="238">
        <v>3</v>
      </c>
      <c r="Y36" s="238">
        <v>3</v>
      </c>
      <c r="Z36" s="238">
        <v>3</v>
      </c>
      <c r="AA36" s="238">
        <v>3</v>
      </c>
      <c r="AB36" s="238">
        <v>3</v>
      </c>
      <c r="AC36" s="238">
        <v>3</v>
      </c>
      <c r="AD36" s="238">
        <v>3</v>
      </c>
      <c r="AE36" s="238">
        <v>3</v>
      </c>
      <c r="AF36" s="238">
        <v>3</v>
      </c>
      <c r="AG36" s="238">
        <v>3</v>
      </c>
      <c r="AH36" s="238">
        <v>3</v>
      </c>
      <c r="AI36" s="238">
        <v>3</v>
      </c>
      <c r="AJ36" s="238">
        <v>3</v>
      </c>
      <c r="AK36" s="238">
        <v>3</v>
      </c>
      <c r="AL36" s="238">
        <v>3</v>
      </c>
      <c r="AM36" s="238">
        <v>3</v>
      </c>
      <c r="AN36" s="238">
        <v>3</v>
      </c>
      <c r="AO36" s="238">
        <v>3</v>
      </c>
      <c r="AP36" s="238">
        <v>4</v>
      </c>
      <c r="AQ36" s="238">
        <v>3</v>
      </c>
      <c r="AR36" s="238">
        <v>4</v>
      </c>
      <c r="AS36" s="238">
        <v>3</v>
      </c>
      <c r="AT36" s="239"/>
      <c r="AU36" s="239"/>
      <c r="AV36" s="240" t="s">
        <v>73</v>
      </c>
      <c r="AW36" s="240" t="s">
        <v>73</v>
      </c>
      <c r="AX36" s="240" t="s">
        <v>73</v>
      </c>
      <c r="AY36" s="240" t="s">
        <v>73</v>
      </c>
      <c r="AZ36" s="240" t="s">
        <v>73</v>
      </c>
      <c r="BA36" s="240" t="s">
        <v>73</v>
      </c>
      <c r="BB36" s="240" t="s">
        <v>73</v>
      </c>
      <c r="BC36" s="240" t="s">
        <v>73</v>
      </c>
      <c r="BD36" s="240" t="s">
        <v>73</v>
      </c>
      <c r="BE36" s="248">
        <f t="shared" si="9"/>
        <v>119</v>
      </c>
    </row>
    <row r="37" spans="1:57" ht="19.5" customHeight="1" thickBot="1">
      <c r="A37" s="373"/>
      <c r="B37" s="360" t="s">
        <v>213</v>
      </c>
      <c r="C37" s="350" t="s">
        <v>151</v>
      </c>
      <c r="D37" s="151" t="s">
        <v>34</v>
      </c>
      <c r="E37" s="236">
        <v>2</v>
      </c>
      <c r="F37" s="236">
        <v>4</v>
      </c>
      <c r="G37" s="236">
        <v>2</v>
      </c>
      <c r="H37" s="236">
        <v>4</v>
      </c>
      <c r="I37" s="236">
        <v>2</v>
      </c>
      <c r="J37" s="236">
        <v>4</v>
      </c>
      <c r="K37" s="236">
        <v>2</v>
      </c>
      <c r="L37" s="236">
        <v>4</v>
      </c>
      <c r="M37" s="236">
        <v>2</v>
      </c>
      <c r="N37" s="236">
        <v>4</v>
      </c>
      <c r="O37" s="236">
        <v>2</v>
      </c>
      <c r="P37" s="236">
        <v>4</v>
      </c>
      <c r="Q37" s="236">
        <v>2</v>
      </c>
      <c r="R37" s="236">
        <v>4</v>
      </c>
      <c r="S37" s="236">
        <v>2</v>
      </c>
      <c r="T37" s="236">
        <v>4</v>
      </c>
      <c r="U37" s="236">
        <v>2</v>
      </c>
      <c r="V37" s="234" t="s">
        <v>73</v>
      </c>
      <c r="W37" s="234" t="s">
        <v>73</v>
      </c>
      <c r="X37" s="237">
        <v>2</v>
      </c>
      <c r="Y37" s="237">
        <v>2</v>
      </c>
      <c r="Z37" s="237">
        <v>2</v>
      </c>
      <c r="AA37" s="237">
        <v>2</v>
      </c>
      <c r="AB37" s="237">
        <v>2</v>
      </c>
      <c r="AC37" s="237">
        <v>2</v>
      </c>
      <c r="AD37" s="237">
        <v>2</v>
      </c>
      <c r="AE37" s="237">
        <v>2</v>
      </c>
      <c r="AF37" s="237">
        <v>2</v>
      </c>
      <c r="AG37" s="237">
        <v>2</v>
      </c>
      <c r="AH37" s="237">
        <v>2</v>
      </c>
      <c r="AI37" s="237">
        <v>2</v>
      </c>
      <c r="AJ37" s="237">
        <v>2</v>
      </c>
      <c r="AK37" s="237">
        <v>2</v>
      </c>
      <c r="AL37" s="237">
        <v>2</v>
      </c>
      <c r="AM37" s="237">
        <v>2</v>
      </c>
      <c r="AN37" s="237">
        <v>2</v>
      </c>
      <c r="AO37" s="237">
        <v>4</v>
      </c>
      <c r="AP37" s="237">
        <v>2</v>
      </c>
      <c r="AQ37" s="237">
        <v>2</v>
      </c>
      <c r="AR37" s="237">
        <v>2</v>
      </c>
      <c r="AS37" s="237" t="s">
        <v>240</v>
      </c>
      <c r="AT37" s="239"/>
      <c r="AU37" s="239"/>
      <c r="AV37" s="240" t="s">
        <v>73</v>
      </c>
      <c r="AW37" s="240" t="s">
        <v>73</v>
      </c>
      <c r="AX37" s="240" t="s">
        <v>73</v>
      </c>
      <c r="AY37" s="240" t="s">
        <v>73</v>
      </c>
      <c r="AZ37" s="240" t="s">
        <v>73</v>
      </c>
      <c r="BA37" s="240" t="s">
        <v>73</v>
      </c>
      <c r="BB37" s="240" t="s">
        <v>73</v>
      </c>
      <c r="BC37" s="240" t="s">
        <v>73</v>
      </c>
      <c r="BD37" s="240" t="s">
        <v>73</v>
      </c>
      <c r="BE37" s="247">
        <f t="shared" ref="BE37:BE42" si="14">SUM(E37:BD37)</f>
        <v>94</v>
      </c>
    </row>
    <row r="38" spans="1:57" ht="19.5" customHeight="1" thickBot="1">
      <c r="A38" s="373"/>
      <c r="B38" s="362"/>
      <c r="C38" s="351"/>
      <c r="D38" s="151" t="s">
        <v>35</v>
      </c>
      <c r="E38" s="236">
        <v>1</v>
      </c>
      <c r="F38" s="236">
        <v>2</v>
      </c>
      <c r="G38" s="236">
        <v>1</v>
      </c>
      <c r="H38" s="236">
        <v>2</v>
      </c>
      <c r="I38" s="236">
        <v>1</v>
      </c>
      <c r="J38" s="236">
        <v>2</v>
      </c>
      <c r="K38" s="236">
        <v>1</v>
      </c>
      <c r="L38" s="236">
        <v>2</v>
      </c>
      <c r="M38" s="236">
        <v>1</v>
      </c>
      <c r="N38" s="236">
        <v>2</v>
      </c>
      <c r="O38" s="236">
        <v>1</v>
      </c>
      <c r="P38" s="236">
        <v>2</v>
      </c>
      <c r="Q38" s="236">
        <v>1</v>
      </c>
      <c r="R38" s="236">
        <v>2</v>
      </c>
      <c r="S38" s="236">
        <v>1</v>
      </c>
      <c r="T38" s="236">
        <v>2</v>
      </c>
      <c r="U38" s="236">
        <v>1</v>
      </c>
      <c r="V38" s="234" t="s">
        <v>73</v>
      </c>
      <c r="W38" s="234" t="s">
        <v>73</v>
      </c>
      <c r="X38" s="238">
        <v>1</v>
      </c>
      <c r="Y38" s="238">
        <v>1</v>
      </c>
      <c r="Z38" s="238">
        <v>1</v>
      </c>
      <c r="AA38" s="238">
        <v>1</v>
      </c>
      <c r="AB38" s="238">
        <v>1</v>
      </c>
      <c r="AC38" s="238">
        <v>1</v>
      </c>
      <c r="AD38" s="238">
        <v>1</v>
      </c>
      <c r="AE38" s="238">
        <v>1</v>
      </c>
      <c r="AF38" s="238">
        <v>1</v>
      </c>
      <c r="AG38" s="238">
        <v>1</v>
      </c>
      <c r="AH38" s="238">
        <v>1</v>
      </c>
      <c r="AI38" s="238">
        <v>1</v>
      </c>
      <c r="AJ38" s="238">
        <v>1</v>
      </c>
      <c r="AK38" s="238">
        <v>1</v>
      </c>
      <c r="AL38" s="238">
        <v>1</v>
      </c>
      <c r="AM38" s="238">
        <v>1</v>
      </c>
      <c r="AN38" s="238">
        <v>1</v>
      </c>
      <c r="AO38" s="238">
        <v>2</v>
      </c>
      <c r="AP38" s="238">
        <v>1</v>
      </c>
      <c r="AQ38" s="238">
        <v>1</v>
      </c>
      <c r="AR38" s="238">
        <v>1</v>
      </c>
      <c r="AS38" s="238">
        <v>1</v>
      </c>
      <c r="AT38" s="239"/>
      <c r="AU38" s="239"/>
      <c r="AV38" s="240" t="s">
        <v>73</v>
      </c>
      <c r="AW38" s="240" t="s">
        <v>73</v>
      </c>
      <c r="AX38" s="240" t="s">
        <v>73</v>
      </c>
      <c r="AY38" s="240" t="s">
        <v>73</v>
      </c>
      <c r="AZ38" s="240" t="s">
        <v>73</v>
      </c>
      <c r="BA38" s="240" t="s">
        <v>73</v>
      </c>
      <c r="BB38" s="240" t="s">
        <v>73</v>
      </c>
      <c r="BC38" s="240" t="s">
        <v>73</v>
      </c>
      <c r="BD38" s="240" t="s">
        <v>73</v>
      </c>
      <c r="BE38" s="248">
        <f t="shared" si="14"/>
        <v>48</v>
      </c>
    </row>
    <row r="39" spans="1:57" ht="19.5" customHeight="1" thickBot="1">
      <c r="A39" s="373"/>
      <c r="B39" s="360" t="s">
        <v>214</v>
      </c>
      <c r="C39" s="346" t="s">
        <v>215</v>
      </c>
      <c r="D39" s="151" t="s">
        <v>34</v>
      </c>
      <c r="E39" s="236">
        <v>4</v>
      </c>
      <c r="F39" s="236">
        <v>4</v>
      </c>
      <c r="G39" s="236">
        <v>4</v>
      </c>
      <c r="H39" s="236">
        <v>4</v>
      </c>
      <c r="I39" s="236">
        <v>4</v>
      </c>
      <c r="J39" s="236">
        <v>4</v>
      </c>
      <c r="K39" s="236">
        <v>4</v>
      </c>
      <c r="L39" s="236">
        <v>4</v>
      </c>
      <c r="M39" s="236">
        <v>4</v>
      </c>
      <c r="N39" s="236">
        <v>4</v>
      </c>
      <c r="O39" s="236">
        <v>4</v>
      </c>
      <c r="P39" s="236">
        <v>4</v>
      </c>
      <c r="Q39" s="236">
        <v>4</v>
      </c>
      <c r="R39" s="236">
        <v>4</v>
      </c>
      <c r="S39" s="236">
        <v>4</v>
      </c>
      <c r="T39" s="236">
        <v>4</v>
      </c>
      <c r="U39" s="236">
        <v>4</v>
      </c>
      <c r="V39" s="234" t="s">
        <v>73</v>
      </c>
      <c r="W39" s="234" t="s">
        <v>73</v>
      </c>
      <c r="X39" s="238">
        <v>4</v>
      </c>
      <c r="Y39" s="238">
        <v>2</v>
      </c>
      <c r="Z39" s="238">
        <v>4</v>
      </c>
      <c r="AA39" s="238">
        <v>2</v>
      </c>
      <c r="AB39" s="238">
        <v>4</v>
      </c>
      <c r="AC39" s="238">
        <v>2</v>
      </c>
      <c r="AD39" s="238">
        <v>4</v>
      </c>
      <c r="AE39" s="238">
        <v>2</v>
      </c>
      <c r="AF39" s="238">
        <v>4</v>
      </c>
      <c r="AG39" s="238">
        <v>2</v>
      </c>
      <c r="AH39" s="238">
        <v>4</v>
      </c>
      <c r="AI39" s="238">
        <v>2</v>
      </c>
      <c r="AJ39" s="238">
        <v>4</v>
      </c>
      <c r="AK39" s="238">
        <v>2</v>
      </c>
      <c r="AL39" s="238">
        <v>4</v>
      </c>
      <c r="AM39" s="238">
        <v>2</v>
      </c>
      <c r="AN39" s="238">
        <v>4</v>
      </c>
      <c r="AO39" s="238">
        <v>2</v>
      </c>
      <c r="AP39" s="238"/>
      <c r="AQ39" s="238"/>
      <c r="AR39" s="238"/>
      <c r="AS39" s="238"/>
      <c r="AT39" s="239"/>
      <c r="AU39" s="239" t="s">
        <v>168</v>
      </c>
      <c r="AV39" s="240" t="s">
        <v>73</v>
      </c>
      <c r="AW39" s="240" t="s">
        <v>73</v>
      </c>
      <c r="AX39" s="240" t="s">
        <v>73</v>
      </c>
      <c r="AY39" s="240" t="s">
        <v>73</v>
      </c>
      <c r="AZ39" s="240" t="s">
        <v>73</v>
      </c>
      <c r="BA39" s="240" t="s">
        <v>73</v>
      </c>
      <c r="BB39" s="240" t="s">
        <v>73</v>
      </c>
      <c r="BC39" s="240" t="s">
        <v>73</v>
      </c>
      <c r="BD39" s="240" t="s">
        <v>73</v>
      </c>
      <c r="BE39" s="247">
        <f t="shared" si="14"/>
        <v>122</v>
      </c>
    </row>
    <row r="40" spans="1:57" ht="19.5" customHeight="1" thickBot="1">
      <c r="A40" s="373"/>
      <c r="B40" s="362"/>
      <c r="C40" s="347"/>
      <c r="D40" s="151" t="s">
        <v>35</v>
      </c>
      <c r="E40" s="236">
        <v>2</v>
      </c>
      <c r="F40" s="236">
        <v>2</v>
      </c>
      <c r="G40" s="236">
        <v>2</v>
      </c>
      <c r="H40" s="236">
        <v>2</v>
      </c>
      <c r="I40" s="236">
        <v>2</v>
      </c>
      <c r="J40" s="236">
        <v>2</v>
      </c>
      <c r="K40" s="236">
        <v>2</v>
      </c>
      <c r="L40" s="236">
        <v>2</v>
      </c>
      <c r="M40" s="236">
        <v>2</v>
      </c>
      <c r="N40" s="236">
        <v>2</v>
      </c>
      <c r="O40" s="236">
        <v>2</v>
      </c>
      <c r="P40" s="236">
        <v>2</v>
      </c>
      <c r="Q40" s="236">
        <v>2</v>
      </c>
      <c r="R40" s="236">
        <v>2</v>
      </c>
      <c r="S40" s="236">
        <v>2</v>
      </c>
      <c r="T40" s="236">
        <v>2</v>
      </c>
      <c r="U40" s="236">
        <v>2</v>
      </c>
      <c r="V40" s="234" t="s">
        <v>73</v>
      </c>
      <c r="W40" s="234" t="s">
        <v>73</v>
      </c>
      <c r="X40" s="238">
        <v>2</v>
      </c>
      <c r="Y40" s="238">
        <v>1</v>
      </c>
      <c r="Z40" s="238">
        <v>2</v>
      </c>
      <c r="AA40" s="238">
        <v>1</v>
      </c>
      <c r="AB40" s="238">
        <v>2</v>
      </c>
      <c r="AC40" s="238">
        <v>1</v>
      </c>
      <c r="AD40" s="238">
        <v>2</v>
      </c>
      <c r="AE40" s="238">
        <v>1</v>
      </c>
      <c r="AF40" s="238">
        <v>2</v>
      </c>
      <c r="AG40" s="238">
        <v>1</v>
      </c>
      <c r="AH40" s="238">
        <v>2</v>
      </c>
      <c r="AI40" s="238">
        <v>1</v>
      </c>
      <c r="AJ40" s="238">
        <v>2</v>
      </c>
      <c r="AK40" s="238">
        <v>1</v>
      </c>
      <c r="AL40" s="238">
        <v>2</v>
      </c>
      <c r="AM40" s="238">
        <v>1</v>
      </c>
      <c r="AN40" s="238">
        <v>2</v>
      </c>
      <c r="AO40" s="238">
        <v>1</v>
      </c>
      <c r="AP40" s="238"/>
      <c r="AQ40" s="238"/>
      <c r="AR40" s="238"/>
      <c r="AS40" s="238"/>
      <c r="AT40" s="239"/>
      <c r="AU40" s="239"/>
      <c r="AV40" s="240" t="s">
        <v>73</v>
      </c>
      <c r="AW40" s="240" t="s">
        <v>73</v>
      </c>
      <c r="AX40" s="240" t="s">
        <v>73</v>
      </c>
      <c r="AY40" s="240" t="s">
        <v>73</v>
      </c>
      <c r="AZ40" s="240" t="s">
        <v>73</v>
      </c>
      <c r="BA40" s="240" t="s">
        <v>73</v>
      </c>
      <c r="BB40" s="240" t="s">
        <v>73</v>
      </c>
      <c r="BC40" s="240" t="s">
        <v>73</v>
      </c>
      <c r="BD40" s="240" t="s">
        <v>73</v>
      </c>
      <c r="BE40" s="247">
        <f t="shared" si="14"/>
        <v>61</v>
      </c>
    </row>
    <row r="41" spans="1:57" ht="18" customHeight="1" thickBot="1">
      <c r="A41" s="373"/>
      <c r="B41" s="379" t="s">
        <v>216</v>
      </c>
      <c r="C41" s="381" t="s">
        <v>217</v>
      </c>
      <c r="D41" s="181" t="s">
        <v>34</v>
      </c>
      <c r="E41" s="234">
        <f t="shared" ref="E41:U41" si="15">E43</f>
        <v>0</v>
      </c>
      <c r="F41" s="234">
        <f t="shared" si="15"/>
        <v>0</v>
      </c>
      <c r="G41" s="234">
        <f t="shared" si="15"/>
        <v>0</v>
      </c>
      <c r="H41" s="234">
        <f t="shared" si="15"/>
        <v>0</v>
      </c>
      <c r="I41" s="234">
        <f t="shared" si="15"/>
        <v>0</v>
      </c>
      <c r="J41" s="234">
        <f t="shared" si="15"/>
        <v>0</v>
      </c>
      <c r="K41" s="234">
        <f t="shared" si="15"/>
        <v>0</v>
      </c>
      <c r="L41" s="234">
        <f t="shared" si="15"/>
        <v>0</v>
      </c>
      <c r="M41" s="234">
        <f t="shared" si="15"/>
        <v>0</v>
      </c>
      <c r="N41" s="234">
        <f t="shared" si="15"/>
        <v>0</v>
      </c>
      <c r="O41" s="234">
        <f t="shared" si="15"/>
        <v>0</v>
      </c>
      <c r="P41" s="234">
        <f t="shared" si="15"/>
        <v>0</v>
      </c>
      <c r="Q41" s="234">
        <f t="shared" si="15"/>
        <v>0</v>
      </c>
      <c r="R41" s="234">
        <f t="shared" si="15"/>
        <v>0</v>
      </c>
      <c r="S41" s="234">
        <f t="shared" si="15"/>
        <v>0</v>
      </c>
      <c r="T41" s="234">
        <f t="shared" si="15"/>
        <v>0</v>
      </c>
      <c r="U41" s="234">
        <f t="shared" si="15"/>
        <v>0</v>
      </c>
      <c r="V41" s="234" t="s">
        <v>73</v>
      </c>
      <c r="W41" s="234" t="s">
        <v>73</v>
      </c>
      <c r="X41" s="234">
        <f t="shared" ref="X41:AS41" si="16">X43</f>
        <v>2</v>
      </c>
      <c r="Y41" s="234">
        <f t="shared" si="16"/>
        <v>2</v>
      </c>
      <c r="Z41" s="234">
        <f t="shared" si="16"/>
        <v>2</v>
      </c>
      <c r="AA41" s="234">
        <f t="shared" si="16"/>
        <v>2</v>
      </c>
      <c r="AB41" s="234">
        <f t="shared" si="16"/>
        <v>2</v>
      </c>
      <c r="AC41" s="234">
        <f t="shared" si="16"/>
        <v>2</v>
      </c>
      <c r="AD41" s="234">
        <f t="shared" si="16"/>
        <v>2</v>
      </c>
      <c r="AE41" s="234">
        <f t="shared" si="16"/>
        <v>2</v>
      </c>
      <c r="AF41" s="234">
        <f t="shared" si="16"/>
        <v>2</v>
      </c>
      <c r="AG41" s="234">
        <f t="shared" si="16"/>
        <v>2</v>
      </c>
      <c r="AH41" s="234">
        <f t="shared" si="16"/>
        <v>2</v>
      </c>
      <c r="AI41" s="234">
        <f t="shared" si="16"/>
        <v>2</v>
      </c>
      <c r="AJ41" s="234">
        <f t="shared" si="16"/>
        <v>2</v>
      </c>
      <c r="AK41" s="234">
        <f t="shared" si="16"/>
        <v>2</v>
      </c>
      <c r="AL41" s="234">
        <f t="shared" si="16"/>
        <v>2</v>
      </c>
      <c r="AM41" s="234">
        <f t="shared" si="16"/>
        <v>2</v>
      </c>
      <c r="AN41" s="234">
        <v>2</v>
      </c>
      <c r="AO41" s="234">
        <f t="shared" si="16"/>
        <v>0</v>
      </c>
      <c r="AP41" s="234">
        <f t="shared" si="16"/>
        <v>0</v>
      </c>
      <c r="AQ41" s="234">
        <f t="shared" si="16"/>
        <v>0</v>
      </c>
      <c r="AR41" s="234">
        <f t="shared" si="16"/>
        <v>0</v>
      </c>
      <c r="AS41" s="234">
        <f t="shared" si="16"/>
        <v>0</v>
      </c>
      <c r="AT41" s="240"/>
      <c r="AU41" s="240"/>
      <c r="AV41" s="240" t="s">
        <v>73</v>
      </c>
      <c r="AW41" s="240" t="s">
        <v>73</v>
      </c>
      <c r="AX41" s="240" t="s">
        <v>73</v>
      </c>
      <c r="AY41" s="240" t="s">
        <v>73</v>
      </c>
      <c r="AZ41" s="240" t="s">
        <v>73</v>
      </c>
      <c r="BA41" s="240" t="s">
        <v>73</v>
      </c>
      <c r="BB41" s="240" t="s">
        <v>73</v>
      </c>
      <c r="BC41" s="240" t="s">
        <v>73</v>
      </c>
      <c r="BD41" s="240" t="s">
        <v>73</v>
      </c>
      <c r="BE41" s="247">
        <f t="shared" si="14"/>
        <v>34</v>
      </c>
    </row>
    <row r="42" spans="1:57" ht="19.5" customHeight="1" thickBot="1">
      <c r="A42" s="373"/>
      <c r="B42" s="380"/>
      <c r="C42" s="382"/>
      <c r="D42" s="181" t="s">
        <v>35</v>
      </c>
      <c r="E42" s="234">
        <f t="shared" ref="E42:U42" si="17">E44</f>
        <v>0</v>
      </c>
      <c r="F42" s="234">
        <f t="shared" si="17"/>
        <v>0</v>
      </c>
      <c r="G42" s="234">
        <f t="shared" si="17"/>
        <v>0</v>
      </c>
      <c r="H42" s="234">
        <f t="shared" si="17"/>
        <v>0</v>
      </c>
      <c r="I42" s="234">
        <f t="shared" si="17"/>
        <v>0</v>
      </c>
      <c r="J42" s="234">
        <f t="shared" si="17"/>
        <v>0</v>
      </c>
      <c r="K42" s="234">
        <f t="shared" si="17"/>
        <v>0</v>
      </c>
      <c r="L42" s="234">
        <f t="shared" si="17"/>
        <v>0</v>
      </c>
      <c r="M42" s="234">
        <f t="shared" si="17"/>
        <v>0</v>
      </c>
      <c r="N42" s="234">
        <f t="shared" si="17"/>
        <v>0</v>
      </c>
      <c r="O42" s="234">
        <f t="shared" si="17"/>
        <v>0</v>
      </c>
      <c r="P42" s="234">
        <f t="shared" si="17"/>
        <v>0</v>
      </c>
      <c r="Q42" s="234">
        <f t="shared" si="17"/>
        <v>0</v>
      </c>
      <c r="R42" s="234">
        <f t="shared" si="17"/>
        <v>0</v>
      </c>
      <c r="S42" s="234">
        <f t="shared" si="17"/>
        <v>0</v>
      </c>
      <c r="T42" s="234">
        <f t="shared" si="17"/>
        <v>0</v>
      </c>
      <c r="U42" s="234">
        <f t="shared" si="17"/>
        <v>0</v>
      </c>
      <c r="V42" s="234" t="s">
        <v>73</v>
      </c>
      <c r="W42" s="234" t="s">
        <v>73</v>
      </c>
      <c r="X42" s="234">
        <f t="shared" ref="X42:AS42" si="18">X44</f>
        <v>1</v>
      </c>
      <c r="Y42" s="234">
        <f t="shared" si="18"/>
        <v>1</v>
      </c>
      <c r="Z42" s="234">
        <f t="shared" si="18"/>
        <v>1</v>
      </c>
      <c r="AA42" s="234">
        <f t="shared" si="18"/>
        <v>1</v>
      </c>
      <c r="AB42" s="234">
        <f t="shared" si="18"/>
        <v>1</v>
      </c>
      <c r="AC42" s="234">
        <f t="shared" si="18"/>
        <v>1</v>
      </c>
      <c r="AD42" s="234">
        <f t="shared" si="18"/>
        <v>1</v>
      </c>
      <c r="AE42" s="234">
        <f t="shared" si="18"/>
        <v>1</v>
      </c>
      <c r="AF42" s="234">
        <f t="shared" si="18"/>
        <v>1</v>
      </c>
      <c r="AG42" s="234">
        <f t="shared" si="18"/>
        <v>1</v>
      </c>
      <c r="AH42" s="234">
        <f t="shared" si="18"/>
        <v>1</v>
      </c>
      <c r="AI42" s="234">
        <f t="shared" si="18"/>
        <v>1</v>
      </c>
      <c r="AJ42" s="234">
        <f t="shared" si="18"/>
        <v>1</v>
      </c>
      <c r="AK42" s="234">
        <f t="shared" si="18"/>
        <v>1</v>
      </c>
      <c r="AL42" s="234">
        <f t="shared" si="18"/>
        <v>1</v>
      </c>
      <c r="AM42" s="234">
        <f t="shared" si="18"/>
        <v>1</v>
      </c>
      <c r="AN42" s="234">
        <f t="shared" si="18"/>
        <v>1</v>
      </c>
      <c r="AO42" s="234">
        <f t="shared" si="18"/>
        <v>0</v>
      </c>
      <c r="AP42" s="234">
        <f t="shared" si="18"/>
        <v>0</v>
      </c>
      <c r="AQ42" s="234">
        <f t="shared" si="18"/>
        <v>0</v>
      </c>
      <c r="AR42" s="234">
        <f t="shared" si="18"/>
        <v>0</v>
      </c>
      <c r="AS42" s="234">
        <f t="shared" si="18"/>
        <v>0</v>
      </c>
      <c r="AT42" s="240"/>
      <c r="AU42" s="240"/>
      <c r="AV42" s="240" t="s">
        <v>73</v>
      </c>
      <c r="AW42" s="240" t="s">
        <v>73</v>
      </c>
      <c r="AX42" s="240" t="s">
        <v>73</v>
      </c>
      <c r="AY42" s="240" t="s">
        <v>73</v>
      </c>
      <c r="AZ42" s="240" t="s">
        <v>73</v>
      </c>
      <c r="BA42" s="240" t="s">
        <v>73</v>
      </c>
      <c r="BB42" s="240" t="s">
        <v>73</v>
      </c>
      <c r="BC42" s="240" t="s">
        <v>73</v>
      </c>
      <c r="BD42" s="240" t="s">
        <v>73</v>
      </c>
      <c r="BE42" s="247">
        <f t="shared" si="14"/>
        <v>17</v>
      </c>
    </row>
    <row r="43" spans="1:57" ht="18" customHeight="1" thickBot="1">
      <c r="A43" s="373"/>
      <c r="B43" s="360" t="s">
        <v>218</v>
      </c>
      <c r="C43" s="383" t="s">
        <v>219</v>
      </c>
      <c r="D43" s="151" t="s">
        <v>34</v>
      </c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4" t="s">
        <v>73</v>
      </c>
      <c r="W43" s="234" t="s">
        <v>73</v>
      </c>
      <c r="X43" s="238">
        <v>2</v>
      </c>
      <c r="Y43" s="238">
        <v>2</v>
      </c>
      <c r="Z43" s="238">
        <v>2</v>
      </c>
      <c r="AA43" s="238">
        <v>2</v>
      </c>
      <c r="AB43" s="238">
        <v>2</v>
      </c>
      <c r="AC43" s="238">
        <v>2</v>
      </c>
      <c r="AD43" s="238">
        <v>2</v>
      </c>
      <c r="AE43" s="238">
        <v>2</v>
      </c>
      <c r="AF43" s="238">
        <v>2</v>
      </c>
      <c r="AG43" s="238">
        <v>2</v>
      </c>
      <c r="AH43" s="238">
        <v>2</v>
      </c>
      <c r="AI43" s="238">
        <v>2</v>
      </c>
      <c r="AJ43" s="238">
        <v>2</v>
      </c>
      <c r="AK43" s="238">
        <v>2</v>
      </c>
      <c r="AL43" s="238">
        <v>2</v>
      </c>
      <c r="AM43" s="238">
        <v>2</v>
      </c>
      <c r="AN43" s="238" t="s">
        <v>240</v>
      </c>
      <c r="AO43" s="238"/>
      <c r="AP43" s="238"/>
      <c r="AQ43" s="238"/>
      <c r="AR43" s="238"/>
      <c r="AS43" s="238"/>
      <c r="AT43" s="239"/>
      <c r="AU43" s="239"/>
      <c r="AV43" s="240" t="s">
        <v>73</v>
      </c>
      <c r="AW43" s="240" t="s">
        <v>73</v>
      </c>
      <c r="AX43" s="240" t="s">
        <v>73</v>
      </c>
      <c r="AY43" s="240" t="s">
        <v>73</v>
      </c>
      <c r="AZ43" s="240" t="s">
        <v>73</v>
      </c>
      <c r="BA43" s="240" t="s">
        <v>73</v>
      </c>
      <c r="BB43" s="240" t="s">
        <v>73</v>
      </c>
      <c r="BC43" s="240" t="s">
        <v>73</v>
      </c>
      <c r="BD43" s="240" t="s">
        <v>73</v>
      </c>
      <c r="BE43" s="244">
        <f t="shared" si="9"/>
        <v>32</v>
      </c>
    </row>
    <row r="44" spans="1:57" ht="18" customHeight="1" thickBot="1">
      <c r="A44" s="373"/>
      <c r="B44" s="362"/>
      <c r="C44" s="383"/>
      <c r="D44" s="151" t="s">
        <v>35</v>
      </c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4" t="s">
        <v>73</v>
      </c>
      <c r="W44" s="234" t="s">
        <v>73</v>
      </c>
      <c r="X44" s="237">
        <v>1</v>
      </c>
      <c r="Y44" s="237">
        <v>1</v>
      </c>
      <c r="Z44" s="237">
        <v>1</v>
      </c>
      <c r="AA44" s="237">
        <v>1</v>
      </c>
      <c r="AB44" s="237">
        <v>1</v>
      </c>
      <c r="AC44" s="237">
        <v>1</v>
      </c>
      <c r="AD44" s="237">
        <v>1</v>
      </c>
      <c r="AE44" s="237">
        <v>1</v>
      </c>
      <c r="AF44" s="237">
        <v>1</v>
      </c>
      <c r="AG44" s="237">
        <v>1</v>
      </c>
      <c r="AH44" s="237">
        <v>1</v>
      </c>
      <c r="AI44" s="237">
        <v>1</v>
      </c>
      <c r="AJ44" s="237">
        <v>1</v>
      </c>
      <c r="AK44" s="237">
        <v>1</v>
      </c>
      <c r="AL44" s="237">
        <v>1</v>
      </c>
      <c r="AM44" s="237">
        <v>1</v>
      </c>
      <c r="AN44" s="237">
        <v>1</v>
      </c>
      <c r="AO44" s="237"/>
      <c r="AP44" s="237"/>
      <c r="AQ44" s="237"/>
      <c r="AR44" s="237"/>
      <c r="AS44" s="237"/>
      <c r="AT44" s="242"/>
      <c r="AU44" s="239"/>
      <c r="AV44" s="240" t="s">
        <v>73</v>
      </c>
      <c r="AW44" s="240" t="s">
        <v>73</v>
      </c>
      <c r="AX44" s="240" t="s">
        <v>73</v>
      </c>
      <c r="AY44" s="240" t="s">
        <v>73</v>
      </c>
      <c r="AZ44" s="240" t="s">
        <v>73</v>
      </c>
      <c r="BA44" s="240" t="s">
        <v>73</v>
      </c>
      <c r="BB44" s="240" t="s">
        <v>73</v>
      </c>
      <c r="BC44" s="240" t="s">
        <v>73</v>
      </c>
      <c r="BD44" s="240" t="s">
        <v>73</v>
      </c>
      <c r="BE44" s="248">
        <f t="shared" si="9"/>
        <v>17</v>
      </c>
    </row>
    <row r="45" spans="1:57" ht="13.5" hidden="1" customHeight="1" thickBot="1">
      <c r="A45" s="373"/>
      <c r="B45" s="342" t="s">
        <v>76</v>
      </c>
      <c r="C45" s="384" t="s">
        <v>77</v>
      </c>
      <c r="D45" s="151" t="s">
        <v>34</v>
      </c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 t="s">
        <v>73</v>
      </c>
      <c r="W45" s="236" t="s">
        <v>73</v>
      </c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43"/>
      <c r="AU45" s="243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>
        <f t="shared" si="9"/>
        <v>0</v>
      </c>
    </row>
    <row r="46" spans="1:57" ht="13.5" hidden="1" customHeight="1" thickBot="1">
      <c r="A46" s="373"/>
      <c r="B46" s="344"/>
      <c r="C46" s="384"/>
      <c r="D46" s="151" t="s">
        <v>35</v>
      </c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 t="s">
        <v>73</v>
      </c>
      <c r="W46" s="236" t="s">
        <v>73</v>
      </c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3"/>
      <c r="AU46" s="243"/>
      <c r="AV46" s="244"/>
      <c r="AW46" s="244"/>
      <c r="AX46" s="244"/>
      <c r="AY46" s="244"/>
      <c r="AZ46" s="244"/>
      <c r="BA46" s="244"/>
      <c r="BB46" s="244"/>
      <c r="BC46" s="244"/>
      <c r="BD46" s="244"/>
      <c r="BE46" s="248">
        <f t="shared" si="9"/>
        <v>0</v>
      </c>
    </row>
    <row r="47" spans="1:57" ht="13.5" hidden="1" customHeight="1" thickBot="1">
      <c r="A47" s="373"/>
      <c r="B47" s="221"/>
      <c r="C47" s="155" t="s">
        <v>36</v>
      </c>
      <c r="D47" s="150" t="s">
        <v>35</v>
      </c>
      <c r="E47" s="233">
        <f>SUM(E49,E51,E53,E59,E55,E57)</f>
        <v>0</v>
      </c>
      <c r="F47" s="233">
        <f t="shared" ref="F47:BD47" si="19">SUM(F49,F51,F53,F59,F55,F57)</f>
        <v>0</v>
      </c>
      <c r="G47" s="233">
        <f t="shared" si="19"/>
        <v>0</v>
      </c>
      <c r="H47" s="233">
        <f t="shared" si="19"/>
        <v>0</v>
      </c>
      <c r="I47" s="233">
        <f t="shared" si="19"/>
        <v>0</v>
      </c>
      <c r="J47" s="233">
        <f t="shared" si="19"/>
        <v>0</v>
      </c>
      <c r="K47" s="233">
        <f t="shared" si="19"/>
        <v>0</v>
      </c>
      <c r="L47" s="233">
        <f t="shared" si="19"/>
        <v>0</v>
      </c>
      <c r="M47" s="233">
        <f t="shared" si="19"/>
        <v>0</v>
      </c>
      <c r="N47" s="233">
        <f t="shared" si="19"/>
        <v>0</v>
      </c>
      <c r="O47" s="233">
        <f t="shared" si="19"/>
        <v>0</v>
      </c>
      <c r="P47" s="233">
        <f t="shared" si="19"/>
        <v>0</v>
      </c>
      <c r="Q47" s="233">
        <f t="shared" si="19"/>
        <v>0</v>
      </c>
      <c r="R47" s="233">
        <f t="shared" si="19"/>
        <v>0</v>
      </c>
      <c r="S47" s="233">
        <f t="shared" si="19"/>
        <v>0</v>
      </c>
      <c r="T47" s="233">
        <f t="shared" si="19"/>
        <v>0</v>
      </c>
      <c r="U47" s="233">
        <f t="shared" si="19"/>
        <v>0</v>
      </c>
      <c r="V47" s="236" t="s">
        <v>73</v>
      </c>
      <c r="W47" s="236" t="s">
        <v>73</v>
      </c>
      <c r="X47" s="233">
        <f t="shared" si="19"/>
        <v>0</v>
      </c>
      <c r="Y47" s="233">
        <f t="shared" si="19"/>
        <v>0</v>
      </c>
      <c r="Z47" s="233">
        <f t="shared" si="19"/>
        <v>0</v>
      </c>
      <c r="AA47" s="233">
        <f t="shared" si="19"/>
        <v>0</v>
      </c>
      <c r="AB47" s="233">
        <f t="shared" si="19"/>
        <v>0</v>
      </c>
      <c r="AC47" s="233">
        <f t="shared" si="19"/>
        <v>0</v>
      </c>
      <c r="AD47" s="233">
        <f t="shared" si="19"/>
        <v>0</v>
      </c>
      <c r="AE47" s="233">
        <f t="shared" si="19"/>
        <v>0</v>
      </c>
      <c r="AF47" s="233">
        <f t="shared" si="19"/>
        <v>0</v>
      </c>
      <c r="AG47" s="233">
        <f t="shared" si="19"/>
        <v>0</v>
      </c>
      <c r="AH47" s="233">
        <f t="shared" si="19"/>
        <v>0</v>
      </c>
      <c r="AI47" s="233">
        <f t="shared" si="19"/>
        <v>0</v>
      </c>
      <c r="AJ47" s="233">
        <f t="shared" si="19"/>
        <v>0</v>
      </c>
      <c r="AK47" s="233">
        <f t="shared" si="19"/>
        <v>0</v>
      </c>
      <c r="AL47" s="233">
        <f t="shared" si="19"/>
        <v>0</v>
      </c>
      <c r="AM47" s="233">
        <f t="shared" si="19"/>
        <v>0</v>
      </c>
      <c r="AN47" s="233">
        <f t="shared" si="19"/>
        <v>0</v>
      </c>
      <c r="AO47" s="233">
        <f t="shared" si="19"/>
        <v>0</v>
      </c>
      <c r="AP47" s="233">
        <f t="shared" si="19"/>
        <v>0</v>
      </c>
      <c r="AQ47" s="233">
        <f t="shared" si="19"/>
        <v>0</v>
      </c>
      <c r="AR47" s="233">
        <f t="shared" si="19"/>
        <v>0</v>
      </c>
      <c r="AS47" s="233">
        <f t="shared" si="19"/>
        <v>0</v>
      </c>
      <c r="AT47" s="159"/>
      <c r="AU47" s="159"/>
      <c r="AV47" s="233">
        <f t="shared" si="19"/>
        <v>0</v>
      </c>
      <c r="AW47" s="233">
        <f t="shared" si="19"/>
        <v>0</v>
      </c>
      <c r="AX47" s="233">
        <f t="shared" si="19"/>
        <v>0</v>
      </c>
      <c r="AY47" s="233">
        <f t="shared" si="19"/>
        <v>0</v>
      </c>
      <c r="AZ47" s="233">
        <f t="shared" si="19"/>
        <v>0</v>
      </c>
      <c r="BA47" s="233">
        <f t="shared" si="19"/>
        <v>0</v>
      </c>
      <c r="BB47" s="233">
        <f t="shared" si="19"/>
        <v>0</v>
      </c>
      <c r="BC47" s="233">
        <f t="shared" si="19"/>
        <v>0</v>
      </c>
      <c r="BD47" s="233">
        <f t="shared" si="19"/>
        <v>0</v>
      </c>
      <c r="BE47" s="233">
        <f>SUM(BE49,BE51,BE53,BE59,BE55,BE57)</f>
        <v>0</v>
      </c>
    </row>
    <row r="48" spans="1:57" ht="13.5" hidden="1" customHeight="1" thickBot="1">
      <c r="A48" s="373"/>
      <c r="B48" s="329" t="s">
        <v>37</v>
      </c>
      <c r="C48" s="342" t="s">
        <v>78</v>
      </c>
      <c r="D48" s="151" t="s">
        <v>34</v>
      </c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 t="s">
        <v>73</v>
      </c>
      <c r="W48" s="236" t="s">
        <v>73</v>
      </c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159"/>
      <c r="AU48" s="243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>
        <f t="shared" si="9"/>
        <v>0</v>
      </c>
    </row>
    <row r="49" spans="1:57" ht="15.75" hidden="1" customHeight="1" thickBot="1">
      <c r="A49" s="373"/>
      <c r="B49" s="345"/>
      <c r="C49" s="344"/>
      <c r="D49" s="151" t="s">
        <v>35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 t="s">
        <v>73</v>
      </c>
      <c r="W49" s="236" t="s">
        <v>73</v>
      </c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3"/>
      <c r="AU49" s="243"/>
      <c r="AV49" s="244"/>
      <c r="AW49" s="244"/>
      <c r="AX49" s="244"/>
      <c r="AY49" s="244"/>
      <c r="AZ49" s="244"/>
      <c r="BA49" s="244"/>
      <c r="BB49" s="244"/>
      <c r="BC49" s="244"/>
      <c r="BD49" s="244"/>
      <c r="BE49" s="248">
        <f>SUM(E49:BD49)</f>
        <v>0</v>
      </c>
    </row>
    <row r="50" spans="1:57" ht="13.5" hidden="1" customHeight="1" thickBot="1">
      <c r="A50" s="373"/>
      <c r="B50" s="329" t="s">
        <v>47</v>
      </c>
      <c r="C50" s="342" t="s">
        <v>79</v>
      </c>
      <c r="D50" s="151" t="s">
        <v>34</v>
      </c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 t="s">
        <v>73</v>
      </c>
      <c r="W50" s="236" t="s">
        <v>73</v>
      </c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159"/>
      <c r="AU50" s="243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>
        <f t="shared" si="9"/>
        <v>0</v>
      </c>
    </row>
    <row r="51" spans="1:57" ht="19.5" hidden="1" customHeight="1" thickBot="1">
      <c r="A51" s="373"/>
      <c r="B51" s="345"/>
      <c r="C51" s="344"/>
      <c r="D51" s="151" t="s">
        <v>35</v>
      </c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 t="s">
        <v>73</v>
      </c>
      <c r="W51" s="236" t="s">
        <v>73</v>
      </c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3"/>
      <c r="AU51" s="243"/>
      <c r="AV51" s="244"/>
      <c r="AW51" s="244"/>
      <c r="AX51" s="244"/>
      <c r="AY51" s="244"/>
      <c r="AZ51" s="244"/>
      <c r="BA51" s="244"/>
      <c r="BB51" s="244"/>
      <c r="BC51" s="244"/>
      <c r="BD51" s="244"/>
      <c r="BE51" s="248">
        <f t="shared" si="9"/>
        <v>0</v>
      </c>
    </row>
    <row r="52" spans="1:57" ht="13.5" hidden="1" customHeight="1" thickBot="1">
      <c r="A52" s="373"/>
      <c r="B52" s="329" t="s">
        <v>48</v>
      </c>
      <c r="C52" s="342" t="s">
        <v>80</v>
      </c>
      <c r="D52" s="151" t="s">
        <v>34</v>
      </c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 t="s">
        <v>73</v>
      </c>
      <c r="W52" s="236" t="s">
        <v>73</v>
      </c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3"/>
      <c r="AU52" s="243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>
        <f t="shared" si="9"/>
        <v>0</v>
      </c>
    </row>
    <row r="53" spans="1:57" ht="13.5" hidden="1" customHeight="1" thickBot="1">
      <c r="A53" s="373"/>
      <c r="B53" s="345"/>
      <c r="C53" s="344"/>
      <c r="D53" s="151" t="s">
        <v>35</v>
      </c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 t="s">
        <v>73</v>
      </c>
      <c r="W53" s="236" t="s">
        <v>73</v>
      </c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3"/>
      <c r="AU53" s="243"/>
      <c r="AV53" s="244"/>
      <c r="AW53" s="244"/>
      <c r="AX53" s="244"/>
      <c r="AY53" s="244"/>
      <c r="AZ53" s="244"/>
      <c r="BA53" s="244"/>
      <c r="BB53" s="244"/>
      <c r="BC53" s="244"/>
      <c r="BD53" s="244"/>
      <c r="BE53" s="248">
        <f t="shared" si="9"/>
        <v>0</v>
      </c>
    </row>
    <row r="54" spans="1:57" ht="13.5" hidden="1" customHeight="1" thickBot="1">
      <c r="A54" s="373"/>
      <c r="B54" s="329" t="s">
        <v>49</v>
      </c>
      <c r="C54" s="342" t="s">
        <v>81</v>
      </c>
      <c r="D54" s="151" t="s">
        <v>34</v>
      </c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 t="s">
        <v>73</v>
      </c>
      <c r="W54" s="236" t="s">
        <v>73</v>
      </c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3"/>
      <c r="AU54" s="243"/>
      <c r="AV54" s="244"/>
      <c r="AW54" s="244"/>
      <c r="AX54" s="244"/>
      <c r="AY54" s="244"/>
      <c r="AZ54" s="244"/>
      <c r="BA54" s="244"/>
      <c r="BB54" s="244"/>
      <c r="BC54" s="244"/>
      <c r="BD54" s="244"/>
      <c r="BE54" s="247">
        <f t="shared" si="9"/>
        <v>0</v>
      </c>
    </row>
    <row r="55" spans="1:57" ht="13.5" hidden="1" customHeight="1" thickBot="1">
      <c r="A55" s="373"/>
      <c r="B55" s="345"/>
      <c r="C55" s="344"/>
      <c r="D55" s="151" t="s">
        <v>35</v>
      </c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 t="s">
        <v>73</v>
      </c>
      <c r="W55" s="236" t="s">
        <v>73</v>
      </c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3"/>
      <c r="AU55" s="243"/>
      <c r="AV55" s="244"/>
      <c r="AW55" s="244"/>
      <c r="AX55" s="244"/>
      <c r="AY55" s="244"/>
      <c r="AZ55" s="244"/>
      <c r="BA55" s="244"/>
      <c r="BB55" s="244"/>
      <c r="BC55" s="244"/>
      <c r="BD55" s="244"/>
      <c r="BE55" s="248">
        <f t="shared" si="9"/>
        <v>0</v>
      </c>
    </row>
    <row r="56" spans="1:57" ht="13.5" hidden="1" customHeight="1" thickBot="1">
      <c r="A56" s="373"/>
      <c r="B56" s="329"/>
      <c r="C56" s="329"/>
      <c r="D56" s="151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 t="s">
        <v>73</v>
      </c>
      <c r="W56" s="236" t="s">
        <v>73</v>
      </c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3"/>
      <c r="AU56" s="243"/>
      <c r="AV56" s="244"/>
      <c r="AW56" s="244"/>
      <c r="AX56" s="244"/>
      <c r="AY56" s="244"/>
      <c r="AZ56" s="244"/>
      <c r="BA56" s="244"/>
      <c r="BB56" s="244"/>
      <c r="BC56" s="244"/>
      <c r="BD56" s="244"/>
      <c r="BE56" s="247"/>
    </row>
    <row r="57" spans="1:57" ht="13.5" hidden="1" customHeight="1" thickBot="1">
      <c r="A57" s="373"/>
      <c r="B57" s="345"/>
      <c r="C57" s="330"/>
      <c r="D57" s="151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 t="s">
        <v>73</v>
      </c>
      <c r="W57" s="236" t="s">
        <v>73</v>
      </c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3"/>
      <c r="AU57" s="243"/>
      <c r="AV57" s="244"/>
      <c r="AW57" s="244"/>
      <c r="AX57" s="244"/>
      <c r="AY57" s="244"/>
      <c r="AZ57" s="244"/>
      <c r="BA57" s="244"/>
      <c r="BB57" s="244"/>
      <c r="BC57" s="244"/>
      <c r="BD57" s="244"/>
      <c r="BE57" s="248"/>
    </row>
    <row r="58" spans="1:57" ht="13.5" hidden="1" customHeight="1" thickBot="1">
      <c r="A58" s="373"/>
      <c r="B58" s="329" t="s">
        <v>50</v>
      </c>
      <c r="C58" s="329" t="s">
        <v>8</v>
      </c>
      <c r="D58" s="151" t="s">
        <v>34</v>
      </c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 t="s">
        <v>73</v>
      </c>
      <c r="W58" s="236" t="s">
        <v>73</v>
      </c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3"/>
      <c r="AU58" s="243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>
        <f t="shared" si="9"/>
        <v>0</v>
      </c>
    </row>
    <row r="59" spans="1:57" ht="13.5" hidden="1" customHeight="1" thickBot="1">
      <c r="A59" s="373"/>
      <c r="B59" s="345"/>
      <c r="C59" s="330"/>
      <c r="D59" s="151" t="s">
        <v>35</v>
      </c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 t="s">
        <v>73</v>
      </c>
      <c r="W59" s="236" t="s">
        <v>73</v>
      </c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3"/>
      <c r="AU59" s="243"/>
      <c r="AV59" s="244"/>
      <c r="AW59" s="244"/>
      <c r="AX59" s="244"/>
      <c r="AY59" s="244"/>
      <c r="AZ59" s="244"/>
      <c r="BA59" s="244"/>
      <c r="BB59" s="244"/>
      <c r="BC59" s="244"/>
      <c r="BD59" s="244"/>
      <c r="BE59" s="248">
        <f t="shared" si="9"/>
        <v>0</v>
      </c>
    </row>
    <row r="60" spans="1:57" ht="0.75" hidden="1" customHeight="1" thickBot="1">
      <c r="A60" s="373"/>
      <c r="B60" s="339" t="s">
        <v>7</v>
      </c>
      <c r="C60" s="154" t="s">
        <v>38</v>
      </c>
      <c r="D60" s="150" t="s">
        <v>34</v>
      </c>
      <c r="E60" s="233">
        <f>SUM(E62)</f>
        <v>0</v>
      </c>
      <c r="F60" s="233">
        <f t="shared" ref="F60:BE60" si="20">SUM(F62)</f>
        <v>0</v>
      </c>
      <c r="G60" s="233">
        <f t="shared" si="20"/>
        <v>0</v>
      </c>
      <c r="H60" s="233">
        <f t="shared" si="20"/>
        <v>0</v>
      </c>
      <c r="I60" s="233">
        <f t="shared" si="20"/>
        <v>0</v>
      </c>
      <c r="J60" s="233">
        <f t="shared" si="20"/>
        <v>0</v>
      </c>
      <c r="K60" s="233">
        <f t="shared" si="20"/>
        <v>0</v>
      </c>
      <c r="L60" s="233">
        <f t="shared" si="20"/>
        <v>0</v>
      </c>
      <c r="M60" s="233">
        <f t="shared" si="20"/>
        <v>0</v>
      </c>
      <c r="N60" s="233">
        <f t="shared" si="20"/>
        <v>0</v>
      </c>
      <c r="O60" s="233">
        <f t="shared" si="20"/>
        <v>0</v>
      </c>
      <c r="P60" s="233">
        <f t="shared" si="20"/>
        <v>0</v>
      </c>
      <c r="Q60" s="233">
        <f t="shared" si="20"/>
        <v>0</v>
      </c>
      <c r="R60" s="233">
        <f t="shared" si="20"/>
        <v>0</v>
      </c>
      <c r="S60" s="233">
        <f t="shared" si="20"/>
        <v>0</v>
      </c>
      <c r="T60" s="233">
        <f t="shared" si="20"/>
        <v>0</v>
      </c>
      <c r="U60" s="233">
        <f t="shared" si="20"/>
        <v>0</v>
      </c>
      <c r="V60" s="236" t="s">
        <v>73</v>
      </c>
      <c r="W60" s="236" t="s">
        <v>73</v>
      </c>
      <c r="X60" s="233">
        <f t="shared" si="20"/>
        <v>0</v>
      </c>
      <c r="Y60" s="233">
        <f t="shared" si="20"/>
        <v>0</v>
      </c>
      <c r="Z60" s="233">
        <f t="shared" si="20"/>
        <v>0</v>
      </c>
      <c r="AA60" s="233">
        <f t="shared" si="20"/>
        <v>0</v>
      </c>
      <c r="AB60" s="233">
        <f t="shared" si="20"/>
        <v>0</v>
      </c>
      <c r="AC60" s="233">
        <f t="shared" si="20"/>
        <v>0</v>
      </c>
      <c r="AD60" s="233">
        <f t="shared" si="20"/>
        <v>0</v>
      </c>
      <c r="AE60" s="233">
        <f t="shared" si="20"/>
        <v>0</v>
      </c>
      <c r="AF60" s="233">
        <f t="shared" si="20"/>
        <v>0</v>
      </c>
      <c r="AG60" s="233">
        <f t="shared" si="20"/>
        <v>0</v>
      </c>
      <c r="AH60" s="233">
        <f t="shared" si="20"/>
        <v>0</v>
      </c>
      <c r="AI60" s="233">
        <f t="shared" si="20"/>
        <v>0</v>
      </c>
      <c r="AJ60" s="233">
        <f t="shared" si="20"/>
        <v>0</v>
      </c>
      <c r="AK60" s="233">
        <f t="shared" si="20"/>
        <v>0</v>
      </c>
      <c r="AL60" s="233">
        <f t="shared" si="20"/>
        <v>0</v>
      </c>
      <c r="AM60" s="233">
        <f t="shared" si="20"/>
        <v>0</v>
      </c>
      <c r="AN60" s="233">
        <f t="shared" si="20"/>
        <v>0</v>
      </c>
      <c r="AO60" s="233">
        <f t="shared" si="20"/>
        <v>0</v>
      </c>
      <c r="AP60" s="233">
        <f t="shared" si="20"/>
        <v>0</v>
      </c>
      <c r="AQ60" s="233">
        <f t="shared" si="20"/>
        <v>0</v>
      </c>
      <c r="AR60" s="233">
        <f t="shared" si="20"/>
        <v>0</v>
      </c>
      <c r="AS60" s="233">
        <f t="shared" si="20"/>
        <v>0</v>
      </c>
      <c r="AT60" s="159"/>
      <c r="AU60" s="159"/>
      <c r="AV60" s="233">
        <f t="shared" si="20"/>
        <v>0</v>
      </c>
      <c r="AW60" s="233">
        <f t="shared" si="20"/>
        <v>0</v>
      </c>
      <c r="AX60" s="233">
        <f t="shared" si="20"/>
        <v>0</v>
      </c>
      <c r="AY60" s="233">
        <f t="shared" si="20"/>
        <v>0</v>
      </c>
      <c r="AZ60" s="233">
        <f t="shared" si="20"/>
        <v>0</v>
      </c>
      <c r="BA60" s="233">
        <f t="shared" si="20"/>
        <v>0</v>
      </c>
      <c r="BB60" s="233">
        <f t="shared" si="20"/>
        <v>0</v>
      </c>
      <c r="BC60" s="233">
        <f t="shared" si="20"/>
        <v>0</v>
      </c>
      <c r="BD60" s="233">
        <f t="shared" si="20"/>
        <v>0</v>
      </c>
      <c r="BE60" s="233">
        <f t="shared" si="20"/>
        <v>0</v>
      </c>
    </row>
    <row r="61" spans="1:57" ht="13.5" hidden="1" customHeight="1" thickBot="1">
      <c r="A61" s="373"/>
      <c r="B61" s="340"/>
      <c r="C61" s="156" t="s">
        <v>36</v>
      </c>
      <c r="D61" s="150" t="s">
        <v>35</v>
      </c>
      <c r="E61" s="233">
        <f>E63</f>
        <v>0</v>
      </c>
      <c r="F61" s="233">
        <f t="shared" ref="F61:BE61" si="21">F63</f>
        <v>0</v>
      </c>
      <c r="G61" s="233">
        <f t="shared" si="21"/>
        <v>0</v>
      </c>
      <c r="H61" s="233">
        <f t="shared" si="21"/>
        <v>0</v>
      </c>
      <c r="I61" s="233">
        <f t="shared" si="21"/>
        <v>0</v>
      </c>
      <c r="J61" s="233">
        <f t="shared" si="21"/>
        <v>0</v>
      </c>
      <c r="K61" s="233">
        <f t="shared" si="21"/>
        <v>0</v>
      </c>
      <c r="L61" s="233">
        <f t="shared" si="21"/>
        <v>0</v>
      </c>
      <c r="M61" s="233">
        <f t="shared" si="21"/>
        <v>0</v>
      </c>
      <c r="N61" s="233">
        <f t="shared" si="21"/>
        <v>0</v>
      </c>
      <c r="O61" s="233">
        <f t="shared" si="21"/>
        <v>0</v>
      </c>
      <c r="P61" s="233">
        <f t="shared" si="21"/>
        <v>0</v>
      </c>
      <c r="Q61" s="233">
        <f t="shared" si="21"/>
        <v>0</v>
      </c>
      <c r="R61" s="233">
        <f t="shared" si="21"/>
        <v>0</v>
      </c>
      <c r="S61" s="233">
        <f t="shared" si="21"/>
        <v>0</v>
      </c>
      <c r="T61" s="233">
        <f t="shared" si="21"/>
        <v>0</v>
      </c>
      <c r="U61" s="233">
        <f t="shared" si="21"/>
        <v>0</v>
      </c>
      <c r="V61" s="236" t="s">
        <v>73</v>
      </c>
      <c r="W61" s="236" t="s">
        <v>73</v>
      </c>
      <c r="X61" s="233">
        <f t="shared" si="21"/>
        <v>0</v>
      </c>
      <c r="Y61" s="233">
        <f t="shared" si="21"/>
        <v>0</v>
      </c>
      <c r="Z61" s="233">
        <f t="shared" si="21"/>
        <v>0</v>
      </c>
      <c r="AA61" s="233">
        <f t="shared" si="21"/>
        <v>0</v>
      </c>
      <c r="AB61" s="233">
        <f t="shared" si="21"/>
        <v>0</v>
      </c>
      <c r="AC61" s="233">
        <f t="shared" si="21"/>
        <v>0</v>
      </c>
      <c r="AD61" s="233">
        <f t="shared" si="21"/>
        <v>0</v>
      </c>
      <c r="AE61" s="233">
        <f t="shared" si="21"/>
        <v>0</v>
      </c>
      <c r="AF61" s="233">
        <f t="shared" si="21"/>
        <v>0</v>
      </c>
      <c r="AG61" s="233">
        <f t="shared" si="21"/>
        <v>0</v>
      </c>
      <c r="AH61" s="233">
        <f t="shared" si="21"/>
        <v>0</v>
      </c>
      <c r="AI61" s="233">
        <f t="shared" si="21"/>
        <v>0</v>
      </c>
      <c r="AJ61" s="233">
        <f t="shared" si="21"/>
        <v>0</v>
      </c>
      <c r="AK61" s="233">
        <f t="shared" si="21"/>
        <v>0</v>
      </c>
      <c r="AL61" s="233">
        <f t="shared" si="21"/>
        <v>0</v>
      </c>
      <c r="AM61" s="233">
        <f t="shared" si="21"/>
        <v>0</v>
      </c>
      <c r="AN61" s="233">
        <f t="shared" si="21"/>
        <v>0</v>
      </c>
      <c r="AO61" s="233">
        <f t="shared" si="21"/>
        <v>0</v>
      </c>
      <c r="AP61" s="233">
        <f t="shared" si="21"/>
        <v>0</v>
      </c>
      <c r="AQ61" s="233">
        <f t="shared" si="21"/>
        <v>0</v>
      </c>
      <c r="AR61" s="233">
        <f t="shared" si="21"/>
        <v>0</v>
      </c>
      <c r="AS61" s="233">
        <f t="shared" si="21"/>
        <v>0</v>
      </c>
      <c r="AT61" s="159"/>
      <c r="AU61" s="159"/>
      <c r="AV61" s="233">
        <f t="shared" si="21"/>
        <v>0</v>
      </c>
      <c r="AW61" s="233">
        <f t="shared" si="21"/>
        <v>0</v>
      </c>
      <c r="AX61" s="233">
        <f t="shared" si="21"/>
        <v>0</v>
      </c>
      <c r="AY61" s="233">
        <f t="shared" si="21"/>
        <v>0</v>
      </c>
      <c r="AZ61" s="233">
        <f t="shared" si="21"/>
        <v>0</v>
      </c>
      <c r="BA61" s="233">
        <f t="shared" si="21"/>
        <v>0</v>
      </c>
      <c r="BB61" s="233">
        <f t="shared" si="21"/>
        <v>0</v>
      </c>
      <c r="BC61" s="233">
        <f t="shared" si="21"/>
        <v>0</v>
      </c>
      <c r="BD61" s="233">
        <f t="shared" si="21"/>
        <v>0</v>
      </c>
      <c r="BE61" s="233">
        <f t="shared" si="21"/>
        <v>0</v>
      </c>
    </row>
    <row r="62" spans="1:57" ht="13.5" hidden="1" customHeight="1" thickBot="1">
      <c r="A62" s="373"/>
      <c r="B62" s="339" t="s">
        <v>39</v>
      </c>
      <c r="C62" s="339" t="s">
        <v>40</v>
      </c>
      <c r="D62" s="150" t="s">
        <v>34</v>
      </c>
      <c r="E62" s="233">
        <f>SUM(E64,E72,E78,E86,E92,E98,E104,E110)</f>
        <v>0</v>
      </c>
      <c r="F62" s="233">
        <f t="shared" ref="F62:BE63" si="22">SUM(F64,F72,F78,F86,F92,F98,F104,F110)</f>
        <v>0</v>
      </c>
      <c r="G62" s="233">
        <f t="shared" si="22"/>
        <v>0</v>
      </c>
      <c r="H62" s="233">
        <f t="shared" si="22"/>
        <v>0</v>
      </c>
      <c r="I62" s="233">
        <f t="shared" si="22"/>
        <v>0</v>
      </c>
      <c r="J62" s="233">
        <f t="shared" si="22"/>
        <v>0</v>
      </c>
      <c r="K62" s="233">
        <f t="shared" si="22"/>
        <v>0</v>
      </c>
      <c r="L62" s="233">
        <f t="shared" si="22"/>
        <v>0</v>
      </c>
      <c r="M62" s="233">
        <f t="shared" si="22"/>
        <v>0</v>
      </c>
      <c r="N62" s="233">
        <f t="shared" si="22"/>
        <v>0</v>
      </c>
      <c r="O62" s="233">
        <f t="shared" si="22"/>
        <v>0</v>
      </c>
      <c r="P62" s="233">
        <f t="shared" si="22"/>
        <v>0</v>
      </c>
      <c r="Q62" s="233">
        <f t="shared" si="22"/>
        <v>0</v>
      </c>
      <c r="R62" s="233">
        <f t="shared" si="22"/>
        <v>0</v>
      </c>
      <c r="S62" s="233">
        <f t="shared" si="22"/>
        <v>0</v>
      </c>
      <c r="T62" s="233">
        <f t="shared" si="22"/>
        <v>0</v>
      </c>
      <c r="U62" s="233">
        <f t="shared" si="22"/>
        <v>0</v>
      </c>
      <c r="V62" s="236" t="s">
        <v>73</v>
      </c>
      <c r="W62" s="236" t="s">
        <v>73</v>
      </c>
      <c r="X62" s="233">
        <f t="shared" si="22"/>
        <v>0</v>
      </c>
      <c r="Y62" s="233">
        <f t="shared" si="22"/>
        <v>0</v>
      </c>
      <c r="Z62" s="233">
        <f t="shared" si="22"/>
        <v>0</v>
      </c>
      <c r="AA62" s="233">
        <f t="shared" si="22"/>
        <v>0</v>
      </c>
      <c r="AB62" s="233">
        <f t="shared" si="22"/>
        <v>0</v>
      </c>
      <c r="AC62" s="233">
        <f t="shared" si="22"/>
        <v>0</v>
      </c>
      <c r="AD62" s="233">
        <f t="shared" si="22"/>
        <v>0</v>
      </c>
      <c r="AE62" s="233">
        <f t="shared" si="22"/>
        <v>0</v>
      </c>
      <c r="AF62" s="233">
        <f t="shared" si="22"/>
        <v>0</v>
      </c>
      <c r="AG62" s="233">
        <f t="shared" si="22"/>
        <v>0</v>
      </c>
      <c r="AH62" s="233">
        <f t="shared" si="22"/>
        <v>0</v>
      </c>
      <c r="AI62" s="233">
        <f t="shared" si="22"/>
        <v>0</v>
      </c>
      <c r="AJ62" s="233">
        <f t="shared" si="22"/>
        <v>0</v>
      </c>
      <c r="AK62" s="233">
        <f t="shared" si="22"/>
        <v>0</v>
      </c>
      <c r="AL62" s="233">
        <f t="shared" si="22"/>
        <v>0</v>
      </c>
      <c r="AM62" s="233">
        <f t="shared" si="22"/>
        <v>0</v>
      </c>
      <c r="AN62" s="233">
        <f t="shared" si="22"/>
        <v>0</v>
      </c>
      <c r="AO62" s="233">
        <f t="shared" si="22"/>
        <v>0</v>
      </c>
      <c r="AP62" s="233">
        <f t="shared" si="22"/>
        <v>0</v>
      </c>
      <c r="AQ62" s="233">
        <f t="shared" si="22"/>
        <v>0</v>
      </c>
      <c r="AR62" s="233">
        <f t="shared" si="22"/>
        <v>0</v>
      </c>
      <c r="AS62" s="233">
        <f t="shared" si="22"/>
        <v>0</v>
      </c>
      <c r="AT62" s="159"/>
      <c r="AU62" s="159"/>
      <c r="AV62" s="233">
        <f t="shared" si="22"/>
        <v>0</v>
      </c>
      <c r="AW62" s="233">
        <f t="shared" si="22"/>
        <v>0</v>
      </c>
      <c r="AX62" s="233">
        <f t="shared" si="22"/>
        <v>0</v>
      </c>
      <c r="AY62" s="233">
        <f t="shared" si="22"/>
        <v>0</v>
      </c>
      <c r="AZ62" s="233">
        <f t="shared" si="22"/>
        <v>0</v>
      </c>
      <c r="BA62" s="233">
        <f t="shared" si="22"/>
        <v>0</v>
      </c>
      <c r="BB62" s="233">
        <f t="shared" si="22"/>
        <v>0</v>
      </c>
      <c r="BC62" s="233">
        <f t="shared" si="22"/>
        <v>0</v>
      </c>
      <c r="BD62" s="233">
        <f t="shared" si="22"/>
        <v>0</v>
      </c>
      <c r="BE62" s="233">
        <f t="shared" si="22"/>
        <v>0</v>
      </c>
    </row>
    <row r="63" spans="1:57" ht="13.5" hidden="1" customHeight="1" thickBot="1">
      <c r="A63" s="373"/>
      <c r="B63" s="340"/>
      <c r="C63" s="340"/>
      <c r="D63" s="150" t="s">
        <v>35</v>
      </c>
      <c r="E63" s="233">
        <f>SUM(E65,E73,E79,E87,E93,E99,E105,E111)</f>
        <v>0</v>
      </c>
      <c r="F63" s="233">
        <f t="shared" si="22"/>
        <v>0</v>
      </c>
      <c r="G63" s="233">
        <f t="shared" si="22"/>
        <v>0</v>
      </c>
      <c r="H63" s="233">
        <f t="shared" si="22"/>
        <v>0</v>
      </c>
      <c r="I63" s="233">
        <f t="shared" si="22"/>
        <v>0</v>
      </c>
      <c r="J63" s="233">
        <f t="shared" si="22"/>
        <v>0</v>
      </c>
      <c r="K63" s="233">
        <f t="shared" si="22"/>
        <v>0</v>
      </c>
      <c r="L63" s="233">
        <f t="shared" si="22"/>
        <v>0</v>
      </c>
      <c r="M63" s="233">
        <f t="shared" si="22"/>
        <v>0</v>
      </c>
      <c r="N63" s="233">
        <f t="shared" si="22"/>
        <v>0</v>
      </c>
      <c r="O63" s="233">
        <f t="shared" si="22"/>
        <v>0</v>
      </c>
      <c r="P63" s="233">
        <f t="shared" si="22"/>
        <v>0</v>
      </c>
      <c r="Q63" s="233">
        <f t="shared" si="22"/>
        <v>0</v>
      </c>
      <c r="R63" s="233">
        <f t="shared" si="22"/>
        <v>0</v>
      </c>
      <c r="S63" s="233">
        <f t="shared" si="22"/>
        <v>0</v>
      </c>
      <c r="T63" s="233">
        <f t="shared" si="22"/>
        <v>0</v>
      </c>
      <c r="U63" s="233">
        <f t="shared" si="22"/>
        <v>0</v>
      </c>
      <c r="V63" s="236" t="s">
        <v>73</v>
      </c>
      <c r="W63" s="236" t="s">
        <v>73</v>
      </c>
      <c r="X63" s="233">
        <f t="shared" si="22"/>
        <v>0</v>
      </c>
      <c r="Y63" s="233">
        <f t="shared" si="22"/>
        <v>0</v>
      </c>
      <c r="Z63" s="233">
        <f t="shared" si="22"/>
        <v>0</v>
      </c>
      <c r="AA63" s="233">
        <f t="shared" si="22"/>
        <v>0</v>
      </c>
      <c r="AB63" s="233">
        <f t="shared" si="22"/>
        <v>0</v>
      </c>
      <c r="AC63" s="233">
        <f t="shared" si="22"/>
        <v>0</v>
      </c>
      <c r="AD63" s="233">
        <f t="shared" si="22"/>
        <v>0</v>
      </c>
      <c r="AE63" s="233">
        <f t="shared" si="22"/>
        <v>0</v>
      </c>
      <c r="AF63" s="233">
        <f t="shared" si="22"/>
        <v>0</v>
      </c>
      <c r="AG63" s="233">
        <f t="shared" si="22"/>
        <v>0</v>
      </c>
      <c r="AH63" s="233">
        <f t="shared" si="22"/>
        <v>0</v>
      </c>
      <c r="AI63" s="233">
        <f t="shared" si="22"/>
        <v>0</v>
      </c>
      <c r="AJ63" s="233">
        <f t="shared" si="22"/>
        <v>0</v>
      </c>
      <c r="AK63" s="233">
        <f t="shared" si="22"/>
        <v>0</v>
      </c>
      <c r="AL63" s="233">
        <f t="shared" si="22"/>
        <v>0</v>
      </c>
      <c r="AM63" s="233">
        <f t="shared" si="22"/>
        <v>0</v>
      </c>
      <c r="AN63" s="233">
        <f t="shared" si="22"/>
        <v>0</v>
      </c>
      <c r="AO63" s="233">
        <f t="shared" si="22"/>
        <v>0</v>
      </c>
      <c r="AP63" s="233">
        <f t="shared" si="22"/>
        <v>0</v>
      </c>
      <c r="AQ63" s="233">
        <f t="shared" si="22"/>
        <v>0</v>
      </c>
      <c r="AR63" s="233">
        <f t="shared" si="22"/>
        <v>0</v>
      </c>
      <c r="AS63" s="233">
        <f t="shared" si="22"/>
        <v>0</v>
      </c>
      <c r="AT63" s="159"/>
      <c r="AU63" s="159"/>
      <c r="AV63" s="233">
        <f t="shared" si="22"/>
        <v>0</v>
      </c>
      <c r="AW63" s="233">
        <f t="shared" si="22"/>
        <v>0</v>
      </c>
      <c r="AX63" s="233">
        <f t="shared" si="22"/>
        <v>0</v>
      </c>
      <c r="AY63" s="233">
        <f t="shared" si="22"/>
        <v>0</v>
      </c>
      <c r="AZ63" s="233">
        <f t="shared" si="22"/>
        <v>0</v>
      </c>
      <c r="BA63" s="233">
        <f t="shared" si="22"/>
        <v>0</v>
      </c>
      <c r="BB63" s="233">
        <f t="shared" si="22"/>
        <v>0</v>
      </c>
      <c r="BC63" s="233">
        <f t="shared" si="22"/>
        <v>0</v>
      </c>
      <c r="BD63" s="233">
        <f t="shared" si="22"/>
        <v>0</v>
      </c>
      <c r="BE63" s="233">
        <f>SUM(BE65,BE73,BE79,BE87,BE93,BE99,BE105,BE111)</f>
        <v>0</v>
      </c>
    </row>
    <row r="64" spans="1:57" ht="13.5" hidden="1" customHeight="1" thickBot="1">
      <c r="A64" s="373"/>
      <c r="B64" s="339" t="s">
        <v>59</v>
      </c>
      <c r="C64" s="339" t="s">
        <v>82</v>
      </c>
      <c r="D64" s="150" t="s">
        <v>34</v>
      </c>
      <c r="E64" s="233">
        <f>SUM(E66,E68,E70,E71)</f>
        <v>0</v>
      </c>
      <c r="F64" s="233">
        <f t="shared" ref="F64:BD64" si="23">SUM(F66,F68,F70,F71)</f>
        <v>0</v>
      </c>
      <c r="G64" s="233">
        <f t="shared" si="23"/>
        <v>0</v>
      </c>
      <c r="H64" s="233">
        <f t="shared" si="23"/>
        <v>0</v>
      </c>
      <c r="I64" s="233">
        <f t="shared" si="23"/>
        <v>0</v>
      </c>
      <c r="J64" s="233">
        <f t="shared" si="23"/>
        <v>0</v>
      </c>
      <c r="K64" s="233">
        <f t="shared" si="23"/>
        <v>0</v>
      </c>
      <c r="L64" s="233">
        <f t="shared" si="23"/>
        <v>0</v>
      </c>
      <c r="M64" s="233">
        <f t="shared" si="23"/>
        <v>0</v>
      </c>
      <c r="N64" s="233">
        <f t="shared" si="23"/>
        <v>0</v>
      </c>
      <c r="O64" s="233">
        <f t="shared" si="23"/>
        <v>0</v>
      </c>
      <c r="P64" s="233">
        <f t="shared" si="23"/>
        <v>0</v>
      </c>
      <c r="Q64" s="233">
        <f t="shared" si="23"/>
        <v>0</v>
      </c>
      <c r="R64" s="233">
        <f t="shared" si="23"/>
        <v>0</v>
      </c>
      <c r="S64" s="233">
        <f t="shared" si="23"/>
        <v>0</v>
      </c>
      <c r="T64" s="233">
        <f t="shared" si="23"/>
        <v>0</v>
      </c>
      <c r="U64" s="233">
        <f t="shared" si="23"/>
        <v>0</v>
      </c>
      <c r="V64" s="236" t="s">
        <v>73</v>
      </c>
      <c r="W64" s="236" t="s">
        <v>73</v>
      </c>
      <c r="X64" s="233">
        <f t="shared" si="23"/>
        <v>0</v>
      </c>
      <c r="Y64" s="233">
        <f t="shared" si="23"/>
        <v>0</v>
      </c>
      <c r="Z64" s="233">
        <f t="shared" si="23"/>
        <v>0</v>
      </c>
      <c r="AA64" s="233">
        <f t="shared" si="23"/>
        <v>0</v>
      </c>
      <c r="AB64" s="233">
        <f t="shared" si="23"/>
        <v>0</v>
      </c>
      <c r="AC64" s="233">
        <f t="shared" si="23"/>
        <v>0</v>
      </c>
      <c r="AD64" s="233">
        <f t="shared" si="23"/>
        <v>0</v>
      </c>
      <c r="AE64" s="233">
        <f t="shared" si="23"/>
        <v>0</v>
      </c>
      <c r="AF64" s="233">
        <f t="shared" si="23"/>
        <v>0</v>
      </c>
      <c r="AG64" s="233">
        <f t="shared" si="23"/>
        <v>0</v>
      </c>
      <c r="AH64" s="233">
        <f t="shared" si="23"/>
        <v>0</v>
      </c>
      <c r="AI64" s="233">
        <f t="shared" si="23"/>
        <v>0</v>
      </c>
      <c r="AJ64" s="233">
        <f t="shared" si="23"/>
        <v>0</v>
      </c>
      <c r="AK64" s="233">
        <f t="shared" si="23"/>
        <v>0</v>
      </c>
      <c r="AL64" s="233">
        <f t="shared" si="23"/>
        <v>0</v>
      </c>
      <c r="AM64" s="233">
        <f t="shared" si="23"/>
        <v>0</v>
      </c>
      <c r="AN64" s="233">
        <f t="shared" si="23"/>
        <v>0</v>
      </c>
      <c r="AO64" s="233">
        <f t="shared" si="23"/>
        <v>0</v>
      </c>
      <c r="AP64" s="233">
        <f t="shared" si="23"/>
        <v>0</v>
      </c>
      <c r="AQ64" s="233">
        <f t="shared" si="23"/>
        <v>0</v>
      </c>
      <c r="AR64" s="233">
        <f t="shared" si="23"/>
        <v>0</v>
      </c>
      <c r="AS64" s="233">
        <f t="shared" si="23"/>
        <v>0</v>
      </c>
      <c r="AT64" s="159"/>
      <c r="AU64" s="159"/>
      <c r="AV64" s="233">
        <f t="shared" si="23"/>
        <v>0</v>
      </c>
      <c r="AW64" s="233">
        <f t="shared" si="23"/>
        <v>0</v>
      </c>
      <c r="AX64" s="233">
        <f t="shared" si="23"/>
        <v>0</v>
      </c>
      <c r="AY64" s="233">
        <f t="shared" si="23"/>
        <v>0</v>
      </c>
      <c r="AZ64" s="233">
        <f t="shared" si="23"/>
        <v>0</v>
      </c>
      <c r="BA64" s="233">
        <f t="shared" si="23"/>
        <v>0</v>
      </c>
      <c r="BB64" s="233">
        <f t="shared" si="23"/>
        <v>0</v>
      </c>
      <c r="BC64" s="233">
        <f t="shared" si="23"/>
        <v>0</v>
      </c>
      <c r="BD64" s="233">
        <f t="shared" si="23"/>
        <v>0</v>
      </c>
      <c r="BE64" s="233">
        <f>SUM(BE66,BE68,BE70,BE71)</f>
        <v>0</v>
      </c>
    </row>
    <row r="65" spans="1:57" ht="13.5" hidden="1" customHeight="1" thickBot="1">
      <c r="A65" s="373"/>
      <c r="B65" s="340"/>
      <c r="C65" s="340"/>
      <c r="D65" s="150" t="s">
        <v>35</v>
      </c>
      <c r="E65" s="233">
        <f>SUM(E67,E69)</f>
        <v>0</v>
      </c>
      <c r="F65" s="233">
        <f t="shared" ref="F65:BE65" si="24">SUM(F67,F69)</f>
        <v>0</v>
      </c>
      <c r="G65" s="233">
        <f t="shared" si="24"/>
        <v>0</v>
      </c>
      <c r="H65" s="233">
        <f t="shared" si="24"/>
        <v>0</v>
      </c>
      <c r="I65" s="233">
        <f t="shared" si="24"/>
        <v>0</v>
      </c>
      <c r="J65" s="233">
        <f t="shared" si="24"/>
        <v>0</v>
      </c>
      <c r="K65" s="233">
        <f t="shared" si="24"/>
        <v>0</v>
      </c>
      <c r="L65" s="233">
        <f t="shared" si="24"/>
        <v>0</v>
      </c>
      <c r="M65" s="233">
        <f t="shared" si="24"/>
        <v>0</v>
      </c>
      <c r="N65" s="233">
        <f t="shared" si="24"/>
        <v>0</v>
      </c>
      <c r="O65" s="233">
        <f t="shared" si="24"/>
        <v>0</v>
      </c>
      <c r="P65" s="233">
        <f t="shared" si="24"/>
        <v>0</v>
      </c>
      <c r="Q65" s="233">
        <f t="shared" si="24"/>
        <v>0</v>
      </c>
      <c r="R65" s="233">
        <f t="shared" si="24"/>
        <v>0</v>
      </c>
      <c r="S65" s="233">
        <f t="shared" si="24"/>
        <v>0</v>
      </c>
      <c r="T65" s="233">
        <f t="shared" si="24"/>
        <v>0</v>
      </c>
      <c r="U65" s="233">
        <f t="shared" si="24"/>
        <v>0</v>
      </c>
      <c r="V65" s="236" t="s">
        <v>73</v>
      </c>
      <c r="W65" s="236" t="s">
        <v>73</v>
      </c>
      <c r="X65" s="233">
        <f t="shared" si="24"/>
        <v>0</v>
      </c>
      <c r="Y65" s="233">
        <f t="shared" si="24"/>
        <v>0</v>
      </c>
      <c r="Z65" s="233">
        <f t="shared" si="24"/>
        <v>0</v>
      </c>
      <c r="AA65" s="233">
        <f t="shared" si="24"/>
        <v>0</v>
      </c>
      <c r="AB65" s="233">
        <f t="shared" si="24"/>
        <v>0</v>
      </c>
      <c r="AC65" s="233">
        <f t="shared" si="24"/>
        <v>0</v>
      </c>
      <c r="AD65" s="233">
        <f t="shared" si="24"/>
        <v>0</v>
      </c>
      <c r="AE65" s="233">
        <f t="shared" si="24"/>
        <v>0</v>
      </c>
      <c r="AF65" s="233">
        <f t="shared" si="24"/>
        <v>0</v>
      </c>
      <c r="AG65" s="233">
        <f t="shared" si="24"/>
        <v>0</v>
      </c>
      <c r="AH65" s="233">
        <f t="shared" si="24"/>
        <v>0</v>
      </c>
      <c r="AI65" s="233">
        <f t="shared" si="24"/>
        <v>0</v>
      </c>
      <c r="AJ65" s="233">
        <f t="shared" si="24"/>
        <v>0</v>
      </c>
      <c r="AK65" s="233">
        <f t="shared" si="24"/>
        <v>0</v>
      </c>
      <c r="AL65" s="233">
        <f t="shared" si="24"/>
        <v>0</v>
      </c>
      <c r="AM65" s="233">
        <f t="shared" si="24"/>
        <v>0</v>
      </c>
      <c r="AN65" s="233">
        <f t="shared" si="24"/>
        <v>0</v>
      </c>
      <c r="AO65" s="233">
        <f t="shared" si="24"/>
        <v>0</v>
      </c>
      <c r="AP65" s="233">
        <f t="shared" si="24"/>
        <v>0</v>
      </c>
      <c r="AQ65" s="233">
        <f t="shared" si="24"/>
        <v>0</v>
      </c>
      <c r="AR65" s="233">
        <f t="shared" si="24"/>
        <v>0</v>
      </c>
      <c r="AS65" s="233">
        <f t="shared" si="24"/>
        <v>0</v>
      </c>
      <c r="AT65" s="159"/>
      <c r="AU65" s="159"/>
      <c r="AV65" s="233">
        <f t="shared" si="24"/>
        <v>0</v>
      </c>
      <c r="AW65" s="233">
        <f t="shared" si="24"/>
        <v>0</v>
      </c>
      <c r="AX65" s="233">
        <f t="shared" si="24"/>
        <v>0</v>
      </c>
      <c r="AY65" s="233">
        <f t="shared" si="24"/>
        <v>0</v>
      </c>
      <c r="AZ65" s="233">
        <f t="shared" si="24"/>
        <v>0</v>
      </c>
      <c r="BA65" s="233">
        <f t="shared" si="24"/>
        <v>0</v>
      </c>
      <c r="BB65" s="233">
        <f t="shared" si="24"/>
        <v>0</v>
      </c>
      <c r="BC65" s="233">
        <f t="shared" si="24"/>
        <v>0</v>
      </c>
      <c r="BD65" s="233">
        <f t="shared" si="24"/>
        <v>0</v>
      </c>
      <c r="BE65" s="233">
        <f t="shared" si="24"/>
        <v>0</v>
      </c>
    </row>
    <row r="66" spans="1:57" ht="13.5" hidden="1" customHeight="1" thickBot="1">
      <c r="A66" s="373"/>
      <c r="B66" s="329" t="s">
        <v>60</v>
      </c>
      <c r="C66" s="342" t="s">
        <v>83</v>
      </c>
      <c r="D66" s="151" t="s">
        <v>34</v>
      </c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 t="s">
        <v>73</v>
      </c>
      <c r="W66" s="236" t="s">
        <v>73</v>
      </c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3"/>
      <c r="AU66" s="243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>
        <f>SUM(E66:BD66)</f>
        <v>0</v>
      </c>
    </row>
    <row r="67" spans="1:57" ht="17.25" hidden="1" customHeight="1" thickBot="1">
      <c r="A67" s="373"/>
      <c r="B67" s="341"/>
      <c r="C67" s="344"/>
      <c r="D67" s="151" t="s">
        <v>35</v>
      </c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 t="s">
        <v>73</v>
      </c>
      <c r="W67" s="236" t="s">
        <v>73</v>
      </c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3"/>
      <c r="AU67" s="243"/>
      <c r="AV67" s="244"/>
      <c r="AW67" s="244"/>
      <c r="AX67" s="244"/>
      <c r="AY67" s="244"/>
      <c r="AZ67" s="244"/>
      <c r="BA67" s="244"/>
      <c r="BB67" s="244"/>
      <c r="BC67" s="244"/>
      <c r="BD67" s="244"/>
      <c r="BE67" s="248">
        <f>SUM(E67:BD67)</f>
        <v>0</v>
      </c>
    </row>
    <row r="68" spans="1:57" ht="1.5" hidden="1" customHeight="1" thickBot="1">
      <c r="A68" s="373"/>
      <c r="B68" s="329"/>
      <c r="C68" s="329"/>
      <c r="D68" s="151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 t="s">
        <v>73</v>
      </c>
      <c r="W68" s="236" t="s">
        <v>73</v>
      </c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3"/>
      <c r="AU68" s="243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</row>
    <row r="69" spans="1:57" ht="21.75" hidden="1" customHeight="1" thickBot="1">
      <c r="A69" s="373"/>
      <c r="B69" s="341"/>
      <c r="C69" s="341"/>
      <c r="D69" s="151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 t="s">
        <v>73</v>
      </c>
      <c r="W69" s="236" t="s">
        <v>73</v>
      </c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3"/>
      <c r="AU69" s="243"/>
      <c r="AV69" s="244"/>
      <c r="AW69" s="244"/>
      <c r="AX69" s="244"/>
      <c r="AY69" s="244"/>
      <c r="AZ69" s="244"/>
      <c r="BA69" s="244"/>
      <c r="BB69" s="244"/>
      <c r="BC69" s="244"/>
      <c r="BD69" s="244"/>
      <c r="BE69" s="248"/>
    </row>
    <row r="70" spans="1:57" ht="18" hidden="1" customHeight="1" thickBot="1">
      <c r="A70" s="373"/>
      <c r="B70" s="151" t="s">
        <v>61</v>
      </c>
      <c r="C70" s="152" t="s">
        <v>52</v>
      </c>
      <c r="D70" s="151" t="s">
        <v>34</v>
      </c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 t="s">
        <v>73</v>
      </c>
      <c r="W70" s="236" t="s">
        <v>73</v>
      </c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3"/>
      <c r="AU70" s="243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>
        <f t="shared" si="9"/>
        <v>0</v>
      </c>
    </row>
    <row r="71" spans="1:57" ht="20.25" hidden="1" customHeight="1" thickBot="1">
      <c r="A71" s="373"/>
      <c r="B71" s="151" t="s">
        <v>62</v>
      </c>
      <c r="C71" s="151" t="s">
        <v>6</v>
      </c>
      <c r="D71" s="151" t="s">
        <v>34</v>
      </c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 t="s">
        <v>73</v>
      </c>
      <c r="W71" s="236" t="s">
        <v>73</v>
      </c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3"/>
      <c r="AU71" s="243"/>
      <c r="AV71" s="244"/>
      <c r="AW71" s="244"/>
      <c r="AX71" s="244"/>
      <c r="AY71" s="244"/>
      <c r="AZ71" s="244"/>
      <c r="BA71" s="244"/>
      <c r="BB71" s="244"/>
      <c r="BC71" s="244"/>
      <c r="BD71" s="244"/>
      <c r="BE71" s="247">
        <f>SUM(E71:BD71)</f>
        <v>0</v>
      </c>
    </row>
    <row r="72" spans="1:57" ht="13.5" hidden="1" customHeight="1" thickBot="1">
      <c r="A72" s="373"/>
      <c r="B72" s="339" t="s">
        <v>51</v>
      </c>
      <c r="C72" s="339" t="s">
        <v>84</v>
      </c>
      <c r="D72" s="150" t="s">
        <v>34</v>
      </c>
      <c r="E72" s="233">
        <f>SUM(E74,E76,E77)</f>
        <v>0</v>
      </c>
      <c r="F72" s="233">
        <f t="shared" ref="F72:BE72" si="25">SUM(F74,F76,F77)</f>
        <v>0</v>
      </c>
      <c r="G72" s="233">
        <f t="shared" si="25"/>
        <v>0</v>
      </c>
      <c r="H72" s="233">
        <f t="shared" si="25"/>
        <v>0</v>
      </c>
      <c r="I72" s="233">
        <f t="shared" si="25"/>
        <v>0</v>
      </c>
      <c r="J72" s="233">
        <f t="shared" si="25"/>
        <v>0</v>
      </c>
      <c r="K72" s="233">
        <f t="shared" si="25"/>
        <v>0</v>
      </c>
      <c r="L72" s="233">
        <f t="shared" si="25"/>
        <v>0</v>
      </c>
      <c r="M72" s="233">
        <f t="shared" si="25"/>
        <v>0</v>
      </c>
      <c r="N72" s="233">
        <f t="shared" si="25"/>
        <v>0</v>
      </c>
      <c r="O72" s="233">
        <f t="shared" si="25"/>
        <v>0</v>
      </c>
      <c r="P72" s="233">
        <f t="shared" si="25"/>
        <v>0</v>
      </c>
      <c r="Q72" s="233">
        <f t="shared" si="25"/>
        <v>0</v>
      </c>
      <c r="R72" s="233">
        <f t="shared" si="25"/>
        <v>0</v>
      </c>
      <c r="S72" s="233">
        <f t="shared" si="25"/>
        <v>0</v>
      </c>
      <c r="T72" s="233">
        <f t="shared" si="25"/>
        <v>0</v>
      </c>
      <c r="U72" s="233">
        <f t="shared" si="25"/>
        <v>0</v>
      </c>
      <c r="V72" s="236" t="s">
        <v>73</v>
      </c>
      <c r="W72" s="236" t="s">
        <v>73</v>
      </c>
      <c r="X72" s="233">
        <f t="shared" si="25"/>
        <v>0</v>
      </c>
      <c r="Y72" s="233">
        <f t="shared" si="25"/>
        <v>0</v>
      </c>
      <c r="Z72" s="233">
        <f t="shared" si="25"/>
        <v>0</v>
      </c>
      <c r="AA72" s="233">
        <f t="shared" si="25"/>
        <v>0</v>
      </c>
      <c r="AB72" s="233">
        <f t="shared" si="25"/>
        <v>0</v>
      </c>
      <c r="AC72" s="233">
        <f t="shared" si="25"/>
        <v>0</v>
      </c>
      <c r="AD72" s="233">
        <f t="shared" si="25"/>
        <v>0</v>
      </c>
      <c r="AE72" s="233">
        <f t="shared" si="25"/>
        <v>0</v>
      </c>
      <c r="AF72" s="233">
        <f t="shared" si="25"/>
        <v>0</v>
      </c>
      <c r="AG72" s="233">
        <f t="shared" si="25"/>
        <v>0</v>
      </c>
      <c r="AH72" s="233">
        <f t="shared" si="25"/>
        <v>0</v>
      </c>
      <c r="AI72" s="233">
        <f t="shared" si="25"/>
        <v>0</v>
      </c>
      <c r="AJ72" s="233">
        <f t="shared" si="25"/>
        <v>0</v>
      </c>
      <c r="AK72" s="233">
        <f t="shared" si="25"/>
        <v>0</v>
      </c>
      <c r="AL72" s="233">
        <f t="shared" si="25"/>
        <v>0</v>
      </c>
      <c r="AM72" s="233">
        <f t="shared" si="25"/>
        <v>0</v>
      </c>
      <c r="AN72" s="233">
        <f t="shared" si="25"/>
        <v>0</v>
      </c>
      <c r="AO72" s="233">
        <f t="shared" si="25"/>
        <v>0</v>
      </c>
      <c r="AP72" s="233">
        <f t="shared" si="25"/>
        <v>0</v>
      </c>
      <c r="AQ72" s="233">
        <f t="shared" si="25"/>
        <v>0</v>
      </c>
      <c r="AR72" s="233">
        <f t="shared" si="25"/>
        <v>0</v>
      </c>
      <c r="AS72" s="233">
        <f t="shared" si="25"/>
        <v>0</v>
      </c>
      <c r="AT72" s="159"/>
      <c r="AU72" s="159"/>
      <c r="AV72" s="233">
        <f t="shared" si="25"/>
        <v>0</v>
      </c>
      <c r="AW72" s="233">
        <f t="shared" si="25"/>
        <v>0</v>
      </c>
      <c r="AX72" s="233">
        <f t="shared" si="25"/>
        <v>0</v>
      </c>
      <c r="AY72" s="233">
        <f t="shared" si="25"/>
        <v>0</v>
      </c>
      <c r="AZ72" s="233">
        <f t="shared" si="25"/>
        <v>0</v>
      </c>
      <c r="BA72" s="233">
        <f t="shared" si="25"/>
        <v>0</v>
      </c>
      <c r="BB72" s="233">
        <f t="shared" si="25"/>
        <v>0</v>
      </c>
      <c r="BC72" s="233">
        <f t="shared" si="25"/>
        <v>0</v>
      </c>
      <c r="BD72" s="233">
        <f t="shared" si="25"/>
        <v>0</v>
      </c>
      <c r="BE72" s="233">
        <f t="shared" si="25"/>
        <v>0</v>
      </c>
    </row>
    <row r="73" spans="1:57" ht="23.25" hidden="1" customHeight="1" thickBot="1">
      <c r="A73" s="373"/>
      <c r="B73" s="340"/>
      <c r="C73" s="340"/>
      <c r="D73" s="150" t="s">
        <v>35</v>
      </c>
      <c r="E73" s="233">
        <f>SUM(E75)</f>
        <v>0</v>
      </c>
      <c r="F73" s="233">
        <f t="shared" ref="F73:BE73" si="26">SUM(F75)</f>
        <v>0</v>
      </c>
      <c r="G73" s="233">
        <f t="shared" si="26"/>
        <v>0</v>
      </c>
      <c r="H73" s="233">
        <f t="shared" si="26"/>
        <v>0</v>
      </c>
      <c r="I73" s="233">
        <f t="shared" si="26"/>
        <v>0</v>
      </c>
      <c r="J73" s="233">
        <f t="shared" si="26"/>
        <v>0</v>
      </c>
      <c r="K73" s="233">
        <f t="shared" si="26"/>
        <v>0</v>
      </c>
      <c r="L73" s="233">
        <f t="shared" si="26"/>
        <v>0</v>
      </c>
      <c r="M73" s="233">
        <f t="shared" si="26"/>
        <v>0</v>
      </c>
      <c r="N73" s="233">
        <f t="shared" si="26"/>
        <v>0</v>
      </c>
      <c r="O73" s="233">
        <f t="shared" si="26"/>
        <v>0</v>
      </c>
      <c r="P73" s="233">
        <f t="shared" si="26"/>
        <v>0</v>
      </c>
      <c r="Q73" s="233">
        <f t="shared" si="26"/>
        <v>0</v>
      </c>
      <c r="R73" s="233">
        <f t="shared" si="26"/>
        <v>0</v>
      </c>
      <c r="S73" s="233">
        <f t="shared" si="26"/>
        <v>0</v>
      </c>
      <c r="T73" s="233">
        <f t="shared" si="26"/>
        <v>0</v>
      </c>
      <c r="U73" s="233">
        <f t="shared" si="26"/>
        <v>0</v>
      </c>
      <c r="V73" s="236" t="s">
        <v>73</v>
      </c>
      <c r="W73" s="236" t="s">
        <v>73</v>
      </c>
      <c r="X73" s="233">
        <f t="shared" si="26"/>
        <v>0</v>
      </c>
      <c r="Y73" s="233">
        <f t="shared" si="26"/>
        <v>0</v>
      </c>
      <c r="Z73" s="233">
        <f t="shared" si="26"/>
        <v>0</v>
      </c>
      <c r="AA73" s="233">
        <f t="shared" si="26"/>
        <v>0</v>
      </c>
      <c r="AB73" s="233">
        <f t="shared" si="26"/>
        <v>0</v>
      </c>
      <c r="AC73" s="233">
        <f t="shared" si="26"/>
        <v>0</v>
      </c>
      <c r="AD73" s="233">
        <f t="shared" si="26"/>
        <v>0</v>
      </c>
      <c r="AE73" s="233">
        <f t="shared" si="26"/>
        <v>0</v>
      </c>
      <c r="AF73" s="233">
        <f t="shared" si="26"/>
        <v>0</v>
      </c>
      <c r="AG73" s="233">
        <f t="shared" si="26"/>
        <v>0</v>
      </c>
      <c r="AH73" s="233">
        <f t="shared" si="26"/>
        <v>0</v>
      </c>
      <c r="AI73" s="233">
        <f t="shared" si="26"/>
        <v>0</v>
      </c>
      <c r="AJ73" s="233">
        <f t="shared" si="26"/>
        <v>0</v>
      </c>
      <c r="AK73" s="233">
        <f t="shared" si="26"/>
        <v>0</v>
      </c>
      <c r="AL73" s="233">
        <f t="shared" si="26"/>
        <v>0</v>
      </c>
      <c r="AM73" s="233">
        <f t="shared" si="26"/>
        <v>0</v>
      </c>
      <c r="AN73" s="233">
        <f t="shared" si="26"/>
        <v>0</v>
      </c>
      <c r="AO73" s="233">
        <f t="shared" si="26"/>
        <v>0</v>
      </c>
      <c r="AP73" s="233">
        <f t="shared" si="26"/>
        <v>0</v>
      </c>
      <c r="AQ73" s="233">
        <f t="shared" si="26"/>
        <v>0</v>
      </c>
      <c r="AR73" s="233">
        <f t="shared" si="26"/>
        <v>0</v>
      </c>
      <c r="AS73" s="233">
        <f t="shared" si="26"/>
        <v>0</v>
      </c>
      <c r="AT73" s="159"/>
      <c r="AU73" s="159"/>
      <c r="AV73" s="233">
        <f t="shared" si="26"/>
        <v>0</v>
      </c>
      <c r="AW73" s="233">
        <f t="shared" si="26"/>
        <v>0</v>
      </c>
      <c r="AX73" s="233">
        <f t="shared" si="26"/>
        <v>0</v>
      </c>
      <c r="AY73" s="233">
        <f t="shared" si="26"/>
        <v>0</v>
      </c>
      <c r="AZ73" s="233">
        <f t="shared" si="26"/>
        <v>0</v>
      </c>
      <c r="BA73" s="233">
        <f t="shared" si="26"/>
        <v>0</v>
      </c>
      <c r="BB73" s="233">
        <f t="shared" si="26"/>
        <v>0</v>
      </c>
      <c r="BC73" s="233">
        <f t="shared" si="26"/>
        <v>0</v>
      </c>
      <c r="BD73" s="233">
        <f t="shared" si="26"/>
        <v>0</v>
      </c>
      <c r="BE73" s="233">
        <f t="shared" si="26"/>
        <v>0</v>
      </c>
    </row>
    <row r="74" spans="1:57" s="182" customFormat="1" ht="13.5" hidden="1" customHeight="1" thickBot="1">
      <c r="A74" s="373"/>
      <c r="B74" s="329" t="s">
        <v>9</v>
      </c>
      <c r="C74" s="342" t="s">
        <v>85</v>
      </c>
      <c r="D74" s="151" t="s">
        <v>34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236" t="s">
        <v>73</v>
      </c>
      <c r="W74" s="236" t="s">
        <v>73</v>
      </c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4">
        <f t="shared" si="9"/>
        <v>0</v>
      </c>
    </row>
    <row r="75" spans="1:57" s="182" customFormat="1" ht="37.5" hidden="1" customHeight="1" thickBot="1">
      <c r="A75" s="373"/>
      <c r="B75" s="341"/>
      <c r="C75" s="343"/>
      <c r="D75" s="151" t="s">
        <v>35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236" t="s">
        <v>73</v>
      </c>
      <c r="W75" s="236" t="s">
        <v>73</v>
      </c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8">
        <f>SUM(E75:BD75)</f>
        <v>0</v>
      </c>
    </row>
    <row r="76" spans="1:57" s="182" customFormat="1" ht="13.5" hidden="1" customHeight="1" thickBot="1">
      <c r="A76" s="373"/>
      <c r="B76" s="151" t="s">
        <v>53</v>
      </c>
      <c r="C76" s="152" t="s">
        <v>52</v>
      </c>
      <c r="D76" s="151" t="s">
        <v>34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236" t="s">
        <v>73</v>
      </c>
      <c r="W76" s="236" t="s">
        <v>73</v>
      </c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4">
        <f t="shared" si="9"/>
        <v>0</v>
      </c>
    </row>
    <row r="77" spans="1:57" s="182" customFormat="1" ht="13.5" hidden="1" customHeight="1" thickBot="1">
      <c r="A77" s="373"/>
      <c r="B77" s="151" t="s">
        <v>54</v>
      </c>
      <c r="C77" s="151" t="s">
        <v>6</v>
      </c>
      <c r="D77" s="151" t="s">
        <v>34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236" t="s">
        <v>73</v>
      </c>
      <c r="W77" s="236" t="s">
        <v>73</v>
      </c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7">
        <f t="shared" si="9"/>
        <v>0</v>
      </c>
    </row>
    <row r="78" spans="1:57" ht="13.5" hidden="1" customHeight="1" thickBot="1">
      <c r="A78" s="373"/>
      <c r="B78" s="339" t="s">
        <v>55</v>
      </c>
      <c r="C78" s="339" t="s">
        <v>86</v>
      </c>
      <c r="D78" s="150" t="s">
        <v>34</v>
      </c>
      <c r="E78" s="233">
        <f>SUM(E80,E82,E84,E85)</f>
        <v>0</v>
      </c>
      <c r="F78" s="233">
        <f t="shared" ref="F78:BD78" si="27">SUM(F80,F82,F84,F85)</f>
        <v>0</v>
      </c>
      <c r="G78" s="233">
        <f t="shared" si="27"/>
        <v>0</v>
      </c>
      <c r="H78" s="233">
        <f t="shared" si="27"/>
        <v>0</v>
      </c>
      <c r="I78" s="233">
        <f t="shared" si="27"/>
        <v>0</v>
      </c>
      <c r="J78" s="233">
        <f t="shared" si="27"/>
        <v>0</v>
      </c>
      <c r="K78" s="233">
        <f t="shared" si="27"/>
        <v>0</v>
      </c>
      <c r="L78" s="233">
        <f t="shared" si="27"/>
        <v>0</v>
      </c>
      <c r="M78" s="233">
        <f t="shared" si="27"/>
        <v>0</v>
      </c>
      <c r="N78" s="233">
        <f t="shared" si="27"/>
        <v>0</v>
      </c>
      <c r="O78" s="233">
        <f t="shared" si="27"/>
        <v>0</v>
      </c>
      <c r="P78" s="233">
        <f t="shared" si="27"/>
        <v>0</v>
      </c>
      <c r="Q78" s="233">
        <f t="shared" si="27"/>
        <v>0</v>
      </c>
      <c r="R78" s="233">
        <f t="shared" si="27"/>
        <v>0</v>
      </c>
      <c r="S78" s="233">
        <f t="shared" si="27"/>
        <v>0</v>
      </c>
      <c r="T78" s="233">
        <f t="shared" si="27"/>
        <v>0</v>
      </c>
      <c r="U78" s="233">
        <f t="shared" si="27"/>
        <v>0</v>
      </c>
      <c r="V78" s="236" t="s">
        <v>73</v>
      </c>
      <c r="W78" s="236" t="s">
        <v>73</v>
      </c>
      <c r="X78" s="233">
        <f t="shared" si="27"/>
        <v>0</v>
      </c>
      <c r="Y78" s="233">
        <f t="shared" si="27"/>
        <v>0</v>
      </c>
      <c r="Z78" s="233">
        <f t="shared" si="27"/>
        <v>0</v>
      </c>
      <c r="AA78" s="233">
        <f t="shared" si="27"/>
        <v>0</v>
      </c>
      <c r="AB78" s="233">
        <f t="shared" si="27"/>
        <v>0</v>
      </c>
      <c r="AC78" s="233">
        <f t="shared" si="27"/>
        <v>0</v>
      </c>
      <c r="AD78" s="233">
        <f t="shared" si="27"/>
        <v>0</v>
      </c>
      <c r="AE78" s="233">
        <f t="shared" si="27"/>
        <v>0</v>
      </c>
      <c r="AF78" s="233">
        <f t="shared" si="27"/>
        <v>0</v>
      </c>
      <c r="AG78" s="233">
        <f t="shared" si="27"/>
        <v>0</v>
      </c>
      <c r="AH78" s="233">
        <f t="shared" si="27"/>
        <v>0</v>
      </c>
      <c r="AI78" s="233">
        <f t="shared" si="27"/>
        <v>0</v>
      </c>
      <c r="AJ78" s="233">
        <f t="shared" si="27"/>
        <v>0</v>
      </c>
      <c r="AK78" s="233">
        <f t="shared" si="27"/>
        <v>0</v>
      </c>
      <c r="AL78" s="233">
        <f t="shared" si="27"/>
        <v>0</v>
      </c>
      <c r="AM78" s="233">
        <f t="shared" si="27"/>
        <v>0</v>
      </c>
      <c r="AN78" s="233">
        <f t="shared" si="27"/>
        <v>0</v>
      </c>
      <c r="AO78" s="233">
        <f t="shared" si="27"/>
        <v>0</v>
      </c>
      <c r="AP78" s="233">
        <f t="shared" si="27"/>
        <v>0</v>
      </c>
      <c r="AQ78" s="233">
        <f t="shared" si="27"/>
        <v>0</v>
      </c>
      <c r="AR78" s="233">
        <f t="shared" si="27"/>
        <v>0</v>
      </c>
      <c r="AS78" s="233">
        <f t="shared" si="27"/>
        <v>0</v>
      </c>
      <c r="AT78" s="159"/>
      <c r="AU78" s="159"/>
      <c r="AV78" s="233">
        <f t="shared" si="27"/>
        <v>0</v>
      </c>
      <c r="AW78" s="233">
        <f t="shared" si="27"/>
        <v>0</v>
      </c>
      <c r="AX78" s="233">
        <f t="shared" si="27"/>
        <v>0</v>
      </c>
      <c r="AY78" s="233">
        <f t="shared" si="27"/>
        <v>0</v>
      </c>
      <c r="AZ78" s="233">
        <f t="shared" si="27"/>
        <v>0</v>
      </c>
      <c r="BA78" s="233">
        <f t="shared" si="27"/>
        <v>0</v>
      </c>
      <c r="BB78" s="233">
        <f t="shared" si="27"/>
        <v>0</v>
      </c>
      <c r="BC78" s="233">
        <f t="shared" si="27"/>
        <v>0</v>
      </c>
      <c r="BD78" s="233">
        <f t="shared" si="27"/>
        <v>0</v>
      </c>
      <c r="BE78" s="233">
        <f>SUM(BE80,BE82,BE84,BE85)</f>
        <v>0</v>
      </c>
    </row>
    <row r="79" spans="1:57" ht="13.5" hidden="1" customHeight="1" thickBot="1">
      <c r="A79" s="373"/>
      <c r="B79" s="340"/>
      <c r="C79" s="340"/>
      <c r="D79" s="150" t="s">
        <v>35</v>
      </c>
      <c r="E79" s="233">
        <f>SUM(E81,E83)</f>
        <v>0</v>
      </c>
      <c r="F79" s="233">
        <f t="shared" ref="F79:BE79" si="28">SUM(F81,F83)</f>
        <v>0</v>
      </c>
      <c r="G79" s="233">
        <f t="shared" si="28"/>
        <v>0</v>
      </c>
      <c r="H79" s="233">
        <f t="shared" si="28"/>
        <v>0</v>
      </c>
      <c r="I79" s="233">
        <f t="shared" si="28"/>
        <v>0</v>
      </c>
      <c r="J79" s="233">
        <f t="shared" si="28"/>
        <v>0</v>
      </c>
      <c r="K79" s="233">
        <f t="shared" si="28"/>
        <v>0</v>
      </c>
      <c r="L79" s="233">
        <f t="shared" si="28"/>
        <v>0</v>
      </c>
      <c r="M79" s="233">
        <f t="shared" si="28"/>
        <v>0</v>
      </c>
      <c r="N79" s="233">
        <f t="shared" si="28"/>
        <v>0</v>
      </c>
      <c r="O79" s="233">
        <f t="shared" si="28"/>
        <v>0</v>
      </c>
      <c r="P79" s="233">
        <f t="shared" si="28"/>
        <v>0</v>
      </c>
      <c r="Q79" s="233">
        <f t="shared" si="28"/>
        <v>0</v>
      </c>
      <c r="R79" s="233">
        <f t="shared" si="28"/>
        <v>0</v>
      </c>
      <c r="S79" s="233">
        <f t="shared" si="28"/>
        <v>0</v>
      </c>
      <c r="T79" s="233">
        <f t="shared" si="28"/>
        <v>0</v>
      </c>
      <c r="U79" s="233">
        <f t="shared" si="28"/>
        <v>0</v>
      </c>
      <c r="V79" s="236" t="s">
        <v>73</v>
      </c>
      <c r="W79" s="236" t="s">
        <v>73</v>
      </c>
      <c r="X79" s="233">
        <f t="shared" si="28"/>
        <v>0</v>
      </c>
      <c r="Y79" s="233">
        <f t="shared" si="28"/>
        <v>0</v>
      </c>
      <c r="Z79" s="233">
        <f t="shared" si="28"/>
        <v>0</v>
      </c>
      <c r="AA79" s="233">
        <f t="shared" si="28"/>
        <v>0</v>
      </c>
      <c r="AB79" s="233">
        <f t="shared" si="28"/>
        <v>0</v>
      </c>
      <c r="AC79" s="233">
        <f t="shared" si="28"/>
        <v>0</v>
      </c>
      <c r="AD79" s="233">
        <f t="shared" si="28"/>
        <v>0</v>
      </c>
      <c r="AE79" s="233">
        <f t="shared" si="28"/>
        <v>0</v>
      </c>
      <c r="AF79" s="233">
        <f t="shared" si="28"/>
        <v>0</v>
      </c>
      <c r="AG79" s="233">
        <f t="shared" si="28"/>
        <v>0</v>
      </c>
      <c r="AH79" s="233">
        <f t="shared" si="28"/>
        <v>0</v>
      </c>
      <c r="AI79" s="233">
        <f t="shared" si="28"/>
        <v>0</v>
      </c>
      <c r="AJ79" s="233">
        <f t="shared" si="28"/>
        <v>0</v>
      </c>
      <c r="AK79" s="233">
        <f t="shared" si="28"/>
        <v>0</v>
      </c>
      <c r="AL79" s="233">
        <f t="shared" si="28"/>
        <v>0</v>
      </c>
      <c r="AM79" s="233">
        <f t="shared" si="28"/>
        <v>0</v>
      </c>
      <c r="AN79" s="233">
        <f t="shared" si="28"/>
        <v>0</v>
      </c>
      <c r="AO79" s="233">
        <f t="shared" si="28"/>
        <v>0</v>
      </c>
      <c r="AP79" s="233">
        <f t="shared" si="28"/>
        <v>0</v>
      </c>
      <c r="AQ79" s="233">
        <f t="shared" si="28"/>
        <v>0</v>
      </c>
      <c r="AR79" s="233">
        <f t="shared" si="28"/>
        <v>0</v>
      </c>
      <c r="AS79" s="233">
        <f t="shared" si="28"/>
        <v>0</v>
      </c>
      <c r="AT79" s="159"/>
      <c r="AU79" s="159"/>
      <c r="AV79" s="233">
        <f t="shared" si="28"/>
        <v>0</v>
      </c>
      <c r="AW79" s="233">
        <f t="shared" si="28"/>
        <v>0</v>
      </c>
      <c r="AX79" s="233">
        <f t="shared" si="28"/>
        <v>0</v>
      </c>
      <c r="AY79" s="233">
        <f t="shared" si="28"/>
        <v>0</v>
      </c>
      <c r="AZ79" s="233">
        <f t="shared" si="28"/>
        <v>0</v>
      </c>
      <c r="BA79" s="233">
        <f t="shared" si="28"/>
        <v>0</v>
      </c>
      <c r="BB79" s="233">
        <f t="shared" si="28"/>
        <v>0</v>
      </c>
      <c r="BC79" s="233">
        <f t="shared" si="28"/>
        <v>0</v>
      </c>
      <c r="BD79" s="233">
        <f t="shared" si="28"/>
        <v>0</v>
      </c>
      <c r="BE79" s="233">
        <f t="shared" si="28"/>
        <v>0</v>
      </c>
    </row>
    <row r="80" spans="1:57" ht="13.5" hidden="1" customHeight="1" thickBot="1">
      <c r="A80" s="373"/>
      <c r="B80" s="329" t="s">
        <v>10</v>
      </c>
      <c r="C80" s="331" t="s">
        <v>87</v>
      </c>
      <c r="D80" s="151" t="s">
        <v>34</v>
      </c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 t="s">
        <v>73</v>
      </c>
      <c r="W80" s="236" t="s">
        <v>73</v>
      </c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3"/>
      <c r="AU80" s="243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>
        <f t="shared" si="9"/>
        <v>0</v>
      </c>
    </row>
    <row r="81" spans="1:57" ht="13.5" hidden="1" customHeight="1" thickBot="1">
      <c r="A81" s="373"/>
      <c r="B81" s="330"/>
      <c r="C81" s="332"/>
      <c r="D81" s="151" t="s">
        <v>35</v>
      </c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 t="s">
        <v>73</v>
      </c>
      <c r="W81" s="236" t="s">
        <v>73</v>
      </c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3"/>
      <c r="AU81" s="243"/>
      <c r="AV81" s="244"/>
      <c r="AW81" s="244"/>
      <c r="AX81" s="244"/>
      <c r="AY81" s="244"/>
      <c r="AZ81" s="244"/>
      <c r="BA81" s="244"/>
      <c r="BB81" s="244"/>
      <c r="BC81" s="244"/>
      <c r="BD81" s="244"/>
      <c r="BE81" s="248">
        <f t="shared" si="9"/>
        <v>0</v>
      </c>
    </row>
    <row r="82" spans="1:57" ht="13.5" hidden="1" customHeight="1" thickBot="1">
      <c r="A82" s="373"/>
      <c r="B82" s="329"/>
      <c r="C82" s="329"/>
      <c r="D82" s="151" t="s">
        <v>34</v>
      </c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 t="s">
        <v>73</v>
      </c>
      <c r="W82" s="236" t="s">
        <v>73</v>
      </c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3"/>
      <c r="AU82" s="243"/>
      <c r="AV82" s="244"/>
      <c r="AW82" s="244"/>
      <c r="AX82" s="244"/>
      <c r="AY82" s="244"/>
      <c r="AZ82" s="244"/>
      <c r="BA82" s="244"/>
      <c r="BB82" s="244"/>
      <c r="BC82" s="244"/>
      <c r="BD82" s="244"/>
      <c r="BE82" s="244">
        <f t="shared" si="9"/>
        <v>0</v>
      </c>
    </row>
    <row r="83" spans="1:57" ht="29.25" hidden="1" customHeight="1" thickBot="1">
      <c r="A83" s="373"/>
      <c r="B83" s="330"/>
      <c r="C83" s="330"/>
      <c r="D83" s="151" t="s">
        <v>35</v>
      </c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 t="s">
        <v>73</v>
      </c>
      <c r="W83" s="236" t="s">
        <v>73</v>
      </c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3"/>
      <c r="AU83" s="243"/>
      <c r="AV83" s="244"/>
      <c r="AW83" s="244"/>
      <c r="AX83" s="244"/>
      <c r="AY83" s="244"/>
      <c r="AZ83" s="244"/>
      <c r="BA83" s="244"/>
      <c r="BB83" s="244"/>
      <c r="BC83" s="244"/>
      <c r="BD83" s="244"/>
      <c r="BE83" s="248">
        <f t="shared" si="9"/>
        <v>0</v>
      </c>
    </row>
    <row r="84" spans="1:57" ht="13.5" hidden="1" customHeight="1" thickBot="1">
      <c r="A84" s="373"/>
      <c r="B84" s="151" t="s">
        <v>56</v>
      </c>
      <c r="C84" s="157" t="s">
        <v>52</v>
      </c>
      <c r="D84" s="151" t="s">
        <v>34</v>
      </c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 t="s">
        <v>73</v>
      </c>
      <c r="W84" s="236" t="s">
        <v>73</v>
      </c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3"/>
      <c r="AU84" s="243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>
        <f t="shared" si="9"/>
        <v>0</v>
      </c>
    </row>
    <row r="85" spans="1:57" ht="13.5" hidden="1" customHeight="1" thickBot="1">
      <c r="A85" s="373"/>
      <c r="B85" s="177" t="s">
        <v>12</v>
      </c>
      <c r="C85" s="151" t="s">
        <v>6</v>
      </c>
      <c r="D85" s="151" t="s">
        <v>34</v>
      </c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 t="s">
        <v>73</v>
      </c>
      <c r="W85" s="236" t="s">
        <v>73</v>
      </c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3"/>
      <c r="AU85" s="243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>
        <f t="shared" si="9"/>
        <v>0</v>
      </c>
    </row>
    <row r="86" spans="1:57" ht="13.5" hidden="1" customHeight="1" thickBot="1">
      <c r="A86" s="373"/>
      <c r="B86" s="339" t="s">
        <v>63</v>
      </c>
      <c r="C86" s="339" t="s">
        <v>88</v>
      </c>
      <c r="D86" s="150" t="s">
        <v>34</v>
      </c>
      <c r="E86" s="233">
        <f>SUM(E88,E90,E91)</f>
        <v>0</v>
      </c>
      <c r="F86" s="233">
        <f t="shared" ref="F86:BE86" si="29">SUM(F88,F90,F91)</f>
        <v>0</v>
      </c>
      <c r="G86" s="233">
        <f t="shared" si="29"/>
        <v>0</v>
      </c>
      <c r="H86" s="233">
        <f t="shared" si="29"/>
        <v>0</v>
      </c>
      <c r="I86" s="233">
        <f t="shared" si="29"/>
        <v>0</v>
      </c>
      <c r="J86" s="233">
        <f t="shared" si="29"/>
        <v>0</v>
      </c>
      <c r="K86" s="233">
        <f t="shared" si="29"/>
        <v>0</v>
      </c>
      <c r="L86" s="233">
        <f t="shared" si="29"/>
        <v>0</v>
      </c>
      <c r="M86" s="233">
        <f t="shared" si="29"/>
        <v>0</v>
      </c>
      <c r="N86" s="233">
        <f t="shared" si="29"/>
        <v>0</v>
      </c>
      <c r="O86" s="233">
        <f t="shared" si="29"/>
        <v>0</v>
      </c>
      <c r="P86" s="233">
        <f t="shared" si="29"/>
        <v>0</v>
      </c>
      <c r="Q86" s="233">
        <f t="shared" si="29"/>
        <v>0</v>
      </c>
      <c r="R86" s="233">
        <f t="shared" si="29"/>
        <v>0</v>
      </c>
      <c r="S86" s="233">
        <f t="shared" si="29"/>
        <v>0</v>
      </c>
      <c r="T86" s="233">
        <f t="shared" si="29"/>
        <v>0</v>
      </c>
      <c r="U86" s="233">
        <f t="shared" si="29"/>
        <v>0</v>
      </c>
      <c r="V86" s="236" t="s">
        <v>73</v>
      </c>
      <c r="W86" s="236" t="s">
        <v>73</v>
      </c>
      <c r="X86" s="233">
        <f t="shared" si="29"/>
        <v>0</v>
      </c>
      <c r="Y86" s="233">
        <f t="shared" si="29"/>
        <v>0</v>
      </c>
      <c r="Z86" s="233">
        <f t="shared" si="29"/>
        <v>0</v>
      </c>
      <c r="AA86" s="233">
        <f t="shared" si="29"/>
        <v>0</v>
      </c>
      <c r="AB86" s="233">
        <f t="shared" si="29"/>
        <v>0</v>
      </c>
      <c r="AC86" s="233">
        <f t="shared" si="29"/>
        <v>0</v>
      </c>
      <c r="AD86" s="233">
        <f t="shared" si="29"/>
        <v>0</v>
      </c>
      <c r="AE86" s="233">
        <f t="shared" si="29"/>
        <v>0</v>
      </c>
      <c r="AF86" s="233">
        <f t="shared" si="29"/>
        <v>0</v>
      </c>
      <c r="AG86" s="233">
        <f t="shared" si="29"/>
        <v>0</v>
      </c>
      <c r="AH86" s="233">
        <f t="shared" si="29"/>
        <v>0</v>
      </c>
      <c r="AI86" s="233">
        <f t="shared" si="29"/>
        <v>0</v>
      </c>
      <c r="AJ86" s="233">
        <f t="shared" si="29"/>
        <v>0</v>
      </c>
      <c r="AK86" s="233">
        <f t="shared" si="29"/>
        <v>0</v>
      </c>
      <c r="AL86" s="233">
        <f t="shared" si="29"/>
        <v>0</v>
      </c>
      <c r="AM86" s="233">
        <f t="shared" si="29"/>
        <v>0</v>
      </c>
      <c r="AN86" s="233">
        <f t="shared" si="29"/>
        <v>0</v>
      </c>
      <c r="AO86" s="233">
        <f t="shared" si="29"/>
        <v>0</v>
      </c>
      <c r="AP86" s="233">
        <f t="shared" si="29"/>
        <v>0</v>
      </c>
      <c r="AQ86" s="233">
        <f t="shared" si="29"/>
        <v>0</v>
      </c>
      <c r="AR86" s="233">
        <f t="shared" si="29"/>
        <v>0</v>
      </c>
      <c r="AS86" s="233">
        <f t="shared" si="29"/>
        <v>0</v>
      </c>
      <c r="AT86" s="159"/>
      <c r="AU86" s="159"/>
      <c r="AV86" s="233">
        <f t="shared" si="29"/>
        <v>0</v>
      </c>
      <c r="AW86" s="233">
        <f t="shared" si="29"/>
        <v>0</v>
      </c>
      <c r="AX86" s="233">
        <f t="shared" si="29"/>
        <v>0</v>
      </c>
      <c r="AY86" s="233">
        <f t="shared" si="29"/>
        <v>0</v>
      </c>
      <c r="AZ86" s="233">
        <f t="shared" si="29"/>
        <v>0</v>
      </c>
      <c r="BA86" s="233">
        <f t="shared" si="29"/>
        <v>0</v>
      </c>
      <c r="BB86" s="233">
        <f t="shared" si="29"/>
        <v>0</v>
      </c>
      <c r="BC86" s="233">
        <f t="shared" si="29"/>
        <v>0</v>
      </c>
      <c r="BD86" s="233">
        <f t="shared" si="29"/>
        <v>0</v>
      </c>
      <c r="BE86" s="233">
        <f t="shared" si="29"/>
        <v>0</v>
      </c>
    </row>
    <row r="87" spans="1:57" ht="13.5" hidden="1" customHeight="1" thickBot="1">
      <c r="A87" s="373"/>
      <c r="B87" s="340"/>
      <c r="C87" s="340"/>
      <c r="D87" s="150" t="s">
        <v>35</v>
      </c>
      <c r="E87" s="233">
        <f>SUM(E89)</f>
        <v>0</v>
      </c>
      <c r="F87" s="233">
        <f t="shared" ref="F87:BE87" si="30">SUM(F89)</f>
        <v>0</v>
      </c>
      <c r="G87" s="233">
        <f t="shared" si="30"/>
        <v>0</v>
      </c>
      <c r="H87" s="233">
        <f t="shared" si="30"/>
        <v>0</v>
      </c>
      <c r="I87" s="233">
        <f t="shared" si="30"/>
        <v>0</v>
      </c>
      <c r="J87" s="233">
        <f t="shared" si="30"/>
        <v>0</v>
      </c>
      <c r="K87" s="233">
        <f t="shared" si="30"/>
        <v>0</v>
      </c>
      <c r="L87" s="233">
        <f t="shared" si="30"/>
        <v>0</v>
      </c>
      <c r="M87" s="233">
        <f t="shared" si="30"/>
        <v>0</v>
      </c>
      <c r="N87" s="233">
        <f t="shared" si="30"/>
        <v>0</v>
      </c>
      <c r="O87" s="233">
        <f t="shared" si="30"/>
        <v>0</v>
      </c>
      <c r="P87" s="233">
        <f t="shared" si="30"/>
        <v>0</v>
      </c>
      <c r="Q87" s="233">
        <f t="shared" si="30"/>
        <v>0</v>
      </c>
      <c r="R87" s="233">
        <f t="shared" si="30"/>
        <v>0</v>
      </c>
      <c r="S87" s="233">
        <f t="shared" si="30"/>
        <v>0</v>
      </c>
      <c r="T87" s="233">
        <f t="shared" si="30"/>
        <v>0</v>
      </c>
      <c r="U87" s="233">
        <f t="shared" si="30"/>
        <v>0</v>
      </c>
      <c r="V87" s="236" t="s">
        <v>73</v>
      </c>
      <c r="W87" s="236" t="s">
        <v>73</v>
      </c>
      <c r="X87" s="233">
        <f t="shared" si="30"/>
        <v>0</v>
      </c>
      <c r="Y87" s="233">
        <f t="shared" si="30"/>
        <v>0</v>
      </c>
      <c r="Z87" s="233">
        <f t="shared" si="30"/>
        <v>0</v>
      </c>
      <c r="AA87" s="233">
        <f t="shared" si="30"/>
        <v>0</v>
      </c>
      <c r="AB87" s="233">
        <f t="shared" si="30"/>
        <v>0</v>
      </c>
      <c r="AC87" s="233">
        <f t="shared" si="30"/>
        <v>0</v>
      </c>
      <c r="AD87" s="233">
        <f t="shared" si="30"/>
        <v>0</v>
      </c>
      <c r="AE87" s="233">
        <f t="shared" si="30"/>
        <v>0</v>
      </c>
      <c r="AF87" s="233">
        <f t="shared" si="30"/>
        <v>0</v>
      </c>
      <c r="AG87" s="233">
        <f t="shared" si="30"/>
        <v>0</v>
      </c>
      <c r="AH87" s="233">
        <f t="shared" si="30"/>
        <v>0</v>
      </c>
      <c r="AI87" s="233">
        <f t="shared" si="30"/>
        <v>0</v>
      </c>
      <c r="AJ87" s="233">
        <f t="shared" si="30"/>
        <v>0</v>
      </c>
      <c r="AK87" s="233">
        <f t="shared" si="30"/>
        <v>0</v>
      </c>
      <c r="AL87" s="233">
        <f t="shared" si="30"/>
        <v>0</v>
      </c>
      <c r="AM87" s="233">
        <f t="shared" si="30"/>
        <v>0</v>
      </c>
      <c r="AN87" s="233">
        <f t="shared" si="30"/>
        <v>0</v>
      </c>
      <c r="AO87" s="233">
        <f t="shared" si="30"/>
        <v>0</v>
      </c>
      <c r="AP87" s="233">
        <f t="shared" si="30"/>
        <v>0</v>
      </c>
      <c r="AQ87" s="233">
        <f t="shared" si="30"/>
        <v>0</v>
      </c>
      <c r="AR87" s="233">
        <f t="shared" si="30"/>
        <v>0</v>
      </c>
      <c r="AS87" s="233">
        <f t="shared" si="30"/>
        <v>0</v>
      </c>
      <c r="AT87" s="159"/>
      <c r="AU87" s="159"/>
      <c r="AV87" s="233">
        <f t="shared" si="30"/>
        <v>0</v>
      </c>
      <c r="AW87" s="233">
        <f t="shared" si="30"/>
        <v>0</v>
      </c>
      <c r="AX87" s="233">
        <f t="shared" si="30"/>
        <v>0</v>
      </c>
      <c r="AY87" s="233">
        <f t="shared" si="30"/>
        <v>0</v>
      </c>
      <c r="AZ87" s="233">
        <f t="shared" si="30"/>
        <v>0</v>
      </c>
      <c r="BA87" s="233">
        <f t="shared" si="30"/>
        <v>0</v>
      </c>
      <c r="BB87" s="233">
        <f t="shared" si="30"/>
        <v>0</v>
      </c>
      <c r="BC87" s="233">
        <f t="shared" si="30"/>
        <v>0</v>
      </c>
      <c r="BD87" s="233">
        <f t="shared" si="30"/>
        <v>0</v>
      </c>
      <c r="BE87" s="233">
        <f t="shared" si="30"/>
        <v>0</v>
      </c>
    </row>
    <row r="88" spans="1:57" ht="13.5" hidden="1" customHeight="1" thickBot="1">
      <c r="A88" s="373"/>
      <c r="B88" s="329" t="s">
        <v>64</v>
      </c>
      <c r="C88" s="331" t="s">
        <v>89</v>
      </c>
      <c r="D88" s="151" t="s">
        <v>34</v>
      </c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 t="s">
        <v>73</v>
      </c>
      <c r="W88" s="236" t="s">
        <v>73</v>
      </c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3"/>
      <c r="AU88" s="243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>
        <f>SUM(E88:BD88)</f>
        <v>0</v>
      </c>
    </row>
    <row r="89" spans="1:57" ht="13.5" hidden="1" customHeight="1" thickBot="1">
      <c r="A89" s="373"/>
      <c r="B89" s="330"/>
      <c r="C89" s="332"/>
      <c r="D89" s="151" t="s">
        <v>35</v>
      </c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 t="s">
        <v>73</v>
      </c>
      <c r="W89" s="236" t="s">
        <v>73</v>
      </c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3"/>
      <c r="AU89" s="243"/>
      <c r="AV89" s="244"/>
      <c r="AW89" s="244"/>
      <c r="AX89" s="244"/>
      <c r="AY89" s="244"/>
      <c r="AZ89" s="244"/>
      <c r="BA89" s="244"/>
      <c r="BB89" s="244"/>
      <c r="BC89" s="244"/>
      <c r="BD89" s="244"/>
      <c r="BE89" s="248">
        <f>SUM(E89:BD89)</f>
        <v>0</v>
      </c>
    </row>
    <row r="90" spans="1:57" ht="13.5" hidden="1" customHeight="1" thickBot="1">
      <c r="A90" s="373"/>
      <c r="B90" s="151" t="s">
        <v>65</v>
      </c>
      <c r="C90" s="157" t="s">
        <v>52</v>
      </c>
      <c r="D90" s="151" t="s">
        <v>34</v>
      </c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 t="s">
        <v>73</v>
      </c>
      <c r="W90" s="236" t="s">
        <v>73</v>
      </c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3"/>
      <c r="AU90" s="243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>
        <f>SUM(E90:BD90)</f>
        <v>0</v>
      </c>
    </row>
    <row r="91" spans="1:57" ht="0.75" hidden="1" customHeight="1" thickBot="1">
      <c r="A91" s="373"/>
      <c r="B91" s="177" t="s">
        <v>66</v>
      </c>
      <c r="C91" s="151" t="s">
        <v>6</v>
      </c>
      <c r="D91" s="151" t="s">
        <v>34</v>
      </c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 t="s">
        <v>73</v>
      </c>
      <c r="W91" s="236" t="s">
        <v>73</v>
      </c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3"/>
      <c r="AU91" s="243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>
        <f>SUM(E91:BD91)</f>
        <v>0</v>
      </c>
    </row>
    <row r="92" spans="1:57" ht="13.5" hidden="1" customHeight="1" thickBot="1">
      <c r="A92" s="373"/>
      <c r="B92" s="339" t="s">
        <v>103</v>
      </c>
      <c r="C92" s="339" t="s">
        <v>90</v>
      </c>
      <c r="D92" s="150" t="s">
        <v>34</v>
      </c>
      <c r="E92" s="233">
        <f>SUM(E94,E96,E97)</f>
        <v>0</v>
      </c>
      <c r="F92" s="233">
        <f t="shared" ref="F92:BE92" si="31">SUM(F94,F96,F97)</f>
        <v>0</v>
      </c>
      <c r="G92" s="233">
        <f t="shared" si="31"/>
        <v>0</v>
      </c>
      <c r="H92" s="233">
        <f t="shared" si="31"/>
        <v>0</v>
      </c>
      <c r="I92" s="233">
        <f t="shared" si="31"/>
        <v>0</v>
      </c>
      <c r="J92" s="233">
        <f t="shared" si="31"/>
        <v>0</v>
      </c>
      <c r="K92" s="233">
        <f t="shared" si="31"/>
        <v>0</v>
      </c>
      <c r="L92" s="233">
        <f t="shared" si="31"/>
        <v>0</v>
      </c>
      <c r="M92" s="233">
        <f t="shared" si="31"/>
        <v>0</v>
      </c>
      <c r="N92" s="233">
        <f t="shared" si="31"/>
        <v>0</v>
      </c>
      <c r="O92" s="233">
        <f t="shared" si="31"/>
        <v>0</v>
      </c>
      <c r="P92" s="233">
        <f t="shared" si="31"/>
        <v>0</v>
      </c>
      <c r="Q92" s="233">
        <f t="shared" si="31"/>
        <v>0</v>
      </c>
      <c r="R92" s="233">
        <f t="shared" si="31"/>
        <v>0</v>
      </c>
      <c r="S92" s="233">
        <f t="shared" si="31"/>
        <v>0</v>
      </c>
      <c r="T92" s="233">
        <f t="shared" si="31"/>
        <v>0</v>
      </c>
      <c r="U92" s="233">
        <f t="shared" si="31"/>
        <v>0</v>
      </c>
      <c r="V92" s="236" t="s">
        <v>73</v>
      </c>
      <c r="W92" s="236" t="s">
        <v>73</v>
      </c>
      <c r="X92" s="233">
        <f t="shared" si="31"/>
        <v>0</v>
      </c>
      <c r="Y92" s="233">
        <f t="shared" si="31"/>
        <v>0</v>
      </c>
      <c r="Z92" s="233">
        <f t="shared" si="31"/>
        <v>0</v>
      </c>
      <c r="AA92" s="233">
        <f t="shared" si="31"/>
        <v>0</v>
      </c>
      <c r="AB92" s="233">
        <f t="shared" si="31"/>
        <v>0</v>
      </c>
      <c r="AC92" s="233">
        <f t="shared" si="31"/>
        <v>0</v>
      </c>
      <c r="AD92" s="233">
        <f t="shared" si="31"/>
        <v>0</v>
      </c>
      <c r="AE92" s="233">
        <f t="shared" si="31"/>
        <v>0</v>
      </c>
      <c r="AF92" s="233">
        <f t="shared" si="31"/>
        <v>0</v>
      </c>
      <c r="AG92" s="233">
        <f t="shared" si="31"/>
        <v>0</v>
      </c>
      <c r="AH92" s="233">
        <f t="shared" si="31"/>
        <v>0</v>
      </c>
      <c r="AI92" s="233">
        <f t="shared" si="31"/>
        <v>0</v>
      </c>
      <c r="AJ92" s="233">
        <f t="shared" si="31"/>
        <v>0</v>
      </c>
      <c r="AK92" s="233">
        <f t="shared" si="31"/>
        <v>0</v>
      </c>
      <c r="AL92" s="233">
        <f t="shared" si="31"/>
        <v>0</v>
      </c>
      <c r="AM92" s="233">
        <f t="shared" si="31"/>
        <v>0</v>
      </c>
      <c r="AN92" s="233">
        <f t="shared" si="31"/>
        <v>0</v>
      </c>
      <c r="AO92" s="233">
        <f t="shared" si="31"/>
        <v>0</v>
      </c>
      <c r="AP92" s="233">
        <f t="shared" si="31"/>
        <v>0</v>
      </c>
      <c r="AQ92" s="233">
        <f t="shared" si="31"/>
        <v>0</v>
      </c>
      <c r="AR92" s="233">
        <f t="shared" si="31"/>
        <v>0</v>
      </c>
      <c r="AS92" s="233">
        <f t="shared" si="31"/>
        <v>0</v>
      </c>
      <c r="AT92" s="159"/>
      <c r="AU92" s="159"/>
      <c r="AV92" s="233">
        <f t="shared" si="31"/>
        <v>0</v>
      </c>
      <c r="AW92" s="233">
        <f t="shared" si="31"/>
        <v>0</v>
      </c>
      <c r="AX92" s="233">
        <f t="shared" si="31"/>
        <v>0</v>
      </c>
      <c r="AY92" s="233">
        <f t="shared" si="31"/>
        <v>0</v>
      </c>
      <c r="AZ92" s="233">
        <f t="shared" si="31"/>
        <v>0</v>
      </c>
      <c r="BA92" s="233">
        <f t="shared" si="31"/>
        <v>0</v>
      </c>
      <c r="BB92" s="233">
        <f t="shared" si="31"/>
        <v>0</v>
      </c>
      <c r="BC92" s="233">
        <f t="shared" si="31"/>
        <v>0</v>
      </c>
      <c r="BD92" s="233">
        <f t="shared" si="31"/>
        <v>0</v>
      </c>
      <c r="BE92" s="233">
        <f t="shared" si="31"/>
        <v>0</v>
      </c>
    </row>
    <row r="93" spans="1:57" ht="13.5" hidden="1" customHeight="1" thickBot="1">
      <c r="A93" s="373"/>
      <c r="B93" s="340"/>
      <c r="C93" s="340"/>
      <c r="D93" s="150" t="s">
        <v>35</v>
      </c>
      <c r="E93" s="233">
        <f>SUM(E95)</f>
        <v>0</v>
      </c>
      <c r="F93" s="233">
        <f t="shared" ref="F93:BE93" si="32">SUM(F95)</f>
        <v>0</v>
      </c>
      <c r="G93" s="233">
        <f t="shared" si="32"/>
        <v>0</v>
      </c>
      <c r="H93" s="233">
        <f t="shared" si="32"/>
        <v>0</v>
      </c>
      <c r="I93" s="233">
        <f t="shared" si="32"/>
        <v>0</v>
      </c>
      <c r="J93" s="233">
        <f t="shared" si="32"/>
        <v>0</v>
      </c>
      <c r="K93" s="233">
        <f t="shared" si="32"/>
        <v>0</v>
      </c>
      <c r="L93" s="233">
        <f t="shared" si="32"/>
        <v>0</v>
      </c>
      <c r="M93" s="233">
        <f t="shared" si="32"/>
        <v>0</v>
      </c>
      <c r="N93" s="233">
        <f t="shared" si="32"/>
        <v>0</v>
      </c>
      <c r="O93" s="233">
        <f t="shared" si="32"/>
        <v>0</v>
      </c>
      <c r="P93" s="233">
        <f t="shared" si="32"/>
        <v>0</v>
      </c>
      <c r="Q93" s="233">
        <f t="shared" si="32"/>
        <v>0</v>
      </c>
      <c r="R93" s="233">
        <f t="shared" si="32"/>
        <v>0</v>
      </c>
      <c r="S93" s="233">
        <f t="shared" si="32"/>
        <v>0</v>
      </c>
      <c r="T93" s="233">
        <f t="shared" si="32"/>
        <v>0</v>
      </c>
      <c r="U93" s="233">
        <f t="shared" si="32"/>
        <v>0</v>
      </c>
      <c r="V93" s="236" t="s">
        <v>73</v>
      </c>
      <c r="W93" s="236" t="s">
        <v>73</v>
      </c>
      <c r="X93" s="233">
        <f t="shared" si="32"/>
        <v>0</v>
      </c>
      <c r="Y93" s="233">
        <f t="shared" si="32"/>
        <v>0</v>
      </c>
      <c r="Z93" s="233">
        <f t="shared" si="32"/>
        <v>0</v>
      </c>
      <c r="AA93" s="233">
        <f t="shared" si="32"/>
        <v>0</v>
      </c>
      <c r="AB93" s="233">
        <f t="shared" si="32"/>
        <v>0</v>
      </c>
      <c r="AC93" s="233">
        <f t="shared" si="32"/>
        <v>0</v>
      </c>
      <c r="AD93" s="233">
        <f t="shared" si="32"/>
        <v>0</v>
      </c>
      <c r="AE93" s="233">
        <f t="shared" si="32"/>
        <v>0</v>
      </c>
      <c r="AF93" s="233">
        <f t="shared" si="32"/>
        <v>0</v>
      </c>
      <c r="AG93" s="233">
        <f t="shared" si="32"/>
        <v>0</v>
      </c>
      <c r="AH93" s="233">
        <f t="shared" si="32"/>
        <v>0</v>
      </c>
      <c r="AI93" s="233">
        <f t="shared" si="32"/>
        <v>0</v>
      </c>
      <c r="AJ93" s="233">
        <f t="shared" si="32"/>
        <v>0</v>
      </c>
      <c r="AK93" s="233">
        <f t="shared" si="32"/>
        <v>0</v>
      </c>
      <c r="AL93" s="233">
        <f t="shared" si="32"/>
        <v>0</v>
      </c>
      <c r="AM93" s="233">
        <f t="shared" si="32"/>
        <v>0</v>
      </c>
      <c r="AN93" s="233">
        <f t="shared" si="32"/>
        <v>0</v>
      </c>
      <c r="AO93" s="233">
        <f t="shared" si="32"/>
        <v>0</v>
      </c>
      <c r="AP93" s="233">
        <f t="shared" si="32"/>
        <v>0</v>
      </c>
      <c r="AQ93" s="233">
        <f t="shared" si="32"/>
        <v>0</v>
      </c>
      <c r="AR93" s="233">
        <f t="shared" si="32"/>
        <v>0</v>
      </c>
      <c r="AS93" s="233">
        <f t="shared" si="32"/>
        <v>0</v>
      </c>
      <c r="AT93" s="159"/>
      <c r="AU93" s="159"/>
      <c r="AV93" s="233">
        <f t="shared" si="32"/>
        <v>0</v>
      </c>
      <c r="AW93" s="233">
        <f t="shared" si="32"/>
        <v>0</v>
      </c>
      <c r="AX93" s="233">
        <f t="shared" si="32"/>
        <v>0</v>
      </c>
      <c r="AY93" s="233">
        <f t="shared" si="32"/>
        <v>0</v>
      </c>
      <c r="AZ93" s="233">
        <f t="shared" si="32"/>
        <v>0</v>
      </c>
      <c r="BA93" s="233">
        <f t="shared" si="32"/>
        <v>0</v>
      </c>
      <c r="BB93" s="233">
        <f t="shared" si="32"/>
        <v>0</v>
      </c>
      <c r="BC93" s="233">
        <f t="shared" si="32"/>
        <v>0</v>
      </c>
      <c r="BD93" s="233">
        <f t="shared" si="32"/>
        <v>0</v>
      </c>
      <c r="BE93" s="233">
        <f t="shared" si="32"/>
        <v>0</v>
      </c>
    </row>
    <row r="94" spans="1:57" ht="13.5" hidden="1" customHeight="1" thickBot="1">
      <c r="A94" s="373"/>
      <c r="B94" s="329" t="s">
        <v>91</v>
      </c>
      <c r="C94" s="331" t="s">
        <v>102</v>
      </c>
      <c r="D94" s="151" t="s">
        <v>34</v>
      </c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 t="s">
        <v>73</v>
      </c>
      <c r="W94" s="236" t="s">
        <v>73</v>
      </c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3"/>
      <c r="AU94" s="243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</row>
    <row r="95" spans="1:57" ht="22.5" hidden="1" customHeight="1" thickBot="1">
      <c r="A95" s="373"/>
      <c r="B95" s="330"/>
      <c r="C95" s="332"/>
      <c r="D95" s="151" t="s">
        <v>35</v>
      </c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 t="s">
        <v>73</v>
      </c>
      <c r="W95" s="236" t="s">
        <v>73</v>
      </c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3"/>
      <c r="AU95" s="243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</row>
    <row r="96" spans="1:57" ht="13.5" hidden="1" customHeight="1" thickBot="1">
      <c r="A96" s="373"/>
      <c r="B96" s="151" t="s">
        <v>92</v>
      </c>
      <c r="C96" s="157" t="s">
        <v>52</v>
      </c>
      <c r="D96" s="151" t="s">
        <v>34</v>
      </c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 t="s">
        <v>73</v>
      </c>
      <c r="W96" s="236" t="s">
        <v>73</v>
      </c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3"/>
      <c r="AU96" s="243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</row>
    <row r="97" spans="1:57" ht="13.5" hidden="1" customHeight="1" thickBot="1">
      <c r="A97" s="373"/>
      <c r="B97" s="177" t="s">
        <v>93</v>
      </c>
      <c r="C97" s="151" t="s">
        <v>6</v>
      </c>
      <c r="D97" s="151" t="s">
        <v>34</v>
      </c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 t="s">
        <v>73</v>
      </c>
      <c r="W97" s="236" t="s">
        <v>73</v>
      </c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3"/>
      <c r="AU97" s="243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</row>
    <row r="98" spans="1:57" ht="13.5" hidden="1" customHeight="1" thickBot="1">
      <c r="A98" s="373"/>
      <c r="B98" s="339" t="s">
        <v>104</v>
      </c>
      <c r="C98" s="339" t="s">
        <v>96</v>
      </c>
      <c r="D98" s="150" t="s">
        <v>34</v>
      </c>
      <c r="E98" s="233">
        <f>SUM(E100,E102,E103)</f>
        <v>0</v>
      </c>
      <c r="F98" s="233">
        <f t="shared" ref="F98:BE98" si="33">SUM(F100,F102,F103)</f>
        <v>0</v>
      </c>
      <c r="G98" s="233">
        <f t="shared" si="33"/>
        <v>0</v>
      </c>
      <c r="H98" s="233">
        <f t="shared" si="33"/>
        <v>0</v>
      </c>
      <c r="I98" s="233">
        <f t="shared" si="33"/>
        <v>0</v>
      </c>
      <c r="J98" s="233">
        <f t="shared" si="33"/>
        <v>0</v>
      </c>
      <c r="K98" s="233">
        <f t="shared" si="33"/>
        <v>0</v>
      </c>
      <c r="L98" s="233">
        <f t="shared" si="33"/>
        <v>0</v>
      </c>
      <c r="M98" s="233">
        <f t="shared" si="33"/>
        <v>0</v>
      </c>
      <c r="N98" s="233">
        <f t="shared" si="33"/>
        <v>0</v>
      </c>
      <c r="O98" s="233">
        <f t="shared" si="33"/>
        <v>0</v>
      </c>
      <c r="P98" s="233">
        <f t="shared" si="33"/>
        <v>0</v>
      </c>
      <c r="Q98" s="233">
        <f t="shared" si="33"/>
        <v>0</v>
      </c>
      <c r="R98" s="233">
        <f t="shared" si="33"/>
        <v>0</v>
      </c>
      <c r="S98" s="233">
        <f t="shared" si="33"/>
        <v>0</v>
      </c>
      <c r="T98" s="233">
        <f t="shared" si="33"/>
        <v>0</v>
      </c>
      <c r="U98" s="233">
        <f t="shared" si="33"/>
        <v>0</v>
      </c>
      <c r="V98" s="236" t="s">
        <v>73</v>
      </c>
      <c r="W98" s="236" t="s">
        <v>73</v>
      </c>
      <c r="X98" s="233">
        <f t="shared" si="33"/>
        <v>0</v>
      </c>
      <c r="Y98" s="233">
        <f t="shared" si="33"/>
        <v>0</v>
      </c>
      <c r="Z98" s="233">
        <f t="shared" si="33"/>
        <v>0</v>
      </c>
      <c r="AA98" s="233">
        <f t="shared" si="33"/>
        <v>0</v>
      </c>
      <c r="AB98" s="233">
        <f t="shared" si="33"/>
        <v>0</v>
      </c>
      <c r="AC98" s="233">
        <f t="shared" si="33"/>
        <v>0</v>
      </c>
      <c r="AD98" s="233">
        <f t="shared" si="33"/>
        <v>0</v>
      </c>
      <c r="AE98" s="233">
        <f t="shared" si="33"/>
        <v>0</v>
      </c>
      <c r="AF98" s="233">
        <f t="shared" si="33"/>
        <v>0</v>
      </c>
      <c r="AG98" s="233">
        <f t="shared" si="33"/>
        <v>0</v>
      </c>
      <c r="AH98" s="233">
        <f t="shared" si="33"/>
        <v>0</v>
      </c>
      <c r="AI98" s="233">
        <f t="shared" si="33"/>
        <v>0</v>
      </c>
      <c r="AJ98" s="233">
        <f t="shared" si="33"/>
        <v>0</v>
      </c>
      <c r="AK98" s="233">
        <f t="shared" si="33"/>
        <v>0</v>
      </c>
      <c r="AL98" s="233">
        <f t="shared" si="33"/>
        <v>0</v>
      </c>
      <c r="AM98" s="233">
        <f t="shared" si="33"/>
        <v>0</v>
      </c>
      <c r="AN98" s="233">
        <f t="shared" si="33"/>
        <v>0</v>
      </c>
      <c r="AO98" s="233">
        <f t="shared" si="33"/>
        <v>0</v>
      </c>
      <c r="AP98" s="233">
        <f t="shared" si="33"/>
        <v>0</v>
      </c>
      <c r="AQ98" s="233">
        <f t="shared" si="33"/>
        <v>0</v>
      </c>
      <c r="AR98" s="233">
        <f t="shared" si="33"/>
        <v>0</v>
      </c>
      <c r="AS98" s="233">
        <f t="shared" si="33"/>
        <v>0</v>
      </c>
      <c r="AT98" s="159"/>
      <c r="AU98" s="159"/>
      <c r="AV98" s="233">
        <f t="shared" si="33"/>
        <v>0</v>
      </c>
      <c r="AW98" s="233">
        <f t="shared" si="33"/>
        <v>0</v>
      </c>
      <c r="AX98" s="233">
        <f t="shared" si="33"/>
        <v>0</v>
      </c>
      <c r="AY98" s="233">
        <f t="shared" si="33"/>
        <v>0</v>
      </c>
      <c r="AZ98" s="233">
        <f t="shared" si="33"/>
        <v>0</v>
      </c>
      <c r="BA98" s="233">
        <f t="shared" si="33"/>
        <v>0</v>
      </c>
      <c r="BB98" s="233">
        <f t="shared" si="33"/>
        <v>0</v>
      </c>
      <c r="BC98" s="233">
        <f t="shared" si="33"/>
        <v>0</v>
      </c>
      <c r="BD98" s="233">
        <f t="shared" si="33"/>
        <v>0</v>
      </c>
      <c r="BE98" s="233">
        <f t="shared" si="33"/>
        <v>0</v>
      </c>
    </row>
    <row r="99" spans="1:57" ht="13.5" hidden="1" customHeight="1" thickBot="1">
      <c r="A99" s="373"/>
      <c r="B99" s="340"/>
      <c r="C99" s="340"/>
      <c r="D99" s="150" t="s">
        <v>35</v>
      </c>
      <c r="E99" s="233">
        <f>SUM(E101)</f>
        <v>0</v>
      </c>
      <c r="F99" s="233">
        <f t="shared" ref="F99:BE99" si="34">SUM(F101)</f>
        <v>0</v>
      </c>
      <c r="G99" s="233">
        <f t="shared" si="34"/>
        <v>0</v>
      </c>
      <c r="H99" s="233">
        <f t="shared" si="34"/>
        <v>0</v>
      </c>
      <c r="I99" s="233">
        <f t="shared" si="34"/>
        <v>0</v>
      </c>
      <c r="J99" s="233">
        <f t="shared" si="34"/>
        <v>0</v>
      </c>
      <c r="K99" s="233">
        <f t="shared" si="34"/>
        <v>0</v>
      </c>
      <c r="L99" s="233">
        <f t="shared" si="34"/>
        <v>0</v>
      </c>
      <c r="M99" s="233">
        <f t="shared" si="34"/>
        <v>0</v>
      </c>
      <c r="N99" s="233">
        <f t="shared" si="34"/>
        <v>0</v>
      </c>
      <c r="O99" s="233">
        <f t="shared" si="34"/>
        <v>0</v>
      </c>
      <c r="P99" s="233">
        <f t="shared" si="34"/>
        <v>0</v>
      </c>
      <c r="Q99" s="233">
        <f t="shared" si="34"/>
        <v>0</v>
      </c>
      <c r="R99" s="233">
        <f t="shared" si="34"/>
        <v>0</v>
      </c>
      <c r="S99" s="233">
        <f t="shared" si="34"/>
        <v>0</v>
      </c>
      <c r="T99" s="233">
        <f t="shared" si="34"/>
        <v>0</v>
      </c>
      <c r="U99" s="233">
        <f t="shared" si="34"/>
        <v>0</v>
      </c>
      <c r="V99" s="236" t="s">
        <v>73</v>
      </c>
      <c r="W99" s="236" t="s">
        <v>73</v>
      </c>
      <c r="X99" s="233">
        <f t="shared" si="34"/>
        <v>0</v>
      </c>
      <c r="Y99" s="233">
        <f t="shared" si="34"/>
        <v>0</v>
      </c>
      <c r="Z99" s="233">
        <f t="shared" si="34"/>
        <v>0</v>
      </c>
      <c r="AA99" s="233">
        <f t="shared" si="34"/>
        <v>0</v>
      </c>
      <c r="AB99" s="233">
        <f t="shared" si="34"/>
        <v>0</v>
      </c>
      <c r="AC99" s="233">
        <f t="shared" si="34"/>
        <v>0</v>
      </c>
      <c r="AD99" s="233">
        <f t="shared" si="34"/>
        <v>0</v>
      </c>
      <c r="AE99" s="233">
        <f t="shared" si="34"/>
        <v>0</v>
      </c>
      <c r="AF99" s="233">
        <f t="shared" si="34"/>
        <v>0</v>
      </c>
      <c r="AG99" s="233">
        <f t="shared" si="34"/>
        <v>0</v>
      </c>
      <c r="AH99" s="233">
        <f t="shared" si="34"/>
        <v>0</v>
      </c>
      <c r="AI99" s="233">
        <f t="shared" si="34"/>
        <v>0</v>
      </c>
      <c r="AJ99" s="233">
        <f t="shared" si="34"/>
        <v>0</v>
      </c>
      <c r="AK99" s="233">
        <f t="shared" si="34"/>
        <v>0</v>
      </c>
      <c r="AL99" s="233">
        <f t="shared" si="34"/>
        <v>0</v>
      </c>
      <c r="AM99" s="233">
        <f t="shared" si="34"/>
        <v>0</v>
      </c>
      <c r="AN99" s="233">
        <f t="shared" si="34"/>
        <v>0</v>
      </c>
      <c r="AO99" s="233">
        <f t="shared" si="34"/>
        <v>0</v>
      </c>
      <c r="AP99" s="233">
        <f t="shared" si="34"/>
        <v>0</v>
      </c>
      <c r="AQ99" s="233">
        <f t="shared" si="34"/>
        <v>0</v>
      </c>
      <c r="AR99" s="233">
        <f t="shared" si="34"/>
        <v>0</v>
      </c>
      <c r="AS99" s="233">
        <f t="shared" si="34"/>
        <v>0</v>
      </c>
      <c r="AT99" s="159"/>
      <c r="AU99" s="159"/>
      <c r="AV99" s="233">
        <f t="shared" si="34"/>
        <v>0</v>
      </c>
      <c r="AW99" s="233">
        <f t="shared" si="34"/>
        <v>0</v>
      </c>
      <c r="AX99" s="233">
        <f t="shared" si="34"/>
        <v>0</v>
      </c>
      <c r="AY99" s="233">
        <f t="shared" si="34"/>
        <v>0</v>
      </c>
      <c r="AZ99" s="233">
        <f t="shared" si="34"/>
        <v>0</v>
      </c>
      <c r="BA99" s="233">
        <f t="shared" si="34"/>
        <v>0</v>
      </c>
      <c r="BB99" s="233">
        <f t="shared" si="34"/>
        <v>0</v>
      </c>
      <c r="BC99" s="233">
        <f t="shared" si="34"/>
        <v>0</v>
      </c>
      <c r="BD99" s="233">
        <f t="shared" si="34"/>
        <v>0</v>
      </c>
      <c r="BE99" s="233">
        <f t="shared" si="34"/>
        <v>0</v>
      </c>
    </row>
    <row r="100" spans="1:57" ht="13.5" hidden="1" customHeight="1" thickBot="1">
      <c r="A100" s="373"/>
      <c r="B100" s="329" t="s">
        <v>94</v>
      </c>
      <c r="C100" s="331" t="s">
        <v>97</v>
      </c>
      <c r="D100" s="151" t="s">
        <v>34</v>
      </c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 t="s">
        <v>73</v>
      </c>
      <c r="W100" s="236" t="s">
        <v>73</v>
      </c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3"/>
      <c r="AU100" s="243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</row>
    <row r="101" spans="1:57" ht="13.5" hidden="1" customHeight="1" thickBot="1">
      <c r="A101" s="373"/>
      <c r="B101" s="330"/>
      <c r="C101" s="332"/>
      <c r="D101" s="151" t="s">
        <v>35</v>
      </c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 t="s">
        <v>73</v>
      </c>
      <c r="W101" s="236" t="s">
        <v>73</v>
      </c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3"/>
      <c r="AU101" s="243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</row>
    <row r="102" spans="1:57" ht="13.5" hidden="1" customHeight="1" thickBot="1">
      <c r="A102" s="373"/>
      <c r="B102" s="151" t="s">
        <v>107</v>
      </c>
      <c r="C102" s="157" t="s">
        <v>52</v>
      </c>
      <c r="D102" s="151" t="s">
        <v>34</v>
      </c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 t="s">
        <v>73</v>
      </c>
      <c r="W102" s="236" t="s">
        <v>73</v>
      </c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3"/>
      <c r="AU102" s="243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</row>
    <row r="103" spans="1:57" ht="13.5" hidden="1" customHeight="1" thickBot="1">
      <c r="A103" s="373"/>
      <c r="B103" s="177" t="s">
        <v>95</v>
      </c>
      <c r="C103" s="151" t="s">
        <v>6</v>
      </c>
      <c r="D103" s="151" t="s">
        <v>34</v>
      </c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 t="s">
        <v>73</v>
      </c>
      <c r="W103" s="236" t="s">
        <v>73</v>
      </c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3"/>
      <c r="AU103" s="243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</row>
    <row r="104" spans="1:57" ht="13.5" hidden="1" customHeight="1" thickBot="1">
      <c r="A104" s="373"/>
      <c r="B104" s="339" t="s">
        <v>105</v>
      </c>
      <c r="C104" s="339" t="s">
        <v>98</v>
      </c>
      <c r="D104" s="150" t="s">
        <v>34</v>
      </c>
      <c r="E104" s="233">
        <f>SUM(E106,E108,E109)</f>
        <v>0</v>
      </c>
      <c r="F104" s="233">
        <f t="shared" ref="F104:BE104" si="35">SUM(F106,F108,F109)</f>
        <v>0</v>
      </c>
      <c r="G104" s="233">
        <f t="shared" si="35"/>
        <v>0</v>
      </c>
      <c r="H104" s="233">
        <f t="shared" si="35"/>
        <v>0</v>
      </c>
      <c r="I104" s="233">
        <f t="shared" si="35"/>
        <v>0</v>
      </c>
      <c r="J104" s="233">
        <f t="shared" si="35"/>
        <v>0</v>
      </c>
      <c r="K104" s="233">
        <f t="shared" si="35"/>
        <v>0</v>
      </c>
      <c r="L104" s="233">
        <f t="shared" si="35"/>
        <v>0</v>
      </c>
      <c r="M104" s="233">
        <f t="shared" si="35"/>
        <v>0</v>
      </c>
      <c r="N104" s="233">
        <f t="shared" si="35"/>
        <v>0</v>
      </c>
      <c r="O104" s="233">
        <f t="shared" si="35"/>
        <v>0</v>
      </c>
      <c r="P104" s="233">
        <f t="shared" si="35"/>
        <v>0</v>
      </c>
      <c r="Q104" s="233">
        <f t="shared" si="35"/>
        <v>0</v>
      </c>
      <c r="R104" s="233">
        <f t="shared" si="35"/>
        <v>0</v>
      </c>
      <c r="S104" s="233">
        <f t="shared" si="35"/>
        <v>0</v>
      </c>
      <c r="T104" s="233">
        <f t="shared" si="35"/>
        <v>0</v>
      </c>
      <c r="U104" s="233">
        <f t="shared" si="35"/>
        <v>0</v>
      </c>
      <c r="V104" s="236" t="s">
        <v>73</v>
      </c>
      <c r="W104" s="236" t="s">
        <v>73</v>
      </c>
      <c r="X104" s="233">
        <f t="shared" si="35"/>
        <v>0</v>
      </c>
      <c r="Y104" s="233">
        <f t="shared" si="35"/>
        <v>0</v>
      </c>
      <c r="Z104" s="233">
        <f t="shared" si="35"/>
        <v>0</v>
      </c>
      <c r="AA104" s="233">
        <f t="shared" si="35"/>
        <v>0</v>
      </c>
      <c r="AB104" s="233">
        <f t="shared" si="35"/>
        <v>0</v>
      </c>
      <c r="AC104" s="233">
        <f t="shared" si="35"/>
        <v>0</v>
      </c>
      <c r="AD104" s="233">
        <f t="shared" si="35"/>
        <v>0</v>
      </c>
      <c r="AE104" s="233">
        <f t="shared" si="35"/>
        <v>0</v>
      </c>
      <c r="AF104" s="233">
        <f t="shared" si="35"/>
        <v>0</v>
      </c>
      <c r="AG104" s="233">
        <f t="shared" si="35"/>
        <v>0</v>
      </c>
      <c r="AH104" s="233">
        <f t="shared" si="35"/>
        <v>0</v>
      </c>
      <c r="AI104" s="233">
        <f t="shared" si="35"/>
        <v>0</v>
      </c>
      <c r="AJ104" s="233">
        <f t="shared" si="35"/>
        <v>0</v>
      </c>
      <c r="AK104" s="233">
        <f t="shared" si="35"/>
        <v>0</v>
      </c>
      <c r="AL104" s="233">
        <f t="shared" si="35"/>
        <v>0</v>
      </c>
      <c r="AM104" s="233">
        <f t="shared" si="35"/>
        <v>0</v>
      </c>
      <c r="AN104" s="233">
        <f t="shared" si="35"/>
        <v>0</v>
      </c>
      <c r="AO104" s="233">
        <f t="shared" si="35"/>
        <v>0</v>
      </c>
      <c r="AP104" s="233">
        <f t="shared" si="35"/>
        <v>0</v>
      </c>
      <c r="AQ104" s="233">
        <f t="shared" si="35"/>
        <v>0</v>
      </c>
      <c r="AR104" s="233">
        <f t="shared" si="35"/>
        <v>0</v>
      </c>
      <c r="AS104" s="233">
        <f t="shared" si="35"/>
        <v>0</v>
      </c>
      <c r="AT104" s="159"/>
      <c r="AU104" s="159"/>
      <c r="AV104" s="233">
        <f t="shared" si="35"/>
        <v>0</v>
      </c>
      <c r="AW104" s="233">
        <f t="shared" si="35"/>
        <v>0</v>
      </c>
      <c r="AX104" s="233">
        <f t="shared" si="35"/>
        <v>0</v>
      </c>
      <c r="AY104" s="233">
        <f t="shared" si="35"/>
        <v>0</v>
      </c>
      <c r="AZ104" s="233">
        <f t="shared" si="35"/>
        <v>0</v>
      </c>
      <c r="BA104" s="233">
        <f t="shared" si="35"/>
        <v>0</v>
      </c>
      <c r="BB104" s="233">
        <f t="shared" si="35"/>
        <v>0</v>
      </c>
      <c r="BC104" s="233">
        <f t="shared" si="35"/>
        <v>0</v>
      </c>
      <c r="BD104" s="233">
        <f t="shared" si="35"/>
        <v>0</v>
      </c>
      <c r="BE104" s="233">
        <f t="shared" si="35"/>
        <v>0</v>
      </c>
    </row>
    <row r="105" spans="1:57" ht="13.5" hidden="1" customHeight="1" thickBot="1">
      <c r="A105" s="373"/>
      <c r="B105" s="340"/>
      <c r="C105" s="340"/>
      <c r="D105" s="150" t="s">
        <v>35</v>
      </c>
      <c r="E105" s="233">
        <f>SUM(E107)</f>
        <v>0</v>
      </c>
      <c r="F105" s="233">
        <f t="shared" ref="F105:BE105" si="36">SUM(F107)</f>
        <v>0</v>
      </c>
      <c r="G105" s="233">
        <f t="shared" si="36"/>
        <v>0</v>
      </c>
      <c r="H105" s="233">
        <f t="shared" si="36"/>
        <v>0</v>
      </c>
      <c r="I105" s="233">
        <f t="shared" si="36"/>
        <v>0</v>
      </c>
      <c r="J105" s="233">
        <f t="shared" si="36"/>
        <v>0</v>
      </c>
      <c r="K105" s="233">
        <f t="shared" si="36"/>
        <v>0</v>
      </c>
      <c r="L105" s="233">
        <f t="shared" si="36"/>
        <v>0</v>
      </c>
      <c r="M105" s="233">
        <f t="shared" si="36"/>
        <v>0</v>
      </c>
      <c r="N105" s="233">
        <f t="shared" si="36"/>
        <v>0</v>
      </c>
      <c r="O105" s="233">
        <f t="shared" si="36"/>
        <v>0</v>
      </c>
      <c r="P105" s="233">
        <f t="shared" si="36"/>
        <v>0</v>
      </c>
      <c r="Q105" s="233">
        <f t="shared" si="36"/>
        <v>0</v>
      </c>
      <c r="R105" s="233">
        <f t="shared" si="36"/>
        <v>0</v>
      </c>
      <c r="S105" s="233">
        <f t="shared" si="36"/>
        <v>0</v>
      </c>
      <c r="T105" s="233">
        <f t="shared" si="36"/>
        <v>0</v>
      </c>
      <c r="U105" s="233">
        <f t="shared" si="36"/>
        <v>0</v>
      </c>
      <c r="V105" s="236" t="s">
        <v>73</v>
      </c>
      <c r="W105" s="236" t="s">
        <v>73</v>
      </c>
      <c r="X105" s="233">
        <f t="shared" si="36"/>
        <v>0</v>
      </c>
      <c r="Y105" s="233">
        <f t="shared" si="36"/>
        <v>0</v>
      </c>
      <c r="Z105" s="233">
        <f t="shared" si="36"/>
        <v>0</v>
      </c>
      <c r="AA105" s="233">
        <f t="shared" si="36"/>
        <v>0</v>
      </c>
      <c r="AB105" s="233">
        <f t="shared" si="36"/>
        <v>0</v>
      </c>
      <c r="AC105" s="233">
        <f t="shared" si="36"/>
        <v>0</v>
      </c>
      <c r="AD105" s="233">
        <f t="shared" si="36"/>
        <v>0</v>
      </c>
      <c r="AE105" s="233">
        <f t="shared" si="36"/>
        <v>0</v>
      </c>
      <c r="AF105" s="233">
        <f t="shared" si="36"/>
        <v>0</v>
      </c>
      <c r="AG105" s="233">
        <f t="shared" si="36"/>
        <v>0</v>
      </c>
      <c r="AH105" s="233">
        <f t="shared" si="36"/>
        <v>0</v>
      </c>
      <c r="AI105" s="233">
        <f t="shared" si="36"/>
        <v>0</v>
      </c>
      <c r="AJ105" s="233">
        <f t="shared" si="36"/>
        <v>0</v>
      </c>
      <c r="AK105" s="233">
        <f t="shared" si="36"/>
        <v>0</v>
      </c>
      <c r="AL105" s="233">
        <f t="shared" si="36"/>
        <v>0</v>
      </c>
      <c r="AM105" s="233">
        <f t="shared" si="36"/>
        <v>0</v>
      </c>
      <c r="AN105" s="233">
        <f t="shared" si="36"/>
        <v>0</v>
      </c>
      <c r="AO105" s="233">
        <f t="shared" si="36"/>
        <v>0</v>
      </c>
      <c r="AP105" s="233">
        <f t="shared" si="36"/>
        <v>0</v>
      </c>
      <c r="AQ105" s="233">
        <f t="shared" si="36"/>
        <v>0</v>
      </c>
      <c r="AR105" s="233">
        <f t="shared" si="36"/>
        <v>0</v>
      </c>
      <c r="AS105" s="233">
        <f t="shared" si="36"/>
        <v>0</v>
      </c>
      <c r="AT105" s="159"/>
      <c r="AU105" s="159"/>
      <c r="AV105" s="233">
        <f t="shared" si="36"/>
        <v>0</v>
      </c>
      <c r="AW105" s="233">
        <f t="shared" si="36"/>
        <v>0</v>
      </c>
      <c r="AX105" s="233">
        <f t="shared" si="36"/>
        <v>0</v>
      </c>
      <c r="AY105" s="233">
        <f t="shared" si="36"/>
        <v>0</v>
      </c>
      <c r="AZ105" s="233">
        <f t="shared" si="36"/>
        <v>0</v>
      </c>
      <c r="BA105" s="233">
        <f t="shared" si="36"/>
        <v>0</v>
      </c>
      <c r="BB105" s="233">
        <f t="shared" si="36"/>
        <v>0</v>
      </c>
      <c r="BC105" s="233">
        <f t="shared" si="36"/>
        <v>0</v>
      </c>
      <c r="BD105" s="233">
        <f t="shared" si="36"/>
        <v>0</v>
      </c>
      <c r="BE105" s="233">
        <f t="shared" si="36"/>
        <v>0</v>
      </c>
    </row>
    <row r="106" spans="1:57" ht="13.5" hidden="1" customHeight="1" thickBot="1">
      <c r="A106" s="373"/>
      <c r="B106" s="329" t="s">
        <v>100</v>
      </c>
      <c r="C106" s="331" t="s">
        <v>99</v>
      </c>
      <c r="D106" s="151" t="s">
        <v>34</v>
      </c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 t="s">
        <v>73</v>
      </c>
      <c r="W106" s="236" t="s">
        <v>73</v>
      </c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3"/>
      <c r="AU106" s="243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</row>
    <row r="107" spans="1:57" ht="13.5" hidden="1" customHeight="1" thickBot="1">
      <c r="A107" s="373"/>
      <c r="B107" s="330"/>
      <c r="C107" s="332"/>
      <c r="D107" s="151" t="s">
        <v>35</v>
      </c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 t="s">
        <v>73</v>
      </c>
      <c r="W107" s="236" t="s">
        <v>73</v>
      </c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3"/>
      <c r="AU107" s="243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</row>
    <row r="108" spans="1:57" ht="13.5" hidden="1" customHeight="1" thickBot="1">
      <c r="A108" s="373"/>
      <c r="B108" s="151" t="s">
        <v>106</v>
      </c>
      <c r="C108" s="157" t="s">
        <v>52</v>
      </c>
      <c r="D108" s="151" t="s">
        <v>34</v>
      </c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 t="s">
        <v>73</v>
      </c>
      <c r="W108" s="236" t="s">
        <v>73</v>
      </c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3"/>
      <c r="AU108" s="243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</row>
    <row r="109" spans="1:57" ht="13.5" hidden="1" customHeight="1" thickBot="1">
      <c r="A109" s="373"/>
      <c r="B109" s="177" t="s">
        <v>101</v>
      </c>
      <c r="C109" s="151" t="s">
        <v>6</v>
      </c>
      <c r="D109" s="151" t="s">
        <v>34</v>
      </c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 t="s">
        <v>73</v>
      </c>
      <c r="W109" s="236" t="s">
        <v>73</v>
      </c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3"/>
      <c r="AU109" s="243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</row>
    <row r="110" spans="1:57" ht="13.5" hidden="1" customHeight="1" thickBot="1">
      <c r="A110" s="373"/>
      <c r="B110" s="339" t="s">
        <v>108</v>
      </c>
      <c r="C110" s="339" t="s">
        <v>112</v>
      </c>
      <c r="D110" s="150" t="s">
        <v>34</v>
      </c>
      <c r="E110" s="233">
        <f>SUM(E112,E114,E115)</f>
        <v>0</v>
      </c>
      <c r="F110" s="233">
        <f t="shared" ref="F110:BE110" si="37">SUM(F112,F114,F115)</f>
        <v>0</v>
      </c>
      <c r="G110" s="233">
        <f t="shared" si="37"/>
        <v>0</v>
      </c>
      <c r="H110" s="233">
        <f t="shared" si="37"/>
        <v>0</v>
      </c>
      <c r="I110" s="233">
        <f t="shared" si="37"/>
        <v>0</v>
      </c>
      <c r="J110" s="233">
        <f t="shared" si="37"/>
        <v>0</v>
      </c>
      <c r="K110" s="233">
        <f t="shared" si="37"/>
        <v>0</v>
      </c>
      <c r="L110" s="233">
        <f t="shared" si="37"/>
        <v>0</v>
      </c>
      <c r="M110" s="233">
        <f t="shared" si="37"/>
        <v>0</v>
      </c>
      <c r="N110" s="233">
        <f t="shared" si="37"/>
        <v>0</v>
      </c>
      <c r="O110" s="233">
        <f t="shared" si="37"/>
        <v>0</v>
      </c>
      <c r="P110" s="233">
        <f t="shared" si="37"/>
        <v>0</v>
      </c>
      <c r="Q110" s="233">
        <f t="shared" si="37"/>
        <v>0</v>
      </c>
      <c r="R110" s="233">
        <f t="shared" si="37"/>
        <v>0</v>
      </c>
      <c r="S110" s="233">
        <f t="shared" si="37"/>
        <v>0</v>
      </c>
      <c r="T110" s="233">
        <f t="shared" si="37"/>
        <v>0</v>
      </c>
      <c r="U110" s="233">
        <f t="shared" si="37"/>
        <v>0</v>
      </c>
      <c r="V110" s="236" t="s">
        <v>73</v>
      </c>
      <c r="W110" s="236" t="s">
        <v>73</v>
      </c>
      <c r="X110" s="233">
        <f t="shared" si="37"/>
        <v>0</v>
      </c>
      <c r="Y110" s="233">
        <f t="shared" si="37"/>
        <v>0</v>
      </c>
      <c r="Z110" s="233">
        <f t="shared" si="37"/>
        <v>0</v>
      </c>
      <c r="AA110" s="233">
        <f t="shared" si="37"/>
        <v>0</v>
      </c>
      <c r="AB110" s="233">
        <f t="shared" si="37"/>
        <v>0</v>
      </c>
      <c r="AC110" s="233">
        <f t="shared" si="37"/>
        <v>0</v>
      </c>
      <c r="AD110" s="233">
        <f t="shared" si="37"/>
        <v>0</v>
      </c>
      <c r="AE110" s="233">
        <f t="shared" si="37"/>
        <v>0</v>
      </c>
      <c r="AF110" s="233">
        <f t="shared" si="37"/>
        <v>0</v>
      </c>
      <c r="AG110" s="233">
        <f t="shared" si="37"/>
        <v>0</v>
      </c>
      <c r="AH110" s="233">
        <f t="shared" si="37"/>
        <v>0</v>
      </c>
      <c r="AI110" s="233">
        <f t="shared" si="37"/>
        <v>0</v>
      </c>
      <c r="AJ110" s="233">
        <f t="shared" si="37"/>
        <v>0</v>
      </c>
      <c r="AK110" s="233">
        <f t="shared" si="37"/>
        <v>0</v>
      </c>
      <c r="AL110" s="233">
        <f t="shared" si="37"/>
        <v>0</v>
      </c>
      <c r="AM110" s="233">
        <f t="shared" si="37"/>
        <v>0</v>
      </c>
      <c r="AN110" s="233">
        <f t="shared" si="37"/>
        <v>0</v>
      </c>
      <c r="AO110" s="233">
        <f t="shared" si="37"/>
        <v>0</v>
      </c>
      <c r="AP110" s="233">
        <f t="shared" si="37"/>
        <v>0</v>
      </c>
      <c r="AQ110" s="233">
        <f t="shared" si="37"/>
        <v>0</v>
      </c>
      <c r="AR110" s="233">
        <f t="shared" si="37"/>
        <v>0</v>
      </c>
      <c r="AS110" s="233">
        <f t="shared" si="37"/>
        <v>0</v>
      </c>
      <c r="AT110" s="159"/>
      <c r="AU110" s="159"/>
      <c r="AV110" s="233">
        <f t="shared" si="37"/>
        <v>0</v>
      </c>
      <c r="AW110" s="233">
        <f t="shared" si="37"/>
        <v>0</v>
      </c>
      <c r="AX110" s="233">
        <f t="shared" si="37"/>
        <v>0</v>
      </c>
      <c r="AY110" s="233">
        <f t="shared" si="37"/>
        <v>0</v>
      </c>
      <c r="AZ110" s="233">
        <f t="shared" si="37"/>
        <v>0</v>
      </c>
      <c r="BA110" s="233">
        <f t="shared" si="37"/>
        <v>0</v>
      </c>
      <c r="BB110" s="233">
        <f t="shared" si="37"/>
        <v>0</v>
      </c>
      <c r="BC110" s="233">
        <f t="shared" si="37"/>
        <v>0</v>
      </c>
      <c r="BD110" s="233">
        <f t="shared" si="37"/>
        <v>0</v>
      </c>
      <c r="BE110" s="233">
        <f t="shared" si="37"/>
        <v>0</v>
      </c>
    </row>
    <row r="111" spans="1:57" ht="12.75" hidden="1" customHeight="1" thickBot="1">
      <c r="A111" s="373"/>
      <c r="B111" s="340"/>
      <c r="C111" s="340"/>
      <c r="D111" s="150" t="s">
        <v>35</v>
      </c>
      <c r="E111" s="233">
        <f>SUM(E113)</f>
        <v>0</v>
      </c>
      <c r="F111" s="233">
        <f t="shared" ref="F111:BE111" si="38">SUM(F113)</f>
        <v>0</v>
      </c>
      <c r="G111" s="233">
        <f t="shared" si="38"/>
        <v>0</v>
      </c>
      <c r="H111" s="233">
        <f t="shared" si="38"/>
        <v>0</v>
      </c>
      <c r="I111" s="233">
        <f t="shared" si="38"/>
        <v>0</v>
      </c>
      <c r="J111" s="233">
        <f t="shared" si="38"/>
        <v>0</v>
      </c>
      <c r="K111" s="233">
        <f t="shared" si="38"/>
        <v>0</v>
      </c>
      <c r="L111" s="233">
        <f t="shared" si="38"/>
        <v>0</v>
      </c>
      <c r="M111" s="233">
        <f t="shared" si="38"/>
        <v>0</v>
      </c>
      <c r="N111" s="233">
        <f t="shared" si="38"/>
        <v>0</v>
      </c>
      <c r="O111" s="233">
        <f t="shared" si="38"/>
        <v>0</v>
      </c>
      <c r="P111" s="233">
        <f t="shared" si="38"/>
        <v>0</v>
      </c>
      <c r="Q111" s="233">
        <f t="shared" si="38"/>
        <v>0</v>
      </c>
      <c r="R111" s="233">
        <f t="shared" si="38"/>
        <v>0</v>
      </c>
      <c r="S111" s="233">
        <f t="shared" si="38"/>
        <v>0</v>
      </c>
      <c r="T111" s="233">
        <f t="shared" si="38"/>
        <v>0</v>
      </c>
      <c r="U111" s="233">
        <f t="shared" si="38"/>
        <v>0</v>
      </c>
      <c r="V111" s="236" t="s">
        <v>73</v>
      </c>
      <c r="W111" s="236" t="s">
        <v>73</v>
      </c>
      <c r="X111" s="233">
        <f t="shared" si="38"/>
        <v>0</v>
      </c>
      <c r="Y111" s="233">
        <f t="shared" si="38"/>
        <v>0</v>
      </c>
      <c r="Z111" s="233">
        <f t="shared" si="38"/>
        <v>0</v>
      </c>
      <c r="AA111" s="233">
        <f t="shared" si="38"/>
        <v>0</v>
      </c>
      <c r="AB111" s="233">
        <f t="shared" si="38"/>
        <v>0</v>
      </c>
      <c r="AC111" s="233">
        <f t="shared" si="38"/>
        <v>0</v>
      </c>
      <c r="AD111" s="233">
        <f t="shared" si="38"/>
        <v>0</v>
      </c>
      <c r="AE111" s="233">
        <f t="shared" si="38"/>
        <v>0</v>
      </c>
      <c r="AF111" s="233">
        <f t="shared" si="38"/>
        <v>0</v>
      </c>
      <c r="AG111" s="233">
        <f t="shared" si="38"/>
        <v>0</v>
      </c>
      <c r="AH111" s="233">
        <f t="shared" si="38"/>
        <v>0</v>
      </c>
      <c r="AI111" s="233">
        <f t="shared" si="38"/>
        <v>0</v>
      </c>
      <c r="AJ111" s="233">
        <f t="shared" si="38"/>
        <v>0</v>
      </c>
      <c r="AK111" s="233">
        <f t="shared" si="38"/>
        <v>0</v>
      </c>
      <c r="AL111" s="233">
        <f t="shared" si="38"/>
        <v>0</v>
      </c>
      <c r="AM111" s="233">
        <f t="shared" si="38"/>
        <v>0</v>
      </c>
      <c r="AN111" s="233">
        <f t="shared" si="38"/>
        <v>0</v>
      </c>
      <c r="AO111" s="233">
        <f t="shared" si="38"/>
        <v>0</v>
      </c>
      <c r="AP111" s="233">
        <f t="shared" si="38"/>
        <v>0</v>
      </c>
      <c r="AQ111" s="233">
        <f t="shared" si="38"/>
        <v>0</v>
      </c>
      <c r="AR111" s="233">
        <f t="shared" si="38"/>
        <v>0</v>
      </c>
      <c r="AS111" s="233">
        <f t="shared" si="38"/>
        <v>0</v>
      </c>
      <c r="AT111" s="159"/>
      <c r="AU111" s="159"/>
      <c r="AV111" s="233">
        <f t="shared" si="38"/>
        <v>0</v>
      </c>
      <c r="AW111" s="233">
        <f t="shared" si="38"/>
        <v>0</v>
      </c>
      <c r="AX111" s="233">
        <f t="shared" si="38"/>
        <v>0</v>
      </c>
      <c r="AY111" s="233">
        <f t="shared" si="38"/>
        <v>0</v>
      </c>
      <c r="AZ111" s="233">
        <f t="shared" si="38"/>
        <v>0</v>
      </c>
      <c r="BA111" s="233">
        <f t="shared" si="38"/>
        <v>0</v>
      </c>
      <c r="BB111" s="233">
        <f t="shared" si="38"/>
        <v>0</v>
      </c>
      <c r="BC111" s="233">
        <f t="shared" si="38"/>
        <v>0</v>
      </c>
      <c r="BD111" s="233">
        <f t="shared" si="38"/>
        <v>0</v>
      </c>
      <c r="BE111" s="233">
        <f t="shared" si="38"/>
        <v>0</v>
      </c>
    </row>
    <row r="112" spans="1:57" ht="13.5" hidden="1" customHeight="1" thickBot="1">
      <c r="A112" s="373"/>
      <c r="B112" s="329" t="s">
        <v>109</v>
      </c>
      <c r="C112" s="331" t="s">
        <v>113</v>
      </c>
      <c r="D112" s="151" t="s">
        <v>34</v>
      </c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3"/>
      <c r="AU112" s="243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</row>
    <row r="113" spans="1:57" ht="13.5" hidden="1" customHeight="1" thickBot="1">
      <c r="A113" s="373"/>
      <c r="B113" s="330"/>
      <c r="C113" s="332"/>
      <c r="D113" s="151" t="s">
        <v>35</v>
      </c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3"/>
      <c r="AU113" s="243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</row>
    <row r="114" spans="1:57" ht="13.5" hidden="1" customHeight="1" thickBot="1">
      <c r="A114" s="373"/>
      <c r="B114" s="151" t="s">
        <v>110</v>
      </c>
      <c r="C114" s="157" t="s">
        <v>52</v>
      </c>
      <c r="D114" s="151" t="s">
        <v>34</v>
      </c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3"/>
      <c r="AU114" s="243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</row>
    <row r="115" spans="1:57" ht="13.5" hidden="1" customHeight="1" thickBot="1">
      <c r="A115" s="373"/>
      <c r="B115" s="177" t="s">
        <v>111</v>
      </c>
      <c r="C115" s="151" t="s">
        <v>6</v>
      </c>
      <c r="D115" s="151" t="s">
        <v>34</v>
      </c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3"/>
      <c r="AU115" s="243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</row>
    <row r="116" spans="1:57" ht="13.5" hidden="1" customHeight="1" thickBot="1">
      <c r="A116" s="373"/>
      <c r="B116" s="220" t="s">
        <v>11</v>
      </c>
      <c r="C116" s="158" t="s">
        <v>41</v>
      </c>
      <c r="D116" s="150" t="s">
        <v>34</v>
      </c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3"/>
      <c r="AU116" s="243"/>
      <c r="AV116" s="245"/>
      <c r="AW116" s="245"/>
      <c r="AX116" s="245"/>
      <c r="AY116" s="245"/>
      <c r="AZ116" s="245"/>
      <c r="BA116" s="245"/>
      <c r="BB116" s="245"/>
      <c r="BC116" s="245"/>
      <c r="BD116" s="245"/>
      <c r="BE116" s="245">
        <f>SUM(E116:BD116)</f>
        <v>0</v>
      </c>
    </row>
    <row r="117" spans="1:57" ht="10.5" customHeight="1">
      <c r="A117" s="373"/>
      <c r="B117" s="333" t="s">
        <v>42</v>
      </c>
      <c r="C117" s="334"/>
      <c r="D117" s="335"/>
      <c r="E117" s="320">
        <f t="shared" ref="E117:S117" si="39">E43+E39+E37+E35+E31+E29+E27+E25+E23+E21+E19+E17+E15+E13+E11</f>
        <v>36</v>
      </c>
      <c r="F117" s="320">
        <f t="shared" si="39"/>
        <v>36</v>
      </c>
      <c r="G117" s="320">
        <f t="shared" si="39"/>
        <v>36</v>
      </c>
      <c r="H117" s="320">
        <f t="shared" si="39"/>
        <v>36</v>
      </c>
      <c r="I117" s="320">
        <f t="shared" si="39"/>
        <v>36</v>
      </c>
      <c r="J117" s="320">
        <f t="shared" si="39"/>
        <v>36</v>
      </c>
      <c r="K117" s="320">
        <f t="shared" si="39"/>
        <v>36</v>
      </c>
      <c r="L117" s="320">
        <f t="shared" si="39"/>
        <v>36</v>
      </c>
      <c r="M117" s="320">
        <f t="shared" si="39"/>
        <v>36</v>
      </c>
      <c r="N117" s="320">
        <f t="shared" si="39"/>
        <v>36</v>
      </c>
      <c r="O117" s="320">
        <f t="shared" si="39"/>
        <v>36</v>
      </c>
      <c r="P117" s="320">
        <f t="shared" si="39"/>
        <v>36</v>
      </c>
      <c r="Q117" s="320">
        <f t="shared" si="39"/>
        <v>36</v>
      </c>
      <c r="R117" s="320">
        <f t="shared" si="39"/>
        <v>36</v>
      </c>
      <c r="S117" s="320">
        <f t="shared" si="39"/>
        <v>36</v>
      </c>
      <c r="T117" s="320">
        <f t="shared" ref="T117" si="40">T43+T39+T37+T35+T31+T29+T27+T25+T23+T21+T19+T17+T15+T13+T11</f>
        <v>36</v>
      </c>
      <c r="U117" s="320">
        <v>36</v>
      </c>
      <c r="V117" s="320" t="s">
        <v>73</v>
      </c>
      <c r="W117" s="320" t="s">
        <v>73</v>
      </c>
      <c r="X117" s="320">
        <f t="shared" ref="X117:AR117" si="41">X43+X39+X37+X35+X31+X29+X27+X25+X23+X21+X19+X17+X15+X13+X11</f>
        <v>36</v>
      </c>
      <c r="Y117" s="320">
        <f t="shared" si="41"/>
        <v>36</v>
      </c>
      <c r="Z117" s="320">
        <f t="shared" si="41"/>
        <v>36</v>
      </c>
      <c r="AA117" s="320">
        <f t="shared" si="41"/>
        <v>36</v>
      </c>
      <c r="AB117" s="320">
        <f t="shared" si="41"/>
        <v>36</v>
      </c>
      <c r="AC117" s="320">
        <f t="shared" si="41"/>
        <v>36</v>
      </c>
      <c r="AD117" s="320">
        <f t="shared" si="41"/>
        <v>36</v>
      </c>
      <c r="AE117" s="320">
        <f t="shared" si="41"/>
        <v>36</v>
      </c>
      <c r="AF117" s="320">
        <f t="shared" si="41"/>
        <v>36</v>
      </c>
      <c r="AG117" s="320">
        <f t="shared" si="41"/>
        <v>36</v>
      </c>
      <c r="AH117" s="320">
        <f t="shared" si="41"/>
        <v>36</v>
      </c>
      <c r="AI117" s="320">
        <f t="shared" si="41"/>
        <v>36</v>
      </c>
      <c r="AJ117" s="320">
        <f t="shared" si="41"/>
        <v>36</v>
      </c>
      <c r="AK117" s="320">
        <f t="shared" si="41"/>
        <v>36</v>
      </c>
      <c r="AL117" s="320">
        <f t="shared" si="41"/>
        <v>36</v>
      </c>
      <c r="AM117" s="320">
        <f t="shared" si="41"/>
        <v>36</v>
      </c>
      <c r="AN117" s="320">
        <v>36</v>
      </c>
      <c r="AO117" s="320">
        <v>36</v>
      </c>
      <c r="AP117" s="320">
        <f t="shared" si="41"/>
        <v>36</v>
      </c>
      <c r="AQ117" s="320">
        <f t="shared" si="41"/>
        <v>36</v>
      </c>
      <c r="AR117" s="320">
        <f t="shared" si="41"/>
        <v>36</v>
      </c>
      <c r="AS117" s="320">
        <v>36</v>
      </c>
      <c r="AT117" s="327"/>
      <c r="AU117" s="327"/>
      <c r="AV117" s="320" t="s">
        <v>73</v>
      </c>
      <c r="AW117" s="320" t="s">
        <v>73</v>
      </c>
      <c r="AX117" s="320" t="s">
        <v>73</v>
      </c>
      <c r="AY117" s="320" t="s">
        <v>73</v>
      </c>
      <c r="AZ117" s="320" t="s">
        <v>73</v>
      </c>
      <c r="BA117" s="320" t="s">
        <v>73</v>
      </c>
      <c r="BB117" s="320" t="s">
        <v>73</v>
      </c>
      <c r="BC117" s="320" t="s">
        <v>73</v>
      </c>
      <c r="BD117" s="320" t="s">
        <v>73</v>
      </c>
      <c r="BE117" s="322">
        <v>126</v>
      </c>
    </row>
    <row r="118" spans="1:57" ht="9" customHeight="1" thickBot="1">
      <c r="A118" s="373"/>
      <c r="B118" s="336"/>
      <c r="C118" s="337"/>
      <c r="D118" s="338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8"/>
      <c r="AU118" s="328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3"/>
    </row>
    <row r="119" spans="1:57" ht="32.25" customHeight="1" thickBot="1">
      <c r="A119" s="373"/>
      <c r="B119" s="324" t="s">
        <v>44</v>
      </c>
      <c r="C119" s="325"/>
      <c r="D119" s="326"/>
      <c r="E119" s="233">
        <f t="shared" ref="E119:S119" si="42">E44+E40+E38+E36+E32+E30+E28+E26+E24+E22+E20+E18+E16+E14+E12</f>
        <v>18</v>
      </c>
      <c r="F119" s="233">
        <f t="shared" si="42"/>
        <v>18</v>
      </c>
      <c r="G119" s="233">
        <f t="shared" si="42"/>
        <v>18</v>
      </c>
      <c r="H119" s="233">
        <f t="shared" si="42"/>
        <v>18</v>
      </c>
      <c r="I119" s="233">
        <f t="shared" si="42"/>
        <v>18</v>
      </c>
      <c r="J119" s="233">
        <f t="shared" si="42"/>
        <v>18</v>
      </c>
      <c r="K119" s="233">
        <f t="shared" si="42"/>
        <v>18</v>
      </c>
      <c r="L119" s="233">
        <f t="shared" si="42"/>
        <v>18</v>
      </c>
      <c r="M119" s="233">
        <f t="shared" si="42"/>
        <v>18</v>
      </c>
      <c r="N119" s="233">
        <f t="shared" si="42"/>
        <v>18</v>
      </c>
      <c r="O119" s="233">
        <f t="shared" si="42"/>
        <v>18</v>
      </c>
      <c r="P119" s="233">
        <f t="shared" si="42"/>
        <v>18</v>
      </c>
      <c r="Q119" s="233">
        <f t="shared" si="42"/>
        <v>18</v>
      </c>
      <c r="R119" s="233">
        <f t="shared" si="42"/>
        <v>18</v>
      </c>
      <c r="S119" s="233">
        <f t="shared" si="42"/>
        <v>18</v>
      </c>
      <c r="T119" s="233">
        <f t="shared" ref="T119:U119" si="43">T44+T40+T38+T36+T32+T30+T28+T26+T24+T22+T20+T18+T16+T14+T12</f>
        <v>18</v>
      </c>
      <c r="U119" s="233">
        <f t="shared" si="43"/>
        <v>18</v>
      </c>
      <c r="V119" s="233" t="s">
        <v>73</v>
      </c>
      <c r="W119" s="233" t="s">
        <v>73</v>
      </c>
      <c r="X119" s="233">
        <f t="shared" ref="X119:AS119" si="44">X44+X40+X38+X36+X32+X30+X28+X26+X24+X22+X20+X18+X16+X14+X12</f>
        <v>18</v>
      </c>
      <c r="Y119" s="233">
        <f t="shared" si="44"/>
        <v>18</v>
      </c>
      <c r="Z119" s="233">
        <f t="shared" si="44"/>
        <v>18</v>
      </c>
      <c r="AA119" s="233">
        <f t="shared" si="44"/>
        <v>18</v>
      </c>
      <c r="AB119" s="233">
        <f t="shared" si="44"/>
        <v>18</v>
      </c>
      <c r="AC119" s="233">
        <f t="shared" si="44"/>
        <v>18</v>
      </c>
      <c r="AD119" s="233">
        <f t="shared" si="44"/>
        <v>18</v>
      </c>
      <c r="AE119" s="233">
        <f t="shared" si="44"/>
        <v>18</v>
      </c>
      <c r="AF119" s="233">
        <f t="shared" si="44"/>
        <v>18</v>
      </c>
      <c r="AG119" s="233">
        <f t="shared" si="44"/>
        <v>18</v>
      </c>
      <c r="AH119" s="233">
        <f t="shared" si="44"/>
        <v>18</v>
      </c>
      <c r="AI119" s="233">
        <f t="shared" si="44"/>
        <v>18</v>
      </c>
      <c r="AJ119" s="233">
        <f t="shared" si="44"/>
        <v>18</v>
      </c>
      <c r="AK119" s="233">
        <f t="shared" si="44"/>
        <v>18</v>
      </c>
      <c r="AL119" s="233">
        <f t="shared" si="44"/>
        <v>18</v>
      </c>
      <c r="AM119" s="233">
        <f t="shared" si="44"/>
        <v>18</v>
      </c>
      <c r="AN119" s="233">
        <f t="shared" si="44"/>
        <v>18</v>
      </c>
      <c r="AO119" s="233">
        <f t="shared" si="44"/>
        <v>18</v>
      </c>
      <c r="AP119" s="233">
        <f t="shared" si="44"/>
        <v>18</v>
      </c>
      <c r="AQ119" s="233">
        <f t="shared" si="44"/>
        <v>18</v>
      </c>
      <c r="AR119" s="233">
        <f t="shared" si="44"/>
        <v>18</v>
      </c>
      <c r="AS119" s="233">
        <f t="shared" si="44"/>
        <v>18</v>
      </c>
      <c r="AT119" s="234"/>
      <c r="AU119" s="234"/>
      <c r="AV119" s="233" t="s">
        <v>73</v>
      </c>
      <c r="AW119" s="233" t="s">
        <v>73</v>
      </c>
      <c r="AX119" s="233" t="s">
        <v>73</v>
      </c>
      <c r="AY119" s="233" t="s">
        <v>73</v>
      </c>
      <c r="AZ119" s="233" t="s">
        <v>73</v>
      </c>
      <c r="BA119" s="233" t="s">
        <v>73</v>
      </c>
      <c r="BB119" s="233" t="s">
        <v>73</v>
      </c>
      <c r="BC119" s="233" t="s">
        <v>73</v>
      </c>
      <c r="BD119" s="233" t="s">
        <v>73</v>
      </c>
      <c r="BE119" s="247">
        <f>SUM(E119:BD119)</f>
        <v>702</v>
      </c>
    </row>
    <row r="120" spans="1:57" ht="20.25" customHeight="1" thickBot="1">
      <c r="A120" s="373"/>
      <c r="B120" s="324" t="s">
        <v>121</v>
      </c>
      <c r="C120" s="325"/>
      <c r="D120" s="326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4">
        <v>50</v>
      </c>
      <c r="V120" s="234" t="s">
        <v>73</v>
      </c>
      <c r="W120" s="234" t="s">
        <v>73</v>
      </c>
      <c r="X120" s="234"/>
      <c r="Y120" s="234"/>
      <c r="Z120" s="234"/>
      <c r="AA120" s="234"/>
      <c r="AB120" s="234"/>
      <c r="AC120" s="234"/>
      <c r="AD120" s="234"/>
      <c r="AE120" s="234"/>
      <c r="AF120" s="234"/>
      <c r="AG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4"/>
      <c r="AS120" s="234"/>
      <c r="AT120" s="234">
        <v>50</v>
      </c>
      <c r="AU120" s="234"/>
      <c r="AV120" s="233" t="s">
        <v>73</v>
      </c>
      <c r="AW120" s="233" t="s">
        <v>73</v>
      </c>
      <c r="AX120" s="233" t="s">
        <v>73</v>
      </c>
      <c r="AY120" s="233" t="s">
        <v>73</v>
      </c>
      <c r="AZ120" s="233" t="s">
        <v>73</v>
      </c>
      <c r="BA120" s="233" t="s">
        <v>73</v>
      </c>
      <c r="BB120" s="233" t="s">
        <v>73</v>
      </c>
      <c r="BC120" s="233" t="s">
        <v>73</v>
      </c>
      <c r="BD120" s="233" t="s">
        <v>73</v>
      </c>
      <c r="BE120" s="159">
        <v>100</v>
      </c>
    </row>
    <row r="121" spans="1:57" s="183" customFormat="1" ht="22.5" customHeight="1" thickBot="1">
      <c r="A121" s="374"/>
      <c r="B121" s="324" t="s">
        <v>45</v>
      </c>
      <c r="C121" s="325"/>
      <c r="D121" s="326"/>
      <c r="E121" s="209">
        <f t="shared" ref="E121:S121" si="45">SUM(E117:E120)</f>
        <v>54</v>
      </c>
      <c r="F121" s="209">
        <f t="shared" si="45"/>
        <v>54</v>
      </c>
      <c r="G121" s="209">
        <f t="shared" si="45"/>
        <v>54</v>
      </c>
      <c r="H121" s="209">
        <f t="shared" si="45"/>
        <v>54</v>
      </c>
      <c r="I121" s="209">
        <f t="shared" si="45"/>
        <v>54</v>
      </c>
      <c r="J121" s="209">
        <f t="shared" si="45"/>
        <v>54</v>
      </c>
      <c r="K121" s="209">
        <f t="shared" si="45"/>
        <v>54</v>
      </c>
      <c r="L121" s="209">
        <f t="shared" si="45"/>
        <v>54</v>
      </c>
      <c r="M121" s="209">
        <f t="shared" si="45"/>
        <v>54</v>
      </c>
      <c r="N121" s="209">
        <f t="shared" si="45"/>
        <v>54</v>
      </c>
      <c r="O121" s="209">
        <f t="shared" si="45"/>
        <v>54</v>
      </c>
      <c r="P121" s="209">
        <f t="shared" si="45"/>
        <v>54</v>
      </c>
      <c r="Q121" s="209">
        <f t="shared" si="45"/>
        <v>54</v>
      </c>
      <c r="R121" s="209">
        <f t="shared" si="45"/>
        <v>54</v>
      </c>
      <c r="S121" s="209">
        <f t="shared" si="45"/>
        <v>54</v>
      </c>
      <c r="T121" s="209">
        <f t="shared" ref="T121" si="46">SUM(T117:T120)</f>
        <v>54</v>
      </c>
      <c r="U121" s="209">
        <f>U117+U119</f>
        <v>54</v>
      </c>
      <c r="V121" s="209" t="s">
        <v>73</v>
      </c>
      <c r="W121" s="209" t="s">
        <v>73</v>
      </c>
      <c r="X121" s="209">
        <f t="shared" ref="X121:AS121" si="47">SUM(X117:X120)</f>
        <v>54</v>
      </c>
      <c r="Y121" s="209">
        <f t="shared" si="47"/>
        <v>54</v>
      </c>
      <c r="Z121" s="209">
        <f t="shared" si="47"/>
        <v>54</v>
      </c>
      <c r="AA121" s="209">
        <f t="shared" si="47"/>
        <v>54</v>
      </c>
      <c r="AB121" s="209">
        <f t="shared" si="47"/>
        <v>54</v>
      </c>
      <c r="AC121" s="209">
        <f t="shared" si="47"/>
        <v>54</v>
      </c>
      <c r="AD121" s="209">
        <f t="shared" si="47"/>
        <v>54</v>
      </c>
      <c r="AE121" s="209">
        <f t="shared" si="47"/>
        <v>54</v>
      </c>
      <c r="AF121" s="209">
        <f t="shared" si="47"/>
        <v>54</v>
      </c>
      <c r="AG121" s="209">
        <f t="shared" si="47"/>
        <v>54</v>
      </c>
      <c r="AH121" s="209">
        <f t="shared" si="47"/>
        <v>54</v>
      </c>
      <c r="AI121" s="209">
        <f t="shared" si="47"/>
        <v>54</v>
      </c>
      <c r="AJ121" s="209">
        <f t="shared" si="47"/>
        <v>54</v>
      </c>
      <c r="AK121" s="209">
        <f t="shared" si="47"/>
        <v>54</v>
      </c>
      <c r="AL121" s="209">
        <f t="shared" si="47"/>
        <v>54</v>
      </c>
      <c r="AM121" s="209">
        <f t="shared" si="47"/>
        <v>54</v>
      </c>
      <c r="AN121" s="209">
        <f t="shared" si="47"/>
        <v>54</v>
      </c>
      <c r="AO121" s="209">
        <f t="shared" si="47"/>
        <v>54</v>
      </c>
      <c r="AP121" s="209">
        <f t="shared" si="47"/>
        <v>54</v>
      </c>
      <c r="AQ121" s="209">
        <f t="shared" si="47"/>
        <v>54</v>
      </c>
      <c r="AR121" s="209">
        <f t="shared" si="47"/>
        <v>54</v>
      </c>
      <c r="AS121" s="210">
        <f t="shared" si="47"/>
        <v>54</v>
      </c>
      <c r="AT121" s="210">
        <v>50</v>
      </c>
      <c r="AU121" s="210"/>
      <c r="AV121" s="209" t="s">
        <v>73</v>
      </c>
      <c r="AW121" s="209" t="s">
        <v>73</v>
      </c>
      <c r="AX121" s="209" t="s">
        <v>73</v>
      </c>
      <c r="AY121" s="209" t="s">
        <v>73</v>
      </c>
      <c r="AZ121" s="209" t="s">
        <v>73</v>
      </c>
      <c r="BA121" s="209" t="s">
        <v>73</v>
      </c>
      <c r="BB121" s="209" t="s">
        <v>73</v>
      </c>
      <c r="BC121" s="209" t="s">
        <v>73</v>
      </c>
      <c r="BD121" s="209" t="s">
        <v>73</v>
      </c>
      <c r="BE121" s="159">
        <f>BE117+BE119+BE120</f>
        <v>928</v>
      </c>
    </row>
    <row r="123" spans="1:57" ht="18.75">
      <c r="B123" s="184"/>
      <c r="C123" s="185" t="s">
        <v>127</v>
      </c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4"/>
      <c r="R123" s="184"/>
      <c r="S123" s="184"/>
      <c r="T123" s="184"/>
      <c r="U123" s="184"/>
      <c r="V123" s="184"/>
    </row>
    <row r="124" spans="1:57">
      <c r="A124" s="12" t="s">
        <v>46</v>
      </c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</row>
  </sheetData>
  <mergeCells count="169">
    <mergeCell ref="B9:B10"/>
    <mergeCell ref="C9:C10"/>
    <mergeCell ref="W2:Z2"/>
    <mergeCell ref="AA2:AD2"/>
    <mergeCell ref="AW2:AZ2"/>
    <mergeCell ref="BA2:BD2"/>
    <mergeCell ref="A1:AX1"/>
    <mergeCell ref="AY1:BE1"/>
    <mergeCell ref="A2:A4"/>
    <mergeCell ref="B2:B4"/>
    <mergeCell ref="C2:C4"/>
    <mergeCell ref="D2:D4"/>
    <mergeCell ref="F2:H2"/>
    <mergeCell ref="J2:M2"/>
    <mergeCell ref="N2:Q2"/>
    <mergeCell ref="S2:U2"/>
    <mergeCell ref="BE2:BE3"/>
    <mergeCell ref="E3:BD3"/>
    <mergeCell ref="AS2:AV2"/>
    <mergeCell ref="AJ2:AM2"/>
    <mergeCell ref="AN2:AQ2"/>
    <mergeCell ref="C17:C18"/>
    <mergeCell ref="B31:B32"/>
    <mergeCell ref="C31:C32"/>
    <mergeCell ref="B21:B22"/>
    <mergeCell ref="C21:C22"/>
    <mergeCell ref="B23:B24"/>
    <mergeCell ref="C23:C24"/>
    <mergeCell ref="B25:B26"/>
    <mergeCell ref="C25:C26"/>
    <mergeCell ref="C11:C12"/>
    <mergeCell ref="C13:C14"/>
    <mergeCell ref="B11:B14"/>
    <mergeCell ref="B15:B16"/>
    <mergeCell ref="C15:C16"/>
    <mergeCell ref="B17:B18"/>
    <mergeCell ref="AF2:AH2"/>
    <mergeCell ref="B19:B20"/>
    <mergeCell ref="A5:BE5"/>
    <mergeCell ref="A7:A121"/>
    <mergeCell ref="B7:B8"/>
    <mergeCell ref="C7:C8"/>
    <mergeCell ref="C19:C20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7:B28"/>
    <mergeCell ref="C27:C28"/>
    <mergeCell ref="B29:B30"/>
    <mergeCell ref="C29:C30"/>
    <mergeCell ref="B33:B34"/>
    <mergeCell ref="C33:C34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68:B69"/>
    <mergeCell ref="C68:C69"/>
    <mergeCell ref="B72:B73"/>
    <mergeCell ref="C72:C73"/>
    <mergeCell ref="B74:B75"/>
    <mergeCell ref="C74:C75"/>
    <mergeCell ref="B60:B61"/>
    <mergeCell ref="B62:B63"/>
    <mergeCell ref="C62:C63"/>
    <mergeCell ref="B64:B65"/>
    <mergeCell ref="C64:C65"/>
    <mergeCell ref="B66:B67"/>
    <mergeCell ref="C66:C67"/>
    <mergeCell ref="B86:B87"/>
    <mergeCell ref="C86:C87"/>
    <mergeCell ref="B88:B89"/>
    <mergeCell ref="C88:C89"/>
    <mergeCell ref="B92:B93"/>
    <mergeCell ref="C92:C93"/>
    <mergeCell ref="B78:B79"/>
    <mergeCell ref="C78:C79"/>
    <mergeCell ref="B80:B81"/>
    <mergeCell ref="C80:C81"/>
    <mergeCell ref="B82:B83"/>
    <mergeCell ref="C82:C83"/>
    <mergeCell ref="B104:B105"/>
    <mergeCell ref="C104:C105"/>
    <mergeCell ref="B106:B107"/>
    <mergeCell ref="C106:C107"/>
    <mergeCell ref="B110:B111"/>
    <mergeCell ref="C110:C111"/>
    <mergeCell ref="B94:B95"/>
    <mergeCell ref="C94:C95"/>
    <mergeCell ref="B98:B99"/>
    <mergeCell ref="C98:C99"/>
    <mergeCell ref="B100:B101"/>
    <mergeCell ref="C100:C101"/>
    <mergeCell ref="G117:G118"/>
    <mergeCell ref="H117:H118"/>
    <mergeCell ref="I117:I118"/>
    <mergeCell ref="J117:J118"/>
    <mergeCell ref="K117:K118"/>
    <mergeCell ref="L117:L118"/>
    <mergeCell ref="B112:B113"/>
    <mergeCell ref="C112:C113"/>
    <mergeCell ref="B117:D118"/>
    <mergeCell ref="E117:E118"/>
    <mergeCell ref="F117:F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AE117:AE118"/>
    <mergeCell ref="AF117:AF118"/>
    <mergeCell ref="AG117:AG118"/>
    <mergeCell ref="AH117:AH118"/>
    <mergeCell ref="AI117:AI118"/>
    <mergeCell ref="AJ117:AJ118"/>
    <mergeCell ref="Y117:Y118"/>
    <mergeCell ref="Z117:Z118"/>
    <mergeCell ref="AA117:AA118"/>
    <mergeCell ref="AB117:AB118"/>
    <mergeCell ref="AC117:AC118"/>
    <mergeCell ref="AD117:AD118"/>
    <mergeCell ref="BC117:BC118"/>
    <mergeCell ref="BD117:BD118"/>
    <mergeCell ref="BE117:BE118"/>
    <mergeCell ref="B119:D119"/>
    <mergeCell ref="B120:D120"/>
    <mergeCell ref="B121:D121"/>
    <mergeCell ref="AW117:AW118"/>
    <mergeCell ref="AX117:AX118"/>
    <mergeCell ref="AY117:AY118"/>
    <mergeCell ref="AZ117:AZ118"/>
    <mergeCell ref="BA117:BA118"/>
    <mergeCell ref="BB117:BB118"/>
    <mergeCell ref="AQ117:AQ118"/>
    <mergeCell ref="AR117:AR118"/>
    <mergeCell ref="AS117:AS118"/>
    <mergeCell ref="AT117:AT118"/>
    <mergeCell ref="AU117:AU118"/>
    <mergeCell ref="AV117:AV118"/>
    <mergeCell ref="AK117:AK118"/>
    <mergeCell ref="AL117:AL118"/>
    <mergeCell ref="AM117:AM118"/>
    <mergeCell ref="AN117:AN118"/>
    <mergeCell ref="AO117:AO118"/>
    <mergeCell ref="AP117:AP118"/>
  </mergeCells>
  <hyperlinks>
    <hyperlink ref="A124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4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73"/>
  <sheetViews>
    <sheetView view="pageBreakPreview" topLeftCell="A41" zoomScale="80" zoomScaleNormal="118" zoomScaleSheetLayoutView="80" workbookViewId="0">
      <selection activeCell="AM60" sqref="AM60"/>
    </sheetView>
  </sheetViews>
  <sheetFormatPr defaultRowHeight="12.75"/>
  <cols>
    <col min="1" max="1" width="8.5703125" customWidth="1"/>
    <col min="2" max="2" width="13" customWidth="1"/>
    <col min="3" max="3" width="27.42578125" customWidth="1"/>
    <col min="4" max="4" width="10.42578125" customWidth="1"/>
    <col min="5" max="5" width="4.28515625" customWidth="1"/>
    <col min="6" max="6" width="4" customWidth="1"/>
    <col min="7" max="8" width="3.7109375" customWidth="1"/>
    <col min="9" max="12" width="4.140625" customWidth="1"/>
    <col min="13" max="17" width="4" customWidth="1"/>
    <col min="18" max="21" width="3.85546875" customWidth="1"/>
    <col min="22" max="22" width="4" customWidth="1"/>
    <col min="23" max="23" width="4.7109375" customWidth="1"/>
    <col min="24" max="24" width="4.28515625" customWidth="1"/>
    <col min="25" max="29" width="4" customWidth="1"/>
    <col min="30" max="30" width="3.85546875" customWidth="1"/>
    <col min="31" max="33" width="3.85546875" style="22" customWidth="1"/>
    <col min="34" max="36" width="4" style="22" customWidth="1"/>
    <col min="37" max="38" width="4" customWidth="1"/>
    <col min="39" max="39" width="4" style="22" customWidth="1"/>
    <col min="40" max="40" width="4" customWidth="1"/>
    <col min="41" max="41" width="4" style="64" customWidth="1"/>
    <col min="42" max="42" width="4" style="65" customWidth="1"/>
    <col min="43" max="56" width="4" customWidth="1"/>
    <col min="57" max="57" width="17.5703125" customWidth="1"/>
  </cols>
  <sheetData>
    <row r="1" spans="1:57" ht="78.75" customHeight="1" thickBot="1">
      <c r="A1" s="405" t="s">
        <v>187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6"/>
      <c r="BD1" s="406"/>
      <c r="BE1" s="406"/>
    </row>
    <row r="2" spans="1:57" ht="47.25" customHeight="1" thickBot="1">
      <c r="A2" s="407" t="s">
        <v>14</v>
      </c>
      <c r="B2" s="410" t="s">
        <v>15</v>
      </c>
      <c r="C2" s="410" t="s">
        <v>16</v>
      </c>
      <c r="D2" s="410" t="s">
        <v>17</v>
      </c>
      <c r="E2" s="142" t="s">
        <v>222</v>
      </c>
      <c r="F2" s="369" t="s">
        <v>18</v>
      </c>
      <c r="G2" s="398"/>
      <c r="H2" s="399"/>
      <c r="I2" s="142" t="s">
        <v>223</v>
      </c>
      <c r="J2" s="369" t="s">
        <v>19</v>
      </c>
      <c r="K2" s="370"/>
      <c r="L2" s="370"/>
      <c r="M2" s="371"/>
      <c r="N2" s="364" t="s">
        <v>20</v>
      </c>
      <c r="O2" s="365"/>
      <c r="P2" s="365"/>
      <c r="Q2" s="366"/>
      <c r="R2" s="160" t="s">
        <v>224</v>
      </c>
      <c r="S2" s="364" t="s">
        <v>21</v>
      </c>
      <c r="T2" s="365"/>
      <c r="U2" s="366"/>
      <c r="V2" s="143" t="s">
        <v>225</v>
      </c>
      <c r="W2" s="364" t="s">
        <v>22</v>
      </c>
      <c r="X2" s="365"/>
      <c r="Y2" s="365"/>
      <c r="Z2" s="366"/>
      <c r="AA2" s="364" t="s">
        <v>23</v>
      </c>
      <c r="AB2" s="365"/>
      <c r="AC2" s="365"/>
      <c r="AD2" s="366"/>
      <c r="AE2" s="160" t="s">
        <v>226</v>
      </c>
      <c r="AF2" s="364" t="s">
        <v>24</v>
      </c>
      <c r="AG2" s="365"/>
      <c r="AH2" s="366"/>
      <c r="AI2" s="161" t="s">
        <v>227</v>
      </c>
      <c r="AJ2" s="369" t="s">
        <v>25</v>
      </c>
      <c r="AK2" s="370"/>
      <c r="AL2" s="370"/>
      <c r="AM2" s="371"/>
      <c r="AN2" s="369" t="s">
        <v>26</v>
      </c>
      <c r="AO2" s="370"/>
      <c r="AP2" s="370"/>
      <c r="AQ2" s="371"/>
      <c r="AR2" s="161" t="s">
        <v>228</v>
      </c>
      <c r="AS2" s="369" t="s">
        <v>27</v>
      </c>
      <c r="AT2" s="370"/>
      <c r="AU2" s="370"/>
      <c r="AV2" s="371"/>
      <c r="AW2" s="402" t="s">
        <v>28</v>
      </c>
      <c r="AX2" s="403"/>
      <c r="AY2" s="403"/>
      <c r="AZ2" s="404"/>
      <c r="BA2" s="402" t="s">
        <v>29</v>
      </c>
      <c r="BB2" s="403"/>
      <c r="BC2" s="403"/>
      <c r="BD2" s="404"/>
      <c r="BE2" s="413" t="s">
        <v>30</v>
      </c>
    </row>
    <row r="3" spans="1:57" ht="16.5" thickBot="1">
      <c r="A3" s="408"/>
      <c r="B3" s="411"/>
      <c r="C3" s="411"/>
      <c r="D3" s="411"/>
      <c r="E3" s="416" t="s">
        <v>31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4"/>
    </row>
    <row r="4" spans="1:57" s="8" customFormat="1" ht="31.5" customHeight="1" thickBot="1">
      <c r="A4" s="409"/>
      <c r="B4" s="412"/>
      <c r="C4" s="412"/>
      <c r="D4" s="412"/>
      <c r="E4" s="25">
        <v>36</v>
      </c>
      <c r="F4" s="25">
        <v>37</v>
      </c>
      <c r="G4" s="25">
        <v>38</v>
      </c>
      <c r="H4" s="25">
        <v>39</v>
      </c>
      <c r="I4" s="25">
        <v>40</v>
      </c>
      <c r="J4" s="25">
        <v>41</v>
      </c>
      <c r="K4" s="25">
        <v>42</v>
      </c>
      <c r="L4" s="26">
        <v>43</v>
      </c>
      <c r="M4" s="26">
        <v>44</v>
      </c>
      <c r="N4" s="26">
        <v>45</v>
      </c>
      <c r="O4" s="26">
        <v>46</v>
      </c>
      <c r="P4" s="26">
        <v>47</v>
      </c>
      <c r="Q4" s="26">
        <v>48</v>
      </c>
      <c r="R4" s="26">
        <v>49</v>
      </c>
      <c r="S4" s="26">
        <v>50</v>
      </c>
      <c r="T4" s="26">
        <v>51</v>
      </c>
      <c r="U4" s="26">
        <v>52</v>
      </c>
      <c r="V4" s="27">
        <v>1</v>
      </c>
      <c r="W4" s="27">
        <v>2</v>
      </c>
      <c r="X4" s="27">
        <v>3</v>
      </c>
      <c r="Y4" s="27">
        <v>4</v>
      </c>
      <c r="Z4" s="27">
        <v>5</v>
      </c>
      <c r="AA4" s="27">
        <v>6</v>
      </c>
      <c r="AB4" s="27">
        <v>7</v>
      </c>
      <c r="AC4" s="27">
        <v>8</v>
      </c>
      <c r="AD4" s="27">
        <v>9</v>
      </c>
      <c r="AE4" s="28">
        <v>10</v>
      </c>
      <c r="AF4" s="28">
        <v>11</v>
      </c>
      <c r="AG4" s="28">
        <v>12</v>
      </c>
      <c r="AH4" s="28">
        <v>13</v>
      </c>
      <c r="AI4" s="28">
        <v>14</v>
      </c>
      <c r="AJ4" s="28">
        <v>15</v>
      </c>
      <c r="AK4" s="26">
        <v>16</v>
      </c>
      <c r="AL4" s="26">
        <v>17</v>
      </c>
      <c r="AM4" s="28">
        <v>18</v>
      </c>
      <c r="AN4" s="26">
        <v>19</v>
      </c>
      <c r="AO4" s="58">
        <v>20</v>
      </c>
      <c r="AP4" s="59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71">
        <v>35</v>
      </c>
      <c r="BE4" s="414"/>
    </row>
    <row r="5" spans="1:57" ht="16.5" thickBot="1">
      <c r="A5" s="417" t="s">
        <v>32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4"/>
    </row>
    <row r="6" spans="1:57" s="8" customFormat="1" ht="27" customHeight="1" thickBot="1">
      <c r="A6" s="25"/>
      <c r="B6" s="25"/>
      <c r="C6" s="25"/>
      <c r="D6" s="25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30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9">
        <v>27</v>
      </c>
      <c r="AF6" s="29">
        <v>28</v>
      </c>
      <c r="AG6" s="29">
        <v>29</v>
      </c>
      <c r="AH6" s="29">
        <v>30</v>
      </c>
      <c r="AI6" s="29">
        <v>31</v>
      </c>
      <c r="AJ6" s="29">
        <v>32</v>
      </c>
      <c r="AK6" s="25">
        <v>33</v>
      </c>
      <c r="AL6" s="25">
        <v>34</v>
      </c>
      <c r="AM6" s="29">
        <v>35</v>
      </c>
      <c r="AN6" s="25">
        <v>36</v>
      </c>
      <c r="AO6" s="60">
        <v>37</v>
      </c>
      <c r="AP6" s="61">
        <v>38</v>
      </c>
      <c r="AQ6" s="25">
        <v>39</v>
      </c>
      <c r="AR6" s="25">
        <v>40</v>
      </c>
      <c r="AS6" s="25">
        <v>41</v>
      </c>
      <c r="AT6" s="30">
        <v>42</v>
      </c>
      <c r="AU6" s="30">
        <v>43</v>
      </c>
      <c r="AV6" s="25">
        <v>44</v>
      </c>
      <c r="AW6" s="25">
        <v>45</v>
      </c>
      <c r="AX6" s="25">
        <v>46</v>
      </c>
      <c r="AY6" s="25">
        <v>47</v>
      </c>
      <c r="AZ6" s="25">
        <v>48</v>
      </c>
      <c r="BA6" s="25">
        <v>49</v>
      </c>
      <c r="BB6" s="25">
        <v>50</v>
      </c>
      <c r="BC6" s="25">
        <v>51</v>
      </c>
      <c r="BD6" s="72">
        <v>52</v>
      </c>
      <c r="BE6" s="415"/>
    </row>
    <row r="7" spans="1:57" s="15" customFormat="1" ht="30.75" customHeight="1" thickBot="1">
      <c r="A7" s="418" t="s">
        <v>145</v>
      </c>
      <c r="B7" s="421" t="s">
        <v>115</v>
      </c>
      <c r="C7" s="421" t="s">
        <v>114</v>
      </c>
      <c r="D7" s="31" t="s">
        <v>34</v>
      </c>
      <c r="E7" s="32">
        <f>E9+E11+E13+E15</f>
        <v>4</v>
      </c>
      <c r="F7" s="32">
        <f t="shared" ref="F7:AI7" si="0">F9+F11+F13+F15</f>
        <v>4</v>
      </c>
      <c r="G7" s="32">
        <f t="shared" si="0"/>
        <v>4</v>
      </c>
      <c r="H7" s="32">
        <f t="shared" si="0"/>
        <v>4</v>
      </c>
      <c r="I7" s="32">
        <f t="shared" si="0"/>
        <v>4</v>
      </c>
      <c r="J7" s="32">
        <f t="shared" si="0"/>
        <v>4</v>
      </c>
      <c r="K7" s="32">
        <f t="shared" si="0"/>
        <v>4</v>
      </c>
      <c r="L7" s="32">
        <f t="shared" si="0"/>
        <v>4</v>
      </c>
      <c r="M7" s="32">
        <f t="shared" si="0"/>
        <v>4</v>
      </c>
      <c r="N7" s="32">
        <f t="shared" si="0"/>
        <v>4</v>
      </c>
      <c r="O7" s="32">
        <f t="shared" si="0"/>
        <v>4</v>
      </c>
      <c r="P7" s="32">
        <v>4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32">
        <v>4</v>
      </c>
      <c r="U7" s="32">
        <f t="shared" si="0"/>
        <v>0</v>
      </c>
      <c r="V7" s="32" t="s">
        <v>73</v>
      </c>
      <c r="W7" s="32" t="s">
        <v>73</v>
      </c>
      <c r="X7" s="32">
        <f t="shared" si="0"/>
        <v>10</v>
      </c>
      <c r="Y7" s="32">
        <f t="shared" si="0"/>
        <v>10</v>
      </c>
      <c r="Z7" s="32">
        <f t="shared" si="0"/>
        <v>10</v>
      </c>
      <c r="AA7" s="32">
        <f t="shared" si="0"/>
        <v>10</v>
      </c>
      <c r="AB7" s="32">
        <f t="shared" si="0"/>
        <v>10</v>
      </c>
      <c r="AC7" s="32">
        <f t="shared" si="0"/>
        <v>10</v>
      </c>
      <c r="AD7" s="32">
        <f t="shared" si="0"/>
        <v>10</v>
      </c>
      <c r="AE7" s="32">
        <f t="shared" si="0"/>
        <v>0</v>
      </c>
      <c r="AF7" s="32">
        <f t="shared" si="0"/>
        <v>0</v>
      </c>
      <c r="AG7" s="32">
        <f t="shared" si="0"/>
        <v>0</v>
      </c>
      <c r="AH7" s="32">
        <f t="shared" si="0"/>
        <v>0</v>
      </c>
      <c r="AI7" s="32">
        <f t="shared" si="0"/>
        <v>0</v>
      </c>
      <c r="AJ7" s="32">
        <f>AJ9+AJ11+AJ13+AJ15</f>
        <v>0</v>
      </c>
      <c r="AK7" s="32">
        <f t="shared" ref="AK7:AV7" si="1">AK9+AK11+AK13+AK15</f>
        <v>10</v>
      </c>
      <c r="AL7" s="32">
        <f t="shared" si="1"/>
        <v>10</v>
      </c>
      <c r="AM7" s="32">
        <f t="shared" si="1"/>
        <v>10</v>
      </c>
      <c r="AN7" s="32">
        <f t="shared" si="1"/>
        <v>10</v>
      </c>
      <c r="AO7" s="32">
        <f t="shared" si="1"/>
        <v>10</v>
      </c>
      <c r="AP7" s="32">
        <f t="shared" si="1"/>
        <v>10</v>
      </c>
      <c r="AQ7" s="32">
        <f t="shared" si="1"/>
        <v>10</v>
      </c>
      <c r="AR7" s="32">
        <f t="shared" si="1"/>
        <v>10</v>
      </c>
      <c r="AS7" s="32">
        <f t="shared" si="1"/>
        <v>10</v>
      </c>
      <c r="AT7" s="32">
        <v>10</v>
      </c>
      <c r="AU7" s="32">
        <f t="shared" si="1"/>
        <v>0</v>
      </c>
      <c r="AV7" s="32">
        <f t="shared" si="1"/>
        <v>0</v>
      </c>
      <c r="AW7" s="32" t="s">
        <v>73</v>
      </c>
      <c r="AX7" s="32" t="s">
        <v>73</v>
      </c>
      <c r="AY7" s="32" t="s">
        <v>73</v>
      </c>
      <c r="AZ7" s="32" t="s">
        <v>73</v>
      </c>
      <c r="BA7" s="32" t="s">
        <v>73</v>
      </c>
      <c r="BB7" s="32" t="s">
        <v>73</v>
      </c>
      <c r="BC7" s="32" t="s">
        <v>73</v>
      </c>
      <c r="BD7" s="32" t="s">
        <v>73</v>
      </c>
      <c r="BE7" s="32">
        <f>SUM(E7:BD7)</f>
        <v>222</v>
      </c>
    </row>
    <row r="8" spans="1:57" s="15" customFormat="1" ht="18" customHeight="1" thickBot="1">
      <c r="A8" s="419"/>
      <c r="B8" s="422"/>
      <c r="C8" s="422"/>
      <c r="D8" s="31" t="s">
        <v>35</v>
      </c>
      <c r="E8" s="32">
        <f>E10+E12+E14+E16</f>
        <v>2</v>
      </c>
      <c r="F8" s="32">
        <f t="shared" ref="F8:AI8" si="2">F10+F12+F14+F16</f>
        <v>2</v>
      </c>
      <c r="G8" s="32">
        <f t="shared" si="2"/>
        <v>2</v>
      </c>
      <c r="H8" s="32">
        <f t="shared" si="2"/>
        <v>2</v>
      </c>
      <c r="I8" s="32">
        <f t="shared" si="2"/>
        <v>2</v>
      </c>
      <c r="J8" s="32">
        <f t="shared" si="2"/>
        <v>2</v>
      </c>
      <c r="K8" s="32">
        <f t="shared" si="2"/>
        <v>2</v>
      </c>
      <c r="L8" s="32">
        <f t="shared" si="2"/>
        <v>2</v>
      </c>
      <c r="M8" s="32">
        <f t="shared" si="2"/>
        <v>2</v>
      </c>
      <c r="N8" s="32">
        <f t="shared" si="2"/>
        <v>2</v>
      </c>
      <c r="O8" s="32">
        <f t="shared" si="2"/>
        <v>2</v>
      </c>
      <c r="P8" s="32">
        <f t="shared" si="2"/>
        <v>2</v>
      </c>
      <c r="Q8" s="32">
        <f t="shared" si="2"/>
        <v>0</v>
      </c>
      <c r="R8" s="32">
        <f t="shared" si="2"/>
        <v>0</v>
      </c>
      <c r="S8" s="32">
        <f t="shared" si="2"/>
        <v>0</v>
      </c>
      <c r="T8" s="32">
        <f t="shared" si="2"/>
        <v>0</v>
      </c>
      <c r="U8" s="32">
        <f t="shared" si="2"/>
        <v>0</v>
      </c>
      <c r="V8" s="32" t="s">
        <v>73</v>
      </c>
      <c r="W8" s="32" t="s">
        <v>73</v>
      </c>
      <c r="X8" s="32">
        <f t="shared" si="2"/>
        <v>5</v>
      </c>
      <c r="Y8" s="32">
        <f t="shared" si="2"/>
        <v>5</v>
      </c>
      <c r="Z8" s="32">
        <f t="shared" si="2"/>
        <v>5</v>
      </c>
      <c r="AA8" s="32">
        <f t="shared" si="2"/>
        <v>5</v>
      </c>
      <c r="AB8" s="32">
        <f t="shared" si="2"/>
        <v>5</v>
      </c>
      <c r="AC8" s="32">
        <f t="shared" si="2"/>
        <v>5</v>
      </c>
      <c r="AD8" s="32">
        <f t="shared" si="2"/>
        <v>5</v>
      </c>
      <c r="AE8" s="32">
        <f t="shared" si="2"/>
        <v>0</v>
      </c>
      <c r="AF8" s="32">
        <f t="shared" si="2"/>
        <v>0</v>
      </c>
      <c r="AG8" s="32">
        <f t="shared" si="2"/>
        <v>0</v>
      </c>
      <c r="AH8" s="32">
        <f t="shared" si="2"/>
        <v>0</v>
      </c>
      <c r="AI8" s="32">
        <f t="shared" si="2"/>
        <v>0</v>
      </c>
      <c r="AJ8" s="32">
        <f>AJ10+AJ12+AJ14+AJ16</f>
        <v>0</v>
      </c>
      <c r="AK8" s="32">
        <f t="shared" ref="AK8:AV8" si="3">AK10+AK12+AK14+AK16</f>
        <v>5</v>
      </c>
      <c r="AL8" s="32">
        <f t="shared" si="3"/>
        <v>5</v>
      </c>
      <c r="AM8" s="32">
        <f t="shared" si="3"/>
        <v>5</v>
      </c>
      <c r="AN8" s="32">
        <f t="shared" si="3"/>
        <v>5</v>
      </c>
      <c r="AO8" s="32">
        <f t="shared" si="3"/>
        <v>5</v>
      </c>
      <c r="AP8" s="32">
        <f t="shared" si="3"/>
        <v>5</v>
      </c>
      <c r="AQ8" s="32">
        <f t="shared" si="3"/>
        <v>5</v>
      </c>
      <c r="AR8" s="32">
        <f t="shared" si="3"/>
        <v>5</v>
      </c>
      <c r="AS8" s="32">
        <f t="shared" si="3"/>
        <v>5</v>
      </c>
      <c r="AT8" s="32">
        <f t="shared" si="3"/>
        <v>5</v>
      </c>
      <c r="AU8" s="32">
        <f t="shared" si="3"/>
        <v>0</v>
      </c>
      <c r="AV8" s="32">
        <f t="shared" si="3"/>
        <v>0</v>
      </c>
      <c r="AW8" s="32" t="s">
        <v>73</v>
      </c>
      <c r="AX8" s="32" t="s">
        <v>73</v>
      </c>
      <c r="AY8" s="32" t="s">
        <v>73</v>
      </c>
      <c r="AZ8" s="32" t="s">
        <v>73</v>
      </c>
      <c r="BA8" s="32" t="s">
        <v>73</v>
      </c>
      <c r="BB8" s="32" t="s">
        <v>73</v>
      </c>
      <c r="BC8" s="32" t="s">
        <v>73</v>
      </c>
      <c r="BD8" s="32" t="s">
        <v>73</v>
      </c>
      <c r="BE8" s="32">
        <f t="shared" ref="BE8:BE64" si="4">SUM(E8:BD8)</f>
        <v>109</v>
      </c>
    </row>
    <row r="9" spans="1:57" ht="16.5" customHeight="1" thickBot="1">
      <c r="A9" s="419"/>
      <c r="B9" s="423" t="s">
        <v>146</v>
      </c>
      <c r="C9" s="425" t="s">
        <v>147</v>
      </c>
      <c r="D9" s="36" t="s">
        <v>34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85"/>
      <c r="V9" s="32" t="s">
        <v>73</v>
      </c>
      <c r="W9" s="32" t="s">
        <v>73</v>
      </c>
      <c r="X9" s="38">
        <v>4</v>
      </c>
      <c r="Y9" s="38">
        <v>2</v>
      </c>
      <c r="Z9" s="38">
        <v>4</v>
      </c>
      <c r="AA9" s="38">
        <v>2</v>
      </c>
      <c r="AB9" s="38">
        <v>4</v>
      </c>
      <c r="AC9" s="46">
        <v>2</v>
      </c>
      <c r="AD9" s="46">
        <v>4</v>
      </c>
      <c r="AE9" s="214"/>
      <c r="AF9" s="214"/>
      <c r="AG9" s="214"/>
      <c r="AH9" s="214"/>
      <c r="AI9" s="38"/>
      <c r="AJ9" s="38"/>
      <c r="AK9" s="38">
        <v>2</v>
      </c>
      <c r="AL9" s="38">
        <v>4</v>
      </c>
      <c r="AM9" s="38">
        <v>2</v>
      </c>
      <c r="AN9" s="38">
        <v>4</v>
      </c>
      <c r="AO9" s="46">
        <v>2</v>
      </c>
      <c r="AP9" s="46">
        <v>4</v>
      </c>
      <c r="AQ9" s="38">
        <v>2</v>
      </c>
      <c r="AR9" s="38">
        <v>4</v>
      </c>
      <c r="AS9" s="42">
        <v>2</v>
      </c>
      <c r="AT9" s="42" t="s">
        <v>240</v>
      </c>
      <c r="AU9" s="288"/>
      <c r="AV9" s="55"/>
      <c r="AW9" s="31" t="s">
        <v>73</v>
      </c>
      <c r="AX9" s="31" t="s">
        <v>73</v>
      </c>
      <c r="AY9" s="31" t="s">
        <v>73</v>
      </c>
      <c r="AZ9" s="31" t="s">
        <v>73</v>
      </c>
      <c r="BA9" s="31" t="s">
        <v>73</v>
      </c>
      <c r="BB9" s="31" t="s">
        <v>73</v>
      </c>
      <c r="BC9" s="31" t="s">
        <v>73</v>
      </c>
      <c r="BD9" s="31" t="s">
        <v>73</v>
      </c>
      <c r="BE9" s="38">
        <f t="shared" si="4"/>
        <v>48</v>
      </c>
    </row>
    <row r="10" spans="1:57" ht="18" customHeight="1" thickBot="1">
      <c r="A10" s="419"/>
      <c r="B10" s="424"/>
      <c r="C10" s="426"/>
      <c r="D10" s="36" t="s">
        <v>35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285"/>
      <c r="V10" s="32" t="s">
        <v>73</v>
      </c>
      <c r="W10" s="32" t="s">
        <v>73</v>
      </c>
      <c r="X10" s="42">
        <v>2</v>
      </c>
      <c r="Y10" s="42">
        <v>1</v>
      </c>
      <c r="Z10" s="42">
        <v>2</v>
      </c>
      <c r="AA10" s="42">
        <v>1</v>
      </c>
      <c r="AB10" s="42">
        <v>2</v>
      </c>
      <c r="AC10" s="48">
        <v>1</v>
      </c>
      <c r="AD10" s="48">
        <v>2</v>
      </c>
      <c r="AE10" s="41"/>
      <c r="AF10" s="41"/>
      <c r="AG10" s="41"/>
      <c r="AH10" s="41"/>
      <c r="AI10" s="42"/>
      <c r="AJ10" s="42"/>
      <c r="AK10" s="42">
        <v>1</v>
      </c>
      <c r="AL10" s="42">
        <v>2</v>
      </c>
      <c r="AM10" s="42">
        <v>1</v>
      </c>
      <c r="AN10" s="42">
        <v>2</v>
      </c>
      <c r="AO10" s="48">
        <v>1</v>
      </c>
      <c r="AP10" s="48">
        <v>2</v>
      </c>
      <c r="AQ10" s="42">
        <v>1</v>
      </c>
      <c r="AR10" s="42">
        <v>2</v>
      </c>
      <c r="AS10" s="42">
        <v>1</v>
      </c>
      <c r="AT10" s="42">
        <v>2</v>
      </c>
      <c r="AU10" s="288"/>
      <c r="AV10" s="55"/>
      <c r="AW10" s="31" t="s">
        <v>73</v>
      </c>
      <c r="AX10" s="31" t="s">
        <v>73</v>
      </c>
      <c r="AY10" s="31" t="s">
        <v>73</v>
      </c>
      <c r="AZ10" s="31" t="s">
        <v>73</v>
      </c>
      <c r="BA10" s="31" t="s">
        <v>73</v>
      </c>
      <c r="BB10" s="31" t="s">
        <v>73</v>
      </c>
      <c r="BC10" s="31" t="s">
        <v>73</v>
      </c>
      <c r="BD10" s="31" t="s">
        <v>73</v>
      </c>
      <c r="BE10" s="38">
        <f t="shared" si="4"/>
        <v>26</v>
      </c>
    </row>
    <row r="11" spans="1:57" ht="16.5" thickBot="1">
      <c r="A11" s="419"/>
      <c r="B11" s="423" t="s">
        <v>148</v>
      </c>
      <c r="C11" s="425" t="s">
        <v>2</v>
      </c>
      <c r="D11" s="36" t="s">
        <v>34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285"/>
      <c r="V11" s="32" t="s">
        <v>73</v>
      </c>
      <c r="W11" s="32" t="s">
        <v>73</v>
      </c>
      <c r="X11" s="38">
        <v>2</v>
      </c>
      <c r="Y11" s="38">
        <v>4</v>
      </c>
      <c r="Z11" s="38">
        <v>2</v>
      </c>
      <c r="AA11" s="38">
        <v>4</v>
      </c>
      <c r="AB11" s="38">
        <v>2</v>
      </c>
      <c r="AC11" s="46">
        <v>4</v>
      </c>
      <c r="AD11" s="46">
        <v>2</v>
      </c>
      <c r="AE11" s="214"/>
      <c r="AF11" s="214"/>
      <c r="AG11" s="214"/>
      <c r="AH11" s="214"/>
      <c r="AI11" s="38"/>
      <c r="AJ11" s="38"/>
      <c r="AK11" s="38">
        <v>4</v>
      </c>
      <c r="AL11" s="38">
        <v>2</v>
      </c>
      <c r="AM11" s="38">
        <v>4</v>
      </c>
      <c r="AN11" s="38">
        <v>2</v>
      </c>
      <c r="AO11" s="46">
        <v>4</v>
      </c>
      <c r="AP11" s="46">
        <v>2</v>
      </c>
      <c r="AQ11" s="38">
        <v>4</v>
      </c>
      <c r="AR11" s="38">
        <v>2</v>
      </c>
      <c r="AS11" s="38">
        <v>4</v>
      </c>
      <c r="AT11" s="38" t="s">
        <v>240</v>
      </c>
      <c r="AU11" s="288"/>
      <c r="AV11" s="55"/>
      <c r="AW11" s="31" t="s">
        <v>73</v>
      </c>
      <c r="AX11" s="31" t="s">
        <v>73</v>
      </c>
      <c r="AY11" s="31" t="s">
        <v>73</v>
      </c>
      <c r="AZ11" s="31" t="s">
        <v>73</v>
      </c>
      <c r="BA11" s="31" t="s">
        <v>73</v>
      </c>
      <c r="BB11" s="31" t="s">
        <v>73</v>
      </c>
      <c r="BC11" s="31" t="s">
        <v>73</v>
      </c>
      <c r="BD11" s="31" t="s">
        <v>73</v>
      </c>
      <c r="BE11" s="38">
        <f t="shared" si="4"/>
        <v>48</v>
      </c>
    </row>
    <row r="12" spans="1:57" ht="17.25" customHeight="1" thickBot="1">
      <c r="A12" s="419"/>
      <c r="B12" s="424"/>
      <c r="C12" s="432"/>
      <c r="D12" s="36" t="s">
        <v>35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285"/>
      <c r="V12" s="32" t="s">
        <v>73</v>
      </c>
      <c r="W12" s="32" t="s">
        <v>73</v>
      </c>
      <c r="X12" s="42">
        <v>1</v>
      </c>
      <c r="Y12" s="42">
        <v>2</v>
      </c>
      <c r="Z12" s="42">
        <v>1</v>
      </c>
      <c r="AA12" s="42">
        <v>2</v>
      </c>
      <c r="AB12" s="42">
        <v>1</v>
      </c>
      <c r="AC12" s="48">
        <v>2</v>
      </c>
      <c r="AD12" s="48">
        <v>1</v>
      </c>
      <c r="AE12" s="41"/>
      <c r="AF12" s="41"/>
      <c r="AG12" s="41"/>
      <c r="AH12" s="41"/>
      <c r="AI12" s="42"/>
      <c r="AJ12" s="42"/>
      <c r="AK12" s="42">
        <v>2</v>
      </c>
      <c r="AL12" s="42">
        <v>1</v>
      </c>
      <c r="AM12" s="42">
        <v>2</v>
      </c>
      <c r="AN12" s="42">
        <v>1</v>
      </c>
      <c r="AO12" s="48">
        <v>2</v>
      </c>
      <c r="AP12" s="48">
        <v>1</v>
      </c>
      <c r="AQ12" s="42">
        <v>2</v>
      </c>
      <c r="AR12" s="42">
        <v>1</v>
      </c>
      <c r="AS12" s="42">
        <v>2</v>
      </c>
      <c r="AT12" s="42">
        <v>1</v>
      </c>
      <c r="AU12" s="288"/>
      <c r="AV12" s="55"/>
      <c r="AW12" s="31" t="s">
        <v>73</v>
      </c>
      <c r="AX12" s="31" t="s">
        <v>73</v>
      </c>
      <c r="AY12" s="31" t="s">
        <v>73</v>
      </c>
      <c r="AZ12" s="31" t="s">
        <v>73</v>
      </c>
      <c r="BA12" s="31" t="s">
        <v>73</v>
      </c>
      <c r="BB12" s="31" t="s">
        <v>73</v>
      </c>
      <c r="BC12" s="31" t="s">
        <v>73</v>
      </c>
      <c r="BD12" s="31" t="s">
        <v>73</v>
      </c>
      <c r="BE12" s="38">
        <f t="shared" si="4"/>
        <v>25</v>
      </c>
    </row>
    <row r="13" spans="1:57" ht="16.5" thickBot="1">
      <c r="A13" s="419"/>
      <c r="B13" s="423" t="s">
        <v>116</v>
      </c>
      <c r="C13" s="425" t="s">
        <v>1</v>
      </c>
      <c r="D13" s="36" t="s">
        <v>34</v>
      </c>
      <c r="E13" s="38">
        <v>2</v>
      </c>
      <c r="F13" s="38">
        <v>2</v>
      </c>
      <c r="G13" s="38">
        <v>2</v>
      </c>
      <c r="H13" s="38">
        <v>2</v>
      </c>
      <c r="I13" s="38">
        <v>2</v>
      </c>
      <c r="J13" s="38">
        <v>2</v>
      </c>
      <c r="K13" s="38">
        <v>2</v>
      </c>
      <c r="L13" s="38">
        <v>2</v>
      </c>
      <c r="M13" s="38">
        <v>2</v>
      </c>
      <c r="N13" s="38">
        <v>2</v>
      </c>
      <c r="O13" s="38">
        <v>2</v>
      </c>
      <c r="P13" s="38">
        <v>2</v>
      </c>
      <c r="Q13" s="38"/>
      <c r="R13" s="38"/>
      <c r="S13" s="38"/>
      <c r="T13" s="38"/>
      <c r="U13" s="285"/>
      <c r="V13" s="32" t="s">
        <v>73</v>
      </c>
      <c r="W13" s="32" t="s">
        <v>73</v>
      </c>
      <c r="X13" s="38">
        <v>2</v>
      </c>
      <c r="Y13" s="38">
        <v>2</v>
      </c>
      <c r="Z13" s="38">
        <v>2</v>
      </c>
      <c r="AA13" s="38">
        <v>2</v>
      </c>
      <c r="AB13" s="38">
        <v>2</v>
      </c>
      <c r="AC13" s="46">
        <v>2</v>
      </c>
      <c r="AD13" s="46">
        <v>2</v>
      </c>
      <c r="AE13" s="214"/>
      <c r="AF13" s="214"/>
      <c r="AG13" s="214"/>
      <c r="AH13" s="214"/>
      <c r="AI13" s="38"/>
      <c r="AJ13" s="38"/>
      <c r="AK13" s="38">
        <v>2</v>
      </c>
      <c r="AL13" s="38">
        <v>2</v>
      </c>
      <c r="AM13" s="38">
        <v>2</v>
      </c>
      <c r="AN13" s="38">
        <v>2</v>
      </c>
      <c r="AO13" s="46">
        <v>2</v>
      </c>
      <c r="AP13" s="46">
        <v>2</v>
      </c>
      <c r="AQ13" s="38">
        <v>2</v>
      </c>
      <c r="AR13" s="38">
        <v>2</v>
      </c>
      <c r="AS13" s="38">
        <v>2</v>
      </c>
      <c r="AT13" s="38" t="s">
        <v>240</v>
      </c>
      <c r="AU13" s="288"/>
      <c r="AV13" s="55"/>
      <c r="AW13" s="31" t="s">
        <v>73</v>
      </c>
      <c r="AX13" s="31" t="s">
        <v>73</v>
      </c>
      <c r="AY13" s="31" t="s">
        <v>73</v>
      </c>
      <c r="AZ13" s="31" t="s">
        <v>73</v>
      </c>
      <c r="BA13" s="31" t="s">
        <v>73</v>
      </c>
      <c r="BB13" s="31" t="s">
        <v>73</v>
      </c>
      <c r="BC13" s="31" t="s">
        <v>73</v>
      </c>
      <c r="BD13" s="31" t="s">
        <v>73</v>
      </c>
      <c r="BE13" s="38">
        <f t="shared" si="4"/>
        <v>56</v>
      </c>
    </row>
    <row r="14" spans="1:57" ht="15.75" customHeight="1" thickBot="1">
      <c r="A14" s="419"/>
      <c r="B14" s="424"/>
      <c r="C14" s="426"/>
      <c r="D14" s="36" t="s">
        <v>35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/>
      <c r="R14" s="38"/>
      <c r="S14" s="38"/>
      <c r="T14" s="38"/>
      <c r="U14" s="285"/>
      <c r="V14" s="32" t="s">
        <v>73</v>
      </c>
      <c r="W14" s="32" t="s">
        <v>73</v>
      </c>
      <c r="X14" s="42">
        <v>1</v>
      </c>
      <c r="Y14" s="42">
        <v>1</v>
      </c>
      <c r="Z14" s="42">
        <v>1</v>
      </c>
      <c r="AA14" s="42">
        <v>1</v>
      </c>
      <c r="AB14" s="42">
        <v>1</v>
      </c>
      <c r="AC14" s="48">
        <v>1</v>
      </c>
      <c r="AD14" s="48">
        <v>1</v>
      </c>
      <c r="AE14" s="41"/>
      <c r="AF14" s="41"/>
      <c r="AG14" s="41"/>
      <c r="AH14" s="41"/>
      <c r="AI14" s="42"/>
      <c r="AJ14" s="42"/>
      <c r="AK14" s="42">
        <v>1</v>
      </c>
      <c r="AL14" s="42">
        <v>1</v>
      </c>
      <c r="AM14" s="42">
        <v>1</v>
      </c>
      <c r="AN14" s="42">
        <v>1</v>
      </c>
      <c r="AO14" s="48">
        <v>1</v>
      </c>
      <c r="AP14" s="48">
        <v>1</v>
      </c>
      <c r="AQ14" s="42">
        <v>1</v>
      </c>
      <c r="AR14" s="42">
        <v>1</v>
      </c>
      <c r="AS14" s="42">
        <v>1</v>
      </c>
      <c r="AT14" s="42">
        <v>1</v>
      </c>
      <c r="AU14" s="288"/>
      <c r="AV14" s="55"/>
      <c r="AW14" s="31" t="s">
        <v>73</v>
      </c>
      <c r="AX14" s="31" t="s">
        <v>73</v>
      </c>
      <c r="AY14" s="31" t="s">
        <v>73</v>
      </c>
      <c r="AZ14" s="31" t="s">
        <v>73</v>
      </c>
      <c r="BA14" s="31" t="s">
        <v>73</v>
      </c>
      <c r="BB14" s="31" t="s">
        <v>73</v>
      </c>
      <c r="BC14" s="31" t="s">
        <v>73</v>
      </c>
      <c r="BD14" s="31" t="s">
        <v>73</v>
      </c>
      <c r="BE14" s="38">
        <f t="shared" si="4"/>
        <v>29</v>
      </c>
    </row>
    <row r="15" spans="1:57" ht="16.5" thickBot="1">
      <c r="A15" s="419"/>
      <c r="B15" s="423" t="s">
        <v>117</v>
      </c>
      <c r="C15" s="425" t="s">
        <v>41</v>
      </c>
      <c r="D15" s="36" t="s">
        <v>34</v>
      </c>
      <c r="E15" s="38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38">
        <v>2</v>
      </c>
      <c r="L15" s="38">
        <v>2</v>
      </c>
      <c r="M15" s="38">
        <v>2</v>
      </c>
      <c r="N15" s="38">
        <v>2</v>
      </c>
      <c r="O15" s="38">
        <v>2</v>
      </c>
      <c r="P15" s="38" t="s">
        <v>241</v>
      </c>
      <c r="Q15" s="38"/>
      <c r="R15" s="38"/>
      <c r="S15" s="38"/>
      <c r="T15" s="38"/>
      <c r="U15" s="285"/>
      <c r="V15" s="32" t="s">
        <v>73</v>
      </c>
      <c r="W15" s="32" t="s">
        <v>73</v>
      </c>
      <c r="X15" s="38">
        <v>2</v>
      </c>
      <c r="Y15" s="38">
        <v>2</v>
      </c>
      <c r="Z15" s="38">
        <v>2</v>
      </c>
      <c r="AA15" s="38">
        <v>2</v>
      </c>
      <c r="AB15" s="38">
        <v>2</v>
      </c>
      <c r="AC15" s="46">
        <v>2</v>
      </c>
      <c r="AD15" s="46">
        <v>2</v>
      </c>
      <c r="AE15" s="214"/>
      <c r="AF15" s="214"/>
      <c r="AG15" s="214"/>
      <c r="AH15" s="214"/>
      <c r="AI15" s="38"/>
      <c r="AJ15" s="38"/>
      <c r="AK15" s="38">
        <v>2</v>
      </c>
      <c r="AL15" s="38">
        <v>2</v>
      </c>
      <c r="AM15" s="38">
        <v>2</v>
      </c>
      <c r="AN15" s="38">
        <v>2</v>
      </c>
      <c r="AO15" s="46">
        <v>2</v>
      </c>
      <c r="AP15" s="46">
        <v>2</v>
      </c>
      <c r="AQ15" s="38">
        <v>2</v>
      </c>
      <c r="AR15" s="38">
        <v>2</v>
      </c>
      <c r="AS15" s="38">
        <v>2</v>
      </c>
      <c r="AT15" s="38" t="s">
        <v>241</v>
      </c>
      <c r="AU15" s="288"/>
      <c r="AV15" s="55"/>
      <c r="AW15" s="31" t="s">
        <v>73</v>
      </c>
      <c r="AX15" s="31" t="s">
        <v>73</v>
      </c>
      <c r="AY15" s="31" t="s">
        <v>73</v>
      </c>
      <c r="AZ15" s="31" t="s">
        <v>73</v>
      </c>
      <c r="BA15" s="31" t="s">
        <v>73</v>
      </c>
      <c r="BB15" s="31" t="s">
        <v>73</v>
      </c>
      <c r="BC15" s="31" t="s">
        <v>73</v>
      </c>
      <c r="BD15" s="31" t="s">
        <v>73</v>
      </c>
      <c r="BE15" s="38">
        <f t="shared" si="4"/>
        <v>54</v>
      </c>
    </row>
    <row r="16" spans="1:57" ht="17.25" customHeight="1" thickBot="1">
      <c r="A16" s="419"/>
      <c r="B16" s="424"/>
      <c r="C16" s="426"/>
      <c r="D16" s="36" t="s">
        <v>35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/>
      <c r="R16" s="38"/>
      <c r="S16" s="38"/>
      <c r="T16" s="38"/>
      <c r="U16" s="285"/>
      <c r="V16" s="32" t="s">
        <v>73</v>
      </c>
      <c r="W16" s="32" t="s">
        <v>73</v>
      </c>
      <c r="X16" s="38">
        <v>1</v>
      </c>
      <c r="Y16" s="38">
        <v>1</v>
      </c>
      <c r="Z16" s="38">
        <v>1</v>
      </c>
      <c r="AA16" s="38">
        <v>1</v>
      </c>
      <c r="AB16" s="38">
        <v>1</v>
      </c>
      <c r="AC16" s="46">
        <v>1</v>
      </c>
      <c r="AD16" s="46">
        <v>1</v>
      </c>
      <c r="AE16" s="214"/>
      <c r="AF16" s="214"/>
      <c r="AG16" s="214"/>
      <c r="AH16" s="214"/>
      <c r="AI16" s="38"/>
      <c r="AJ16" s="38"/>
      <c r="AK16" s="38">
        <v>1</v>
      </c>
      <c r="AL16" s="38">
        <v>1</v>
      </c>
      <c r="AM16" s="38">
        <v>1</v>
      </c>
      <c r="AN16" s="38">
        <v>1</v>
      </c>
      <c r="AO16" s="46">
        <v>1</v>
      </c>
      <c r="AP16" s="46">
        <v>1</v>
      </c>
      <c r="AQ16" s="38">
        <v>1</v>
      </c>
      <c r="AR16" s="38">
        <v>1</v>
      </c>
      <c r="AS16" s="38">
        <v>1</v>
      </c>
      <c r="AT16" s="38">
        <v>1</v>
      </c>
      <c r="AU16" s="285"/>
      <c r="AV16" s="55"/>
      <c r="AW16" s="31" t="s">
        <v>73</v>
      </c>
      <c r="AX16" s="31" t="s">
        <v>73</v>
      </c>
      <c r="AY16" s="31" t="s">
        <v>73</v>
      </c>
      <c r="AZ16" s="31" t="s">
        <v>73</v>
      </c>
      <c r="BA16" s="31" t="s">
        <v>73</v>
      </c>
      <c r="BB16" s="31" t="s">
        <v>73</v>
      </c>
      <c r="BC16" s="31" t="s">
        <v>73</v>
      </c>
      <c r="BD16" s="31" t="s">
        <v>73</v>
      </c>
      <c r="BE16" s="38">
        <f t="shared" si="4"/>
        <v>29</v>
      </c>
    </row>
    <row r="17" spans="1:57" ht="13.5" hidden="1" customHeight="1">
      <c r="A17" s="419"/>
      <c r="B17" s="423"/>
      <c r="C17" s="42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3"/>
      <c r="V17" s="37" t="s">
        <v>73</v>
      </c>
      <c r="W17" s="37" t="s">
        <v>73</v>
      </c>
      <c r="X17" s="36"/>
      <c r="Y17" s="36"/>
      <c r="Z17" s="36"/>
      <c r="AA17" s="36"/>
      <c r="AB17" s="36"/>
      <c r="AC17" s="40"/>
      <c r="AD17" s="40"/>
      <c r="AE17" s="41"/>
      <c r="AF17" s="41"/>
      <c r="AG17" s="41"/>
      <c r="AH17" s="41"/>
      <c r="AI17" s="42"/>
      <c r="AJ17" s="42"/>
      <c r="AK17" s="36"/>
      <c r="AL17" s="36"/>
      <c r="AM17" s="42"/>
      <c r="AN17" s="36"/>
      <c r="AO17" s="48"/>
      <c r="AP17" s="47"/>
      <c r="AQ17" s="36"/>
      <c r="AR17" s="36"/>
      <c r="AS17" s="36"/>
      <c r="AT17" s="36"/>
      <c r="AU17" s="39"/>
      <c r="AV17" s="36"/>
      <c r="AW17" s="36" t="s">
        <v>73</v>
      </c>
      <c r="AX17" s="36" t="s">
        <v>73</v>
      </c>
      <c r="AY17" s="36" t="s">
        <v>73</v>
      </c>
      <c r="AZ17" s="36" t="s">
        <v>73</v>
      </c>
      <c r="BA17" s="36" t="s">
        <v>73</v>
      </c>
      <c r="BB17" s="36" t="s">
        <v>73</v>
      </c>
      <c r="BC17" s="36" t="s">
        <v>73</v>
      </c>
      <c r="BD17" s="36" t="s">
        <v>73</v>
      </c>
      <c r="BE17" s="32">
        <f t="shared" si="4"/>
        <v>0</v>
      </c>
    </row>
    <row r="18" spans="1:57" ht="13.5" hidden="1" customHeight="1">
      <c r="A18" s="419"/>
      <c r="B18" s="424"/>
      <c r="C18" s="427"/>
      <c r="D18" s="43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3"/>
      <c r="V18" s="37" t="s">
        <v>73</v>
      </c>
      <c r="W18" s="37" t="s">
        <v>73</v>
      </c>
      <c r="X18" s="36"/>
      <c r="Y18" s="36"/>
      <c r="Z18" s="36"/>
      <c r="AA18" s="36"/>
      <c r="AB18" s="36"/>
      <c r="AC18" s="40"/>
      <c r="AD18" s="40"/>
      <c r="AE18" s="41"/>
      <c r="AF18" s="41"/>
      <c r="AG18" s="41"/>
      <c r="AH18" s="41"/>
      <c r="AI18" s="42"/>
      <c r="AJ18" s="42"/>
      <c r="AK18" s="36"/>
      <c r="AL18" s="36"/>
      <c r="AM18" s="42"/>
      <c r="AN18" s="36"/>
      <c r="AO18" s="48"/>
      <c r="AP18" s="47"/>
      <c r="AQ18" s="36"/>
      <c r="AR18" s="36"/>
      <c r="AS18" s="36"/>
      <c r="AT18" s="36"/>
      <c r="AU18" s="39"/>
      <c r="AV18" s="36"/>
      <c r="AW18" s="36" t="s">
        <v>73</v>
      </c>
      <c r="AX18" s="36" t="s">
        <v>73</v>
      </c>
      <c r="AY18" s="36" t="s">
        <v>73</v>
      </c>
      <c r="AZ18" s="36" t="s">
        <v>73</v>
      </c>
      <c r="BA18" s="36" t="s">
        <v>73</v>
      </c>
      <c r="BB18" s="36" t="s">
        <v>73</v>
      </c>
      <c r="BC18" s="36" t="s">
        <v>73</v>
      </c>
      <c r="BD18" s="36" t="s">
        <v>73</v>
      </c>
      <c r="BE18" s="32">
        <f t="shared" si="4"/>
        <v>0</v>
      </c>
    </row>
    <row r="19" spans="1:57" s="15" customFormat="1" ht="33.75" customHeight="1" thickBot="1">
      <c r="A19" s="419"/>
      <c r="B19" s="428" t="s">
        <v>234</v>
      </c>
      <c r="C19" s="430" t="s">
        <v>118</v>
      </c>
      <c r="D19" s="31" t="s">
        <v>34</v>
      </c>
      <c r="E19" s="32">
        <f>SUM(E21,E23)</f>
        <v>10</v>
      </c>
      <c r="F19" s="32">
        <f t="shared" ref="F19:AJ19" si="5">SUM(F21,F23)</f>
        <v>10</v>
      </c>
      <c r="G19" s="32">
        <f t="shared" si="5"/>
        <v>10</v>
      </c>
      <c r="H19" s="32">
        <f t="shared" si="5"/>
        <v>10</v>
      </c>
      <c r="I19" s="32">
        <f t="shared" si="5"/>
        <v>10</v>
      </c>
      <c r="J19" s="32">
        <f t="shared" si="5"/>
        <v>10</v>
      </c>
      <c r="K19" s="32">
        <f t="shared" si="5"/>
        <v>10</v>
      </c>
      <c r="L19" s="32">
        <f t="shared" si="5"/>
        <v>10</v>
      </c>
      <c r="M19" s="32">
        <f t="shared" si="5"/>
        <v>10</v>
      </c>
      <c r="N19" s="32">
        <f t="shared" si="5"/>
        <v>10</v>
      </c>
      <c r="O19" s="32">
        <f t="shared" si="5"/>
        <v>10</v>
      </c>
      <c r="P19" s="32">
        <f t="shared" si="5"/>
        <v>4</v>
      </c>
      <c r="Q19" s="32">
        <f t="shared" si="5"/>
        <v>0</v>
      </c>
      <c r="R19" s="32">
        <f t="shared" si="5"/>
        <v>0</v>
      </c>
      <c r="S19" s="32">
        <f t="shared" si="5"/>
        <v>0</v>
      </c>
      <c r="T19" s="32">
        <v>10</v>
      </c>
      <c r="U19" s="32">
        <f t="shared" si="5"/>
        <v>0</v>
      </c>
      <c r="V19" s="32" t="s">
        <v>73</v>
      </c>
      <c r="W19" s="32" t="s">
        <v>73</v>
      </c>
      <c r="X19" s="32">
        <f t="shared" si="5"/>
        <v>0</v>
      </c>
      <c r="Y19" s="32">
        <f t="shared" si="5"/>
        <v>0</v>
      </c>
      <c r="Z19" s="32">
        <f t="shared" si="5"/>
        <v>0</v>
      </c>
      <c r="AA19" s="32">
        <f t="shared" si="5"/>
        <v>0</v>
      </c>
      <c r="AB19" s="32">
        <f t="shared" si="5"/>
        <v>0</v>
      </c>
      <c r="AC19" s="32">
        <f t="shared" si="5"/>
        <v>0</v>
      </c>
      <c r="AD19" s="32">
        <f t="shared" si="5"/>
        <v>0</v>
      </c>
      <c r="AE19" s="32">
        <f t="shared" si="5"/>
        <v>0</v>
      </c>
      <c r="AF19" s="32">
        <f t="shared" si="5"/>
        <v>0</v>
      </c>
      <c r="AG19" s="32">
        <f t="shared" si="5"/>
        <v>0</v>
      </c>
      <c r="AH19" s="32">
        <f t="shared" si="5"/>
        <v>0</v>
      </c>
      <c r="AI19" s="32">
        <f t="shared" si="5"/>
        <v>0</v>
      </c>
      <c r="AJ19" s="32">
        <f t="shared" si="5"/>
        <v>0</v>
      </c>
      <c r="AK19" s="32">
        <f>SUM(AK21,AK23)</f>
        <v>0</v>
      </c>
      <c r="AL19" s="32">
        <f t="shared" ref="AL19:AV19" si="6">SUM(AL21,AL23)</f>
        <v>0</v>
      </c>
      <c r="AM19" s="32">
        <f t="shared" si="6"/>
        <v>0</v>
      </c>
      <c r="AN19" s="32">
        <f t="shared" si="6"/>
        <v>0</v>
      </c>
      <c r="AO19" s="32">
        <f t="shared" si="6"/>
        <v>0</v>
      </c>
      <c r="AP19" s="32">
        <f t="shared" si="6"/>
        <v>0</v>
      </c>
      <c r="AQ19" s="32">
        <f t="shared" si="6"/>
        <v>0</v>
      </c>
      <c r="AR19" s="32">
        <f t="shared" si="6"/>
        <v>0</v>
      </c>
      <c r="AS19" s="32">
        <f t="shared" si="6"/>
        <v>0</v>
      </c>
      <c r="AT19" s="32">
        <f t="shared" si="6"/>
        <v>0</v>
      </c>
      <c r="AU19" s="32">
        <f t="shared" si="6"/>
        <v>0</v>
      </c>
      <c r="AV19" s="32">
        <f t="shared" si="6"/>
        <v>0</v>
      </c>
      <c r="AW19" s="31" t="s">
        <v>73</v>
      </c>
      <c r="AX19" s="31" t="s">
        <v>73</v>
      </c>
      <c r="AY19" s="31" t="s">
        <v>73</v>
      </c>
      <c r="AZ19" s="31" t="s">
        <v>73</v>
      </c>
      <c r="BA19" s="31" t="s">
        <v>73</v>
      </c>
      <c r="BB19" s="31" t="s">
        <v>73</v>
      </c>
      <c r="BC19" s="31" t="s">
        <v>73</v>
      </c>
      <c r="BD19" s="31" t="s">
        <v>73</v>
      </c>
      <c r="BE19" s="32">
        <f t="shared" si="4"/>
        <v>124</v>
      </c>
    </row>
    <row r="20" spans="1:57" s="15" customFormat="1" ht="18" customHeight="1" thickBot="1">
      <c r="A20" s="419"/>
      <c r="B20" s="429"/>
      <c r="C20" s="431"/>
      <c r="D20" s="31" t="s">
        <v>35</v>
      </c>
      <c r="E20" s="32">
        <f>SUM(E22,E24)</f>
        <v>5</v>
      </c>
      <c r="F20" s="32">
        <f t="shared" ref="F20:AJ20" si="7">SUM(F22,F24)</f>
        <v>5</v>
      </c>
      <c r="G20" s="32">
        <f t="shared" si="7"/>
        <v>5</v>
      </c>
      <c r="H20" s="32">
        <f t="shared" si="7"/>
        <v>5</v>
      </c>
      <c r="I20" s="32">
        <f t="shared" si="7"/>
        <v>5</v>
      </c>
      <c r="J20" s="32">
        <f t="shared" si="7"/>
        <v>5</v>
      </c>
      <c r="K20" s="32">
        <f t="shared" si="7"/>
        <v>5</v>
      </c>
      <c r="L20" s="32">
        <f t="shared" si="7"/>
        <v>5</v>
      </c>
      <c r="M20" s="32">
        <f t="shared" si="7"/>
        <v>5</v>
      </c>
      <c r="N20" s="32">
        <f t="shared" si="7"/>
        <v>5</v>
      </c>
      <c r="O20" s="32">
        <f t="shared" si="7"/>
        <v>5</v>
      </c>
      <c r="P20" s="32">
        <f t="shared" si="7"/>
        <v>5</v>
      </c>
      <c r="Q20" s="32">
        <f t="shared" si="7"/>
        <v>0</v>
      </c>
      <c r="R20" s="32">
        <f t="shared" si="7"/>
        <v>0</v>
      </c>
      <c r="S20" s="32">
        <f t="shared" si="7"/>
        <v>0</v>
      </c>
      <c r="T20" s="32">
        <f t="shared" si="7"/>
        <v>0</v>
      </c>
      <c r="U20" s="32">
        <f t="shared" si="7"/>
        <v>0</v>
      </c>
      <c r="V20" s="32" t="s">
        <v>73</v>
      </c>
      <c r="W20" s="32" t="s">
        <v>73</v>
      </c>
      <c r="X20" s="32">
        <f t="shared" si="7"/>
        <v>0</v>
      </c>
      <c r="Y20" s="32">
        <f t="shared" si="7"/>
        <v>0</v>
      </c>
      <c r="Z20" s="32">
        <f t="shared" si="7"/>
        <v>0</v>
      </c>
      <c r="AA20" s="32">
        <f t="shared" si="7"/>
        <v>0</v>
      </c>
      <c r="AB20" s="32">
        <f t="shared" si="7"/>
        <v>0</v>
      </c>
      <c r="AC20" s="32">
        <f t="shared" si="7"/>
        <v>0</v>
      </c>
      <c r="AD20" s="32">
        <f t="shared" si="7"/>
        <v>0</v>
      </c>
      <c r="AE20" s="32">
        <f t="shared" si="7"/>
        <v>0</v>
      </c>
      <c r="AF20" s="32">
        <f t="shared" si="7"/>
        <v>0</v>
      </c>
      <c r="AG20" s="32">
        <f t="shared" si="7"/>
        <v>0</v>
      </c>
      <c r="AH20" s="32">
        <f t="shared" si="7"/>
        <v>0</v>
      </c>
      <c r="AI20" s="32">
        <f t="shared" si="7"/>
        <v>0</v>
      </c>
      <c r="AJ20" s="32">
        <f t="shared" si="7"/>
        <v>0</v>
      </c>
      <c r="AK20" s="32">
        <f>SUM(AK22,AK24)</f>
        <v>0</v>
      </c>
      <c r="AL20" s="32">
        <f t="shared" ref="AL20:AV20" si="8">SUM(AL22,AL24)</f>
        <v>0</v>
      </c>
      <c r="AM20" s="32">
        <f t="shared" si="8"/>
        <v>0</v>
      </c>
      <c r="AN20" s="32">
        <f t="shared" si="8"/>
        <v>0</v>
      </c>
      <c r="AO20" s="32">
        <f t="shared" si="8"/>
        <v>0</v>
      </c>
      <c r="AP20" s="32">
        <f t="shared" si="8"/>
        <v>0</v>
      </c>
      <c r="AQ20" s="32">
        <f t="shared" si="8"/>
        <v>0</v>
      </c>
      <c r="AR20" s="32">
        <f t="shared" si="8"/>
        <v>0</v>
      </c>
      <c r="AS20" s="32">
        <f t="shared" si="8"/>
        <v>0</v>
      </c>
      <c r="AT20" s="32">
        <f t="shared" si="8"/>
        <v>0</v>
      </c>
      <c r="AU20" s="32">
        <f t="shared" si="8"/>
        <v>0</v>
      </c>
      <c r="AV20" s="32">
        <f t="shared" si="8"/>
        <v>0</v>
      </c>
      <c r="AW20" s="31" t="s">
        <v>73</v>
      </c>
      <c r="AX20" s="31" t="s">
        <v>73</v>
      </c>
      <c r="AY20" s="31" t="s">
        <v>73</v>
      </c>
      <c r="AZ20" s="31" t="s">
        <v>73</v>
      </c>
      <c r="BA20" s="31" t="s">
        <v>73</v>
      </c>
      <c r="BB20" s="31" t="s">
        <v>73</v>
      </c>
      <c r="BC20" s="31" t="s">
        <v>73</v>
      </c>
      <c r="BD20" s="31" t="s">
        <v>73</v>
      </c>
      <c r="BE20" s="32">
        <f t="shared" si="4"/>
        <v>60</v>
      </c>
    </row>
    <row r="21" spans="1:57" s="22" customFormat="1" ht="16.5" thickBot="1">
      <c r="A21" s="419"/>
      <c r="B21" s="441" t="s">
        <v>149</v>
      </c>
      <c r="C21" s="443" t="s">
        <v>5</v>
      </c>
      <c r="D21" s="36" t="s">
        <v>34</v>
      </c>
      <c r="E21" s="38">
        <v>4</v>
      </c>
      <c r="F21" s="38">
        <v>4</v>
      </c>
      <c r="G21" s="38">
        <v>4</v>
      </c>
      <c r="H21" s="38">
        <v>4</v>
      </c>
      <c r="I21" s="38">
        <v>4</v>
      </c>
      <c r="J21" s="38">
        <v>4</v>
      </c>
      <c r="K21" s="38">
        <v>4</v>
      </c>
      <c r="L21" s="38">
        <v>4</v>
      </c>
      <c r="M21" s="38">
        <v>4</v>
      </c>
      <c r="N21" s="38">
        <v>4</v>
      </c>
      <c r="O21" s="38">
        <v>4</v>
      </c>
      <c r="P21" s="38">
        <v>4</v>
      </c>
      <c r="Q21" s="38"/>
      <c r="R21" s="38"/>
      <c r="S21" s="38"/>
      <c r="T21" s="38"/>
      <c r="U21" s="285" t="s">
        <v>168</v>
      </c>
      <c r="V21" s="32" t="s">
        <v>73</v>
      </c>
      <c r="W21" s="32" t="s">
        <v>73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6"/>
      <c r="AP21" s="46"/>
      <c r="AQ21" s="38"/>
      <c r="AR21" s="38"/>
      <c r="AS21" s="38"/>
      <c r="AT21" s="38"/>
      <c r="AU21" s="285"/>
      <c r="AV21" s="38"/>
      <c r="AW21" s="31" t="s">
        <v>73</v>
      </c>
      <c r="AX21" s="31" t="s">
        <v>73</v>
      </c>
      <c r="AY21" s="31" t="s">
        <v>73</v>
      </c>
      <c r="AZ21" s="31" t="s">
        <v>73</v>
      </c>
      <c r="BA21" s="31" t="s">
        <v>73</v>
      </c>
      <c r="BB21" s="31" t="s">
        <v>73</v>
      </c>
      <c r="BC21" s="31" t="s">
        <v>73</v>
      </c>
      <c r="BD21" s="31" t="s">
        <v>73</v>
      </c>
      <c r="BE21" s="38">
        <f t="shared" si="4"/>
        <v>48</v>
      </c>
    </row>
    <row r="22" spans="1:57" s="22" customFormat="1" ht="15.75" customHeight="1" thickBot="1">
      <c r="A22" s="419"/>
      <c r="B22" s="442"/>
      <c r="C22" s="444"/>
      <c r="D22" s="36" t="s">
        <v>35</v>
      </c>
      <c r="E22" s="38">
        <v>2</v>
      </c>
      <c r="F22" s="38">
        <v>2</v>
      </c>
      <c r="G22" s="38">
        <v>2</v>
      </c>
      <c r="H22" s="38">
        <v>2</v>
      </c>
      <c r="I22" s="38">
        <v>2</v>
      </c>
      <c r="J22" s="38">
        <v>2</v>
      </c>
      <c r="K22" s="38">
        <v>2</v>
      </c>
      <c r="L22" s="38">
        <v>2</v>
      </c>
      <c r="M22" s="38">
        <v>2</v>
      </c>
      <c r="N22" s="38">
        <v>2</v>
      </c>
      <c r="O22" s="38">
        <v>2</v>
      </c>
      <c r="P22" s="38">
        <v>2</v>
      </c>
      <c r="Q22" s="38"/>
      <c r="R22" s="38"/>
      <c r="S22" s="38"/>
      <c r="T22" s="38"/>
      <c r="U22" s="285"/>
      <c r="V22" s="32" t="s">
        <v>73</v>
      </c>
      <c r="W22" s="32" t="s">
        <v>73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46"/>
      <c r="AP22" s="46"/>
      <c r="AQ22" s="38"/>
      <c r="AR22" s="38"/>
      <c r="AS22" s="38"/>
      <c r="AT22" s="38"/>
      <c r="AU22" s="285"/>
      <c r="AV22" s="38"/>
      <c r="AW22" s="31" t="s">
        <v>73</v>
      </c>
      <c r="AX22" s="31" t="s">
        <v>73</v>
      </c>
      <c r="AY22" s="31" t="s">
        <v>73</v>
      </c>
      <c r="AZ22" s="31" t="s">
        <v>73</v>
      </c>
      <c r="BA22" s="31" t="s">
        <v>73</v>
      </c>
      <c r="BB22" s="31" t="s">
        <v>73</v>
      </c>
      <c r="BC22" s="31" t="s">
        <v>73</v>
      </c>
      <c r="BD22" s="31" t="s">
        <v>73</v>
      </c>
      <c r="BE22" s="38">
        <f t="shared" si="4"/>
        <v>24</v>
      </c>
    </row>
    <row r="23" spans="1:57" s="22" customFormat="1" ht="16.5" thickBot="1">
      <c r="A23" s="419"/>
      <c r="B23" s="441" t="s">
        <v>150</v>
      </c>
      <c r="C23" s="443" t="s">
        <v>151</v>
      </c>
      <c r="D23" s="36" t="s">
        <v>34</v>
      </c>
      <c r="E23" s="38">
        <v>6</v>
      </c>
      <c r="F23" s="38">
        <v>6</v>
      </c>
      <c r="G23" s="38">
        <v>6</v>
      </c>
      <c r="H23" s="38">
        <v>6</v>
      </c>
      <c r="I23" s="38">
        <v>6</v>
      </c>
      <c r="J23" s="38">
        <v>6</v>
      </c>
      <c r="K23" s="38">
        <v>6</v>
      </c>
      <c r="L23" s="38">
        <v>6</v>
      </c>
      <c r="M23" s="38">
        <v>6</v>
      </c>
      <c r="N23" s="38">
        <v>6</v>
      </c>
      <c r="O23" s="38">
        <v>6</v>
      </c>
      <c r="P23" s="38" t="s">
        <v>240</v>
      </c>
      <c r="Q23" s="38"/>
      <c r="R23" s="38"/>
      <c r="S23" s="38"/>
      <c r="T23" s="38"/>
      <c r="U23" s="285"/>
      <c r="V23" s="32" t="s">
        <v>73</v>
      </c>
      <c r="W23" s="32" t="s">
        <v>73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46"/>
      <c r="AP23" s="46"/>
      <c r="AQ23" s="38"/>
      <c r="AR23" s="38"/>
      <c r="AS23" s="38"/>
      <c r="AT23" s="38"/>
      <c r="AU23" s="285"/>
      <c r="AV23" s="38"/>
      <c r="AW23" s="31" t="s">
        <v>73</v>
      </c>
      <c r="AX23" s="31" t="s">
        <v>73</v>
      </c>
      <c r="AY23" s="31" t="s">
        <v>73</v>
      </c>
      <c r="AZ23" s="31" t="s">
        <v>73</v>
      </c>
      <c r="BA23" s="31" t="s">
        <v>73</v>
      </c>
      <c r="BB23" s="31" t="s">
        <v>73</v>
      </c>
      <c r="BC23" s="31" t="s">
        <v>73</v>
      </c>
      <c r="BD23" s="31" t="s">
        <v>73</v>
      </c>
      <c r="BE23" s="38">
        <f t="shared" si="4"/>
        <v>66</v>
      </c>
    </row>
    <row r="24" spans="1:57" s="22" customFormat="1" ht="17.25" customHeight="1" thickBot="1">
      <c r="A24" s="419"/>
      <c r="B24" s="442"/>
      <c r="C24" s="444"/>
      <c r="D24" s="36" t="s">
        <v>35</v>
      </c>
      <c r="E24" s="38">
        <v>3</v>
      </c>
      <c r="F24" s="38">
        <v>3</v>
      </c>
      <c r="G24" s="38">
        <v>3</v>
      </c>
      <c r="H24" s="38">
        <v>3</v>
      </c>
      <c r="I24" s="38">
        <v>3</v>
      </c>
      <c r="J24" s="38">
        <v>3</v>
      </c>
      <c r="K24" s="38">
        <v>3</v>
      </c>
      <c r="L24" s="38">
        <v>3</v>
      </c>
      <c r="M24" s="38">
        <v>3</v>
      </c>
      <c r="N24" s="38">
        <v>3</v>
      </c>
      <c r="O24" s="38">
        <v>3</v>
      </c>
      <c r="P24" s="38">
        <v>3</v>
      </c>
      <c r="Q24" s="38"/>
      <c r="R24" s="38"/>
      <c r="S24" s="38"/>
      <c r="T24" s="38"/>
      <c r="U24" s="285"/>
      <c r="V24" s="32" t="s">
        <v>73</v>
      </c>
      <c r="W24" s="32" t="s">
        <v>73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6"/>
      <c r="AP24" s="46"/>
      <c r="AQ24" s="38"/>
      <c r="AR24" s="38"/>
      <c r="AS24" s="38"/>
      <c r="AT24" s="38"/>
      <c r="AU24" s="285"/>
      <c r="AV24" s="38"/>
      <c r="AW24" s="31" t="s">
        <v>73</v>
      </c>
      <c r="AX24" s="31" t="s">
        <v>73</v>
      </c>
      <c r="AY24" s="31" t="s">
        <v>73</v>
      </c>
      <c r="AZ24" s="31" t="s">
        <v>73</v>
      </c>
      <c r="BA24" s="31" t="s">
        <v>73</v>
      </c>
      <c r="BB24" s="31" t="s">
        <v>73</v>
      </c>
      <c r="BC24" s="31" t="s">
        <v>73</v>
      </c>
      <c r="BD24" s="31" t="s">
        <v>73</v>
      </c>
      <c r="BE24" s="38">
        <f t="shared" si="4"/>
        <v>36</v>
      </c>
    </row>
    <row r="25" spans="1:57" s="15" customFormat="1" ht="16.5" thickBot="1">
      <c r="A25" s="419"/>
      <c r="B25" s="421" t="s">
        <v>7</v>
      </c>
      <c r="C25" s="421" t="s">
        <v>38</v>
      </c>
      <c r="D25" s="31" t="s">
        <v>34</v>
      </c>
      <c r="E25" s="32">
        <f>E27+E41</f>
        <v>22</v>
      </c>
      <c r="F25" s="32">
        <f t="shared" ref="F25:AP25" si="9">F27+F41</f>
        <v>22</v>
      </c>
      <c r="G25" s="32">
        <f t="shared" si="9"/>
        <v>22</v>
      </c>
      <c r="H25" s="32">
        <f t="shared" si="9"/>
        <v>22</v>
      </c>
      <c r="I25" s="32">
        <f t="shared" si="9"/>
        <v>22</v>
      </c>
      <c r="J25" s="32">
        <f t="shared" si="9"/>
        <v>22</v>
      </c>
      <c r="K25" s="32">
        <f t="shared" si="9"/>
        <v>22</v>
      </c>
      <c r="L25" s="32">
        <f t="shared" si="9"/>
        <v>22</v>
      </c>
      <c r="M25" s="32">
        <f t="shared" si="9"/>
        <v>22</v>
      </c>
      <c r="N25" s="32">
        <f t="shared" si="9"/>
        <v>22</v>
      </c>
      <c r="O25" s="32">
        <f t="shared" si="9"/>
        <v>22</v>
      </c>
      <c r="P25" s="32">
        <v>22</v>
      </c>
      <c r="Q25" s="32">
        <f t="shared" si="9"/>
        <v>36</v>
      </c>
      <c r="R25" s="32">
        <f t="shared" si="9"/>
        <v>36</v>
      </c>
      <c r="S25" s="32">
        <f t="shared" si="9"/>
        <v>36</v>
      </c>
      <c r="T25" s="32">
        <v>0</v>
      </c>
      <c r="U25" s="32">
        <f t="shared" si="9"/>
        <v>0</v>
      </c>
      <c r="V25" s="32" t="s">
        <v>73</v>
      </c>
      <c r="W25" s="32" t="s">
        <v>73</v>
      </c>
      <c r="X25" s="32">
        <f t="shared" si="9"/>
        <v>26</v>
      </c>
      <c r="Y25" s="32">
        <f t="shared" si="9"/>
        <v>26</v>
      </c>
      <c r="Z25" s="32">
        <f t="shared" si="9"/>
        <v>26</v>
      </c>
      <c r="AA25" s="32">
        <f t="shared" si="9"/>
        <v>26</v>
      </c>
      <c r="AB25" s="32">
        <f t="shared" si="9"/>
        <v>26</v>
      </c>
      <c r="AC25" s="32">
        <f t="shared" si="9"/>
        <v>26</v>
      </c>
      <c r="AD25" s="32">
        <f t="shared" si="9"/>
        <v>26</v>
      </c>
      <c r="AE25" s="32">
        <f t="shared" si="9"/>
        <v>36</v>
      </c>
      <c r="AF25" s="32">
        <f t="shared" si="9"/>
        <v>36</v>
      </c>
      <c r="AG25" s="32">
        <f t="shared" si="9"/>
        <v>36</v>
      </c>
      <c r="AH25" s="32">
        <f t="shared" si="9"/>
        <v>36</v>
      </c>
      <c r="AI25" s="32">
        <f t="shared" si="9"/>
        <v>36</v>
      </c>
      <c r="AJ25" s="32">
        <f t="shared" si="9"/>
        <v>36</v>
      </c>
      <c r="AK25" s="32">
        <f t="shared" si="9"/>
        <v>26</v>
      </c>
      <c r="AL25" s="32">
        <f t="shared" si="9"/>
        <v>26</v>
      </c>
      <c r="AM25" s="32">
        <f t="shared" si="9"/>
        <v>26</v>
      </c>
      <c r="AN25" s="32">
        <f t="shared" si="9"/>
        <v>26</v>
      </c>
      <c r="AO25" s="32">
        <f t="shared" si="9"/>
        <v>26</v>
      </c>
      <c r="AP25" s="32">
        <f t="shared" si="9"/>
        <v>26</v>
      </c>
      <c r="AQ25" s="32">
        <f>AQ27+AQ41</f>
        <v>26</v>
      </c>
      <c r="AR25" s="32">
        <f t="shared" ref="AR25:AS25" si="10">AR27+AR41</f>
        <v>26</v>
      </c>
      <c r="AS25" s="32">
        <f t="shared" si="10"/>
        <v>26</v>
      </c>
      <c r="AT25" s="32">
        <v>26</v>
      </c>
      <c r="AU25" s="32">
        <f>AU27+AU41</f>
        <v>0</v>
      </c>
      <c r="AV25" s="32">
        <f t="shared" ref="AV25" si="11">AV27+AV41</f>
        <v>36</v>
      </c>
      <c r="AW25" s="31" t="s">
        <v>73</v>
      </c>
      <c r="AX25" s="31" t="s">
        <v>73</v>
      </c>
      <c r="AY25" s="31" t="s">
        <v>73</v>
      </c>
      <c r="AZ25" s="31" t="s">
        <v>73</v>
      </c>
      <c r="BA25" s="31" t="s">
        <v>73</v>
      </c>
      <c r="BB25" s="31" t="s">
        <v>73</v>
      </c>
      <c r="BC25" s="31" t="s">
        <v>73</v>
      </c>
      <c r="BD25" s="31" t="s">
        <v>73</v>
      </c>
      <c r="BE25" s="32">
        <f t="shared" si="4"/>
        <v>1066</v>
      </c>
    </row>
    <row r="26" spans="1:57" s="15" customFormat="1" ht="20.25" customHeight="1" thickBot="1">
      <c r="A26" s="419"/>
      <c r="B26" s="422"/>
      <c r="C26" s="422"/>
      <c r="D26" s="31" t="s">
        <v>35</v>
      </c>
      <c r="E26" s="32">
        <f>E28+E42</f>
        <v>11</v>
      </c>
      <c r="F26" s="32">
        <f t="shared" ref="F26:AP26" si="12">F28+F42</f>
        <v>11</v>
      </c>
      <c r="G26" s="32">
        <f t="shared" si="12"/>
        <v>11</v>
      </c>
      <c r="H26" s="32">
        <f t="shared" si="12"/>
        <v>11</v>
      </c>
      <c r="I26" s="32">
        <f t="shared" si="12"/>
        <v>11</v>
      </c>
      <c r="J26" s="32">
        <f t="shared" si="12"/>
        <v>11</v>
      </c>
      <c r="K26" s="32">
        <f t="shared" si="12"/>
        <v>11</v>
      </c>
      <c r="L26" s="32">
        <f t="shared" si="12"/>
        <v>11</v>
      </c>
      <c r="M26" s="32">
        <f t="shared" si="12"/>
        <v>11</v>
      </c>
      <c r="N26" s="32">
        <f t="shared" si="12"/>
        <v>11</v>
      </c>
      <c r="O26" s="32">
        <f t="shared" si="12"/>
        <v>11</v>
      </c>
      <c r="P26" s="32">
        <f t="shared" si="12"/>
        <v>11</v>
      </c>
      <c r="Q26" s="32">
        <f t="shared" si="12"/>
        <v>0</v>
      </c>
      <c r="R26" s="32">
        <f t="shared" si="12"/>
        <v>0</v>
      </c>
      <c r="S26" s="32">
        <f t="shared" si="12"/>
        <v>0</v>
      </c>
      <c r="T26" s="32">
        <f t="shared" si="12"/>
        <v>0</v>
      </c>
      <c r="U26" s="32">
        <f t="shared" si="12"/>
        <v>0</v>
      </c>
      <c r="V26" s="32" t="s">
        <v>73</v>
      </c>
      <c r="W26" s="32" t="s">
        <v>73</v>
      </c>
      <c r="X26" s="32">
        <f t="shared" si="12"/>
        <v>13</v>
      </c>
      <c r="Y26" s="32">
        <f t="shared" si="12"/>
        <v>13</v>
      </c>
      <c r="Z26" s="32">
        <f t="shared" si="12"/>
        <v>13</v>
      </c>
      <c r="AA26" s="32">
        <f t="shared" si="12"/>
        <v>13</v>
      </c>
      <c r="AB26" s="32">
        <f t="shared" si="12"/>
        <v>13</v>
      </c>
      <c r="AC26" s="32">
        <f t="shared" si="12"/>
        <v>13</v>
      </c>
      <c r="AD26" s="32">
        <f t="shared" si="12"/>
        <v>13</v>
      </c>
      <c r="AE26" s="32">
        <f t="shared" si="12"/>
        <v>18</v>
      </c>
      <c r="AF26" s="32">
        <f t="shared" si="12"/>
        <v>18</v>
      </c>
      <c r="AG26" s="32">
        <f t="shared" si="12"/>
        <v>0</v>
      </c>
      <c r="AH26" s="32">
        <f t="shared" si="12"/>
        <v>0</v>
      </c>
      <c r="AI26" s="32">
        <f t="shared" si="12"/>
        <v>0</v>
      </c>
      <c r="AJ26" s="32">
        <f t="shared" si="12"/>
        <v>0</v>
      </c>
      <c r="AK26" s="32">
        <f t="shared" si="12"/>
        <v>13</v>
      </c>
      <c r="AL26" s="32">
        <f t="shared" si="12"/>
        <v>13</v>
      </c>
      <c r="AM26" s="32">
        <f t="shared" si="12"/>
        <v>13</v>
      </c>
      <c r="AN26" s="32">
        <f t="shared" si="12"/>
        <v>13</v>
      </c>
      <c r="AO26" s="32">
        <f t="shared" si="12"/>
        <v>13</v>
      </c>
      <c r="AP26" s="32">
        <f t="shared" si="12"/>
        <v>13</v>
      </c>
      <c r="AQ26" s="32">
        <f>AQ28+AQ42</f>
        <v>13</v>
      </c>
      <c r="AR26" s="32">
        <f t="shared" ref="AR26:AT26" si="13">AR28+AR42</f>
        <v>13</v>
      </c>
      <c r="AS26" s="32">
        <f t="shared" si="13"/>
        <v>13</v>
      </c>
      <c r="AT26" s="32">
        <f t="shared" si="13"/>
        <v>13</v>
      </c>
      <c r="AU26" s="32">
        <f>AU28+AU42</f>
        <v>0</v>
      </c>
      <c r="AV26" s="32">
        <f t="shared" ref="AV26" si="14">AV28+AV42</f>
        <v>0</v>
      </c>
      <c r="AW26" s="31" t="s">
        <v>73</v>
      </c>
      <c r="AX26" s="31" t="s">
        <v>73</v>
      </c>
      <c r="AY26" s="31" t="s">
        <v>73</v>
      </c>
      <c r="AZ26" s="31" t="s">
        <v>73</v>
      </c>
      <c r="BA26" s="31" t="s">
        <v>73</v>
      </c>
      <c r="BB26" s="31" t="s">
        <v>73</v>
      </c>
      <c r="BC26" s="31" t="s">
        <v>73</v>
      </c>
      <c r="BD26" s="31" t="s">
        <v>73</v>
      </c>
      <c r="BE26" s="32">
        <f t="shared" si="4"/>
        <v>389</v>
      </c>
    </row>
    <row r="27" spans="1:57" s="15" customFormat="1" ht="30" customHeight="1" thickBot="1">
      <c r="A27" s="419"/>
      <c r="B27" s="433" t="s">
        <v>235</v>
      </c>
      <c r="C27" s="250" t="s">
        <v>120</v>
      </c>
      <c r="D27" s="251" t="s">
        <v>34</v>
      </c>
      <c r="E27" s="252">
        <f>E29+E31+E33+E35+E37</f>
        <v>22</v>
      </c>
      <c r="F27" s="252">
        <f t="shared" ref="F27:AF27" si="15">F29+F31+F33+F35+F37</f>
        <v>22</v>
      </c>
      <c r="G27" s="252">
        <f t="shared" si="15"/>
        <v>22</v>
      </c>
      <c r="H27" s="252">
        <f t="shared" si="15"/>
        <v>22</v>
      </c>
      <c r="I27" s="252">
        <f t="shared" si="15"/>
        <v>22</v>
      </c>
      <c r="J27" s="252">
        <f t="shared" si="15"/>
        <v>22</v>
      </c>
      <c r="K27" s="252">
        <f t="shared" si="15"/>
        <v>22</v>
      </c>
      <c r="L27" s="252">
        <f t="shared" si="15"/>
        <v>22</v>
      </c>
      <c r="M27" s="252">
        <f t="shared" si="15"/>
        <v>22</v>
      </c>
      <c r="N27" s="252">
        <f t="shared" si="15"/>
        <v>22</v>
      </c>
      <c r="O27" s="252">
        <f t="shared" si="15"/>
        <v>22</v>
      </c>
      <c r="P27" s="252">
        <v>22</v>
      </c>
      <c r="Q27" s="252">
        <f t="shared" si="15"/>
        <v>0</v>
      </c>
      <c r="R27" s="252">
        <f t="shared" si="15"/>
        <v>0</v>
      </c>
      <c r="S27" s="252">
        <f t="shared" si="15"/>
        <v>0</v>
      </c>
      <c r="T27" s="252">
        <v>0</v>
      </c>
      <c r="U27" s="252">
        <v>0</v>
      </c>
      <c r="V27" s="32" t="s">
        <v>73</v>
      </c>
      <c r="W27" s="32" t="s">
        <v>73</v>
      </c>
      <c r="X27" s="252">
        <f t="shared" si="15"/>
        <v>18</v>
      </c>
      <c r="Y27" s="252">
        <f t="shared" si="15"/>
        <v>16</v>
      </c>
      <c r="Z27" s="252">
        <f t="shared" si="15"/>
        <v>18</v>
      </c>
      <c r="AA27" s="252">
        <f t="shared" si="15"/>
        <v>16</v>
      </c>
      <c r="AB27" s="252">
        <f t="shared" si="15"/>
        <v>18</v>
      </c>
      <c r="AC27" s="252">
        <f t="shared" si="15"/>
        <v>16</v>
      </c>
      <c r="AD27" s="252">
        <f t="shared" si="15"/>
        <v>18</v>
      </c>
      <c r="AE27" s="252">
        <f t="shared" si="15"/>
        <v>0</v>
      </c>
      <c r="AF27" s="252">
        <f t="shared" si="15"/>
        <v>0</v>
      </c>
      <c r="AG27" s="252">
        <f>AG29+AG31+AG33+AG35+AG37</f>
        <v>0</v>
      </c>
      <c r="AH27" s="252">
        <f t="shared" ref="AH27:AV27" si="16">AH29+AH31+AH33+AH35+AH37</f>
        <v>0</v>
      </c>
      <c r="AI27" s="252">
        <f t="shared" si="16"/>
        <v>0</v>
      </c>
      <c r="AJ27" s="252">
        <f t="shared" si="16"/>
        <v>0</v>
      </c>
      <c r="AK27" s="252">
        <f t="shared" si="16"/>
        <v>16</v>
      </c>
      <c r="AL27" s="252">
        <f t="shared" si="16"/>
        <v>18</v>
      </c>
      <c r="AM27" s="252">
        <f t="shared" si="16"/>
        <v>16</v>
      </c>
      <c r="AN27" s="252">
        <f t="shared" si="16"/>
        <v>18</v>
      </c>
      <c r="AO27" s="252">
        <f t="shared" si="16"/>
        <v>16</v>
      </c>
      <c r="AP27" s="252">
        <f t="shared" si="16"/>
        <v>18</v>
      </c>
      <c r="AQ27" s="252">
        <f t="shared" si="16"/>
        <v>16</v>
      </c>
      <c r="AR27" s="252">
        <f t="shared" si="16"/>
        <v>18</v>
      </c>
      <c r="AS27" s="252">
        <f t="shared" si="16"/>
        <v>16</v>
      </c>
      <c r="AT27" s="252">
        <v>18</v>
      </c>
      <c r="AU27" s="252">
        <v>0</v>
      </c>
      <c r="AV27" s="252">
        <f t="shared" si="16"/>
        <v>0</v>
      </c>
      <c r="AW27" s="31" t="s">
        <v>73</v>
      </c>
      <c r="AX27" s="31" t="s">
        <v>73</v>
      </c>
      <c r="AY27" s="31" t="s">
        <v>73</v>
      </c>
      <c r="AZ27" s="31" t="s">
        <v>73</v>
      </c>
      <c r="BA27" s="31" t="s">
        <v>73</v>
      </c>
      <c r="BB27" s="31" t="s">
        <v>73</v>
      </c>
      <c r="BC27" s="31" t="s">
        <v>73</v>
      </c>
      <c r="BD27" s="31" t="s">
        <v>73</v>
      </c>
      <c r="BE27" s="32">
        <f t="shared" si="4"/>
        <v>554</v>
      </c>
    </row>
    <row r="28" spans="1:57" s="15" customFormat="1" ht="16.5" customHeight="1" thickBot="1">
      <c r="A28" s="419"/>
      <c r="B28" s="434"/>
      <c r="C28" s="253"/>
      <c r="D28" s="251" t="s">
        <v>35</v>
      </c>
      <c r="E28" s="252">
        <f>E30+E32+E34+E36+E38</f>
        <v>11</v>
      </c>
      <c r="F28" s="252">
        <f t="shared" ref="F28:AF28" si="17">F30+F32+F34+F36+F38</f>
        <v>11</v>
      </c>
      <c r="G28" s="252">
        <f t="shared" si="17"/>
        <v>11</v>
      </c>
      <c r="H28" s="252">
        <f t="shared" si="17"/>
        <v>11</v>
      </c>
      <c r="I28" s="252">
        <f t="shared" si="17"/>
        <v>11</v>
      </c>
      <c r="J28" s="252">
        <f t="shared" si="17"/>
        <v>11</v>
      </c>
      <c r="K28" s="252">
        <f t="shared" si="17"/>
        <v>11</v>
      </c>
      <c r="L28" s="252">
        <f t="shared" si="17"/>
        <v>11</v>
      </c>
      <c r="M28" s="252">
        <f t="shared" si="17"/>
        <v>11</v>
      </c>
      <c r="N28" s="252">
        <f t="shared" si="17"/>
        <v>11</v>
      </c>
      <c r="O28" s="252">
        <f t="shared" si="17"/>
        <v>11</v>
      </c>
      <c r="P28" s="252">
        <f t="shared" si="17"/>
        <v>11</v>
      </c>
      <c r="Q28" s="252">
        <f t="shared" si="17"/>
        <v>0</v>
      </c>
      <c r="R28" s="252">
        <f t="shared" si="17"/>
        <v>0</v>
      </c>
      <c r="S28" s="252">
        <f t="shared" si="17"/>
        <v>0</v>
      </c>
      <c r="T28" s="252">
        <f t="shared" si="17"/>
        <v>0</v>
      </c>
      <c r="U28" s="252">
        <f t="shared" si="17"/>
        <v>0</v>
      </c>
      <c r="V28" s="32" t="s">
        <v>73</v>
      </c>
      <c r="W28" s="32" t="s">
        <v>73</v>
      </c>
      <c r="X28" s="252">
        <f t="shared" si="17"/>
        <v>9</v>
      </c>
      <c r="Y28" s="252">
        <f t="shared" si="17"/>
        <v>8</v>
      </c>
      <c r="Z28" s="252">
        <f t="shared" si="17"/>
        <v>9</v>
      </c>
      <c r="AA28" s="252">
        <f t="shared" si="17"/>
        <v>8</v>
      </c>
      <c r="AB28" s="252">
        <f t="shared" si="17"/>
        <v>9</v>
      </c>
      <c r="AC28" s="252">
        <f t="shared" si="17"/>
        <v>8</v>
      </c>
      <c r="AD28" s="252">
        <f t="shared" si="17"/>
        <v>9</v>
      </c>
      <c r="AE28" s="252">
        <f t="shared" si="17"/>
        <v>0</v>
      </c>
      <c r="AF28" s="252">
        <f t="shared" si="17"/>
        <v>0</v>
      </c>
      <c r="AG28" s="252">
        <f>AG30+AG32+AG34+AG36+AG38</f>
        <v>0</v>
      </c>
      <c r="AH28" s="252">
        <f t="shared" ref="AH28:AV28" si="18">AH30+AH32+AH34+AH36+AH38</f>
        <v>0</v>
      </c>
      <c r="AI28" s="252">
        <f t="shared" si="18"/>
        <v>0</v>
      </c>
      <c r="AJ28" s="252">
        <f t="shared" si="18"/>
        <v>0</v>
      </c>
      <c r="AK28" s="252">
        <f t="shared" si="18"/>
        <v>8</v>
      </c>
      <c r="AL28" s="252">
        <f t="shared" si="18"/>
        <v>9</v>
      </c>
      <c r="AM28" s="252">
        <f t="shared" si="18"/>
        <v>8</v>
      </c>
      <c r="AN28" s="252">
        <f t="shared" si="18"/>
        <v>9</v>
      </c>
      <c r="AO28" s="252">
        <f t="shared" si="18"/>
        <v>8</v>
      </c>
      <c r="AP28" s="252">
        <f t="shared" si="18"/>
        <v>9</v>
      </c>
      <c r="AQ28" s="252">
        <f t="shared" si="18"/>
        <v>8</v>
      </c>
      <c r="AR28" s="252">
        <f t="shared" si="18"/>
        <v>9</v>
      </c>
      <c r="AS28" s="252">
        <f t="shared" si="18"/>
        <v>8</v>
      </c>
      <c r="AT28" s="252">
        <f t="shared" si="18"/>
        <v>9</v>
      </c>
      <c r="AU28" s="252">
        <f t="shared" si="18"/>
        <v>0</v>
      </c>
      <c r="AV28" s="252">
        <f t="shared" si="18"/>
        <v>0</v>
      </c>
      <c r="AW28" s="31" t="s">
        <v>73</v>
      </c>
      <c r="AX28" s="31" t="s">
        <v>73</v>
      </c>
      <c r="AY28" s="31" t="s">
        <v>73</v>
      </c>
      <c r="AZ28" s="31" t="s">
        <v>73</v>
      </c>
      <c r="BA28" s="31" t="s">
        <v>73</v>
      </c>
      <c r="BB28" s="31" t="s">
        <v>73</v>
      </c>
      <c r="BC28" s="31" t="s">
        <v>73</v>
      </c>
      <c r="BD28" s="31" t="s">
        <v>73</v>
      </c>
      <c r="BE28" s="32">
        <f t="shared" si="4"/>
        <v>277</v>
      </c>
    </row>
    <row r="29" spans="1:57" s="22" customFormat="1" ht="16.5" thickBot="1">
      <c r="A29" s="419"/>
      <c r="B29" s="435" t="s">
        <v>152</v>
      </c>
      <c r="C29" s="437" t="s">
        <v>153</v>
      </c>
      <c r="D29" s="36" t="s">
        <v>34</v>
      </c>
      <c r="E29" s="38">
        <v>4</v>
      </c>
      <c r="F29" s="38">
        <v>6</v>
      </c>
      <c r="G29" s="38">
        <v>4</v>
      </c>
      <c r="H29" s="38">
        <v>6</v>
      </c>
      <c r="I29" s="38">
        <v>4</v>
      </c>
      <c r="J29" s="38">
        <v>6</v>
      </c>
      <c r="K29" s="38">
        <v>4</v>
      </c>
      <c r="L29" s="38">
        <v>6</v>
      </c>
      <c r="M29" s="38">
        <v>4</v>
      </c>
      <c r="N29" s="38">
        <v>6</v>
      </c>
      <c r="O29" s="38">
        <v>4</v>
      </c>
      <c r="P29" s="38">
        <v>6</v>
      </c>
      <c r="Q29" s="38"/>
      <c r="R29" s="38"/>
      <c r="S29" s="38"/>
      <c r="T29" s="38"/>
      <c r="U29" s="285" t="s">
        <v>168</v>
      </c>
      <c r="V29" s="32" t="s">
        <v>73</v>
      </c>
      <c r="W29" s="32" t="s">
        <v>73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46"/>
      <c r="AP29" s="46"/>
      <c r="AQ29" s="38"/>
      <c r="AR29" s="38"/>
      <c r="AS29" s="38"/>
      <c r="AT29" s="38"/>
      <c r="AU29" s="285"/>
      <c r="AV29" s="38"/>
      <c r="AW29" s="31" t="s">
        <v>73</v>
      </c>
      <c r="AX29" s="31" t="s">
        <v>73</v>
      </c>
      <c r="AY29" s="31" t="s">
        <v>73</v>
      </c>
      <c r="AZ29" s="31" t="s">
        <v>73</v>
      </c>
      <c r="BA29" s="31" t="s">
        <v>73</v>
      </c>
      <c r="BB29" s="31" t="s">
        <v>73</v>
      </c>
      <c r="BC29" s="31" t="s">
        <v>73</v>
      </c>
      <c r="BD29" s="31" t="s">
        <v>73</v>
      </c>
      <c r="BE29" s="38">
        <f t="shared" si="4"/>
        <v>60</v>
      </c>
    </row>
    <row r="30" spans="1:57" s="22" customFormat="1" ht="17.25" customHeight="1" thickBot="1">
      <c r="A30" s="419"/>
      <c r="B30" s="436"/>
      <c r="C30" s="438"/>
      <c r="D30" s="36" t="s">
        <v>35</v>
      </c>
      <c r="E30" s="38">
        <v>2</v>
      </c>
      <c r="F30" s="38">
        <v>3</v>
      </c>
      <c r="G30" s="38">
        <v>2</v>
      </c>
      <c r="H30" s="38">
        <v>3</v>
      </c>
      <c r="I30" s="38">
        <v>2</v>
      </c>
      <c r="J30" s="38">
        <v>3</v>
      </c>
      <c r="K30" s="38">
        <v>2</v>
      </c>
      <c r="L30" s="38">
        <v>3</v>
      </c>
      <c r="M30" s="38">
        <v>2</v>
      </c>
      <c r="N30" s="38">
        <v>3</v>
      </c>
      <c r="O30" s="38">
        <v>2</v>
      </c>
      <c r="P30" s="38">
        <v>3</v>
      </c>
      <c r="Q30" s="38"/>
      <c r="R30" s="38"/>
      <c r="S30" s="38"/>
      <c r="T30" s="38"/>
      <c r="U30" s="285"/>
      <c r="V30" s="32" t="s">
        <v>73</v>
      </c>
      <c r="W30" s="32" t="s">
        <v>73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46"/>
      <c r="AP30" s="46"/>
      <c r="AQ30" s="38"/>
      <c r="AR30" s="38"/>
      <c r="AS30" s="38"/>
      <c r="AT30" s="38"/>
      <c r="AU30" s="285"/>
      <c r="AV30" s="38"/>
      <c r="AW30" s="31" t="s">
        <v>73</v>
      </c>
      <c r="AX30" s="31" t="s">
        <v>73</v>
      </c>
      <c r="AY30" s="31" t="s">
        <v>73</v>
      </c>
      <c r="AZ30" s="31" t="s">
        <v>73</v>
      </c>
      <c r="BA30" s="31" t="s">
        <v>73</v>
      </c>
      <c r="BB30" s="31" t="s">
        <v>73</v>
      </c>
      <c r="BC30" s="31" t="s">
        <v>73</v>
      </c>
      <c r="BD30" s="31" t="s">
        <v>73</v>
      </c>
      <c r="BE30" s="38">
        <f t="shared" si="4"/>
        <v>30</v>
      </c>
    </row>
    <row r="31" spans="1:57" s="22" customFormat="1" ht="16.5" thickBot="1">
      <c r="A31" s="419"/>
      <c r="B31" s="435" t="s">
        <v>154</v>
      </c>
      <c r="C31" s="437" t="s">
        <v>155</v>
      </c>
      <c r="D31" s="36" t="s">
        <v>34</v>
      </c>
      <c r="E31" s="38">
        <v>4</v>
      </c>
      <c r="F31" s="38">
        <v>2</v>
      </c>
      <c r="G31" s="38">
        <v>4</v>
      </c>
      <c r="H31" s="38">
        <v>2</v>
      </c>
      <c r="I31" s="38">
        <v>4</v>
      </c>
      <c r="J31" s="38">
        <v>2</v>
      </c>
      <c r="K31" s="38">
        <v>4</v>
      </c>
      <c r="L31" s="38">
        <v>2</v>
      </c>
      <c r="M31" s="38">
        <v>4</v>
      </c>
      <c r="N31" s="38">
        <v>2</v>
      </c>
      <c r="O31" s="38">
        <v>4</v>
      </c>
      <c r="P31" s="38" t="s">
        <v>241</v>
      </c>
      <c r="Q31" s="38"/>
      <c r="R31" s="38"/>
      <c r="S31" s="38"/>
      <c r="T31" s="38"/>
      <c r="U31" s="285"/>
      <c r="V31" s="32" t="s">
        <v>73</v>
      </c>
      <c r="W31" s="32" t="s">
        <v>73</v>
      </c>
      <c r="X31" s="38">
        <v>4</v>
      </c>
      <c r="Y31" s="38">
        <v>2</v>
      </c>
      <c r="Z31" s="38">
        <v>4</v>
      </c>
      <c r="AA31" s="38">
        <v>2</v>
      </c>
      <c r="AB31" s="38">
        <v>4</v>
      </c>
      <c r="AC31" s="38">
        <v>2</v>
      </c>
      <c r="AD31" s="38">
        <v>4</v>
      </c>
      <c r="AE31" s="38"/>
      <c r="AF31" s="38"/>
      <c r="AG31" s="38"/>
      <c r="AH31" s="38"/>
      <c r="AI31" s="38"/>
      <c r="AJ31" s="38"/>
      <c r="AK31" s="38">
        <v>2</v>
      </c>
      <c r="AL31" s="38">
        <v>4</v>
      </c>
      <c r="AM31" s="38">
        <v>2</v>
      </c>
      <c r="AN31" s="38">
        <v>4</v>
      </c>
      <c r="AO31" s="46">
        <v>2</v>
      </c>
      <c r="AP31" s="46">
        <v>4</v>
      </c>
      <c r="AQ31" s="38">
        <v>2</v>
      </c>
      <c r="AR31" s="38">
        <v>4</v>
      </c>
      <c r="AS31" s="38">
        <v>2</v>
      </c>
      <c r="AT31" s="38" t="s">
        <v>240</v>
      </c>
      <c r="AU31" s="285"/>
      <c r="AV31" s="38"/>
      <c r="AW31" s="31" t="s">
        <v>73</v>
      </c>
      <c r="AX31" s="31" t="s">
        <v>73</v>
      </c>
      <c r="AY31" s="31" t="s">
        <v>73</v>
      </c>
      <c r="AZ31" s="31" t="s">
        <v>73</v>
      </c>
      <c r="BA31" s="31" t="s">
        <v>73</v>
      </c>
      <c r="BB31" s="31" t="s">
        <v>73</v>
      </c>
      <c r="BC31" s="31" t="s">
        <v>73</v>
      </c>
      <c r="BD31" s="31" t="s">
        <v>73</v>
      </c>
      <c r="BE31" s="38">
        <f t="shared" si="4"/>
        <v>82</v>
      </c>
    </row>
    <row r="32" spans="1:57" s="22" customFormat="1" ht="16.5" customHeight="1" thickBot="1">
      <c r="A32" s="419"/>
      <c r="B32" s="439"/>
      <c r="C32" s="440"/>
      <c r="D32" s="36" t="s">
        <v>35</v>
      </c>
      <c r="E32" s="38">
        <v>2</v>
      </c>
      <c r="F32" s="38">
        <v>1</v>
      </c>
      <c r="G32" s="38">
        <v>2</v>
      </c>
      <c r="H32" s="38">
        <v>1</v>
      </c>
      <c r="I32" s="38">
        <v>2</v>
      </c>
      <c r="J32" s="38">
        <v>1</v>
      </c>
      <c r="K32" s="38">
        <v>2</v>
      </c>
      <c r="L32" s="38">
        <v>1</v>
      </c>
      <c r="M32" s="38">
        <v>2</v>
      </c>
      <c r="N32" s="38">
        <v>1</v>
      </c>
      <c r="O32" s="38">
        <v>2</v>
      </c>
      <c r="P32" s="38">
        <v>1</v>
      </c>
      <c r="Q32" s="38"/>
      <c r="R32" s="38"/>
      <c r="S32" s="38"/>
      <c r="T32" s="38"/>
      <c r="U32" s="285"/>
      <c r="V32" s="32" t="s">
        <v>73</v>
      </c>
      <c r="W32" s="32" t="s">
        <v>73</v>
      </c>
      <c r="X32" s="38">
        <v>2</v>
      </c>
      <c r="Y32" s="38">
        <v>1</v>
      </c>
      <c r="Z32" s="38">
        <v>2</v>
      </c>
      <c r="AA32" s="38">
        <v>1</v>
      </c>
      <c r="AB32" s="38">
        <v>2</v>
      </c>
      <c r="AC32" s="38">
        <v>1</v>
      </c>
      <c r="AD32" s="38">
        <v>2</v>
      </c>
      <c r="AE32" s="38"/>
      <c r="AF32" s="38"/>
      <c r="AG32" s="38"/>
      <c r="AH32" s="38"/>
      <c r="AI32" s="38"/>
      <c r="AJ32" s="38"/>
      <c r="AK32" s="38">
        <v>1</v>
      </c>
      <c r="AL32" s="38">
        <v>2</v>
      </c>
      <c r="AM32" s="38">
        <v>1</v>
      </c>
      <c r="AN32" s="38">
        <v>2</v>
      </c>
      <c r="AO32" s="46">
        <v>1</v>
      </c>
      <c r="AP32" s="46">
        <v>2</v>
      </c>
      <c r="AQ32" s="38">
        <v>1</v>
      </c>
      <c r="AR32" s="38">
        <v>2</v>
      </c>
      <c r="AS32" s="38">
        <v>1</v>
      </c>
      <c r="AT32" s="38">
        <v>2</v>
      </c>
      <c r="AU32" s="285"/>
      <c r="AV32" s="38"/>
      <c r="AW32" s="31" t="s">
        <v>73</v>
      </c>
      <c r="AX32" s="31" t="s">
        <v>73</v>
      </c>
      <c r="AY32" s="31" t="s">
        <v>73</v>
      </c>
      <c r="AZ32" s="31" t="s">
        <v>73</v>
      </c>
      <c r="BA32" s="31" t="s">
        <v>73</v>
      </c>
      <c r="BB32" s="31" t="s">
        <v>73</v>
      </c>
      <c r="BC32" s="31" t="s">
        <v>73</v>
      </c>
      <c r="BD32" s="31" t="s">
        <v>73</v>
      </c>
      <c r="BE32" s="38">
        <f t="shared" si="4"/>
        <v>44</v>
      </c>
    </row>
    <row r="33" spans="1:57" s="22" customFormat="1" ht="16.5" thickBot="1">
      <c r="A33" s="419"/>
      <c r="B33" s="436" t="s">
        <v>156</v>
      </c>
      <c r="C33" s="437" t="s">
        <v>157</v>
      </c>
      <c r="D33" s="36" t="s">
        <v>34</v>
      </c>
      <c r="E33" s="38">
        <v>12</v>
      </c>
      <c r="F33" s="38">
        <v>12</v>
      </c>
      <c r="G33" s="38">
        <v>12</v>
      </c>
      <c r="H33" s="38">
        <v>12</v>
      </c>
      <c r="I33" s="38">
        <v>12</v>
      </c>
      <c r="J33" s="38">
        <v>12</v>
      </c>
      <c r="K33" s="38">
        <v>12</v>
      </c>
      <c r="L33" s="38">
        <v>12</v>
      </c>
      <c r="M33" s="38">
        <v>12</v>
      </c>
      <c r="N33" s="38">
        <v>12</v>
      </c>
      <c r="O33" s="38">
        <v>12</v>
      </c>
      <c r="P33" s="38" t="s">
        <v>240</v>
      </c>
      <c r="Q33" s="38"/>
      <c r="R33" s="38"/>
      <c r="S33" s="38"/>
      <c r="T33" s="38"/>
      <c r="U33" s="285"/>
      <c r="V33" s="32" t="s">
        <v>73</v>
      </c>
      <c r="W33" s="32" t="s">
        <v>73</v>
      </c>
      <c r="X33" s="38">
        <v>10</v>
      </c>
      <c r="Y33" s="38">
        <v>10</v>
      </c>
      <c r="Z33" s="38">
        <v>10</v>
      </c>
      <c r="AA33" s="38">
        <v>10</v>
      </c>
      <c r="AB33" s="38">
        <v>10</v>
      </c>
      <c r="AC33" s="38">
        <v>10</v>
      </c>
      <c r="AD33" s="38">
        <v>10</v>
      </c>
      <c r="AE33" s="38"/>
      <c r="AF33" s="38"/>
      <c r="AG33" s="38"/>
      <c r="AH33" s="38"/>
      <c r="AI33" s="38"/>
      <c r="AJ33" s="38"/>
      <c r="AK33" s="38">
        <v>10</v>
      </c>
      <c r="AL33" s="38">
        <v>10</v>
      </c>
      <c r="AM33" s="38">
        <v>10</v>
      </c>
      <c r="AN33" s="38">
        <v>10</v>
      </c>
      <c r="AO33" s="46">
        <v>10</v>
      </c>
      <c r="AP33" s="46">
        <v>10</v>
      </c>
      <c r="AQ33" s="38">
        <v>10</v>
      </c>
      <c r="AR33" s="38">
        <v>10</v>
      </c>
      <c r="AS33" s="38">
        <v>10</v>
      </c>
      <c r="AT33" s="38">
        <v>10</v>
      </c>
      <c r="AU33" s="285" t="s">
        <v>168</v>
      </c>
      <c r="AV33" s="56"/>
      <c r="AW33" s="31" t="s">
        <v>73</v>
      </c>
      <c r="AX33" s="31" t="s">
        <v>73</v>
      </c>
      <c r="AY33" s="31" t="s">
        <v>73</v>
      </c>
      <c r="AZ33" s="31" t="s">
        <v>73</v>
      </c>
      <c r="BA33" s="31" t="s">
        <v>73</v>
      </c>
      <c r="BB33" s="31" t="s">
        <v>73</v>
      </c>
      <c r="BC33" s="31" t="s">
        <v>73</v>
      </c>
      <c r="BD33" s="31" t="s">
        <v>73</v>
      </c>
      <c r="BE33" s="38">
        <f t="shared" si="4"/>
        <v>302</v>
      </c>
    </row>
    <row r="34" spans="1:57" s="22" customFormat="1" ht="19.5" customHeight="1" thickBot="1">
      <c r="A34" s="419"/>
      <c r="B34" s="439"/>
      <c r="C34" s="440"/>
      <c r="D34" s="36" t="s">
        <v>35</v>
      </c>
      <c r="E34" s="38">
        <v>6</v>
      </c>
      <c r="F34" s="38">
        <v>6</v>
      </c>
      <c r="G34" s="38">
        <v>6</v>
      </c>
      <c r="H34" s="38">
        <v>6</v>
      </c>
      <c r="I34" s="38">
        <v>6</v>
      </c>
      <c r="J34" s="38">
        <v>6</v>
      </c>
      <c r="K34" s="38">
        <v>6</v>
      </c>
      <c r="L34" s="38">
        <v>6</v>
      </c>
      <c r="M34" s="38">
        <v>6</v>
      </c>
      <c r="N34" s="38">
        <v>6</v>
      </c>
      <c r="O34" s="38">
        <v>6</v>
      </c>
      <c r="P34" s="38">
        <v>6</v>
      </c>
      <c r="Q34" s="38"/>
      <c r="R34" s="38"/>
      <c r="S34" s="38"/>
      <c r="T34" s="38"/>
      <c r="U34" s="285"/>
      <c r="V34" s="32" t="s">
        <v>73</v>
      </c>
      <c r="W34" s="32" t="s">
        <v>73</v>
      </c>
      <c r="X34" s="38">
        <v>5</v>
      </c>
      <c r="Y34" s="38">
        <v>5</v>
      </c>
      <c r="Z34" s="38">
        <v>5</v>
      </c>
      <c r="AA34" s="38">
        <v>5</v>
      </c>
      <c r="AB34" s="38">
        <v>5</v>
      </c>
      <c r="AC34" s="38">
        <v>5</v>
      </c>
      <c r="AD34" s="38">
        <v>5</v>
      </c>
      <c r="AE34" s="38"/>
      <c r="AF34" s="38"/>
      <c r="AG34" s="38"/>
      <c r="AH34" s="38"/>
      <c r="AI34" s="38"/>
      <c r="AJ34" s="38"/>
      <c r="AK34" s="38">
        <v>5</v>
      </c>
      <c r="AL34" s="38">
        <v>5</v>
      </c>
      <c r="AM34" s="38">
        <v>5</v>
      </c>
      <c r="AN34" s="38">
        <v>5</v>
      </c>
      <c r="AO34" s="46">
        <v>5</v>
      </c>
      <c r="AP34" s="46">
        <v>5</v>
      </c>
      <c r="AQ34" s="38">
        <v>5</v>
      </c>
      <c r="AR34" s="38">
        <v>5</v>
      </c>
      <c r="AS34" s="38">
        <v>5</v>
      </c>
      <c r="AT34" s="38">
        <v>5</v>
      </c>
      <c r="AU34" s="285"/>
      <c r="AV34" s="56"/>
      <c r="AW34" s="31" t="s">
        <v>73</v>
      </c>
      <c r="AX34" s="31" t="s">
        <v>73</v>
      </c>
      <c r="AY34" s="31" t="s">
        <v>73</v>
      </c>
      <c r="AZ34" s="31" t="s">
        <v>73</v>
      </c>
      <c r="BA34" s="31" t="s">
        <v>73</v>
      </c>
      <c r="BB34" s="31" t="s">
        <v>73</v>
      </c>
      <c r="BC34" s="31" t="s">
        <v>73</v>
      </c>
      <c r="BD34" s="31" t="s">
        <v>73</v>
      </c>
      <c r="BE34" s="38">
        <f t="shared" si="4"/>
        <v>157</v>
      </c>
    </row>
    <row r="35" spans="1:57" s="22" customFormat="1" ht="16.5" thickBot="1">
      <c r="A35" s="419"/>
      <c r="B35" s="435" t="s">
        <v>158</v>
      </c>
      <c r="C35" s="437" t="s">
        <v>159</v>
      </c>
      <c r="D35" s="36" t="s">
        <v>34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85"/>
      <c r="V35" s="32" t="s">
        <v>73</v>
      </c>
      <c r="W35" s="32" t="s">
        <v>73</v>
      </c>
      <c r="X35" s="38">
        <v>2</v>
      </c>
      <c r="Y35" s="38">
        <v>2</v>
      </c>
      <c r="Z35" s="38">
        <v>2</v>
      </c>
      <c r="AA35" s="38">
        <v>2</v>
      </c>
      <c r="AB35" s="38">
        <v>2</v>
      </c>
      <c r="AC35" s="38">
        <v>2</v>
      </c>
      <c r="AD35" s="38">
        <v>2</v>
      </c>
      <c r="AE35" s="38"/>
      <c r="AF35" s="38"/>
      <c r="AG35" s="38"/>
      <c r="AH35" s="38"/>
      <c r="AI35" s="38"/>
      <c r="AJ35" s="38"/>
      <c r="AK35" s="38">
        <v>2</v>
      </c>
      <c r="AL35" s="38">
        <v>2</v>
      </c>
      <c r="AM35" s="38">
        <v>2</v>
      </c>
      <c r="AN35" s="38">
        <v>2</v>
      </c>
      <c r="AO35" s="46">
        <v>2</v>
      </c>
      <c r="AP35" s="46">
        <v>2</v>
      </c>
      <c r="AQ35" s="38">
        <v>2</v>
      </c>
      <c r="AR35" s="38">
        <v>2</v>
      </c>
      <c r="AS35" s="38">
        <v>2</v>
      </c>
      <c r="AT35" s="38" t="s">
        <v>240</v>
      </c>
      <c r="AU35" s="285"/>
      <c r="AV35" s="56"/>
      <c r="AW35" s="31" t="s">
        <v>73</v>
      </c>
      <c r="AX35" s="31" t="s">
        <v>73</v>
      </c>
      <c r="AY35" s="31" t="s">
        <v>73</v>
      </c>
      <c r="AZ35" s="31" t="s">
        <v>73</v>
      </c>
      <c r="BA35" s="31" t="s">
        <v>73</v>
      </c>
      <c r="BB35" s="31" t="s">
        <v>73</v>
      </c>
      <c r="BC35" s="31" t="s">
        <v>73</v>
      </c>
      <c r="BD35" s="31" t="s">
        <v>73</v>
      </c>
      <c r="BE35" s="38">
        <f t="shared" si="4"/>
        <v>32</v>
      </c>
    </row>
    <row r="36" spans="1:57" s="22" customFormat="1" ht="18.75" customHeight="1" thickBot="1">
      <c r="A36" s="419"/>
      <c r="B36" s="436"/>
      <c r="C36" s="440"/>
      <c r="D36" s="36" t="s">
        <v>35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285"/>
      <c r="V36" s="32" t="s">
        <v>73</v>
      </c>
      <c r="W36" s="32" t="s">
        <v>73</v>
      </c>
      <c r="X36" s="38">
        <v>1</v>
      </c>
      <c r="Y36" s="38">
        <v>1</v>
      </c>
      <c r="Z36" s="46">
        <v>1</v>
      </c>
      <c r="AA36" s="46">
        <v>1</v>
      </c>
      <c r="AB36" s="46">
        <v>1</v>
      </c>
      <c r="AC36" s="46">
        <v>1</v>
      </c>
      <c r="AD36" s="46">
        <v>1</v>
      </c>
      <c r="AE36" s="46"/>
      <c r="AF36" s="46"/>
      <c r="AG36" s="46"/>
      <c r="AH36" s="46"/>
      <c r="AI36" s="46"/>
      <c r="AJ36" s="46"/>
      <c r="AK36" s="46">
        <v>1</v>
      </c>
      <c r="AL36" s="46">
        <v>1</v>
      </c>
      <c r="AM36" s="46">
        <v>1</v>
      </c>
      <c r="AN36" s="46">
        <v>1</v>
      </c>
      <c r="AO36" s="46">
        <v>1</v>
      </c>
      <c r="AP36" s="46">
        <v>1</v>
      </c>
      <c r="AQ36" s="46">
        <v>1</v>
      </c>
      <c r="AR36" s="46">
        <v>1</v>
      </c>
      <c r="AS36" s="46">
        <v>1</v>
      </c>
      <c r="AT36" s="46">
        <v>1</v>
      </c>
      <c r="AU36" s="289"/>
      <c r="AV36" s="73"/>
      <c r="AW36" s="66" t="s">
        <v>73</v>
      </c>
      <c r="AX36" s="66" t="s">
        <v>73</v>
      </c>
      <c r="AY36" s="66" t="s">
        <v>73</v>
      </c>
      <c r="AZ36" s="66" t="s">
        <v>73</v>
      </c>
      <c r="BA36" s="31" t="s">
        <v>73</v>
      </c>
      <c r="BB36" s="31" t="s">
        <v>73</v>
      </c>
      <c r="BC36" s="31" t="s">
        <v>73</v>
      </c>
      <c r="BD36" s="31" t="s">
        <v>73</v>
      </c>
      <c r="BE36" s="38">
        <f t="shared" si="4"/>
        <v>17</v>
      </c>
    </row>
    <row r="37" spans="1:57" ht="16.5" thickBot="1">
      <c r="A37" s="419"/>
      <c r="B37" s="423" t="s">
        <v>236</v>
      </c>
      <c r="C37" s="423" t="s">
        <v>8</v>
      </c>
      <c r="D37" s="36" t="s">
        <v>34</v>
      </c>
      <c r="E37" s="38">
        <v>2</v>
      </c>
      <c r="F37" s="38">
        <v>2</v>
      </c>
      <c r="G37" s="38">
        <v>2</v>
      </c>
      <c r="H37" s="38">
        <v>2</v>
      </c>
      <c r="I37" s="186">
        <v>2</v>
      </c>
      <c r="J37" s="187">
        <v>2</v>
      </c>
      <c r="K37" s="186">
        <v>2</v>
      </c>
      <c r="L37" s="188">
        <v>2</v>
      </c>
      <c r="M37" s="38">
        <v>2</v>
      </c>
      <c r="N37" s="38">
        <v>2</v>
      </c>
      <c r="O37" s="38">
        <v>2</v>
      </c>
      <c r="P37" s="38">
        <v>2</v>
      </c>
      <c r="Q37" s="38"/>
      <c r="R37" s="38"/>
      <c r="S37" s="38"/>
      <c r="T37" s="38"/>
      <c r="U37" s="285"/>
      <c r="V37" s="32" t="s">
        <v>73</v>
      </c>
      <c r="W37" s="32" t="s">
        <v>73</v>
      </c>
      <c r="X37" s="38">
        <v>2</v>
      </c>
      <c r="Y37" s="38">
        <v>2</v>
      </c>
      <c r="Z37" s="46">
        <v>2</v>
      </c>
      <c r="AA37" s="46">
        <v>2</v>
      </c>
      <c r="AB37" s="46">
        <v>2</v>
      </c>
      <c r="AC37" s="46">
        <v>2</v>
      </c>
      <c r="AD37" s="46">
        <v>2</v>
      </c>
      <c r="AE37" s="46"/>
      <c r="AF37" s="46"/>
      <c r="AG37" s="46"/>
      <c r="AH37" s="46"/>
      <c r="AI37" s="46"/>
      <c r="AJ37" s="46"/>
      <c r="AK37" s="46">
        <v>2</v>
      </c>
      <c r="AL37" s="46">
        <v>2</v>
      </c>
      <c r="AM37" s="46">
        <v>2</v>
      </c>
      <c r="AN37" s="46">
        <v>2</v>
      </c>
      <c r="AO37" s="46">
        <v>2</v>
      </c>
      <c r="AP37" s="46">
        <v>2</v>
      </c>
      <c r="AQ37" s="46">
        <v>2</v>
      </c>
      <c r="AR37" s="46">
        <v>2</v>
      </c>
      <c r="AS37" s="46">
        <v>2</v>
      </c>
      <c r="AT37" s="46" t="s">
        <v>240</v>
      </c>
      <c r="AU37" s="290"/>
      <c r="AV37" s="74"/>
      <c r="AW37" s="66" t="s">
        <v>73</v>
      </c>
      <c r="AX37" s="66" t="s">
        <v>73</v>
      </c>
      <c r="AY37" s="66" t="s">
        <v>73</v>
      </c>
      <c r="AZ37" s="66" t="s">
        <v>73</v>
      </c>
      <c r="BA37" s="31" t="s">
        <v>73</v>
      </c>
      <c r="BB37" s="31" t="s">
        <v>73</v>
      </c>
      <c r="BC37" s="31" t="s">
        <v>73</v>
      </c>
      <c r="BD37" s="31" t="s">
        <v>73</v>
      </c>
      <c r="BE37" s="38">
        <f t="shared" si="4"/>
        <v>56</v>
      </c>
    </row>
    <row r="38" spans="1:57" ht="16.5" thickBot="1">
      <c r="A38" s="419"/>
      <c r="B38" s="448"/>
      <c r="C38" s="424"/>
      <c r="D38" s="36" t="s">
        <v>35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/>
      <c r="R38" s="38"/>
      <c r="S38" s="38"/>
      <c r="T38" s="38"/>
      <c r="U38" s="285"/>
      <c r="V38" s="32" t="s">
        <v>73</v>
      </c>
      <c r="W38" s="32" t="s">
        <v>73</v>
      </c>
      <c r="X38" s="42">
        <v>1</v>
      </c>
      <c r="Y38" s="42">
        <v>1</v>
      </c>
      <c r="Z38" s="48">
        <v>1</v>
      </c>
      <c r="AA38" s="48">
        <v>1</v>
      </c>
      <c r="AB38" s="48">
        <v>1</v>
      </c>
      <c r="AC38" s="48">
        <v>1</v>
      </c>
      <c r="AD38" s="48">
        <v>1</v>
      </c>
      <c r="AE38" s="48"/>
      <c r="AF38" s="48"/>
      <c r="AG38" s="48"/>
      <c r="AH38" s="48"/>
      <c r="AI38" s="48"/>
      <c r="AJ38" s="48"/>
      <c r="AK38" s="48">
        <v>1</v>
      </c>
      <c r="AL38" s="48">
        <v>1</v>
      </c>
      <c r="AM38" s="48">
        <v>1</v>
      </c>
      <c r="AN38" s="48">
        <v>1</v>
      </c>
      <c r="AO38" s="48">
        <v>1</v>
      </c>
      <c r="AP38" s="48">
        <v>1</v>
      </c>
      <c r="AQ38" s="48">
        <v>1</v>
      </c>
      <c r="AR38" s="48">
        <v>1</v>
      </c>
      <c r="AS38" s="48">
        <v>1</v>
      </c>
      <c r="AT38" s="48">
        <v>1</v>
      </c>
      <c r="AU38" s="290"/>
      <c r="AV38" s="74"/>
      <c r="AW38" s="66" t="s">
        <v>73</v>
      </c>
      <c r="AX38" s="66" t="s">
        <v>73</v>
      </c>
      <c r="AY38" s="66" t="s">
        <v>73</v>
      </c>
      <c r="AZ38" s="66" t="s">
        <v>73</v>
      </c>
      <c r="BA38" s="31" t="s">
        <v>73</v>
      </c>
      <c r="BB38" s="31" t="s">
        <v>73</v>
      </c>
      <c r="BC38" s="31" t="s">
        <v>73</v>
      </c>
      <c r="BD38" s="31" t="s">
        <v>73</v>
      </c>
      <c r="BE38" s="38">
        <f t="shared" si="4"/>
        <v>29</v>
      </c>
    </row>
    <row r="39" spans="1:57" ht="20.25" hidden="1" customHeight="1">
      <c r="A39" s="419"/>
      <c r="B39" s="445" t="s">
        <v>7</v>
      </c>
      <c r="C39" s="53" t="s">
        <v>38</v>
      </c>
      <c r="D39" s="34" t="s">
        <v>34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3"/>
      <c r="V39" s="35"/>
      <c r="W39" s="35"/>
      <c r="X39" s="35"/>
      <c r="Y39" s="35"/>
      <c r="Z39" s="63"/>
      <c r="AA39" s="63"/>
      <c r="AB39" s="63"/>
      <c r="AC39" s="63"/>
      <c r="AD39" s="63"/>
      <c r="AE39" s="46"/>
      <c r="AF39" s="46"/>
      <c r="AG39" s="46"/>
      <c r="AH39" s="46"/>
      <c r="AI39" s="46"/>
      <c r="AJ39" s="46"/>
      <c r="AK39" s="63"/>
      <c r="AL39" s="63"/>
      <c r="AM39" s="46"/>
      <c r="AN39" s="63"/>
      <c r="AO39" s="46"/>
      <c r="AP39" s="63"/>
      <c r="AQ39" s="63"/>
      <c r="AR39" s="63"/>
      <c r="AS39" s="63"/>
      <c r="AT39" s="63"/>
      <c r="AU39" s="75"/>
      <c r="AV39" s="63"/>
      <c r="AW39" s="47" t="s">
        <v>73</v>
      </c>
      <c r="AX39" s="47" t="s">
        <v>73</v>
      </c>
      <c r="AY39" s="47" t="s">
        <v>73</v>
      </c>
      <c r="AZ39" s="47" t="s">
        <v>73</v>
      </c>
      <c r="BA39" s="36" t="s">
        <v>73</v>
      </c>
      <c r="BB39" s="36" t="s">
        <v>73</v>
      </c>
      <c r="BC39" s="36" t="s">
        <v>73</v>
      </c>
      <c r="BD39" s="36" t="s">
        <v>73</v>
      </c>
      <c r="BE39" s="32">
        <f t="shared" si="4"/>
        <v>0</v>
      </c>
    </row>
    <row r="40" spans="1:57" ht="6" hidden="1" customHeight="1">
      <c r="A40" s="419"/>
      <c r="B40" s="446"/>
      <c r="C40" s="54" t="s">
        <v>36</v>
      </c>
      <c r="D40" s="34" t="s">
        <v>35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3"/>
      <c r="V40" s="35"/>
      <c r="W40" s="35"/>
      <c r="X40" s="35"/>
      <c r="Y40" s="35"/>
      <c r="Z40" s="63"/>
      <c r="AA40" s="63"/>
      <c r="AB40" s="63"/>
      <c r="AC40" s="63"/>
      <c r="AD40" s="63"/>
      <c r="AE40" s="46"/>
      <c r="AF40" s="46"/>
      <c r="AG40" s="46"/>
      <c r="AH40" s="46"/>
      <c r="AI40" s="46"/>
      <c r="AJ40" s="46"/>
      <c r="AK40" s="63"/>
      <c r="AL40" s="63"/>
      <c r="AM40" s="46"/>
      <c r="AN40" s="63"/>
      <c r="AO40" s="46"/>
      <c r="AP40" s="63"/>
      <c r="AQ40" s="63"/>
      <c r="AR40" s="63"/>
      <c r="AS40" s="63"/>
      <c r="AT40" s="63"/>
      <c r="AU40" s="75"/>
      <c r="AV40" s="63"/>
      <c r="AW40" s="47" t="s">
        <v>73</v>
      </c>
      <c r="AX40" s="47" t="s">
        <v>73</v>
      </c>
      <c r="AY40" s="47" t="s">
        <v>73</v>
      </c>
      <c r="AZ40" s="47" t="s">
        <v>73</v>
      </c>
      <c r="BA40" s="36" t="s">
        <v>73</v>
      </c>
      <c r="BB40" s="36" t="s">
        <v>73</v>
      </c>
      <c r="BC40" s="36" t="s">
        <v>73</v>
      </c>
      <c r="BD40" s="36" t="s">
        <v>73</v>
      </c>
      <c r="BE40" s="32">
        <f t="shared" si="4"/>
        <v>0</v>
      </c>
    </row>
    <row r="41" spans="1:57" s="15" customFormat="1" ht="16.5" thickBot="1">
      <c r="A41" s="419"/>
      <c r="B41" s="421" t="s">
        <v>237</v>
      </c>
      <c r="C41" s="421" t="s">
        <v>40</v>
      </c>
      <c r="D41" s="31" t="s">
        <v>34</v>
      </c>
      <c r="E41" s="32">
        <f t="shared" ref="E41:L42" si="19">E43+E60</f>
        <v>0</v>
      </c>
      <c r="F41" s="32">
        <f t="shared" si="19"/>
        <v>0</v>
      </c>
      <c r="G41" s="32">
        <f t="shared" si="19"/>
        <v>0</v>
      </c>
      <c r="H41" s="32">
        <f t="shared" si="19"/>
        <v>0</v>
      </c>
      <c r="I41" s="32">
        <f t="shared" si="19"/>
        <v>0</v>
      </c>
      <c r="J41" s="32">
        <f t="shared" si="19"/>
        <v>0</v>
      </c>
      <c r="K41" s="32">
        <f t="shared" si="19"/>
        <v>0</v>
      </c>
      <c r="L41" s="32">
        <f t="shared" si="19"/>
        <v>0</v>
      </c>
      <c r="M41" s="32">
        <v>0</v>
      </c>
      <c r="N41" s="32">
        <f t="shared" ref="N41:Q42" si="20">N43+N60</f>
        <v>0</v>
      </c>
      <c r="O41" s="32">
        <f t="shared" si="20"/>
        <v>0</v>
      </c>
      <c r="P41" s="32">
        <f t="shared" si="20"/>
        <v>0</v>
      </c>
      <c r="Q41" s="32">
        <v>36</v>
      </c>
      <c r="R41" s="32">
        <f t="shared" ref="R41:U42" si="21">R43+R60</f>
        <v>36</v>
      </c>
      <c r="S41" s="32">
        <f t="shared" si="21"/>
        <v>36</v>
      </c>
      <c r="T41" s="32">
        <f t="shared" si="21"/>
        <v>36</v>
      </c>
      <c r="U41" s="32">
        <f t="shared" si="21"/>
        <v>0</v>
      </c>
      <c r="V41" s="32" t="s">
        <v>73</v>
      </c>
      <c r="W41" s="32" t="s">
        <v>73</v>
      </c>
      <c r="X41" s="32">
        <f t="shared" ref="X41:AV41" si="22">X43+X60</f>
        <v>8</v>
      </c>
      <c r="Y41" s="32">
        <f t="shared" si="22"/>
        <v>10</v>
      </c>
      <c r="Z41" s="62">
        <f t="shared" si="22"/>
        <v>8</v>
      </c>
      <c r="AA41" s="62">
        <f t="shared" si="22"/>
        <v>10</v>
      </c>
      <c r="AB41" s="62">
        <f t="shared" si="22"/>
        <v>8</v>
      </c>
      <c r="AC41" s="62">
        <f t="shared" si="22"/>
        <v>10</v>
      </c>
      <c r="AD41" s="62">
        <f t="shared" si="22"/>
        <v>8</v>
      </c>
      <c r="AE41" s="62">
        <f t="shared" si="22"/>
        <v>36</v>
      </c>
      <c r="AF41" s="62">
        <f t="shared" si="22"/>
        <v>36</v>
      </c>
      <c r="AG41" s="62">
        <f t="shared" si="22"/>
        <v>36</v>
      </c>
      <c r="AH41" s="62">
        <f t="shared" si="22"/>
        <v>36</v>
      </c>
      <c r="AI41" s="62">
        <f t="shared" si="22"/>
        <v>36</v>
      </c>
      <c r="AJ41" s="62">
        <f t="shared" si="22"/>
        <v>36</v>
      </c>
      <c r="AK41" s="62">
        <f t="shared" si="22"/>
        <v>10</v>
      </c>
      <c r="AL41" s="62">
        <f t="shared" si="22"/>
        <v>8</v>
      </c>
      <c r="AM41" s="62">
        <f t="shared" si="22"/>
        <v>10</v>
      </c>
      <c r="AN41" s="62">
        <f t="shared" si="22"/>
        <v>8</v>
      </c>
      <c r="AO41" s="62">
        <f t="shared" si="22"/>
        <v>10</v>
      </c>
      <c r="AP41" s="62">
        <f t="shared" si="22"/>
        <v>8</v>
      </c>
      <c r="AQ41" s="62">
        <f t="shared" si="22"/>
        <v>10</v>
      </c>
      <c r="AR41" s="62">
        <f t="shared" si="22"/>
        <v>8</v>
      </c>
      <c r="AS41" s="62">
        <f t="shared" si="22"/>
        <v>10</v>
      </c>
      <c r="AT41" s="62">
        <f t="shared" si="22"/>
        <v>8</v>
      </c>
      <c r="AU41" s="62">
        <f t="shared" si="22"/>
        <v>0</v>
      </c>
      <c r="AV41" s="62">
        <f t="shared" si="22"/>
        <v>36</v>
      </c>
      <c r="AW41" s="66" t="s">
        <v>73</v>
      </c>
      <c r="AX41" s="66" t="s">
        <v>73</v>
      </c>
      <c r="AY41" s="66" t="s">
        <v>73</v>
      </c>
      <c r="AZ41" s="66" t="s">
        <v>73</v>
      </c>
      <c r="BA41" s="31" t="s">
        <v>73</v>
      </c>
      <c r="BB41" s="31" t="s">
        <v>73</v>
      </c>
      <c r="BC41" s="31" t="s">
        <v>73</v>
      </c>
      <c r="BD41" s="31" t="s">
        <v>73</v>
      </c>
      <c r="BE41" s="32">
        <f t="shared" si="4"/>
        <v>548</v>
      </c>
    </row>
    <row r="42" spans="1:57" s="15" customFormat="1" ht="18.75" customHeight="1" thickBot="1">
      <c r="A42" s="419"/>
      <c r="B42" s="422"/>
      <c r="C42" s="422"/>
      <c r="D42" s="31" t="s">
        <v>35</v>
      </c>
      <c r="E42" s="32">
        <f t="shared" si="19"/>
        <v>0</v>
      </c>
      <c r="F42" s="32">
        <f t="shared" si="19"/>
        <v>0</v>
      </c>
      <c r="G42" s="32">
        <f t="shared" si="19"/>
        <v>0</v>
      </c>
      <c r="H42" s="32">
        <f t="shared" si="19"/>
        <v>0</v>
      </c>
      <c r="I42" s="32">
        <f t="shared" si="19"/>
        <v>0</v>
      </c>
      <c r="J42" s="32">
        <f t="shared" si="19"/>
        <v>0</v>
      </c>
      <c r="K42" s="32">
        <f t="shared" si="19"/>
        <v>0</v>
      </c>
      <c r="L42" s="32">
        <f t="shared" si="19"/>
        <v>0</v>
      </c>
      <c r="M42" s="32">
        <f>M44+M61</f>
        <v>0</v>
      </c>
      <c r="N42" s="32">
        <f t="shared" si="20"/>
        <v>0</v>
      </c>
      <c r="O42" s="32">
        <f t="shared" si="20"/>
        <v>0</v>
      </c>
      <c r="P42" s="32">
        <f t="shared" si="20"/>
        <v>0</v>
      </c>
      <c r="Q42" s="32">
        <f t="shared" si="20"/>
        <v>0</v>
      </c>
      <c r="R42" s="32">
        <f t="shared" si="21"/>
        <v>0</v>
      </c>
      <c r="S42" s="32">
        <f t="shared" si="21"/>
        <v>0</v>
      </c>
      <c r="T42" s="32">
        <f t="shared" si="21"/>
        <v>0</v>
      </c>
      <c r="U42" s="32">
        <f t="shared" si="21"/>
        <v>0</v>
      </c>
      <c r="V42" s="32" t="s">
        <v>73</v>
      </c>
      <c r="W42" s="32" t="s">
        <v>73</v>
      </c>
      <c r="X42" s="32">
        <f t="shared" ref="X42:AV42" si="23">X44+X61</f>
        <v>4</v>
      </c>
      <c r="Y42" s="32">
        <f t="shared" si="23"/>
        <v>5</v>
      </c>
      <c r="Z42" s="32">
        <f t="shared" si="23"/>
        <v>4</v>
      </c>
      <c r="AA42" s="32">
        <f t="shared" si="23"/>
        <v>5</v>
      </c>
      <c r="AB42" s="32">
        <f t="shared" si="23"/>
        <v>4</v>
      </c>
      <c r="AC42" s="32">
        <f t="shared" si="23"/>
        <v>5</v>
      </c>
      <c r="AD42" s="32">
        <f t="shared" si="23"/>
        <v>4</v>
      </c>
      <c r="AE42" s="32">
        <f t="shared" si="23"/>
        <v>18</v>
      </c>
      <c r="AF42" s="32">
        <f t="shared" si="23"/>
        <v>18</v>
      </c>
      <c r="AG42" s="32">
        <f t="shared" si="23"/>
        <v>0</v>
      </c>
      <c r="AH42" s="32">
        <f t="shared" si="23"/>
        <v>0</v>
      </c>
      <c r="AI42" s="32">
        <f t="shared" si="23"/>
        <v>0</v>
      </c>
      <c r="AJ42" s="32">
        <f t="shared" si="23"/>
        <v>0</v>
      </c>
      <c r="AK42" s="32">
        <f t="shared" si="23"/>
        <v>5</v>
      </c>
      <c r="AL42" s="32">
        <f t="shared" si="23"/>
        <v>4</v>
      </c>
      <c r="AM42" s="32">
        <f t="shared" si="23"/>
        <v>5</v>
      </c>
      <c r="AN42" s="32">
        <f t="shared" si="23"/>
        <v>4</v>
      </c>
      <c r="AO42" s="32">
        <f t="shared" si="23"/>
        <v>5</v>
      </c>
      <c r="AP42" s="32">
        <f t="shared" si="23"/>
        <v>4</v>
      </c>
      <c r="AQ42" s="32">
        <f t="shared" si="23"/>
        <v>5</v>
      </c>
      <c r="AR42" s="32">
        <f t="shared" si="23"/>
        <v>4</v>
      </c>
      <c r="AS42" s="32">
        <f t="shared" si="23"/>
        <v>5</v>
      </c>
      <c r="AT42" s="32">
        <f t="shared" si="23"/>
        <v>4</v>
      </c>
      <c r="AU42" s="32">
        <f t="shared" si="23"/>
        <v>0</v>
      </c>
      <c r="AV42" s="32">
        <f t="shared" si="23"/>
        <v>0</v>
      </c>
      <c r="AW42" s="31" t="s">
        <v>73</v>
      </c>
      <c r="AX42" s="31" t="s">
        <v>73</v>
      </c>
      <c r="AY42" s="31" t="s">
        <v>73</v>
      </c>
      <c r="AZ42" s="31" t="s">
        <v>73</v>
      </c>
      <c r="BA42" s="31" t="s">
        <v>73</v>
      </c>
      <c r="BB42" s="31" t="s">
        <v>73</v>
      </c>
      <c r="BC42" s="31" t="s">
        <v>73</v>
      </c>
      <c r="BD42" s="31" t="s">
        <v>73</v>
      </c>
      <c r="BE42" s="32">
        <f t="shared" si="4"/>
        <v>112</v>
      </c>
    </row>
    <row r="43" spans="1:57" ht="39.75" customHeight="1" thickBot="1">
      <c r="A43" s="419"/>
      <c r="B43" s="445" t="s">
        <v>238</v>
      </c>
      <c r="C43" s="445" t="s">
        <v>130</v>
      </c>
      <c r="D43" s="44" t="s">
        <v>34</v>
      </c>
      <c r="E43" s="56">
        <f t="shared" ref="E43:L43" si="24">E45+E47</f>
        <v>0</v>
      </c>
      <c r="F43" s="56">
        <f t="shared" si="24"/>
        <v>0</v>
      </c>
      <c r="G43" s="56">
        <f t="shared" si="24"/>
        <v>0</v>
      </c>
      <c r="H43" s="56">
        <f t="shared" si="24"/>
        <v>0</v>
      </c>
      <c r="I43" s="56">
        <f t="shared" si="24"/>
        <v>0</v>
      </c>
      <c r="J43" s="56">
        <f t="shared" si="24"/>
        <v>0</v>
      </c>
      <c r="K43" s="56">
        <f t="shared" si="24"/>
        <v>0</v>
      </c>
      <c r="L43" s="56">
        <f t="shared" si="24"/>
        <v>0</v>
      </c>
      <c r="M43" s="56">
        <v>0</v>
      </c>
      <c r="N43" s="56">
        <f>N45+N47</f>
        <v>0</v>
      </c>
      <c r="O43" s="56">
        <f>O45+O47</f>
        <v>0</v>
      </c>
      <c r="P43" s="56">
        <f>P45+P47</f>
        <v>0</v>
      </c>
      <c r="Q43" s="56">
        <v>36</v>
      </c>
      <c r="R43" s="56">
        <f>R45+R47</f>
        <v>36</v>
      </c>
      <c r="S43" s="56">
        <f>S45+S47</f>
        <v>36</v>
      </c>
      <c r="T43" s="56">
        <f>T45+T47</f>
        <v>36</v>
      </c>
      <c r="U43" s="285">
        <f>U45+U47</f>
        <v>0</v>
      </c>
      <c r="V43" s="32" t="s">
        <v>73</v>
      </c>
      <c r="W43" s="32" t="s">
        <v>73</v>
      </c>
      <c r="X43" s="45">
        <f t="shared" ref="X43:AV43" si="25">X45+X47</f>
        <v>8</v>
      </c>
      <c r="Y43" s="45">
        <f t="shared" si="25"/>
        <v>10</v>
      </c>
      <c r="Z43" s="45">
        <f t="shared" si="25"/>
        <v>8</v>
      </c>
      <c r="AA43" s="45">
        <f t="shared" si="25"/>
        <v>10</v>
      </c>
      <c r="AB43" s="45">
        <f t="shared" si="25"/>
        <v>8</v>
      </c>
      <c r="AC43" s="45">
        <f t="shared" si="25"/>
        <v>10</v>
      </c>
      <c r="AD43" s="45">
        <f t="shared" si="25"/>
        <v>8</v>
      </c>
      <c r="AE43" s="45">
        <f t="shared" si="25"/>
        <v>0</v>
      </c>
      <c r="AF43" s="45">
        <f t="shared" si="25"/>
        <v>0</v>
      </c>
      <c r="AG43" s="45">
        <f t="shared" si="25"/>
        <v>0</v>
      </c>
      <c r="AH43" s="45">
        <f t="shared" si="25"/>
        <v>0</v>
      </c>
      <c r="AI43" s="45">
        <f t="shared" si="25"/>
        <v>0</v>
      </c>
      <c r="AJ43" s="45">
        <f t="shared" si="25"/>
        <v>0</v>
      </c>
      <c r="AK43" s="45">
        <f t="shared" si="25"/>
        <v>10</v>
      </c>
      <c r="AL43" s="45">
        <f t="shared" si="25"/>
        <v>8</v>
      </c>
      <c r="AM43" s="45">
        <f t="shared" si="25"/>
        <v>10</v>
      </c>
      <c r="AN43" s="45">
        <f t="shared" si="25"/>
        <v>8</v>
      </c>
      <c r="AO43" s="45">
        <f t="shared" si="25"/>
        <v>10</v>
      </c>
      <c r="AP43" s="45">
        <f t="shared" si="25"/>
        <v>8</v>
      </c>
      <c r="AQ43" s="45">
        <f t="shared" si="25"/>
        <v>10</v>
      </c>
      <c r="AR43" s="45">
        <f t="shared" si="25"/>
        <v>8</v>
      </c>
      <c r="AS43" s="45">
        <f t="shared" si="25"/>
        <v>10</v>
      </c>
      <c r="AT43" s="45">
        <f t="shared" si="25"/>
        <v>8</v>
      </c>
      <c r="AU43" s="285">
        <f t="shared" si="25"/>
        <v>0</v>
      </c>
      <c r="AV43" s="45">
        <f t="shared" si="25"/>
        <v>0</v>
      </c>
      <c r="AW43" s="31" t="s">
        <v>73</v>
      </c>
      <c r="AX43" s="31" t="s">
        <v>73</v>
      </c>
      <c r="AY43" s="31" t="s">
        <v>73</v>
      </c>
      <c r="AZ43" s="31" t="s">
        <v>73</v>
      </c>
      <c r="BA43" s="31" t="s">
        <v>73</v>
      </c>
      <c r="BB43" s="31" t="s">
        <v>73</v>
      </c>
      <c r="BC43" s="31" t="s">
        <v>73</v>
      </c>
      <c r="BD43" s="31" t="s">
        <v>73</v>
      </c>
      <c r="BE43" s="38">
        <f t="shared" si="4"/>
        <v>296</v>
      </c>
    </row>
    <row r="44" spans="1:57" ht="27" customHeight="1" thickBot="1">
      <c r="A44" s="419"/>
      <c r="B44" s="447"/>
      <c r="C44" s="447"/>
      <c r="D44" s="44" t="s">
        <v>35</v>
      </c>
      <c r="E44" s="56">
        <f>E46</f>
        <v>0</v>
      </c>
      <c r="F44" s="56">
        <f t="shared" ref="F44:Z44" si="26">F46</f>
        <v>0</v>
      </c>
      <c r="G44" s="56">
        <f t="shared" si="26"/>
        <v>0</v>
      </c>
      <c r="H44" s="56">
        <f t="shared" si="26"/>
        <v>0</v>
      </c>
      <c r="I44" s="56">
        <f t="shared" si="26"/>
        <v>0</v>
      </c>
      <c r="J44" s="56">
        <f t="shared" si="26"/>
        <v>0</v>
      </c>
      <c r="K44" s="56">
        <f t="shared" si="26"/>
        <v>0</v>
      </c>
      <c r="L44" s="56">
        <f t="shared" si="26"/>
        <v>0</v>
      </c>
      <c r="M44" s="56">
        <f t="shared" si="26"/>
        <v>0</v>
      </c>
      <c r="N44" s="56">
        <f t="shared" si="26"/>
        <v>0</v>
      </c>
      <c r="O44" s="56">
        <f t="shared" si="26"/>
        <v>0</v>
      </c>
      <c r="P44" s="56">
        <f t="shared" si="26"/>
        <v>0</v>
      </c>
      <c r="Q44" s="56">
        <f t="shared" si="26"/>
        <v>0</v>
      </c>
      <c r="R44" s="56">
        <f t="shared" si="26"/>
        <v>0</v>
      </c>
      <c r="S44" s="56">
        <f t="shared" si="26"/>
        <v>0</v>
      </c>
      <c r="T44" s="56">
        <f t="shared" si="26"/>
        <v>0</v>
      </c>
      <c r="U44" s="285">
        <f t="shared" si="26"/>
        <v>0</v>
      </c>
      <c r="V44" s="32" t="str">
        <f t="shared" si="26"/>
        <v>К</v>
      </c>
      <c r="W44" s="32" t="str">
        <f t="shared" si="26"/>
        <v>К</v>
      </c>
      <c r="X44" s="45">
        <f t="shared" si="26"/>
        <v>4</v>
      </c>
      <c r="Y44" s="45">
        <f t="shared" si="26"/>
        <v>5</v>
      </c>
      <c r="Z44" s="45">
        <f t="shared" si="26"/>
        <v>4</v>
      </c>
      <c r="AA44" s="45">
        <f t="shared" ref="AA44:AV44" si="27">AA46</f>
        <v>5</v>
      </c>
      <c r="AB44" s="45">
        <f t="shared" si="27"/>
        <v>4</v>
      </c>
      <c r="AC44" s="45">
        <f t="shared" si="27"/>
        <v>5</v>
      </c>
      <c r="AD44" s="45">
        <f t="shared" si="27"/>
        <v>4</v>
      </c>
      <c r="AE44" s="45">
        <f t="shared" si="27"/>
        <v>0</v>
      </c>
      <c r="AF44" s="45">
        <f t="shared" si="27"/>
        <v>0</v>
      </c>
      <c r="AG44" s="45">
        <f t="shared" si="27"/>
        <v>0</v>
      </c>
      <c r="AH44" s="45">
        <f t="shared" si="27"/>
        <v>0</v>
      </c>
      <c r="AI44" s="45">
        <f t="shared" si="27"/>
        <v>0</v>
      </c>
      <c r="AJ44" s="45">
        <f t="shared" si="27"/>
        <v>0</v>
      </c>
      <c r="AK44" s="45">
        <f t="shared" si="27"/>
        <v>5</v>
      </c>
      <c r="AL44" s="45">
        <f t="shared" si="27"/>
        <v>4</v>
      </c>
      <c r="AM44" s="45">
        <f t="shared" si="27"/>
        <v>5</v>
      </c>
      <c r="AN44" s="45">
        <f t="shared" si="27"/>
        <v>4</v>
      </c>
      <c r="AO44" s="45">
        <f t="shared" si="27"/>
        <v>5</v>
      </c>
      <c r="AP44" s="45">
        <f t="shared" si="27"/>
        <v>4</v>
      </c>
      <c r="AQ44" s="45">
        <f t="shared" si="27"/>
        <v>5</v>
      </c>
      <c r="AR44" s="45">
        <f t="shared" si="27"/>
        <v>4</v>
      </c>
      <c r="AS44" s="45">
        <f t="shared" si="27"/>
        <v>5</v>
      </c>
      <c r="AT44" s="45">
        <f t="shared" si="27"/>
        <v>4</v>
      </c>
      <c r="AU44" s="285">
        <f t="shared" si="27"/>
        <v>0</v>
      </c>
      <c r="AV44" s="45">
        <f t="shared" si="27"/>
        <v>0</v>
      </c>
      <c r="AW44" s="31" t="s">
        <v>73</v>
      </c>
      <c r="AX44" s="31" t="s">
        <v>73</v>
      </c>
      <c r="AY44" s="31" t="s">
        <v>73</v>
      </c>
      <c r="AZ44" s="31" t="s">
        <v>73</v>
      </c>
      <c r="BA44" s="31" t="s">
        <v>73</v>
      </c>
      <c r="BB44" s="31" t="s">
        <v>73</v>
      </c>
      <c r="BC44" s="31" t="s">
        <v>73</v>
      </c>
      <c r="BD44" s="31" t="s">
        <v>73</v>
      </c>
      <c r="BE44" s="38">
        <f t="shared" si="4"/>
        <v>76</v>
      </c>
    </row>
    <row r="45" spans="1:57" ht="16.5" thickBot="1">
      <c r="A45" s="419"/>
      <c r="B45" s="423" t="s">
        <v>239</v>
      </c>
      <c r="C45" s="423" t="s">
        <v>131</v>
      </c>
      <c r="D45" s="36" t="s">
        <v>34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285"/>
      <c r="V45" s="32" t="s">
        <v>73</v>
      </c>
      <c r="W45" s="32" t="s">
        <v>73</v>
      </c>
      <c r="X45" s="55">
        <v>8</v>
      </c>
      <c r="Y45" s="55">
        <v>10</v>
      </c>
      <c r="Z45" s="55">
        <v>8</v>
      </c>
      <c r="AA45" s="55">
        <v>10</v>
      </c>
      <c r="AB45" s="55">
        <v>8</v>
      </c>
      <c r="AC45" s="74">
        <v>10</v>
      </c>
      <c r="AD45" s="74">
        <v>8</v>
      </c>
      <c r="AE45" s="74"/>
      <c r="AF45" s="74"/>
      <c r="AG45" s="74"/>
      <c r="AH45" s="74"/>
      <c r="AI45" s="55"/>
      <c r="AJ45" s="55"/>
      <c r="AK45" s="55">
        <v>10</v>
      </c>
      <c r="AL45" s="55">
        <v>8</v>
      </c>
      <c r="AM45" s="55">
        <v>10</v>
      </c>
      <c r="AN45" s="55">
        <v>8</v>
      </c>
      <c r="AO45" s="74">
        <v>10</v>
      </c>
      <c r="AP45" s="74">
        <v>8</v>
      </c>
      <c r="AQ45" s="55">
        <v>10</v>
      </c>
      <c r="AR45" s="55">
        <v>8</v>
      </c>
      <c r="AS45" s="55">
        <v>10</v>
      </c>
      <c r="AT45" s="55">
        <v>8</v>
      </c>
      <c r="AU45" s="288"/>
      <c r="AV45" s="55"/>
      <c r="AW45" s="31" t="s">
        <v>73</v>
      </c>
      <c r="AX45" s="31" t="s">
        <v>73</v>
      </c>
      <c r="AY45" s="31" t="s">
        <v>73</v>
      </c>
      <c r="AZ45" s="31" t="s">
        <v>73</v>
      </c>
      <c r="BA45" s="31" t="s">
        <v>73</v>
      </c>
      <c r="BB45" s="31" t="s">
        <v>73</v>
      </c>
      <c r="BC45" s="31" t="s">
        <v>73</v>
      </c>
      <c r="BD45" s="31" t="s">
        <v>73</v>
      </c>
      <c r="BE45" s="38">
        <f t="shared" si="4"/>
        <v>152</v>
      </c>
    </row>
    <row r="46" spans="1:57" ht="17.25" customHeight="1" thickBot="1">
      <c r="A46" s="419"/>
      <c r="B46" s="424"/>
      <c r="C46" s="424"/>
      <c r="D46" s="36" t="s">
        <v>35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285"/>
      <c r="V46" s="32" t="s">
        <v>73</v>
      </c>
      <c r="W46" s="32" t="s">
        <v>73</v>
      </c>
      <c r="X46" s="55">
        <v>4</v>
      </c>
      <c r="Y46" s="55">
        <v>5</v>
      </c>
      <c r="Z46" s="55">
        <v>4</v>
      </c>
      <c r="AA46" s="55">
        <v>5</v>
      </c>
      <c r="AB46" s="55">
        <v>4</v>
      </c>
      <c r="AC46" s="74">
        <v>5</v>
      </c>
      <c r="AD46" s="74">
        <v>4</v>
      </c>
      <c r="AE46" s="74"/>
      <c r="AF46" s="74"/>
      <c r="AG46" s="74"/>
      <c r="AH46" s="74"/>
      <c r="AI46" s="55"/>
      <c r="AJ46" s="55"/>
      <c r="AK46" s="55">
        <v>5</v>
      </c>
      <c r="AL46" s="55">
        <v>4</v>
      </c>
      <c r="AM46" s="55">
        <v>5</v>
      </c>
      <c r="AN46" s="55">
        <v>4</v>
      </c>
      <c r="AO46" s="74">
        <v>5</v>
      </c>
      <c r="AP46" s="74">
        <v>4</v>
      </c>
      <c r="AQ46" s="55">
        <v>5</v>
      </c>
      <c r="AR46" s="55">
        <v>4</v>
      </c>
      <c r="AS46" s="55">
        <v>5</v>
      </c>
      <c r="AT46" s="55">
        <v>4</v>
      </c>
      <c r="AU46" s="288"/>
      <c r="AV46" s="55"/>
      <c r="AW46" s="31" t="s">
        <v>73</v>
      </c>
      <c r="AX46" s="31" t="s">
        <v>73</v>
      </c>
      <c r="AY46" s="31" t="s">
        <v>73</v>
      </c>
      <c r="AZ46" s="31" t="s">
        <v>73</v>
      </c>
      <c r="BA46" s="31" t="s">
        <v>73</v>
      </c>
      <c r="BB46" s="31" t="s">
        <v>73</v>
      </c>
      <c r="BC46" s="31" t="s">
        <v>73</v>
      </c>
      <c r="BD46" s="31" t="s">
        <v>73</v>
      </c>
      <c r="BE46" s="38">
        <f t="shared" si="4"/>
        <v>76</v>
      </c>
    </row>
    <row r="47" spans="1:57" ht="16.5" customHeight="1" thickBot="1">
      <c r="A47" s="419"/>
      <c r="B47" s="225" t="s">
        <v>160</v>
      </c>
      <c r="C47" s="226" t="s">
        <v>52</v>
      </c>
      <c r="D47" s="36" t="s">
        <v>34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>
        <v>36</v>
      </c>
      <c r="R47" s="56">
        <v>36</v>
      </c>
      <c r="S47" s="56">
        <v>36</v>
      </c>
      <c r="T47" s="56">
        <v>36</v>
      </c>
      <c r="U47" s="285"/>
      <c r="V47" s="32" t="s">
        <v>73</v>
      </c>
      <c r="W47" s="32" t="s">
        <v>73</v>
      </c>
      <c r="X47" s="55"/>
      <c r="Y47" s="55"/>
      <c r="Z47" s="55"/>
      <c r="AA47" s="55"/>
      <c r="AB47" s="55"/>
      <c r="AC47" s="74"/>
      <c r="AD47" s="74"/>
      <c r="AE47" s="74"/>
      <c r="AF47" s="74"/>
      <c r="AG47" s="74"/>
      <c r="AH47" s="74"/>
      <c r="AI47" s="55"/>
      <c r="AJ47" s="55"/>
      <c r="AK47" s="55"/>
      <c r="AL47" s="55"/>
      <c r="AM47" s="55"/>
      <c r="AN47" s="55"/>
      <c r="AO47" s="74"/>
      <c r="AP47" s="74"/>
      <c r="AQ47" s="55"/>
      <c r="AR47" s="55"/>
      <c r="AS47" s="55"/>
      <c r="AT47" s="55"/>
      <c r="AU47" s="288"/>
      <c r="AV47" s="55"/>
      <c r="AW47" s="31" t="s">
        <v>73</v>
      </c>
      <c r="AX47" s="31" t="s">
        <v>73</v>
      </c>
      <c r="AY47" s="31" t="s">
        <v>73</v>
      </c>
      <c r="AZ47" s="31" t="s">
        <v>73</v>
      </c>
      <c r="BA47" s="31" t="s">
        <v>73</v>
      </c>
      <c r="BB47" s="31" t="s">
        <v>73</v>
      </c>
      <c r="BC47" s="31" t="s">
        <v>73</v>
      </c>
      <c r="BD47" s="31" t="s">
        <v>73</v>
      </c>
      <c r="BE47" s="38">
        <f t="shared" si="4"/>
        <v>144</v>
      </c>
    </row>
    <row r="48" spans="1:57" ht="18" hidden="1" customHeight="1">
      <c r="A48" s="419"/>
      <c r="B48" s="226" t="s">
        <v>62</v>
      </c>
      <c r="C48" s="226" t="s">
        <v>6</v>
      </c>
      <c r="D48" s="36" t="s">
        <v>34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85"/>
      <c r="V48" s="32" t="s">
        <v>73</v>
      </c>
      <c r="W48" s="32" t="s">
        <v>73</v>
      </c>
      <c r="X48" s="55"/>
      <c r="Y48" s="55"/>
      <c r="Z48" s="55"/>
      <c r="AA48" s="55"/>
      <c r="AB48" s="55"/>
      <c r="AC48" s="74"/>
      <c r="AD48" s="74"/>
      <c r="AE48" s="74"/>
      <c r="AF48" s="74"/>
      <c r="AG48" s="74"/>
      <c r="AH48" s="74"/>
      <c r="AI48" s="55"/>
      <c r="AJ48" s="55"/>
      <c r="AK48" s="55"/>
      <c r="AL48" s="55"/>
      <c r="AM48" s="55"/>
      <c r="AN48" s="55"/>
      <c r="AO48" s="74"/>
      <c r="AP48" s="74"/>
      <c r="AQ48" s="55"/>
      <c r="AR48" s="55"/>
      <c r="AS48" s="55"/>
      <c r="AT48" s="55"/>
      <c r="AU48" s="288"/>
      <c r="AV48" s="36"/>
      <c r="AW48" s="31" t="s">
        <v>73</v>
      </c>
      <c r="AX48" s="31" t="s">
        <v>73</v>
      </c>
      <c r="AY48" s="31" t="s">
        <v>73</v>
      </c>
      <c r="AZ48" s="31" t="s">
        <v>73</v>
      </c>
      <c r="BA48" s="31" t="s">
        <v>73</v>
      </c>
      <c r="BB48" s="31" t="s">
        <v>73</v>
      </c>
      <c r="BC48" s="31" t="s">
        <v>73</v>
      </c>
      <c r="BD48" s="31" t="s">
        <v>73</v>
      </c>
      <c r="BE48" s="38">
        <f t="shared" si="4"/>
        <v>0</v>
      </c>
    </row>
    <row r="49" spans="1:57" s="2" customFormat="1" ht="13.5" hidden="1" customHeight="1">
      <c r="A49" s="419"/>
      <c r="B49" s="226" t="s">
        <v>53</v>
      </c>
      <c r="C49" s="227"/>
      <c r="D49" s="36" t="s">
        <v>34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285"/>
      <c r="V49" s="32" t="s">
        <v>73</v>
      </c>
      <c r="W49" s="32" t="s">
        <v>73</v>
      </c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74"/>
      <c r="AP49" s="74"/>
      <c r="AQ49" s="55"/>
      <c r="AR49" s="55"/>
      <c r="AS49" s="55"/>
      <c r="AT49" s="55"/>
      <c r="AU49" s="288"/>
      <c r="AV49" s="50"/>
      <c r="AW49" s="31" t="s">
        <v>73</v>
      </c>
      <c r="AX49" s="31" t="s">
        <v>73</v>
      </c>
      <c r="AY49" s="31" t="s">
        <v>73</v>
      </c>
      <c r="AZ49" s="31" t="s">
        <v>73</v>
      </c>
      <c r="BA49" s="31" t="s">
        <v>73</v>
      </c>
      <c r="BB49" s="31" t="s">
        <v>73</v>
      </c>
      <c r="BC49" s="31" t="s">
        <v>73</v>
      </c>
      <c r="BD49" s="31" t="s">
        <v>73</v>
      </c>
      <c r="BE49" s="38">
        <f t="shared" si="4"/>
        <v>0</v>
      </c>
    </row>
    <row r="50" spans="1:57" ht="13.5" hidden="1" customHeight="1">
      <c r="A50" s="419"/>
      <c r="B50" s="445" t="s">
        <v>55</v>
      </c>
      <c r="C50" s="445" t="s">
        <v>69</v>
      </c>
      <c r="D50" s="34" t="s">
        <v>34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285"/>
      <c r="V50" s="32" t="s">
        <v>73</v>
      </c>
      <c r="W50" s="32" t="s">
        <v>73</v>
      </c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73"/>
      <c r="AP50" s="73"/>
      <c r="AQ50" s="56"/>
      <c r="AR50" s="56"/>
      <c r="AS50" s="56"/>
      <c r="AT50" s="56"/>
      <c r="AU50" s="285"/>
      <c r="AV50" s="35"/>
      <c r="AW50" s="31" t="s">
        <v>73</v>
      </c>
      <c r="AX50" s="31" t="s">
        <v>73</v>
      </c>
      <c r="AY50" s="31" t="s">
        <v>73</v>
      </c>
      <c r="AZ50" s="31" t="s">
        <v>73</v>
      </c>
      <c r="BA50" s="31" t="s">
        <v>73</v>
      </c>
      <c r="BB50" s="31" t="s">
        <v>73</v>
      </c>
      <c r="BC50" s="31" t="s">
        <v>73</v>
      </c>
      <c r="BD50" s="31" t="s">
        <v>73</v>
      </c>
      <c r="BE50" s="38">
        <f t="shared" si="4"/>
        <v>0</v>
      </c>
    </row>
    <row r="51" spans="1:57" ht="13.5" hidden="1" customHeight="1">
      <c r="A51" s="419"/>
      <c r="B51" s="447"/>
      <c r="C51" s="447"/>
      <c r="D51" s="34" t="s">
        <v>35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285"/>
      <c r="V51" s="32" t="s">
        <v>73</v>
      </c>
      <c r="W51" s="32" t="s">
        <v>73</v>
      </c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73"/>
      <c r="AP51" s="73"/>
      <c r="AQ51" s="56"/>
      <c r="AR51" s="56"/>
      <c r="AS51" s="56"/>
      <c r="AT51" s="56"/>
      <c r="AU51" s="285"/>
      <c r="AV51" s="35"/>
      <c r="AW51" s="31" t="s">
        <v>73</v>
      </c>
      <c r="AX51" s="31" t="s">
        <v>73</v>
      </c>
      <c r="AY51" s="31" t="s">
        <v>73</v>
      </c>
      <c r="AZ51" s="31" t="s">
        <v>73</v>
      </c>
      <c r="BA51" s="31" t="s">
        <v>73</v>
      </c>
      <c r="BB51" s="31" t="s">
        <v>73</v>
      </c>
      <c r="BC51" s="31" t="s">
        <v>73</v>
      </c>
      <c r="BD51" s="31" t="s">
        <v>73</v>
      </c>
      <c r="BE51" s="38">
        <f t="shared" si="4"/>
        <v>0</v>
      </c>
    </row>
    <row r="52" spans="1:57" ht="13.5" hidden="1" customHeight="1">
      <c r="A52" s="419"/>
      <c r="B52" s="423" t="s">
        <v>10</v>
      </c>
      <c r="C52" s="423" t="s">
        <v>70</v>
      </c>
      <c r="D52" s="36" t="s">
        <v>34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285"/>
      <c r="V52" s="32" t="s">
        <v>73</v>
      </c>
      <c r="W52" s="32" t="s">
        <v>73</v>
      </c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74"/>
      <c r="AP52" s="74"/>
      <c r="AQ52" s="55"/>
      <c r="AR52" s="55"/>
      <c r="AS52" s="55"/>
      <c r="AT52" s="55"/>
      <c r="AU52" s="288"/>
      <c r="AV52" s="36"/>
      <c r="AW52" s="31" t="s">
        <v>73</v>
      </c>
      <c r="AX52" s="31" t="s">
        <v>73</v>
      </c>
      <c r="AY52" s="31" t="s">
        <v>73</v>
      </c>
      <c r="AZ52" s="31" t="s">
        <v>73</v>
      </c>
      <c r="BA52" s="31" t="s">
        <v>73</v>
      </c>
      <c r="BB52" s="31" t="s">
        <v>73</v>
      </c>
      <c r="BC52" s="31" t="s">
        <v>73</v>
      </c>
      <c r="BD52" s="31" t="s">
        <v>73</v>
      </c>
      <c r="BE52" s="38">
        <f t="shared" si="4"/>
        <v>0</v>
      </c>
    </row>
    <row r="53" spans="1:57" ht="13.5" hidden="1" customHeight="1">
      <c r="A53" s="419"/>
      <c r="B53" s="449"/>
      <c r="C53" s="449"/>
      <c r="D53" s="36" t="s">
        <v>35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285"/>
      <c r="V53" s="32" t="s">
        <v>73</v>
      </c>
      <c r="W53" s="32" t="s">
        <v>73</v>
      </c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74"/>
      <c r="AP53" s="74"/>
      <c r="AQ53" s="55"/>
      <c r="AR53" s="55"/>
      <c r="AS53" s="55"/>
      <c r="AT53" s="55"/>
      <c r="AU53" s="288"/>
      <c r="AV53" s="36"/>
      <c r="AW53" s="31" t="s">
        <v>73</v>
      </c>
      <c r="AX53" s="31" t="s">
        <v>73</v>
      </c>
      <c r="AY53" s="31" t="s">
        <v>73</v>
      </c>
      <c r="AZ53" s="31" t="s">
        <v>73</v>
      </c>
      <c r="BA53" s="31" t="s">
        <v>73</v>
      </c>
      <c r="BB53" s="31" t="s">
        <v>73</v>
      </c>
      <c r="BC53" s="31" t="s">
        <v>73</v>
      </c>
      <c r="BD53" s="31" t="s">
        <v>73</v>
      </c>
      <c r="BE53" s="38">
        <f t="shared" si="4"/>
        <v>0</v>
      </c>
    </row>
    <row r="54" spans="1:57" ht="13.5" hidden="1" customHeight="1">
      <c r="A54" s="419"/>
      <c r="B54" s="423" t="s">
        <v>71</v>
      </c>
      <c r="C54" s="423" t="s">
        <v>72</v>
      </c>
      <c r="D54" s="36" t="s">
        <v>34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285"/>
      <c r="V54" s="32" t="s">
        <v>73</v>
      </c>
      <c r="W54" s="32" t="s">
        <v>73</v>
      </c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74"/>
      <c r="AP54" s="74"/>
      <c r="AQ54" s="55"/>
      <c r="AR54" s="55"/>
      <c r="AS54" s="55"/>
      <c r="AT54" s="55"/>
      <c r="AU54" s="288"/>
      <c r="AV54" s="36"/>
      <c r="AW54" s="31" t="s">
        <v>73</v>
      </c>
      <c r="AX54" s="31" t="s">
        <v>73</v>
      </c>
      <c r="AY54" s="31" t="s">
        <v>73</v>
      </c>
      <c r="AZ54" s="31" t="s">
        <v>73</v>
      </c>
      <c r="BA54" s="31" t="s">
        <v>73</v>
      </c>
      <c r="BB54" s="31" t="s">
        <v>73</v>
      </c>
      <c r="BC54" s="31" t="s">
        <v>73</v>
      </c>
      <c r="BD54" s="31" t="s">
        <v>73</v>
      </c>
      <c r="BE54" s="38">
        <f t="shared" si="4"/>
        <v>0</v>
      </c>
    </row>
    <row r="55" spans="1:57" ht="29.25" hidden="1" customHeight="1">
      <c r="A55" s="419"/>
      <c r="B55" s="449"/>
      <c r="C55" s="449"/>
      <c r="D55" s="36" t="s">
        <v>35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285"/>
      <c r="V55" s="32" t="s">
        <v>73</v>
      </c>
      <c r="W55" s="32" t="s">
        <v>73</v>
      </c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74"/>
      <c r="AP55" s="74"/>
      <c r="AQ55" s="55"/>
      <c r="AR55" s="55"/>
      <c r="AS55" s="55"/>
      <c r="AT55" s="55"/>
      <c r="AU55" s="288"/>
      <c r="AV55" s="36"/>
      <c r="AW55" s="31" t="s">
        <v>73</v>
      </c>
      <c r="AX55" s="31" t="s">
        <v>73</v>
      </c>
      <c r="AY55" s="31" t="s">
        <v>73</v>
      </c>
      <c r="AZ55" s="31" t="s">
        <v>73</v>
      </c>
      <c r="BA55" s="31" t="s">
        <v>73</v>
      </c>
      <c r="BB55" s="31" t="s">
        <v>73</v>
      </c>
      <c r="BC55" s="31" t="s">
        <v>73</v>
      </c>
      <c r="BD55" s="31" t="s">
        <v>73</v>
      </c>
      <c r="BE55" s="38">
        <f t="shared" si="4"/>
        <v>0</v>
      </c>
    </row>
    <row r="56" spans="1:57" ht="13.5" hidden="1" customHeight="1">
      <c r="A56" s="419"/>
      <c r="B56" s="226" t="s">
        <v>56</v>
      </c>
      <c r="C56" s="228" t="s">
        <v>52</v>
      </c>
      <c r="D56" s="36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285"/>
      <c r="V56" s="32" t="s">
        <v>73</v>
      </c>
      <c r="W56" s="32" t="s">
        <v>73</v>
      </c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74"/>
      <c r="AP56" s="74"/>
      <c r="AQ56" s="55"/>
      <c r="AR56" s="55"/>
      <c r="AS56" s="55"/>
      <c r="AT56" s="55"/>
      <c r="AU56" s="288"/>
      <c r="AV56" s="36"/>
      <c r="AW56" s="31" t="s">
        <v>73</v>
      </c>
      <c r="AX56" s="31" t="s">
        <v>73</v>
      </c>
      <c r="AY56" s="31" t="s">
        <v>73</v>
      </c>
      <c r="AZ56" s="31" t="s">
        <v>73</v>
      </c>
      <c r="BA56" s="31" t="s">
        <v>73</v>
      </c>
      <c r="BB56" s="31" t="s">
        <v>73</v>
      </c>
      <c r="BC56" s="31" t="s">
        <v>73</v>
      </c>
      <c r="BD56" s="31" t="s">
        <v>73</v>
      </c>
      <c r="BE56" s="38">
        <f t="shared" si="4"/>
        <v>0</v>
      </c>
    </row>
    <row r="57" spans="1:57" ht="18" hidden="1" customHeight="1">
      <c r="A57" s="419"/>
      <c r="B57" s="224" t="s">
        <v>12</v>
      </c>
      <c r="C57" s="226" t="s">
        <v>6</v>
      </c>
      <c r="D57" s="36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285"/>
      <c r="V57" s="32" t="s">
        <v>73</v>
      </c>
      <c r="W57" s="32" t="s">
        <v>73</v>
      </c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74"/>
      <c r="AP57" s="74"/>
      <c r="AQ57" s="55"/>
      <c r="AR57" s="55"/>
      <c r="AS57" s="55"/>
      <c r="AT57" s="55"/>
      <c r="AU57" s="288"/>
      <c r="AV57" s="36"/>
      <c r="AW57" s="31" t="s">
        <v>73</v>
      </c>
      <c r="AX57" s="31" t="s">
        <v>73</v>
      </c>
      <c r="AY57" s="31" t="s">
        <v>73</v>
      </c>
      <c r="AZ57" s="31" t="s">
        <v>73</v>
      </c>
      <c r="BA57" s="31" t="s">
        <v>73</v>
      </c>
      <c r="BB57" s="31" t="s">
        <v>73</v>
      </c>
      <c r="BC57" s="31" t="s">
        <v>73</v>
      </c>
      <c r="BD57" s="31" t="s">
        <v>73</v>
      </c>
      <c r="BE57" s="38">
        <f t="shared" si="4"/>
        <v>0</v>
      </c>
    </row>
    <row r="58" spans="1:57" ht="13.5" hidden="1" customHeight="1">
      <c r="A58" s="419"/>
      <c r="B58" s="450" t="s">
        <v>11</v>
      </c>
      <c r="C58" s="229" t="s">
        <v>41</v>
      </c>
      <c r="D58" s="34" t="s">
        <v>34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285"/>
      <c r="V58" s="32" t="s">
        <v>73</v>
      </c>
      <c r="W58" s="32" t="s">
        <v>73</v>
      </c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74"/>
      <c r="AP58" s="74"/>
      <c r="AQ58" s="55"/>
      <c r="AR58" s="55"/>
      <c r="AS58" s="55"/>
      <c r="AT58" s="55"/>
      <c r="AU58" s="288"/>
      <c r="AV58" s="34"/>
      <c r="AW58" s="31" t="s">
        <v>73</v>
      </c>
      <c r="AX58" s="31" t="s">
        <v>73</v>
      </c>
      <c r="AY58" s="31" t="s">
        <v>73</v>
      </c>
      <c r="AZ58" s="31" t="s">
        <v>73</v>
      </c>
      <c r="BA58" s="31" t="s">
        <v>73</v>
      </c>
      <c r="BB58" s="31" t="s">
        <v>73</v>
      </c>
      <c r="BC58" s="31" t="s">
        <v>73</v>
      </c>
      <c r="BD58" s="31" t="s">
        <v>73</v>
      </c>
      <c r="BE58" s="38">
        <f t="shared" si="4"/>
        <v>0</v>
      </c>
    </row>
    <row r="59" spans="1:57" ht="13.5" hidden="1" customHeight="1">
      <c r="A59" s="419"/>
      <c r="B59" s="446"/>
      <c r="C59" s="230" t="s">
        <v>36</v>
      </c>
      <c r="D59" s="51" t="s">
        <v>35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286"/>
      <c r="V59" s="32" t="s">
        <v>73</v>
      </c>
      <c r="W59" s="32" t="s">
        <v>73</v>
      </c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197"/>
      <c r="AP59" s="197"/>
      <c r="AQ59" s="57"/>
      <c r="AR59" s="57"/>
      <c r="AS59" s="57"/>
      <c r="AT59" s="57"/>
      <c r="AU59" s="291"/>
      <c r="AV59" s="51"/>
      <c r="AW59" s="31" t="s">
        <v>73</v>
      </c>
      <c r="AX59" s="31" t="s">
        <v>73</v>
      </c>
      <c r="AY59" s="31" t="s">
        <v>73</v>
      </c>
      <c r="AZ59" s="31" t="s">
        <v>73</v>
      </c>
      <c r="BA59" s="31" t="s">
        <v>73</v>
      </c>
      <c r="BB59" s="31" t="s">
        <v>73</v>
      </c>
      <c r="BC59" s="31" t="s">
        <v>73</v>
      </c>
      <c r="BD59" s="31" t="s">
        <v>73</v>
      </c>
      <c r="BE59" s="38">
        <f t="shared" si="4"/>
        <v>0</v>
      </c>
    </row>
    <row r="60" spans="1:57" s="68" customFormat="1" ht="43.5" customHeight="1" thickBot="1">
      <c r="A60" s="419"/>
      <c r="B60" s="454" t="s">
        <v>162</v>
      </c>
      <c r="C60" s="445" t="s">
        <v>163</v>
      </c>
      <c r="D60" s="44" t="s">
        <v>34</v>
      </c>
      <c r="E60" s="196">
        <f>E62+E64</f>
        <v>0</v>
      </c>
      <c r="F60" s="196">
        <f t="shared" ref="F60:AV60" si="28">F62+F64</f>
        <v>0</v>
      </c>
      <c r="G60" s="196">
        <f t="shared" si="28"/>
        <v>0</v>
      </c>
      <c r="H60" s="196">
        <f t="shared" si="28"/>
        <v>0</v>
      </c>
      <c r="I60" s="196">
        <f t="shared" si="28"/>
        <v>0</v>
      </c>
      <c r="J60" s="196">
        <f t="shared" si="28"/>
        <v>0</v>
      </c>
      <c r="K60" s="196">
        <f t="shared" si="28"/>
        <v>0</v>
      </c>
      <c r="L60" s="196">
        <f t="shared" si="28"/>
        <v>0</v>
      </c>
      <c r="M60" s="196">
        <f t="shared" si="28"/>
        <v>0</v>
      </c>
      <c r="N60" s="196">
        <f t="shared" si="28"/>
        <v>0</v>
      </c>
      <c r="O60" s="196">
        <f t="shared" si="28"/>
        <v>0</v>
      </c>
      <c r="P60" s="196">
        <f t="shared" si="28"/>
        <v>0</v>
      </c>
      <c r="Q60" s="196">
        <f t="shared" si="28"/>
        <v>0</v>
      </c>
      <c r="R60" s="196">
        <f t="shared" si="28"/>
        <v>0</v>
      </c>
      <c r="S60" s="196">
        <f t="shared" si="28"/>
        <v>0</v>
      </c>
      <c r="T60" s="196">
        <f t="shared" si="28"/>
        <v>0</v>
      </c>
      <c r="U60" s="287">
        <f t="shared" si="28"/>
        <v>0</v>
      </c>
      <c r="V60" s="211" t="s">
        <v>73</v>
      </c>
      <c r="W60" s="211" t="s">
        <v>73</v>
      </c>
      <c r="X60" s="196">
        <f t="shared" si="28"/>
        <v>0</v>
      </c>
      <c r="Y60" s="196">
        <f t="shared" si="28"/>
        <v>0</v>
      </c>
      <c r="Z60" s="196">
        <f t="shared" si="28"/>
        <v>0</v>
      </c>
      <c r="AA60" s="196">
        <f t="shared" si="28"/>
        <v>0</v>
      </c>
      <c r="AB60" s="196">
        <f t="shared" si="28"/>
        <v>0</v>
      </c>
      <c r="AC60" s="196">
        <f t="shared" si="28"/>
        <v>0</v>
      </c>
      <c r="AD60" s="196">
        <f t="shared" si="28"/>
        <v>0</v>
      </c>
      <c r="AE60" s="196">
        <f t="shared" si="28"/>
        <v>36</v>
      </c>
      <c r="AF60" s="196">
        <f t="shared" si="28"/>
        <v>36</v>
      </c>
      <c r="AG60" s="196">
        <f t="shared" si="28"/>
        <v>36</v>
      </c>
      <c r="AH60" s="196">
        <f t="shared" si="28"/>
        <v>36</v>
      </c>
      <c r="AI60" s="196">
        <f t="shared" si="28"/>
        <v>36</v>
      </c>
      <c r="AJ60" s="196">
        <f t="shared" si="28"/>
        <v>36</v>
      </c>
      <c r="AK60" s="196">
        <f t="shared" si="28"/>
        <v>0</v>
      </c>
      <c r="AL60" s="196">
        <f t="shared" si="28"/>
        <v>0</v>
      </c>
      <c r="AM60" s="196">
        <f t="shared" si="28"/>
        <v>0</v>
      </c>
      <c r="AN60" s="196">
        <f t="shared" si="28"/>
        <v>0</v>
      </c>
      <c r="AO60" s="196">
        <f t="shared" si="28"/>
        <v>0</v>
      </c>
      <c r="AP60" s="196">
        <f t="shared" si="28"/>
        <v>0</v>
      </c>
      <c r="AQ60" s="196">
        <f t="shared" si="28"/>
        <v>0</v>
      </c>
      <c r="AR60" s="196">
        <f t="shared" si="28"/>
        <v>0</v>
      </c>
      <c r="AS60" s="196">
        <f t="shared" si="28"/>
        <v>0</v>
      </c>
      <c r="AT60" s="196">
        <f t="shared" si="28"/>
        <v>0</v>
      </c>
      <c r="AU60" s="287">
        <f t="shared" si="28"/>
        <v>0</v>
      </c>
      <c r="AV60" s="67">
        <f t="shared" si="28"/>
        <v>36</v>
      </c>
      <c r="AW60" s="31" t="s">
        <v>73</v>
      </c>
      <c r="AX60" s="31" t="s">
        <v>73</v>
      </c>
      <c r="AY60" s="31" t="s">
        <v>73</v>
      </c>
      <c r="AZ60" s="31" t="s">
        <v>73</v>
      </c>
      <c r="BA60" s="31" t="s">
        <v>73</v>
      </c>
      <c r="BB60" s="31" t="s">
        <v>73</v>
      </c>
      <c r="BC60" s="31" t="s">
        <v>73</v>
      </c>
      <c r="BD60" s="31" t="s">
        <v>73</v>
      </c>
      <c r="BE60" s="38">
        <f t="shared" si="4"/>
        <v>252</v>
      </c>
    </row>
    <row r="61" spans="1:57" s="69" customFormat="1" ht="41.25" customHeight="1" thickBot="1">
      <c r="A61" s="419"/>
      <c r="B61" s="455"/>
      <c r="C61" s="447"/>
      <c r="D61" s="44" t="s">
        <v>35</v>
      </c>
      <c r="E61" s="56">
        <f>E63</f>
        <v>0</v>
      </c>
      <c r="F61" s="56">
        <f t="shared" ref="F61:AV61" si="29">F63</f>
        <v>0</v>
      </c>
      <c r="G61" s="56">
        <f t="shared" si="29"/>
        <v>0</v>
      </c>
      <c r="H61" s="56">
        <f t="shared" si="29"/>
        <v>0</v>
      </c>
      <c r="I61" s="56">
        <f t="shared" si="29"/>
        <v>0</v>
      </c>
      <c r="J61" s="56">
        <f t="shared" si="29"/>
        <v>0</v>
      </c>
      <c r="K61" s="56">
        <f t="shared" si="29"/>
        <v>0</v>
      </c>
      <c r="L61" s="56">
        <f t="shared" si="29"/>
        <v>0</v>
      </c>
      <c r="M61" s="56">
        <f t="shared" si="29"/>
        <v>0</v>
      </c>
      <c r="N61" s="56">
        <f t="shared" si="29"/>
        <v>0</v>
      </c>
      <c r="O61" s="56">
        <f t="shared" si="29"/>
        <v>0</v>
      </c>
      <c r="P61" s="56">
        <f t="shared" si="29"/>
        <v>0</v>
      </c>
      <c r="Q61" s="56">
        <f t="shared" si="29"/>
        <v>0</v>
      </c>
      <c r="R61" s="56">
        <f t="shared" si="29"/>
        <v>0</v>
      </c>
      <c r="S61" s="56">
        <f t="shared" si="29"/>
        <v>0</v>
      </c>
      <c r="T61" s="56">
        <f t="shared" si="29"/>
        <v>0</v>
      </c>
      <c r="U61" s="285">
        <f t="shared" si="29"/>
        <v>0</v>
      </c>
      <c r="V61" s="32" t="str">
        <f t="shared" si="29"/>
        <v>К</v>
      </c>
      <c r="W61" s="32" t="str">
        <f t="shared" si="29"/>
        <v>К</v>
      </c>
      <c r="X61" s="56">
        <f t="shared" si="29"/>
        <v>0</v>
      </c>
      <c r="Y61" s="56">
        <f t="shared" si="29"/>
        <v>0</v>
      </c>
      <c r="Z61" s="56">
        <f t="shared" si="29"/>
        <v>0</v>
      </c>
      <c r="AA61" s="56">
        <f t="shared" si="29"/>
        <v>0</v>
      </c>
      <c r="AB61" s="56">
        <f t="shared" si="29"/>
        <v>0</v>
      </c>
      <c r="AC61" s="56">
        <f t="shared" si="29"/>
        <v>0</v>
      </c>
      <c r="AD61" s="56">
        <f t="shared" si="29"/>
        <v>0</v>
      </c>
      <c r="AE61" s="56">
        <f t="shared" si="29"/>
        <v>18</v>
      </c>
      <c r="AF61" s="56">
        <f t="shared" si="29"/>
        <v>18</v>
      </c>
      <c r="AG61" s="56">
        <f t="shared" si="29"/>
        <v>0</v>
      </c>
      <c r="AH61" s="56">
        <f t="shared" si="29"/>
        <v>0</v>
      </c>
      <c r="AI61" s="56">
        <f t="shared" si="29"/>
        <v>0</v>
      </c>
      <c r="AJ61" s="56">
        <f t="shared" si="29"/>
        <v>0</v>
      </c>
      <c r="AK61" s="56">
        <f t="shared" si="29"/>
        <v>0</v>
      </c>
      <c r="AL61" s="56">
        <f t="shared" si="29"/>
        <v>0</v>
      </c>
      <c r="AM61" s="56">
        <f t="shared" si="29"/>
        <v>0</v>
      </c>
      <c r="AN61" s="56">
        <f t="shared" si="29"/>
        <v>0</v>
      </c>
      <c r="AO61" s="56">
        <f t="shared" si="29"/>
        <v>0</v>
      </c>
      <c r="AP61" s="56">
        <f t="shared" si="29"/>
        <v>0</v>
      </c>
      <c r="AQ61" s="56">
        <f t="shared" si="29"/>
        <v>0</v>
      </c>
      <c r="AR61" s="56">
        <f t="shared" si="29"/>
        <v>0</v>
      </c>
      <c r="AS61" s="56">
        <f t="shared" si="29"/>
        <v>0</v>
      </c>
      <c r="AT61" s="56">
        <f t="shared" si="29"/>
        <v>0</v>
      </c>
      <c r="AU61" s="285">
        <f t="shared" si="29"/>
        <v>0</v>
      </c>
      <c r="AV61" s="45">
        <f t="shared" si="29"/>
        <v>0</v>
      </c>
      <c r="AW61" s="31" t="s">
        <v>73</v>
      </c>
      <c r="AX61" s="31" t="s">
        <v>73</v>
      </c>
      <c r="AY61" s="31" t="s">
        <v>73</v>
      </c>
      <c r="AZ61" s="31" t="s">
        <v>73</v>
      </c>
      <c r="BA61" s="31" t="s">
        <v>73</v>
      </c>
      <c r="BB61" s="31" t="s">
        <v>73</v>
      </c>
      <c r="BC61" s="31" t="s">
        <v>73</v>
      </c>
      <c r="BD61" s="31" t="s">
        <v>73</v>
      </c>
      <c r="BE61" s="38">
        <f t="shared" si="4"/>
        <v>36</v>
      </c>
    </row>
    <row r="62" spans="1:57" s="24" customFormat="1" ht="35.25" customHeight="1" thickBot="1">
      <c r="A62" s="419"/>
      <c r="B62" s="456" t="s">
        <v>164</v>
      </c>
      <c r="C62" s="435" t="s">
        <v>165</v>
      </c>
      <c r="D62" s="36" t="s">
        <v>34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285"/>
      <c r="V62" s="32" t="s">
        <v>73</v>
      </c>
      <c r="W62" s="32" t="s">
        <v>73</v>
      </c>
      <c r="X62" s="55"/>
      <c r="Y62" s="55"/>
      <c r="Z62" s="55"/>
      <c r="AA62" s="55"/>
      <c r="AB62" s="55"/>
      <c r="AC62" s="55"/>
      <c r="AD62" s="55"/>
      <c r="AE62" s="55">
        <v>36</v>
      </c>
      <c r="AF62" s="55">
        <v>36</v>
      </c>
      <c r="AG62" s="55"/>
      <c r="AH62" s="55"/>
      <c r="AI62" s="55"/>
      <c r="AJ62" s="55"/>
      <c r="AK62" s="55"/>
      <c r="AL62" s="55"/>
      <c r="AM62" s="55"/>
      <c r="AN62" s="55"/>
      <c r="AO62" s="74"/>
      <c r="AP62" s="74"/>
      <c r="AQ62" s="55"/>
      <c r="AR62" s="55"/>
      <c r="AS62" s="55"/>
      <c r="AT62" s="55"/>
      <c r="AU62" s="288"/>
      <c r="AV62" s="42"/>
      <c r="AW62" s="31" t="s">
        <v>73</v>
      </c>
      <c r="AX62" s="31" t="s">
        <v>73</v>
      </c>
      <c r="AY62" s="31" t="s">
        <v>73</v>
      </c>
      <c r="AZ62" s="31" t="s">
        <v>73</v>
      </c>
      <c r="BA62" s="31" t="s">
        <v>73</v>
      </c>
      <c r="BB62" s="31" t="s">
        <v>73</v>
      </c>
      <c r="BC62" s="31" t="s">
        <v>73</v>
      </c>
      <c r="BD62" s="31" t="s">
        <v>73</v>
      </c>
      <c r="BE62" s="38">
        <f t="shared" si="4"/>
        <v>72</v>
      </c>
    </row>
    <row r="63" spans="1:57" s="24" customFormat="1" ht="30.75" customHeight="1" thickBot="1">
      <c r="A63" s="419"/>
      <c r="B63" s="457"/>
      <c r="C63" s="439"/>
      <c r="D63" s="36" t="s">
        <v>35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285"/>
      <c r="V63" s="32" t="s">
        <v>73</v>
      </c>
      <c r="W63" s="32" t="s">
        <v>73</v>
      </c>
      <c r="X63" s="55"/>
      <c r="Y63" s="55"/>
      <c r="Z63" s="55"/>
      <c r="AA63" s="55"/>
      <c r="AB63" s="55"/>
      <c r="AC63" s="55"/>
      <c r="AD63" s="55"/>
      <c r="AE63" s="55">
        <v>18</v>
      </c>
      <c r="AF63" s="55">
        <v>18</v>
      </c>
      <c r="AG63" s="55"/>
      <c r="AH63" s="55"/>
      <c r="AI63" s="55"/>
      <c r="AJ63" s="55"/>
      <c r="AK63" s="55"/>
      <c r="AL63" s="55"/>
      <c r="AM63" s="55"/>
      <c r="AN63" s="55"/>
      <c r="AO63" s="74"/>
      <c r="AP63" s="74"/>
      <c r="AQ63" s="55"/>
      <c r="AR63" s="55"/>
      <c r="AS63" s="55"/>
      <c r="AT63" s="55"/>
      <c r="AU63" s="288"/>
      <c r="AV63" s="42"/>
      <c r="AW63" s="31" t="s">
        <v>73</v>
      </c>
      <c r="AX63" s="31" t="s">
        <v>73</v>
      </c>
      <c r="AY63" s="31" t="s">
        <v>73</v>
      </c>
      <c r="AZ63" s="31" t="s">
        <v>73</v>
      </c>
      <c r="BA63" s="31" t="s">
        <v>73</v>
      </c>
      <c r="BB63" s="31" t="s">
        <v>73</v>
      </c>
      <c r="BC63" s="31" t="s">
        <v>73</v>
      </c>
      <c r="BD63" s="31" t="s">
        <v>73</v>
      </c>
      <c r="BE63" s="38">
        <f t="shared" si="4"/>
        <v>36</v>
      </c>
    </row>
    <row r="64" spans="1:57" s="24" customFormat="1" ht="20.25" customHeight="1" thickBot="1">
      <c r="A64" s="419"/>
      <c r="B64" s="223" t="s">
        <v>166</v>
      </c>
      <c r="C64" s="231" t="s">
        <v>52</v>
      </c>
      <c r="D64" s="36" t="s">
        <v>34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285"/>
      <c r="V64" s="32" t="s">
        <v>73</v>
      </c>
      <c r="W64" s="32" t="s">
        <v>73</v>
      </c>
      <c r="X64" s="55"/>
      <c r="Y64" s="55"/>
      <c r="Z64" s="55"/>
      <c r="AA64" s="55"/>
      <c r="AB64" s="55"/>
      <c r="AC64" s="55"/>
      <c r="AD64" s="55"/>
      <c r="AE64" s="55"/>
      <c r="AF64" s="55"/>
      <c r="AG64" s="55">
        <v>36</v>
      </c>
      <c r="AH64" s="55">
        <v>36</v>
      </c>
      <c r="AI64" s="55">
        <v>36</v>
      </c>
      <c r="AJ64" s="55">
        <v>36</v>
      </c>
      <c r="AK64" s="55"/>
      <c r="AL64" s="55"/>
      <c r="AM64" s="55"/>
      <c r="AN64" s="55"/>
      <c r="AO64" s="74"/>
      <c r="AP64" s="74"/>
      <c r="AQ64" s="55"/>
      <c r="AR64" s="55"/>
      <c r="AS64" s="55"/>
      <c r="AT64" s="55"/>
      <c r="AU64" s="288"/>
      <c r="AV64" s="42">
        <v>36</v>
      </c>
      <c r="AW64" s="31" t="s">
        <v>73</v>
      </c>
      <c r="AX64" s="31" t="s">
        <v>73</v>
      </c>
      <c r="AY64" s="31" t="s">
        <v>73</v>
      </c>
      <c r="AZ64" s="31" t="s">
        <v>73</v>
      </c>
      <c r="BA64" s="31" t="s">
        <v>73</v>
      </c>
      <c r="BB64" s="31" t="s">
        <v>73</v>
      </c>
      <c r="BC64" s="31" t="s">
        <v>73</v>
      </c>
      <c r="BD64" s="31" t="s">
        <v>73</v>
      </c>
      <c r="BE64" s="38">
        <f t="shared" si="4"/>
        <v>180</v>
      </c>
    </row>
    <row r="65" spans="1:57" s="15" customFormat="1" ht="12.75" customHeight="1">
      <c r="A65" s="419"/>
      <c r="B65" s="451" t="s">
        <v>42</v>
      </c>
      <c r="C65" s="452"/>
      <c r="D65" s="453"/>
      <c r="E65" s="458">
        <f>E25+E19+E7</f>
        <v>36</v>
      </c>
      <c r="F65" s="458">
        <f>F7+F19+F27+F41</f>
        <v>36</v>
      </c>
      <c r="G65" s="458">
        <f t="shared" ref="G65:S65" si="30">G7+G19+G27+G41</f>
        <v>36</v>
      </c>
      <c r="H65" s="458">
        <f t="shared" si="30"/>
        <v>36</v>
      </c>
      <c r="I65" s="458">
        <f t="shared" si="30"/>
        <v>36</v>
      </c>
      <c r="J65" s="458">
        <f t="shared" si="30"/>
        <v>36</v>
      </c>
      <c r="K65" s="458">
        <f t="shared" si="30"/>
        <v>36</v>
      </c>
      <c r="L65" s="458">
        <f t="shared" si="30"/>
        <v>36</v>
      </c>
      <c r="M65" s="458">
        <f t="shared" si="30"/>
        <v>36</v>
      </c>
      <c r="N65" s="458">
        <f t="shared" si="30"/>
        <v>36</v>
      </c>
      <c r="O65" s="458">
        <f t="shared" si="30"/>
        <v>36</v>
      </c>
      <c r="P65" s="458">
        <v>36</v>
      </c>
      <c r="Q65" s="458">
        <f t="shared" si="30"/>
        <v>36</v>
      </c>
      <c r="R65" s="458">
        <f t="shared" si="30"/>
        <v>36</v>
      </c>
      <c r="S65" s="458">
        <f t="shared" si="30"/>
        <v>36</v>
      </c>
      <c r="T65" s="458">
        <v>36</v>
      </c>
      <c r="U65" s="458">
        <f t="shared" ref="U65:AG65" si="31">U7+U19+U27+U41</f>
        <v>0</v>
      </c>
      <c r="V65" s="458" t="s">
        <v>73</v>
      </c>
      <c r="W65" s="458" t="s">
        <v>73</v>
      </c>
      <c r="X65" s="458">
        <f t="shared" si="31"/>
        <v>36</v>
      </c>
      <c r="Y65" s="458">
        <f t="shared" si="31"/>
        <v>36</v>
      </c>
      <c r="Z65" s="458">
        <f t="shared" si="31"/>
        <v>36</v>
      </c>
      <c r="AA65" s="458">
        <f t="shared" si="31"/>
        <v>36</v>
      </c>
      <c r="AB65" s="458">
        <f t="shared" si="31"/>
        <v>36</v>
      </c>
      <c r="AC65" s="458">
        <f t="shared" si="31"/>
        <v>36</v>
      </c>
      <c r="AD65" s="458">
        <f t="shared" si="31"/>
        <v>36</v>
      </c>
      <c r="AE65" s="458">
        <f t="shared" si="31"/>
        <v>36</v>
      </c>
      <c r="AF65" s="458">
        <f t="shared" si="31"/>
        <v>36</v>
      </c>
      <c r="AG65" s="458">
        <f t="shared" si="31"/>
        <v>36</v>
      </c>
      <c r="AH65" s="458">
        <f t="shared" ref="AH65:AV65" si="32">AH7+AH19+AH27+AH41</f>
        <v>36</v>
      </c>
      <c r="AI65" s="458">
        <f t="shared" si="32"/>
        <v>36</v>
      </c>
      <c r="AJ65" s="458">
        <f t="shared" si="32"/>
        <v>36</v>
      </c>
      <c r="AK65" s="458">
        <f t="shared" si="32"/>
        <v>36</v>
      </c>
      <c r="AL65" s="458">
        <f t="shared" si="32"/>
        <v>36</v>
      </c>
      <c r="AM65" s="458">
        <f t="shared" si="32"/>
        <v>36</v>
      </c>
      <c r="AN65" s="458">
        <f t="shared" si="32"/>
        <v>36</v>
      </c>
      <c r="AO65" s="458">
        <f t="shared" si="32"/>
        <v>36</v>
      </c>
      <c r="AP65" s="458">
        <f t="shared" si="32"/>
        <v>36</v>
      </c>
      <c r="AQ65" s="458">
        <f t="shared" si="32"/>
        <v>36</v>
      </c>
      <c r="AR65" s="458">
        <f t="shared" si="32"/>
        <v>36</v>
      </c>
      <c r="AS65" s="458">
        <f t="shared" si="32"/>
        <v>36</v>
      </c>
      <c r="AT65" s="458">
        <v>36</v>
      </c>
      <c r="AU65" s="458">
        <f t="shared" si="32"/>
        <v>0</v>
      </c>
      <c r="AV65" s="458">
        <f t="shared" si="32"/>
        <v>36</v>
      </c>
      <c r="AW65" s="458" t="s">
        <v>73</v>
      </c>
      <c r="AX65" s="458" t="s">
        <v>73</v>
      </c>
      <c r="AY65" s="458" t="s">
        <v>73</v>
      </c>
      <c r="AZ65" s="458" t="s">
        <v>73</v>
      </c>
      <c r="BA65" s="458" t="s">
        <v>73</v>
      </c>
      <c r="BB65" s="458" t="s">
        <v>73</v>
      </c>
      <c r="BC65" s="458" t="s">
        <v>73</v>
      </c>
      <c r="BD65" s="458" t="s">
        <v>73</v>
      </c>
      <c r="BE65" s="458">
        <f>BE7+BE19+BE25</f>
        <v>1412</v>
      </c>
    </row>
    <row r="66" spans="1:57" s="15" customFormat="1" ht="16.5" thickBot="1">
      <c r="A66" s="419"/>
      <c r="B66" s="464" t="s">
        <v>43</v>
      </c>
      <c r="C66" s="465"/>
      <c r="D66" s="466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</row>
    <row r="67" spans="1:57" s="15" customFormat="1" ht="19.5" customHeight="1" thickBot="1">
      <c r="A67" s="419"/>
      <c r="B67" s="460" t="s">
        <v>44</v>
      </c>
      <c r="C67" s="461"/>
      <c r="D67" s="462"/>
      <c r="E67" s="32">
        <f>E26+E20+E8</f>
        <v>18</v>
      </c>
      <c r="F67" s="32">
        <f t="shared" ref="F67:AV67" si="33">F26+F20+F8</f>
        <v>18</v>
      </c>
      <c r="G67" s="32">
        <f t="shared" si="33"/>
        <v>18</v>
      </c>
      <c r="H67" s="32">
        <f t="shared" si="33"/>
        <v>18</v>
      </c>
      <c r="I67" s="32">
        <f t="shared" si="33"/>
        <v>18</v>
      </c>
      <c r="J67" s="32">
        <f t="shared" si="33"/>
        <v>18</v>
      </c>
      <c r="K67" s="32">
        <f t="shared" si="33"/>
        <v>18</v>
      </c>
      <c r="L67" s="32">
        <f t="shared" si="33"/>
        <v>18</v>
      </c>
      <c r="M67" s="32">
        <f t="shared" si="33"/>
        <v>18</v>
      </c>
      <c r="N67" s="32">
        <f t="shared" si="33"/>
        <v>18</v>
      </c>
      <c r="O67" s="32">
        <f t="shared" si="33"/>
        <v>18</v>
      </c>
      <c r="P67" s="32">
        <f t="shared" si="33"/>
        <v>18</v>
      </c>
      <c r="Q67" s="32">
        <f t="shared" si="33"/>
        <v>0</v>
      </c>
      <c r="R67" s="32">
        <f t="shared" si="33"/>
        <v>0</v>
      </c>
      <c r="S67" s="32">
        <f t="shared" si="33"/>
        <v>0</v>
      </c>
      <c r="T67" s="32">
        <f t="shared" si="33"/>
        <v>0</v>
      </c>
      <c r="U67" s="32">
        <f t="shared" si="33"/>
        <v>0</v>
      </c>
      <c r="V67" s="32" t="s">
        <v>73</v>
      </c>
      <c r="W67" s="32" t="s">
        <v>73</v>
      </c>
      <c r="X67" s="32">
        <f t="shared" si="33"/>
        <v>18</v>
      </c>
      <c r="Y67" s="32">
        <f t="shared" si="33"/>
        <v>18</v>
      </c>
      <c r="Z67" s="32">
        <f t="shared" si="33"/>
        <v>18</v>
      </c>
      <c r="AA67" s="32">
        <f t="shared" si="33"/>
        <v>18</v>
      </c>
      <c r="AB67" s="32">
        <f t="shared" si="33"/>
        <v>18</v>
      </c>
      <c r="AC67" s="32">
        <f t="shared" si="33"/>
        <v>18</v>
      </c>
      <c r="AD67" s="32">
        <f t="shared" si="33"/>
        <v>18</v>
      </c>
      <c r="AE67" s="32">
        <f t="shared" si="33"/>
        <v>18</v>
      </c>
      <c r="AF67" s="32">
        <f t="shared" si="33"/>
        <v>18</v>
      </c>
      <c r="AG67" s="32">
        <f t="shared" si="33"/>
        <v>0</v>
      </c>
      <c r="AH67" s="32">
        <f t="shared" si="33"/>
        <v>0</v>
      </c>
      <c r="AI67" s="32">
        <f t="shared" si="33"/>
        <v>0</v>
      </c>
      <c r="AJ67" s="32">
        <f t="shared" si="33"/>
        <v>0</v>
      </c>
      <c r="AK67" s="32">
        <f t="shared" si="33"/>
        <v>18</v>
      </c>
      <c r="AL67" s="32">
        <f t="shared" si="33"/>
        <v>18</v>
      </c>
      <c r="AM67" s="32">
        <f t="shared" si="33"/>
        <v>18</v>
      </c>
      <c r="AN67" s="32">
        <f t="shared" si="33"/>
        <v>18</v>
      </c>
      <c r="AO67" s="32">
        <f t="shared" si="33"/>
        <v>18</v>
      </c>
      <c r="AP67" s="32">
        <f t="shared" si="33"/>
        <v>18</v>
      </c>
      <c r="AQ67" s="32">
        <f t="shared" si="33"/>
        <v>18</v>
      </c>
      <c r="AR67" s="32">
        <f t="shared" si="33"/>
        <v>18</v>
      </c>
      <c r="AS67" s="32">
        <f t="shared" si="33"/>
        <v>18</v>
      </c>
      <c r="AT67" s="32">
        <f t="shared" si="33"/>
        <v>18</v>
      </c>
      <c r="AU67" s="32">
        <f t="shared" si="33"/>
        <v>0</v>
      </c>
      <c r="AV67" s="32">
        <f t="shared" si="33"/>
        <v>0</v>
      </c>
      <c r="AW67" s="32" t="s">
        <v>73</v>
      </c>
      <c r="AX67" s="32" t="s">
        <v>73</v>
      </c>
      <c r="AY67" s="32" t="s">
        <v>73</v>
      </c>
      <c r="AZ67" s="32" t="s">
        <v>73</v>
      </c>
      <c r="BA67" s="32" t="s">
        <v>73</v>
      </c>
      <c r="BB67" s="32" t="s">
        <v>73</v>
      </c>
      <c r="BC67" s="32" t="s">
        <v>73</v>
      </c>
      <c r="BD67" s="32" t="s">
        <v>73</v>
      </c>
      <c r="BE67" s="32">
        <f t="shared" ref="BE67" si="34">BE26+BE20+BE8</f>
        <v>558</v>
      </c>
    </row>
    <row r="68" spans="1:57" s="15" customFormat="1" ht="19.5" customHeight="1" thickBot="1">
      <c r="A68" s="419"/>
      <c r="B68" s="460" t="s">
        <v>121</v>
      </c>
      <c r="C68" s="461"/>
      <c r="D68" s="46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>
        <v>50</v>
      </c>
      <c r="V68" s="32" t="s">
        <v>73</v>
      </c>
      <c r="W68" s="32" t="s">
        <v>73</v>
      </c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62"/>
      <c r="AP68" s="62"/>
      <c r="AQ68" s="32"/>
      <c r="AR68" s="32"/>
      <c r="AS68" s="32"/>
      <c r="AT68" s="32"/>
      <c r="AU68" s="32">
        <v>50</v>
      </c>
      <c r="AV68" s="32"/>
      <c r="AW68" s="32" t="s">
        <v>73</v>
      </c>
      <c r="AX68" s="32" t="s">
        <v>73</v>
      </c>
      <c r="AY68" s="32" t="s">
        <v>73</v>
      </c>
      <c r="AZ68" s="32" t="s">
        <v>73</v>
      </c>
      <c r="BA68" s="32" t="s">
        <v>73</v>
      </c>
      <c r="BB68" s="32" t="s">
        <v>73</v>
      </c>
      <c r="BC68" s="32" t="s">
        <v>73</v>
      </c>
      <c r="BD68" s="32" t="s">
        <v>73</v>
      </c>
      <c r="BE68" s="32">
        <f>SUM(F68:BD68)</f>
        <v>100</v>
      </c>
    </row>
    <row r="69" spans="1:57" s="15" customFormat="1" ht="16.5" thickBot="1">
      <c r="A69" s="420"/>
      <c r="B69" s="460" t="s">
        <v>45</v>
      </c>
      <c r="C69" s="461"/>
      <c r="D69" s="462"/>
      <c r="E69" s="212">
        <f>E65+E67+E68</f>
        <v>54</v>
      </c>
      <c r="F69" s="212">
        <f t="shared" ref="F69:BE69" si="35">F65+F67+F68</f>
        <v>54</v>
      </c>
      <c r="G69" s="212">
        <f t="shared" si="35"/>
        <v>54</v>
      </c>
      <c r="H69" s="212">
        <f t="shared" si="35"/>
        <v>54</v>
      </c>
      <c r="I69" s="212">
        <f t="shared" si="35"/>
        <v>54</v>
      </c>
      <c r="J69" s="212">
        <f t="shared" si="35"/>
        <v>54</v>
      </c>
      <c r="K69" s="212">
        <f t="shared" si="35"/>
        <v>54</v>
      </c>
      <c r="L69" s="212">
        <f t="shared" si="35"/>
        <v>54</v>
      </c>
      <c r="M69" s="212">
        <f t="shared" si="35"/>
        <v>54</v>
      </c>
      <c r="N69" s="212">
        <f t="shared" si="35"/>
        <v>54</v>
      </c>
      <c r="O69" s="212">
        <f t="shared" si="35"/>
        <v>54</v>
      </c>
      <c r="P69" s="212">
        <f t="shared" si="35"/>
        <v>54</v>
      </c>
      <c r="Q69" s="212">
        <f t="shared" si="35"/>
        <v>36</v>
      </c>
      <c r="R69" s="212">
        <f t="shared" si="35"/>
        <v>36</v>
      </c>
      <c r="S69" s="212">
        <f t="shared" si="35"/>
        <v>36</v>
      </c>
      <c r="T69" s="212">
        <f t="shared" si="35"/>
        <v>36</v>
      </c>
      <c r="U69" s="212">
        <f t="shared" si="35"/>
        <v>50</v>
      </c>
      <c r="V69" s="212" t="s">
        <v>73</v>
      </c>
      <c r="W69" s="212" t="s">
        <v>73</v>
      </c>
      <c r="X69" s="212">
        <f t="shared" si="35"/>
        <v>54</v>
      </c>
      <c r="Y69" s="212">
        <f t="shared" si="35"/>
        <v>54</v>
      </c>
      <c r="Z69" s="212">
        <f t="shared" si="35"/>
        <v>54</v>
      </c>
      <c r="AA69" s="212">
        <f t="shared" si="35"/>
        <v>54</v>
      </c>
      <c r="AB69" s="212">
        <f t="shared" si="35"/>
        <v>54</v>
      </c>
      <c r="AC69" s="212">
        <f t="shared" si="35"/>
        <v>54</v>
      </c>
      <c r="AD69" s="212">
        <f t="shared" si="35"/>
        <v>54</v>
      </c>
      <c r="AE69" s="212">
        <f t="shared" si="35"/>
        <v>54</v>
      </c>
      <c r="AF69" s="212">
        <f t="shared" si="35"/>
        <v>54</v>
      </c>
      <c r="AG69" s="212">
        <f t="shared" si="35"/>
        <v>36</v>
      </c>
      <c r="AH69" s="212">
        <f t="shared" si="35"/>
        <v>36</v>
      </c>
      <c r="AI69" s="212">
        <f t="shared" si="35"/>
        <v>36</v>
      </c>
      <c r="AJ69" s="212">
        <f t="shared" si="35"/>
        <v>36</v>
      </c>
      <c r="AK69" s="212">
        <f t="shared" si="35"/>
        <v>54</v>
      </c>
      <c r="AL69" s="212">
        <f t="shared" si="35"/>
        <v>54</v>
      </c>
      <c r="AM69" s="212">
        <f t="shared" si="35"/>
        <v>54</v>
      </c>
      <c r="AN69" s="212">
        <f t="shared" si="35"/>
        <v>54</v>
      </c>
      <c r="AO69" s="213">
        <f t="shared" si="35"/>
        <v>54</v>
      </c>
      <c r="AP69" s="213">
        <f t="shared" si="35"/>
        <v>54</v>
      </c>
      <c r="AQ69" s="212">
        <f t="shared" si="35"/>
        <v>54</v>
      </c>
      <c r="AR69" s="212">
        <f t="shared" si="35"/>
        <v>54</v>
      </c>
      <c r="AS69" s="212">
        <f t="shared" si="35"/>
        <v>54</v>
      </c>
      <c r="AT69" s="212">
        <f t="shared" si="35"/>
        <v>54</v>
      </c>
      <c r="AU69" s="212">
        <f t="shared" si="35"/>
        <v>50</v>
      </c>
      <c r="AV69" s="212">
        <f t="shared" si="35"/>
        <v>36</v>
      </c>
      <c r="AW69" s="212" t="s">
        <v>73</v>
      </c>
      <c r="AX69" s="212" t="s">
        <v>73</v>
      </c>
      <c r="AY69" s="212" t="s">
        <v>73</v>
      </c>
      <c r="AZ69" s="212" t="s">
        <v>73</v>
      </c>
      <c r="BA69" s="212" t="s">
        <v>73</v>
      </c>
      <c r="BB69" s="212" t="s">
        <v>73</v>
      </c>
      <c r="BC69" s="212" t="s">
        <v>73</v>
      </c>
      <c r="BD69" s="212" t="s">
        <v>73</v>
      </c>
      <c r="BE69" s="32">
        <f t="shared" si="35"/>
        <v>2070</v>
      </c>
    </row>
    <row r="72" spans="1:57">
      <c r="A72" s="12" t="s">
        <v>46</v>
      </c>
    </row>
    <row r="73" spans="1:57" ht="18.75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</row>
  </sheetData>
  <mergeCells count="130">
    <mergeCell ref="B67:D67"/>
    <mergeCell ref="B68:D68"/>
    <mergeCell ref="B69:D69"/>
    <mergeCell ref="A73:T73"/>
    <mergeCell ref="BA65:BA66"/>
    <mergeCell ref="BB65:BB66"/>
    <mergeCell ref="BC65:BC66"/>
    <mergeCell ref="BD65:BD66"/>
    <mergeCell ref="BE65:BE66"/>
    <mergeCell ref="B66:D66"/>
    <mergeCell ref="AU65:AU66"/>
    <mergeCell ref="AV65:AV66"/>
    <mergeCell ref="AW65:AW66"/>
    <mergeCell ref="AX65:AX66"/>
    <mergeCell ref="AY65:AY66"/>
    <mergeCell ref="AZ65:AZ66"/>
    <mergeCell ref="AO65:AO66"/>
    <mergeCell ref="AP65:AP66"/>
    <mergeCell ref="AQ65:AQ66"/>
    <mergeCell ref="AR65:AR66"/>
    <mergeCell ref="AS65:AS66"/>
    <mergeCell ref="AT65:AT66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AG65:AG66"/>
    <mergeCell ref="AH65:AH66"/>
    <mergeCell ref="W65:W66"/>
    <mergeCell ref="X65:X66"/>
    <mergeCell ref="Y65:Y66"/>
    <mergeCell ref="Z65:Z66"/>
    <mergeCell ref="AA65:AA66"/>
    <mergeCell ref="AB65:AB66"/>
    <mergeCell ref="Q65:Q66"/>
    <mergeCell ref="R65:R66"/>
    <mergeCell ref="S65:S66"/>
    <mergeCell ref="T65:T66"/>
    <mergeCell ref="U65:U66"/>
    <mergeCell ref="V65:V66"/>
    <mergeCell ref="K65:K66"/>
    <mergeCell ref="L65:L66"/>
    <mergeCell ref="M65:M66"/>
    <mergeCell ref="N65:N66"/>
    <mergeCell ref="O65:O66"/>
    <mergeCell ref="P65:P66"/>
    <mergeCell ref="E65:E66"/>
    <mergeCell ref="F65:F66"/>
    <mergeCell ref="G65:G66"/>
    <mergeCell ref="H65:H66"/>
    <mergeCell ref="I65:I66"/>
    <mergeCell ref="J65:J66"/>
    <mergeCell ref="B52:B53"/>
    <mergeCell ref="C52:C53"/>
    <mergeCell ref="B54:B55"/>
    <mergeCell ref="C54:C55"/>
    <mergeCell ref="B58:B59"/>
    <mergeCell ref="B65:D65"/>
    <mergeCell ref="B45:B46"/>
    <mergeCell ref="C45:C46"/>
    <mergeCell ref="B50:B51"/>
    <mergeCell ref="C50:C51"/>
    <mergeCell ref="B60:B61"/>
    <mergeCell ref="C60:C61"/>
    <mergeCell ref="B62:B63"/>
    <mergeCell ref="C62:C63"/>
    <mergeCell ref="C21:C22"/>
    <mergeCell ref="B23:B24"/>
    <mergeCell ref="C23:C24"/>
    <mergeCell ref="B39:B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A7:A69"/>
    <mergeCell ref="B7:B8"/>
    <mergeCell ref="C7:C8"/>
    <mergeCell ref="B9:B10"/>
    <mergeCell ref="C9:C10"/>
    <mergeCell ref="W2:Z2"/>
    <mergeCell ref="B17:B18"/>
    <mergeCell ref="C17:C18"/>
    <mergeCell ref="B19:B20"/>
    <mergeCell ref="C19:C20"/>
    <mergeCell ref="B11:B12"/>
    <mergeCell ref="C11:C12"/>
    <mergeCell ref="B13:B14"/>
    <mergeCell ref="C13:C14"/>
    <mergeCell ref="B15:B16"/>
    <mergeCell ref="C15:C16"/>
    <mergeCell ref="B25:B26"/>
    <mergeCell ref="C25:C26"/>
    <mergeCell ref="B27:B28"/>
    <mergeCell ref="B29:B30"/>
    <mergeCell ref="C29:C30"/>
    <mergeCell ref="B31:B32"/>
    <mergeCell ref="C31:C32"/>
    <mergeCell ref="B21:B22"/>
    <mergeCell ref="BA2:BD2"/>
    <mergeCell ref="A1:BB1"/>
    <mergeCell ref="BC1:BE1"/>
    <mergeCell ref="A2:A4"/>
    <mergeCell ref="B2:B4"/>
    <mergeCell ref="C2:C4"/>
    <mergeCell ref="D2:D4"/>
    <mergeCell ref="F2:H2"/>
    <mergeCell ref="N2:Q2"/>
    <mergeCell ref="BE2:BE6"/>
    <mergeCell ref="E3:BD3"/>
    <mergeCell ref="A5:BD5"/>
    <mergeCell ref="AN2:AQ2"/>
    <mergeCell ref="J2:M2"/>
    <mergeCell ref="S2:U2"/>
    <mergeCell ref="AA2:AD2"/>
    <mergeCell ref="AF2:AH2"/>
    <mergeCell ref="AJ2:AM2"/>
    <mergeCell ref="AS2:AV2"/>
    <mergeCell ref="AW2:AZ2"/>
  </mergeCells>
  <hyperlinks>
    <hyperlink ref="A72" location="_ftnref1" display="_ftnref1"/>
    <hyperlink ref="BE2" location="_ftn1" display="_ftn1"/>
  </hyperlinks>
  <pageMargins left="0" right="0" top="0" bottom="0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75"/>
  <sheetViews>
    <sheetView view="pageBreakPreview" topLeftCell="I34" zoomScale="80" zoomScaleNormal="118" zoomScaleSheetLayoutView="80" workbookViewId="0">
      <selection activeCell="AU21" sqref="AU21:AU24"/>
    </sheetView>
  </sheetViews>
  <sheetFormatPr defaultRowHeight="12.75"/>
  <cols>
    <col min="1" max="1" width="8.5703125" customWidth="1"/>
    <col min="2" max="2" width="12.85546875" customWidth="1"/>
    <col min="3" max="3" width="28.7109375" customWidth="1"/>
    <col min="4" max="4" width="10.42578125" customWidth="1"/>
    <col min="5" max="5" width="4.28515625" customWidth="1"/>
    <col min="6" max="6" width="4" customWidth="1"/>
    <col min="7" max="8" width="3.7109375" customWidth="1"/>
    <col min="9" max="12" width="4.140625" customWidth="1"/>
    <col min="13" max="17" width="4" customWidth="1"/>
    <col min="18" max="21" width="3.85546875" customWidth="1"/>
    <col min="22" max="22" width="4" customWidth="1"/>
    <col min="23" max="23" width="4.7109375" customWidth="1"/>
    <col min="24" max="24" width="4.28515625" customWidth="1"/>
    <col min="25" max="29" width="4" customWidth="1"/>
    <col min="30" max="30" width="3.85546875" customWidth="1"/>
    <col min="31" max="33" width="3.85546875" style="22" customWidth="1"/>
    <col min="34" max="36" width="4" style="22" customWidth="1"/>
    <col min="37" max="38" width="4" customWidth="1"/>
    <col min="39" max="39" width="4" style="22" customWidth="1"/>
    <col min="40" max="40" width="4" customWidth="1"/>
    <col min="41" max="41" width="4" style="64" customWidth="1"/>
    <col min="42" max="42" width="4" style="65" customWidth="1"/>
    <col min="43" max="56" width="4" customWidth="1"/>
    <col min="57" max="57" width="17.5703125" customWidth="1"/>
  </cols>
  <sheetData>
    <row r="1" spans="1:57" ht="78.75" customHeight="1" thickBot="1">
      <c r="A1" s="405" t="s">
        <v>189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6"/>
      <c r="BD1" s="406"/>
      <c r="BE1" s="406"/>
    </row>
    <row r="2" spans="1:57" ht="47.25" customHeight="1" thickBot="1">
      <c r="A2" s="407" t="s">
        <v>14</v>
      </c>
      <c r="B2" s="410" t="s">
        <v>15</v>
      </c>
      <c r="C2" s="410" t="s">
        <v>16</v>
      </c>
      <c r="D2" s="410" t="s">
        <v>17</v>
      </c>
      <c r="E2" s="142" t="s">
        <v>222</v>
      </c>
      <c r="F2" s="369" t="s">
        <v>18</v>
      </c>
      <c r="G2" s="398"/>
      <c r="H2" s="399"/>
      <c r="I2" s="142" t="s">
        <v>223</v>
      </c>
      <c r="J2" s="369" t="s">
        <v>19</v>
      </c>
      <c r="K2" s="370"/>
      <c r="L2" s="370"/>
      <c r="M2" s="371"/>
      <c r="N2" s="364" t="s">
        <v>20</v>
      </c>
      <c r="O2" s="365"/>
      <c r="P2" s="365"/>
      <c r="Q2" s="366"/>
      <c r="R2" s="160" t="s">
        <v>224</v>
      </c>
      <c r="S2" s="364" t="s">
        <v>21</v>
      </c>
      <c r="T2" s="365"/>
      <c r="U2" s="366"/>
      <c r="V2" s="143" t="s">
        <v>225</v>
      </c>
      <c r="W2" s="364" t="s">
        <v>22</v>
      </c>
      <c r="X2" s="365"/>
      <c r="Y2" s="365"/>
      <c r="Z2" s="366"/>
      <c r="AA2" s="364" t="s">
        <v>23</v>
      </c>
      <c r="AB2" s="365"/>
      <c r="AC2" s="365"/>
      <c r="AD2" s="366"/>
      <c r="AE2" s="160" t="s">
        <v>226</v>
      </c>
      <c r="AF2" s="364" t="s">
        <v>24</v>
      </c>
      <c r="AG2" s="365"/>
      <c r="AH2" s="366"/>
      <c r="AI2" s="161" t="s">
        <v>227</v>
      </c>
      <c r="AJ2" s="369" t="s">
        <v>25</v>
      </c>
      <c r="AK2" s="370"/>
      <c r="AL2" s="370"/>
      <c r="AM2" s="371"/>
      <c r="AN2" s="369" t="s">
        <v>26</v>
      </c>
      <c r="AO2" s="370"/>
      <c r="AP2" s="370"/>
      <c r="AQ2" s="371"/>
      <c r="AR2" s="161" t="s">
        <v>228</v>
      </c>
      <c r="AS2" s="369" t="s">
        <v>27</v>
      </c>
      <c r="AT2" s="370"/>
      <c r="AU2" s="370"/>
      <c r="AV2" s="371"/>
      <c r="AW2" s="402" t="s">
        <v>28</v>
      </c>
      <c r="AX2" s="403"/>
      <c r="AY2" s="403"/>
      <c r="AZ2" s="404"/>
      <c r="BA2" s="402" t="s">
        <v>29</v>
      </c>
      <c r="BB2" s="403"/>
      <c r="BC2" s="403"/>
      <c r="BD2" s="404"/>
      <c r="BE2" s="413" t="s">
        <v>30</v>
      </c>
    </row>
    <row r="3" spans="1:57" ht="16.5" thickBot="1">
      <c r="A3" s="408"/>
      <c r="B3" s="411"/>
      <c r="C3" s="411"/>
      <c r="D3" s="411"/>
      <c r="E3" s="416" t="s">
        <v>31</v>
      </c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4"/>
    </row>
    <row r="4" spans="1:57" s="8" customFormat="1" ht="31.5" customHeight="1" thickBot="1">
      <c r="A4" s="409"/>
      <c r="B4" s="412"/>
      <c r="C4" s="412"/>
      <c r="D4" s="412"/>
      <c r="E4" s="25">
        <v>36</v>
      </c>
      <c r="F4" s="25">
        <v>37</v>
      </c>
      <c r="G4" s="25">
        <v>38</v>
      </c>
      <c r="H4" s="25">
        <v>39</v>
      </c>
      <c r="I4" s="25">
        <v>40</v>
      </c>
      <c r="J4" s="25">
        <v>41</v>
      </c>
      <c r="K4" s="25">
        <v>42</v>
      </c>
      <c r="L4" s="26">
        <v>43</v>
      </c>
      <c r="M4" s="26">
        <v>44</v>
      </c>
      <c r="N4" s="26">
        <v>45</v>
      </c>
      <c r="O4" s="26">
        <v>46</v>
      </c>
      <c r="P4" s="26">
        <v>47</v>
      </c>
      <c r="Q4" s="26">
        <v>48</v>
      </c>
      <c r="R4" s="26">
        <v>49</v>
      </c>
      <c r="S4" s="26">
        <v>50</v>
      </c>
      <c r="T4" s="26">
        <v>51</v>
      </c>
      <c r="U4" s="26">
        <v>52</v>
      </c>
      <c r="V4" s="27">
        <v>1</v>
      </c>
      <c r="W4" s="27">
        <v>2</v>
      </c>
      <c r="X4" s="27">
        <v>3</v>
      </c>
      <c r="Y4" s="27">
        <v>4</v>
      </c>
      <c r="Z4" s="27">
        <v>5</v>
      </c>
      <c r="AA4" s="27">
        <v>6</v>
      </c>
      <c r="AB4" s="27">
        <v>7</v>
      </c>
      <c r="AC4" s="27">
        <v>8</v>
      </c>
      <c r="AD4" s="27">
        <v>9</v>
      </c>
      <c r="AE4" s="28">
        <v>10</v>
      </c>
      <c r="AF4" s="28">
        <v>11</v>
      </c>
      <c r="AG4" s="28">
        <v>12</v>
      </c>
      <c r="AH4" s="28">
        <v>13</v>
      </c>
      <c r="AI4" s="28">
        <v>14</v>
      </c>
      <c r="AJ4" s="28">
        <v>15</v>
      </c>
      <c r="AK4" s="26">
        <v>16</v>
      </c>
      <c r="AL4" s="26">
        <v>17</v>
      </c>
      <c r="AM4" s="28">
        <v>18</v>
      </c>
      <c r="AN4" s="26">
        <v>19</v>
      </c>
      <c r="AO4" s="58">
        <v>20</v>
      </c>
      <c r="AP4" s="59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71">
        <v>35</v>
      </c>
      <c r="BE4" s="414"/>
    </row>
    <row r="5" spans="1:57" ht="16.5" thickBot="1">
      <c r="A5" s="417" t="s">
        <v>32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4"/>
    </row>
    <row r="6" spans="1:57" s="8" customFormat="1" ht="27" customHeight="1" thickBot="1">
      <c r="A6" s="25"/>
      <c r="B6" s="25"/>
      <c r="C6" s="25"/>
      <c r="D6" s="25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30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9">
        <v>27</v>
      </c>
      <c r="AF6" s="29">
        <v>28</v>
      </c>
      <c r="AG6" s="29">
        <v>29</v>
      </c>
      <c r="AH6" s="29">
        <v>30</v>
      </c>
      <c r="AI6" s="29">
        <v>31</v>
      </c>
      <c r="AJ6" s="29">
        <v>32</v>
      </c>
      <c r="AK6" s="25">
        <v>33</v>
      </c>
      <c r="AL6" s="25">
        <v>34</v>
      </c>
      <c r="AM6" s="29">
        <v>35</v>
      </c>
      <c r="AN6" s="25">
        <v>36</v>
      </c>
      <c r="AO6" s="60">
        <v>37</v>
      </c>
      <c r="AP6" s="61">
        <v>38</v>
      </c>
      <c r="AQ6" s="25">
        <v>39</v>
      </c>
      <c r="AR6" s="25">
        <v>40</v>
      </c>
      <c r="AS6" s="25">
        <v>41</v>
      </c>
      <c r="AT6" s="30">
        <v>42</v>
      </c>
      <c r="AU6" s="30">
        <v>43</v>
      </c>
      <c r="AV6" s="25">
        <v>44</v>
      </c>
      <c r="AW6" s="25">
        <v>45</v>
      </c>
      <c r="AX6" s="25">
        <v>46</v>
      </c>
      <c r="AY6" s="25">
        <v>47</v>
      </c>
      <c r="AZ6" s="25">
        <v>48</v>
      </c>
      <c r="BA6" s="25">
        <v>49</v>
      </c>
      <c r="BB6" s="25">
        <v>50</v>
      </c>
      <c r="BC6" s="25">
        <v>51</v>
      </c>
      <c r="BD6" s="72">
        <v>52</v>
      </c>
      <c r="BE6" s="415"/>
    </row>
    <row r="7" spans="1:57" s="15" customFormat="1" ht="30.75" customHeight="1" thickBot="1">
      <c r="A7" s="418" t="s">
        <v>145</v>
      </c>
      <c r="B7" s="421" t="s">
        <v>115</v>
      </c>
      <c r="C7" s="421" t="s">
        <v>114</v>
      </c>
      <c r="D7" s="31" t="s">
        <v>34</v>
      </c>
      <c r="E7" s="32">
        <f>E9+E11+E13+E15</f>
        <v>4</v>
      </c>
      <c r="F7" s="32">
        <f t="shared" ref="F7:AI8" si="0">F9+F11+F13+F15</f>
        <v>4</v>
      </c>
      <c r="G7" s="32">
        <f t="shared" si="0"/>
        <v>4</v>
      </c>
      <c r="H7" s="32">
        <f t="shared" si="0"/>
        <v>4</v>
      </c>
      <c r="I7" s="32">
        <f t="shared" si="0"/>
        <v>4</v>
      </c>
      <c r="J7" s="32">
        <f t="shared" si="0"/>
        <v>4</v>
      </c>
      <c r="K7" s="32">
        <f t="shared" si="0"/>
        <v>4</v>
      </c>
      <c r="L7" s="32">
        <f t="shared" si="0"/>
        <v>4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4</v>
      </c>
      <c r="R7" s="32">
        <f t="shared" si="0"/>
        <v>4</v>
      </c>
      <c r="S7" s="32">
        <f t="shared" si="0"/>
        <v>4</v>
      </c>
      <c r="T7" s="32">
        <v>4</v>
      </c>
      <c r="U7" s="32">
        <f t="shared" si="0"/>
        <v>0</v>
      </c>
      <c r="V7" s="32" t="s">
        <v>73</v>
      </c>
      <c r="W7" s="32" t="s">
        <v>73</v>
      </c>
      <c r="X7" s="32">
        <f t="shared" si="0"/>
        <v>10</v>
      </c>
      <c r="Y7" s="32">
        <f t="shared" si="0"/>
        <v>10</v>
      </c>
      <c r="Z7" s="32">
        <f t="shared" si="0"/>
        <v>10</v>
      </c>
      <c r="AA7" s="32">
        <f t="shared" si="0"/>
        <v>10</v>
      </c>
      <c r="AB7" s="32">
        <f t="shared" si="0"/>
        <v>10</v>
      </c>
      <c r="AC7" s="32">
        <f t="shared" si="0"/>
        <v>10</v>
      </c>
      <c r="AD7" s="32">
        <f t="shared" si="0"/>
        <v>10</v>
      </c>
      <c r="AE7" s="32">
        <f t="shared" si="0"/>
        <v>0</v>
      </c>
      <c r="AF7" s="32">
        <f t="shared" si="0"/>
        <v>0</v>
      </c>
      <c r="AG7" s="32">
        <f t="shared" si="0"/>
        <v>0</v>
      </c>
      <c r="AH7" s="32">
        <f t="shared" si="0"/>
        <v>0</v>
      </c>
      <c r="AI7" s="32">
        <f t="shared" si="0"/>
        <v>0</v>
      </c>
      <c r="AJ7" s="32">
        <f>AJ9+AJ11+AJ13+AJ15</f>
        <v>0</v>
      </c>
      <c r="AK7" s="32">
        <f t="shared" ref="AK7:AV8" si="1">AK9+AK11+AK13+AK15</f>
        <v>10</v>
      </c>
      <c r="AL7" s="32">
        <f t="shared" si="1"/>
        <v>10</v>
      </c>
      <c r="AM7" s="32">
        <f t="shared" si="1"/>
        <v>10</v>
      </c>
      <c r="AN7" s="32">
        <f t="shared" si="1"/>
        <v>10</v>
      </c>
      <c r="AO7" s="32">
        <f t="shared" si="1"/>
        <v>10</v>
      </c>
      <c r="AP7" s="32">
        <f t="shared" si="1"/>
        <v>10</v>
      </c>
      <c r="AQ7" s="32">
        <f t="shared" si="1"/>
        <v>10</v>
      </c>
      <c r="AR7" s="32">
        <f t="shared" si="1"/>
        <v>10</v>
      </c>
      <c r="AS7" s="32">
        <f t="shared" si="1"/>
        <v>10</v>
      </c>
      <c r="AT7" s="32">
        <v>10</v>
      </c>
      <c r="AU7" s="32">
        <f t="shared" si="1"/>
        <v>0</v>
      </c>
      <c r="AV7" s="32">
        <f t="shared" si="1"/>
        <v>0</v>
      </c>
      <c r="AW7" s="32" t="s">
        <v>73</v>
      </c>
      <c r="AX7" s="32" t="s">
        <v>73</v>
      </c>
      <c r="AY7" s="32" t="s">
        <v>73</v>
      </c>
      <c r="AZ7" s="32" t="s">
        <v>73</v>
      </c>
      <c r="BA7" s="32" t="s">
        <v>73</v>
      </c>
      <c r="BB7" s="32" t="s">
        <v>73</v>
      </c>
      <c r="BC7" s="32" t="s">
        <v>73</v>
      </c>
      <c r="BD7" s="32" t="s">
        <v>73</v>
      </c>
      <c r="BE7" s="32">
        <f>SUM(E7:BD7)</f>
        <v>218</v>
      </c>
    </row>
    <row r="8" spans="1:57" s="15" customFormat="1" ht="18" customHeight="1" thickBot="1">
      <c r="A8" s="419"/>
      <c r="B8" s="422"/>
      <c r="C8" s="422"/>
      <c r="D8" s="31" t="s">
        <v>35</v>
      </c>
      <c r="E8" s="32">
        <f>E10+E12+E14+E16</f>
        <v>2</v>
      </c>
      <c r="F8" s="32">
        <f t="shared" si="0"/>
        <v>2</v>
      </c>
      <c r="G8" s="32">
        <f t="shared" si="0"/>
        <v>2</v>
      </c>
      <c r="H8" s="32">
        <f t="shared" si="0"/>
        <v>2</v>
      </c>
      <c r="I8" s="32">
        <f t="shared" si="0"/>
        <v>2</v>
      </c>
      <c r="J8" s="32">
        <f t="shared" si="0"/>
        <v>2</v>
      </c>
      <c r="K8" s="32">
        <f t="shared" si="0"/>
        <v>2</v>
      </c>
      <c r="L8" s="32">
        <f t="shared" si="0"/>
        <v>2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2</v>
      </c>
      <c r="R8" s="32">
        <f t="shared" si="0"/>
        <v>2</v>
      </c>
      <c r="S8" s="32">
        <f t="shared" si="0"/>
        <v>2</v>
      </c>
      <c r="T8" s="32">
        <f t="shared" si="0"/>
        <v>2</v>
      </c>
      <c r="U8" s="32">
        <f t="shared" si="0"/>
        <v>0</v>
      </c>
      <c r="V8" s="32" t="s">
        <v>73</v>
      </c>
      <c r="W8" s="32" t="s">
        <v>73</v>
      </c>
      <c r="X8" s="32">
        <f t="shared" si="0"/>
        <v>5</v>
      </c>
      <c r="Y8" s="32">
        <f t="shared" si="0"/>
        <v>5</v>
      </c>
      <c r="Z8" s="32">
        <f t="shared" si="0"/>
        <v>5</v>
      </c>
      <c r="AA8" s="32">
        <f t="shared" si="0"/>
        <v>5</v>
      </c>
      <c r="AB8" s="32">
        <f t="shared" si="0"/>
        <v>5</v>
      </c>
      <c r="AC8" s="32">
        <f t="shared" si="0"/>
        <v>5</v>
      </c>
      <c r="AD8" s="32">
        <f t="shared" si="0"/>
        <v>5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  <c r="AJ8" s="32">
        <f>AJ10+AJ12+AJ14+AJ16</f>
        <v>0</v>
      </c>
      <c r="AK8" s="32">
        <f t="shared" si="1"/>
        <v>5</v>
      </c>
      <c r="AL8" s="32">
        <f t="shared" si="1"/>
        <v>5</v>
      </c>
      <c r="AM8" s="32">
        <f t="shared" si="1"/>
        <v>5</v>
      </c>
      <c r="AN8" s="32">
        <f t="shared" si="1"/>
        <v>5</v>
      </c>
      <c r="AO8" s="32">
        <f t="shared" si="1"/>
        <v>5</v>
      </c>
      <c r="AP8" s="32">
        <f t="shared" si="1"/>
        <v>5</v>
      </c>
      <c r="AQ8" s="32">
        <f t="shared" si="1"/>
        <v>5</v>
      </c>
      <c r="AR8" s="32">
        <f t="shared" si="1"/>
        <v>5</v>
      </c>
      <c r="AS8" s="32">
        <f t="shared" si="1"/>
        <v>5</v>
      </c>
      <c r="AT8" s="32">
        <f t="shared" si="1"/>
        <v>5</v>
      </c>
      <c r="AU8" s="32">
        <f t="shared" si="1"/>
        <v>0</v>
      </c>
      <c r="AV8" s="32">
        <f t="shared" si="1"/>
        <v>0</v>
      </c>
      <c r="AW8" s="32" t="s">
        <v>73</v>
      </c>
      <c r="AX8" s="32" t="s">
        <v>73</v>
      </c>
      <c r="AY8" s="32" t="s">
        <v>73</v>
      </c>
      <c r="AZ8" s="32" t="s">
        <v>73</v>
      </c>
      <c r="BA8" s="32" t="s">
        <v>73</v>
      </c>
      <c r="BB8" s="32" t="s">
        <v>73</v>
      </c>
      <c r="BC8" s="32" t="s">
        <v>73</v>
      </c>
      <c r="BD8" s="32" t="s">
        <v>73</v>
      </c>
      <c r="BE8" s="32">
        <f t="shared" ref="BE8:BE66" si="2">SUM(E8:BD8)</f>
        <v>109</v>
      </c>
    </row>
    <row r="9" spans="1:57" ht="16.5" customHeight="1" thickBot="1">
      <c r="A9" s="419"/>
      <c r="B9" s="423" t="s">
        <v>146</v>
      </c>
      <c r="C9" s="425" t="s">
        <v>147</v>
      </c>
      <c r="D9" s="36" t="s">
        <v>34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85"/>
      <c r="V9" s="32" t="s">
        <v>73</v>
      </c>
      <c r="W9" s="32" t="s">
        <v>73</v>
      </c>
      <c r="X9" s="56">
        <v>2</v>
      </c>
      <c r="Y9" s="56">
        <v>4</v>
      </c>
      <c r="Z9" s="56">
        <v>2</v>
      </c>
      <c r="AA9" s="56">
        <v>4</v>
      </c>
      <c r="AB9" s="56">
        <v>2</v>
      </c>
      <c r="AC9" s="73">
        <v>4</v>
      </c>
      <c r="AD9" s="73">
        <v>2</v>
      </c>
      <c r="AE9" s="198"/>
      <c r="AF9" s="198"/>
      <c r="AG9" s="198"/>
      <c r="AH9" s="198"/>
      <c r="AI9" s="56"/>
      <c r="AJ9" s="56"/>
      <c r="AK9" s="56">
        <v>4</v>
      </c>
      <c r="AL9" s="56">
        <v>2</v>
      </c>
      <c r="AM9" s="56">
        <v>4</v>
      </c>
      <c r="AN9" s="56">
        <v>2</v>
      </c>
      <c r="AO9" s="73">
        <v>4</v>
      </c>
      <c r="AP9" s="73">
        <v>2</v>
      </c>
      <c r="AQ9" s="56">
        <v>4</v>
      </c>
      <c r="AR9" s="56">
        <v>2</v>
      </c>
      <c r="AS9" s="55">
        <v>4</v>
      </c>
      <c r="AT9" s="55" t="s">
        <v>240</v>
      </c>
      <c r="AU9" s="288"/>
      <c r="AV9" s="55"/>
      <c r="AW9" s="31" t="s">
        <v>73</v>
      </c>
      <c r="AX9" s="31" t="s">
        <v>73</v>
      </c>
      <c r="AY9" s="31" t="s">
        <v>73</v>
      </c>
      <c r="AZ9" s="31" t="s">
        <v>73</v>
      </c>
      <c r="BA9" s="31" t="s">
        <v>73</v>
      </c>
      <c r="BB9" s="31" t="s">
        <v>73</v>
      </c>
      <c r="BC9" s="31" t="s">
        <v>73</v>
      </c>
      <c r="BD9" s="31" t="s">
        <v>73</v>
      </c>
      <c r="BE9" s="38">
        <f t="shared" si="2"/>
        <v>48</v>
      </c>
    </row>
    <row r="10" spans="1:57" ht="18" customHeight="1" thickBot="1">
      <c r="A10" s="419"/>
      <c r="B10" s="424"/>
      <c r="C10" s="426"/>
      <c r="D10" s="36" t="s">
        <v>35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285"/>
      <c r="V10" s="32" t="s">
        <v>73</v>
      </c>
      <c r="W10" s="32" t="s">
        <v>73</v>
      </c>
      <c r="X10" s="55">
        <v>1</v>
      </c>
      <c r="Y10" s="55">
        <v>2</v>
      </c>
      <c r="Z10" s="55">
        <v>1</v>
      </c>
      <c r="AA10" s="55">
        <v>2</v>
      </c>
      <c r="AB10" s="55">
        <v>1</v>
      </c>
      <c r="AC10" s="74">
        <v>2</v>
      </c>
      <c r="AD10" s="74">
        <v>1</v>
      </c>
      <c r="AE10" s="199"/>
      <c r="AF10" s="199"/>
      <c r="AG10" s="199"/>
      <c r="AH10" s="199"/>
      <c r="AI10" s="55"/>
      <c r="AJ10" s="55"/>
      <c r="AK10" s="55">
        <v>2</v>
      </c>
      <c r="AL10" s="55">
        <v>1</v>
      </c>
      <c r="AM10" s="55">
        <v>2</v>
      </c>
      <c r="AN10" s="55">
        <v>1</v>
      </c>
      <c r="AO10" s="74">
        <v>2</v>
      </c>
      <c r="AP10" s="74">
        <v>1</v>
      </c>
      <c r="AQ10" s="55">
        <v>2</v>
      </c>
      <c r="AR10" s="55">
        <v>1</v>
      </c>
      <c r="AS10" s="55">
        <v>2</v>
      </c>
      <c r="AT10" s="55">
        <v>1</v>
      </c>
      <c r="AU10" s="288"/>
      <c r="AV10" s="55"/>
      <c r="AW10" s="31" t="s">
        <v>73</v>
      </c>
      <c r="AX10" s="31" t="s">
        <v>73</v>
      </c>
      <c r="AY10" s="31" t="s">
        <v>73</v>
      </c>
      <c r="AZ10" s="31" t="s">
        <v>73</v>
      </c>
      <c r="BA10" s="31" t="s">
        <v>73</v>
      </c>
      <c r="BB10" s="31" t="s">
        <v>73</v>
      </c>
      <c r="BC10" s="31" t="s">
        <v>73</v>
      </c>
      <c r="BD10" s="31" t="s">
        <v>73</v>
      </c>
      <c r="BE10" s="38">
        <f t="shared" si="2"/>
        <v>25</v>
      </c>
    </row>
    <row r="11" spans="1:57" ht="16.5" thickBot="1">
      <c r="A11" s="419"/>
      <c r="B11" s="423" t="s">
        <v>148</v>
      </c>
      <c r="C11" s="425" t="s">
        <v>2</v>
      </c>
      <c r="D11" s="36" t="s">
        <v>34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285"/>
      <c r="V11" s="32" t="s">
        <v>73</v>
      </c>
      <c r="W11" s="32" t="s">
        <v>73</v>
      </c>
      <c r="X11" s="56">
        <v>4</v>
      </c>
      <c r="Y11" s="56">
        <v>2</v>
      </c>
      <c r="Z11" s="56">
        <v>4</v>
      </c>
      <c r="AA11" s="56">
        <v>2</v>
      </c>
      <c r="AB11" s="56">
        <v>4</v>
      </c>
      <c r="AC11" s="73">
        <v>2</v>
      </c>
      <c r="AD11" s="73">
        <v>4</v>
      </c>
      <c r="AE11" s="198"/>
      <c r="AF11" s="198"/>
      <c r="AG11" s="198"/>
      <c r="AH11" s="198"/>
      <c r="AI11" s="56"/>
      <c r="AJ11" s="56"/>
      <c r="AK11" s="56">
        <v>2</v>
      </c>
      <c r="AL11" s="56">
        <v>4</v>
      </c>
      <c r="AM11" s="56">
        <v>2</v>
      </c>
      <c r="AN11" s="56">
        <v>4</v>
      </c>
      <c r="AO11" s="73">
        <v>2</v>
      </c>
      <c r="AP11" s="73">
        <v>4</v>
      </c>
      <c r="AQ11" s="56">
        <v>2</v>
      </c>
      <c r="AR11" s="56">
        <v>4</v>
      </c>
      <c r="AS11" s="56">
        <v>2</v>
      </c>
      <c r="AT11" s="56" t="s">
        <v>240</v>
      </c>
      <c r="AU11" s="288"/>
      <c r="AV11" s="55"/>
      <c r="AW11" s="31" t="s">
        <v>73</v>
      </c>
      <c r="AX11" s="31" t="s">
        <v>73</v>
      </c>
      <c r="AY11" s="31" t="s">
        <v>73</v>
      </c>
      <c r="AZ11" s="31" t="s">
        <v>73</v>
      </c>
      <c r="BA11" s="31" t="s">
        <v>73</v>
      </c>
      <c r="BB11" s="31" t="s">
        <v>73</v>
      </c>
      <c r="BC11" s="31" t="s">
        <v>73</v>
      </c>
      <c r="BD11" s="31" t="s">
        <v>73</v>
      </c>
      <c r="BE11" s="38">
        <f t="shared" si="2"/>
        <v>48</v>
      </c>
    </row>
    <row r="12" spans="1:57" ht="17.25" customHeight="1" thickBot="1">
      <c r="A12" s="419"/>
      <c r="B12" s="424"/>
      <c r="C12" s="432"/>
      <c r="D12" s="36" t="s">
        <v>35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285"/>
      <c r="V12" s="32" t="s">
        <v>73</v>
      </c>
      <c r="W12" s="32" t="s">
        <v>73</v>
      </c>
      <c r="X12" s="55">
        <v>2</v>
      </c>
      <c r="Y12" s="55">
        <v>1</v>
      </c>
      <c r="Z12" s="55">
        <v>2</v>
      </c>
      <c r="AA12" s="55">
        <v>1</v>
      </c>
      <c r="AB12" s="55">
        <v>2</v>
      </c>
      <c r="AC12" s="74">
        <v>1</v>
      </c>
      <c r="AD12" s="74">
        <v>2</v>
      </c>
      <c r="AE12" s="199"/>
      <c r="AF12" s="199"/>
      <c r="AG12" s="199"/>
      <c r="AH12" s="199"/>
      <c r="AI12" s="55"/>
      <c r="AJ12" s="55"/>
      <c r="AK12" s="55">
        <v>1</v>
      </c>
      <c r="AL12" s="55">
        <v>2</v>
      </c>
      <c r="AM12" s="55">
        <v>1</v>
      </c>
      <c r="AN12" s="55">
        <v>2</v>
      </c>
      <c r="AO12" s="74">
        <v>1</v>
      </c>
      <c r="AP12" s="74">
        <v>2</v>
      </c>
      <c r="AQ12" s="55">
        <v>1</v>
      </c>
      <c r="AR12" s="55">
        <v>2</v>
      </c>
      <c r="AS12" s="55">
        <v>1</v>
      </c>
      <c r="AT12" s="55">
        <v>2</v>
      </c>
      <c r="AU12" s="288"/>
      <c r="AV12" s="55"/>
      <c r="AW12" s="31" t="s">
        <v>73</v>
      </c>
      <c r="AX12" s="31" t="s">
        <v>73</v>
      </c>
      <c r="AY12" s="31" t="s">
        <v>73</v>
      </c>
      <c r="AZ12" s="31" t="s">
        <v>73</v>
      </c>
      <c r="BA12" s="31" t="s">
        <v>73</v>
      </c>
      <c r="BB12" s="31" t="s">
        <v>73</v>
      </c>
      <c r="BC12" s="31" t="s">
        <v>73</v>
      </c>
      <c r="BD12" s="31" t="s">
        <v>73</v>
      </c>
      <c r="BE12" s="38">
        <f t="shared" si="2"/>
        <v>26</v>
      </c>
    </row>
    <row r="13" spans="1:57" ht="16.5" thickBot="1">
      <c r="A13" s="419"/>
      <c r="B13" s="423" t="s">
        <v>116</v>
      </c>
      <c r="C13" s="425" t="s">
        <v>1</v>
      </c>
      <c r="D13" s="36" t="s">
        <v>34</v>
      </c>
      <c r="E13" s="38">
        <v>2</v>
      </c>
      <c r="F13" s="38">
        <v>2</v>
      </c>
      <c r="G13" s="38">
        <v>2</v>
      </c>
      <c r="H13" s="38">
        <v>2</v>
      </c>
      <c r="I13" s="38">
        <v>2</v>
      </c>
      <c r="J13" s="38">
        <v>2</v>
      </c>
      <c r="K13" s="38">
        <v>2</v>
      </c>
      <c r="L13" s="38">
        <v>2</v>
      </c>
      <c r="M13" s="38"/>
      <c r="N13" s="38"/>
      <c r="O13" s="38"/>
      <c r="P13" s="38"/>
      <c r="Q13" s="38">
        <v>2</v>
      </c>
      <c r="R13" s="38">
        <v>2</v>
      </c>
      <c r="S13" s="38">
        <v>2</v>
      </c>
      <c r="T13" s="38">
        <v>2</v>
      </c>
      <c r="U13" s="285"/>
      <c r="V13" s="32" t="s">
        <v>73</v>
      </c>
      <c r="W13" s="32" t="s">
        <v>73</v>
      </c>
      <c r="X13" s="56">
        <v>2</v>
      </c>
      <c r="Y13" s="56">
        <v>2</v>
      </c>
      <c r="Z13" s="56">
        <v>2</v>
      </c>
      <c r="AA13" s="56">
        <v>2</v>
      </c>
      <c r="AB13" s="56">
        <v>2</v>
      </c>
      <c r="AC13" s="73">
        <v>2</v>
      </c>
      <c r="AD13" s="73">
        <v>2</v>
      </c>
      <c r="AE13" s="198"/>
      <c r="AF13" s="198"/>
      <c r="AG13" s="198"/>
      <c r="AH13" s="198"/>
      <c r="AI13" s="56"/>
      <c r="AJ13" s="56"/>
      <c r="AK13" s="56">
        <v>2</v>
      </c>
      <c r="AL13" s="56">
        <v>2</v>
      </c>
      <c r="AM13" s="56">
        <v>2</v>
      </c>
      <c r="AN13" s="56">
        <v>2</v>
      </c>
      <c r="AO13" s="73">
        <v>2</v>
      </c>
      <c r="AP13" s="73">
        <v>2</v>
      </c>
      <c r="AQ13" s="56">
        <v>2</v>
      </c>
      <c r="AR13" s="56">
        <v>2</v>
      </c>
      <c r="AS13" s="56">
        <v>2</v>
      </c>
      <c r="AT13" s="56" t="s">
        <v>240</v>
      </c>
      <c r="AU13" s="288"/>
      <c r="AV13" s="55"/>
      <c r="AW13" s="31" t="s">
        <v>73</v>
      </c>
      <c r="AX13" s="31" t="s">
        <v>73</v>
      </c>
      <c r="AY13" s="31" t="s">
        <v>73</v>
      </c>
      <c r="AZ13" s="31" t="s">
        <v>73</v>
      </c>
      <c r="BA13" s="31" t="s">
        <v>73</v>
      </c>
      <c r="BB13" s="31" t="s">
        <v>73</v>
      </c>
      <c r="BC13" s="31" t="s">
        <v>73</v>
      </c>
      <c r="BD13" s="31" t="s">
        <v>73</v>
      </c>
      <c r="BE13" s="38">
        <f t="shared" si="2"/>
        <v>56</v>
      </c>
    </row>
    <row r="14" spans="1:57" ht="15.75" customHeight="1" thickBot="1">
      <c r="A14" s="419"/>
      <c r="B14" s="424"/>
      <c r="C14" s="426"/>
      <c r="D14" s="36" t="s">
        <v>35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/>
      <c r="N14" s="38"/>
      <c r="O14" s="38"/>
      <c r="P14" s="38"/>
      <c r="Q14" s="38">
        <v>1</v>
      </c>
      <c r="R14" s="38">
        <v>1</v>
      </c>
      <c r="S14" s="38">
        <v>1</v>
      </c>
      <c r="T14" s="38">
        <v>1</v>
      </c>
      <c r="U14" s="285"/>
      <c r="V14" s="32" t="s">
        <v>73</v>
      </c>
      <c r="W14" s="32" t="s">
        <v>73</v>
      </c>
      <c r="X14" s="55">
        <v>1</v>
      </c>
      <c r="Y14" s="55">
        <v>1</v>
      </c>
      <c r="Z14" s="55">
        <v>1</v>
      </c>
      <c r="AA14" s="55">
        <v>1</v>
      </c>
      <c r="AB14" s="55">
        <v>1</v>
      </c>
      <c r="AC14" s="74">
        <v>1</v>
      </c>
      <c r="AD14" s="74">
        <v>1</v>
      </c>
      <c r="AE14" s="199"/>
      <c r="AF14" s="199"/>
      <c r="AG14" s="199"/>
      <c r="AH14" s="199"/>
      <c r="AI14" s="55"/>
      <c r="AJ14" s="55"/>
      <c r="AK14" s="55">
        <v>1</v>
      </c>
      <c r="AL14" s="55">
        <v>1</v>
      </c>
      <c r="AM14" s="55">
        <v>1</v>
      </c>
      <c r="AN14" s="55">
        <v>1</v>
      </c>
      <c r="AO14" s="74">
        <v>1</v>
      </c>
      <c r="AP14" s="74">
        <v>1</v>
      </c>
      <c r="AQ14" s="55">
        <v>1</v>
      </c>
      <c r="AR14" s="55">
        <v>1</v>
      </c>
      <c r="AS14" s="55">
        <v>1</v>
      </c>
      <c r="AT14" s="55">
        <v>1</v>
      </c>
      <c r="AU14" s="288"/>
      <c r="AV14" s="55"/>
      <c r="AW14" s="31" t="s">
        <v>73</v>
      </c>
      <c r="AX14" s="31" t="s">
        <v>73</v>
      </c>
      <c r="AY14" s="31" t="s">
        <v>73</v>
      </c>
      <c r="AZ14" s="31" t="s">
        <v>73</v>
      </c>
      <c r="BA14" s="31" t="s">
        <v>73</v>
      </c>
      <c r="BB14" s="31" t="s">
        <v>73</v>
      </c>
      <c r="BC14" s="31" t="s">
        <v>73</v>
      </c>
      <c r="BD14" s="31" t="s">
        <v>73</v>
      </c>
      <c r="BE14" s="38">
        <f t="shared" si="2"/>
        <v>29</v>
      </c>
    </row>
    <row r="15" spans="1:57" ht="16.5" thickBot="1">
      <c r="A15" s="419"/>
      <c r="B15" s="423" t="s">
        <v>117</v>
      </c>
      <c r="C15" s="425" t="s">
        <v>41</v>
      </c>
      <c r="D15" s="36" t="s">
        <v>34</v>
      </c>
      <c r="E15" s="38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38">
        <v>2</v>
      </c>
      <c r="L15" s="38">
        <v>2</v>
      </c>
      <c r="M15" s="38"/>
      <c r="N15" s="38"/>
      <c r="O15" s="38"/>
      <c r="P15" s="38"/>
      <c r="Q15" s="38">
        <v>2</v>
      </c>
      <c r="R15" s="38">
        <v>2</v>
      </c>
      <c r="S15" s="38">
        <v>2</v>
      </c>
      <c r="T15" s="38" t="s">
        <v>241</v>
      </c>
      <c r="U15" s="285"/>
      <c r="V15" s="32" t="s">
        <v>73</v>
      </c>
      <c r="W15" s="32" t="s">
        <v>73</v>
      </c>
      <c r="X15" s="56">
        <v>2</v>
      </c>
      <c r="Y15" s="56">
        <v>2</v>
      </c>
      <c r="Z15" s="56">
        <v>2</v>
      </c>
      <c r="AA15" s="56">
        <v>2</v>
      </c>
      <c r="AB15" s="56">
        <v>2</v>
      </c>
      <c r="AC15" s="73">
        <v>2</v>
      </c>
      <c r="AD15" s="73">
        <v>2</v>
      </c>
      <c r="AE15" s="198"/>
      <c r="AF15" s="198"/>
      <c r="AG15" s="198"/>
      <c r="AH15" s="198"/>
      <c r="AI15" s="56"/>
      <c r="AJ15" s="56"/>
      <c r="AK15" s="56">
        <v>2</v>
      </c>
      <c r="AL15" s="56">
        <v>2</v>
      </c>
      <c r="AM15" s="56">
        <v>2</v>
      </c>
      <c r="AN15" s="56">
        <v>2</v>
      </c>
      <c r="AO15" s="73">
        <v>2</v>
      </c>
      <c r="AP15" s="73">
        <v>2</v>
      </c>
      <c r="AQ15" s="56">
        <v>2</v>
      </c>
      <c r="AR15" s="56">
        <v>2</v>
      </c>
      <c r="AS15" s="56">
        <v>2</v>
      </c>
      <c r="AT15" s="56" t="s">
        <v>241</v>
      </c>
      <c r="AU15" s="288"/>
      <c r="AV15" s="55"/>
      <c r="AW15" s="31" t="s">
        <v>73</v>
      </c>
      <c r="AX15" s="31" t="s">
        <v>73</v>
      </c>
      <c r="AY15" s="31" t="s">
        <v>73</v>
      </c>
      <c r="AZ15" s="31" t="s">
        <v>73</v>
      </c>
      <c r="BA15" s="31" t="s">
        <v>73</v>
      </c>
      <c r="BB15" s="31" t="s">
        <v>73</v>
      </c>
      <c r="BC15" s="31" t="s">
        <v>73</v>
      </c>
      <c r="BD15" s="31" t="s">
        <v>73</v>
      </c>
      <c r="BE15" s="38">
        <f t="shared" si="2"/>
        <v>54</v>
      </c>
    </row>
    <row r="16" spans="1:57" ht="17.25" customHeight="1" thickBot="1">
      <c r="A16" s="419"/>
      <c r="B16" s="424"/>
      <c r="C16" s="426"/>
      <c r="D16" s="36" t="s">
        <v>35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/>
      <c r="N16" s="38"/>
      <c r="O16" s="38"/>
      <c r="P16" s="38"/>
      <c r="Q16" s="38">
        <v>1</v>
      </c>
      <c r="R16" s="38">
        <v>1</v>
      </c>
      <c r="S16" s="38">
        <v>1</v>
      </c>
      <c r="T16" s="38">
        <v>1</v>
      </c>
      <c r="U16" s="285"/>
      <c r="V16" s="32" t="s">
        <v>73</v>
      </c>
      <c r="W16" s="32" t="s">
        <v>73</v>
      </c>
      <c r="X16" s="56">
        <v>1</v>
      </c>
      <c r="Y16" s="56">
        <v>1</v>
      </c>
      <c r="Z16" s="56">
        <v>1</v>
      </c>
      <c r="AA16" s="56">
        <v>1</v>
      </c>
      <c r="AB16" s="56">
        <v>1</v>
      </c>
      <c r="AC16" s="73">
        <v>1</v>
      </c>
      <c r="AD16" s="73">
        <v>1</v>
      </c>
      <c r="AE16" s="198"/>
      <c r="AF16" s="198"/>
      <c r="AG16" s="198"/>
      <c r="AH16" s="198"/>
      <c r="AI16" s="56"/>
      <c r="AJ16" s="56"/>
      <c r="AK16" s="56">
        <v>1</v>
      </c>
      <c r="AL16" s="56">
        <v>1</v>
      </c>
      <c r="AM16" s="56">
        <v>1</v>
      </c>
      <c r="AN16" s="56">
        <v>1</v>
      </c>
      <c r="AO16" s="73">
        <v>1</v>
      </c>
      <c r="AP16" s="73">
        <v>1</v>
      </c>
      <c r="AQ16" s="56">
        <v>1</v>
      </c>
      <c r="AR16" s="56">
        <v>1</v>
      </c>
      <c r="AS16" s="56">
        <v>1</v>
      </c>
      <c r="AT16" s="56">
        <v>1</v>
      </c>
      <c r="AU16" s="285"/>
      <c r="AV16" s="55"/>
      <c r="AW16" s="31" t="s">
        <v>73</v>
      </c>
      <c r="AX16" s="31" t="s">
        <v>73</v>
      </c>
      <c r="AY16" s="31" t="s">
        <v>73</v>
      </c>
      <c r="AZ16" s="31" t="s">
        <v>73</v>
      </c>
      <c r="BA16" s="31" t="s">
        <v>73</v>
      </c>
      <c r="BB16" s="31" t="s">
        <v>73</v>
      </c>
      <c r="BC16" s="31" t="s">
        <v>73</v>
      </c>
      <c r="BD16" s="31" t="s">
        <v>73</v>
      </c>
      <c r="BE16" s="38">
        <f t="shared" si="2"/>
        <v>29</v>
      </c>
    </row>
    <row r="17" spans="1:57" ht="13.5" hidden="1" customHeight="1">
      <c r="A17" s="419"/>
      <c r="B17" s="423"/>
      <c r="C17" s="42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3"/>
      <c r="V17" s="37" t="s">
        <v>73</v>
      </c>
      <c r="W17" s="37" t="s">
        <v>73</v>
      </c>
      <c r="X17" s="36"/>
      <c r="Y17" s="36"/>
      <c r="Z17" s="36"/>
      <c r="AA17" s="36"/>
      <c r="AB17" s="36"/>
      <c r="AC17" s="40"/>
      <c r="AD17" s="40"/>
      <c r="AE17" s="41"/>
      <c r="AF17" s="41"/>
      <c r="AG17" s="41"/>
      <c r="AH17" s="41"/>
      <c r="AI17" s="42"/>
      <c r="AJ17" s="42"/>
      <c r="AK17" s="36"/>
      <c r="AL17" s="36"/>
      <c r="AM17" s="42"/>
      <c r="AN17" s="36"/>
      <c r="AO17" s="48"/>
      <c r="AP17" s="47"/>
      <c r="AQ17" s="36"/>
      <c r="AR17" s="36"/>
      <c r="AS17" s="36"/>
      <c r="AT17" s="36"/>
      <c r="AU17" s="39"/>
      <c r="AV17" s="36"/>
      <c r="AW17" s="36" t="s">
        <v>73</v>
      </c>
      <c r="AX17" s="36" t="s">
        <v>73</v>
      </c>
      <c r="AY17" s="36" t="s">
        <v>73</v>
      </c>
      <c r="AZ17" s="36" t="s">
        <v>73</v>
      </c>
      <c r="BA17" s="36" t="s">
        <v>73</v>
      </c>
      <c r="BB17" s="36" t="s">
        <v>73</v>
      </c>
      <c r="BC17" s="36" t="s">
        <v>73</v>
      </c>
      <c r="BD17" s="36" t="s">
        <v>73</v>
      </c>
      <c r="BE17" s="32">
        <f t="shared" si="2"/>
        <v>0</v>
      </c>
    </row>
    <row r="18" spans="1:57" ht="13.5" hidden="1" customHeight="1">
      <c r="A18" s="419"/>
      <c r="B18" s="424"/>
      <c r="C18" s="427"/>
      <c r="D18" s="43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3"/>
      <c r="V18" s="37" t="s">
        <v>73</v>
      </c>
      <c r="W18" s="37" t="s">
        <v>73</v>
      </c>
      <c r="X18" s="36"/>
      <c r="Y18" s="36"/>
      <c r="Z18" s="36"/>
      <c r="AA18" s="36"/>
      <c r="AB18" s="36"/>
      <c r="AC18" s="40"/>
      <c r="AD18" s="40"/>
      <c r="AE18" s="41"/>
      <c r="AF18" s="41"/>
      <c r="AG18" s="41"/>
      <c r="AH18" s="41"/>
      <c r="AI18" s="42"/>
      <c r="AJ18" s="42"/>
      <c r="AK18" s="36"/>
      <c r="AL18" s="36"/>
      <c r="AM18" s="42"/>
      <c r="AN18" s="36"/>
      <c r="AO18" s="48"/>
      <c r="AP18" s="47"/>
      <c r="AQ18" s="36"/>
      <c r="AR18" s="36"/>
      <c r="AS18" s="36"/>
      <c r="AT18" s="36"/>
      <c r="AU18" s="39"/>
      <c r="AV18" s="36"/>
      <c r="AW18" s="36" t="s">
        <v>73</v>
      </c>
      <c r="AX18" s="36" t="s">
        <v>73</v>
      </c>
      <c r="AY18" s="36" t="s">
        <v>73</v>
      </c>
      <c r="AZ18" s="36" t="s">
        <v>73</v>
      </c>
      <c r="BA18" s="36" t="s">
        <v>73</v>
      </c>
      <c r="BB18" s="36" t="s">
        <v>73</v>
      </c>
      <c r="BC18" s="36" t="s">
        <v>73</v>
      </c>
      <c r="BD18" s="36" t="s">
        <v>73</v>
      </c>
      <c r="BE18" s="32">
        <f t="shared" si="2"/>
        <v>0</v>
      </c>
    </row>
    <row r="19" spans="1:57" s="15" customFormat="1" ht="18" customHeight="1" thickBot="1">
      <c r="A19" s="419"/>
      <c r="B19" s="428" t="s">
        <v>234</v>
      </c>
      <c r="C19" s="430" t="s">
        <v>118</v>
      </c>
      <c r="D19" s="31" t="s">
        <v>34</v>
      </c>
      <c r="E19" s="32">
        <f>SUM(E21,E23)</f>
        <v>10</v>
      </c>
      <c r="F19" s="32">
        <f t="shared" ref="F19:AJ20" si="3">SUM(F21,F23)</f>
        <v>10</v>
      </c>
      <c r="G19" s="32">
        <f t="shared" si="3"/>
        <v>10</v>
      </c>
      <c r="H19" s="32">
        <f t="shared" si="3"/>
        <v>10</v>
      </c>
      <c r="I19" s="32">
        <f t="shared" si="3"/>
        <v>10</v>
      </c>
      <c r="J19" s="32">
        <f t="shared" si="3"/>
        <v>10</v>
      </c>
      <c r="K19" s="32">
        <f t="shared" si="3"/>
        <v>10</v>
      </c>
      <c r="L19" s="32">
        <f t="shared" si="3"/>
        <v>10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8</v>
      </c>
      <c r="R19" s="32">
        <f t="shared" si="3"/>
        <v>8</v>
      </c>
      <c r="S19" s="32">
        <f t="shared" si="3"/>
        <v>8</v>
      </c>
      <c r="T19" s="32">
        <f t="shared" si="3"/>
        <v>4</v>
      </c>
      <c r="U19" s="32">
        <f t="shared" si="3"/>
        <v>0</v>
      </c>
      <c r="V19" s="32" t="s">
        <v>73</v>
      </c>
      <c r="W19" s="32" t="s">
        <v>73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 t="shared" si="3"/>
        <v>0</v>
      </c>
      <c r="AI19" s="32">
        <f t="shared" si="3"/>
        <v>0</v>
      </c>
      <c r="AJ19" s="32">
        <f t="shared" si="3"/>
        <v>0</v>
      </c>
      <c r="AK19" s="32">
        <f>SUM(AK21,AK23)</f>
        <v>0</v>
      </c>
      <c r="AL19" s="32">
        <f t="shared" ref="AL19:AV20" si="4">SUM(AL21,AL23)</f>
        <v>0</v>
      </c>
      <c r="AM19" s="32">
        <f t="shared" si="4"/>
        <v>0</v>
      </c>
      <c r="AN19" s="32">
        <f t="shared" si="4"/>
        <v>0</v>
      </c>
      <c r="AO19" s="32">
        <f t="shared" si="4"/>
        <v>0</v>
      </c>
      <c r="AP19" s="32">
        <f t="shared" si="4"/>
        <v>0</v>
      </c>
      <c r="AQ19" s="32">
        <f t="shared" si="4"/>
        <v>0</v>
      </c>
      <c r="AR19" s="32">
        <f t="shared" si="4"/>
        <v>0</v>
      </c>
      <c r="AS19" s="32">
        <f t="shared" si="4"/>
        <v>0</v>
      </c>
      <c r="AT19" s="32">
        <f t="shared" si="4"/>
        <v>0</v>
      </c>
      <c r="AU19" s="32">
        <f t="shared" si="4"/>
        <v>0</v>
      </c>
      <c r="AV19" s="32">
        <f t="shared" si="4"/>
        <v>0</v>
      </c>
      <c r="AW19" s="31" t="s">
        <v>73</v>
      </c>
      <c r="AX19" s="31" t="s">
        <v>73</v>
      </c>
      <c r="AY19" s="31" t="s">
        <v>73</v>
      </c>
      <c r="AZ19" s="31" t="s">
        <v>73</v>
      </c>
      <c r="BA19" s="31" t="s">
        <v>73</v>
      </c>
      <c r="BB19" s="31" t="s">
        <v>73</v>
      </c>
      <c r="BC19" s="31" t="s">
        <v>73</v>
      </c>
      <c r="BD19" s="31" t="s">
        <v>73</v>
      </c>
      <c r="BE19" s="32">
        <f t="shared" si="2"/>
        <v>108</v>
      </c>
    </row>
    <row r="20" spans="1:57" s="15" customFormat="1" ht="18" customHeight="1" thickBot="1">
      <c r="A20" s="419"/>
      <c r="B20" s="429"/>
      <c r="C20" s="431"/>
      <c r="D20" s="31" t="s">
        <v>35</v>
      </c>
      <c r="E20" s="32">
        <f>SUM(E22,E24)</f>
        <v>5</v>
      </c>
      <c r="F20" s="32">
        <f t="shared" si="3"/>
        <v>5</v>
      </c>
      <c r="G20" s="32">
        <f t="shared" si="3"/>
        <v>5</v>
      </c>
      <c r="H20" s="32">
        <f t="shared" si="3"/>
        <v>5</v>
      </c>
      <c r="I20" s="32">
        <f t="shared" si="3"/>
        <v>5</v>
      </c>
      <c r="J20" s="32">
        <f t="shared" si="3"/>
        <v>5</v>
      </c>
      <c r="K20" s="32">
        <f t="shared" si="3"/>
        <v>5</v>
      </c>
      <c r="L20" s="32">
        <f t="shared" si="3"/>
        <v>5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4</v>
      </c>
      <c r="R20" s="32">
        <f t="shared" si="3"/>
        <v>4</v>
      </c>
      <c r="S20" s="32">
        <f t="shared" si="3"/>
        <v>4</v>
      </c>
      <c r="T20" s="32">
        <f t="shared" si="3"/>
        <v>4</v>
      </c>
      <c r="U20" s="32">
        <f t="shared" si="3"/>
        <v>0</v>
      </c>
      <c r="V20" s="32" t="s">
        <v>73</v>
      </c>
      <c r="W20" s="32" t="s">
        <v>73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  <c r="AD20" s="32">
        <f t="shared" si="3"/>
        <v>0</v>
      </c>
      <c r="AE20" s="32">
        <f t="shared" si="3"/>
        <v>0</v>
      </c>
      <c r="AF20" s="32">
        <f t="shared" si="3"/>
        <v>0</v>
      </c>
      <c r="AG20" s="32">
        <f t="shared" si="3"/>
        <v>0</v>
      </c>
      <c r="AH20" s="32">
        <f t="shared" si="3"/>
        <v>0</v>
      </c>
      <c r="AI20" s="32">
        <f t="shared" si="3"/>
        <v>0</v>
      </c>
      <c r="AJ20" s="32">
        <f t="shared" si="3"/>
        <v>0</v>
      </c>
      <c r="AK20" s="32">
        <f>SUM(AK22,AK24)</f>
        <v>0</v>
      </c>
      <c r="AL20" s="32">
        <f t="shared" si="4"/>
        <v>0</v>
      </c>
      <c r="AM20" s="32">
        <f t="shared" si="4"/>
        <v>0</v>
      </c>
      <c r="AN20" s="32">
        <f t="shared" si="4"/>
        <v>0</v>
      </c>
      <c r="AO20" s="32">
        <f t="shared" si="4"/>
        <v>0</v>
      </c>
      <c r="AP20" s="32">
        <f t="shared" si="4"/>
        <v>0</v>
      </c>
      <c r="AQ20" s="32">
        <f t="shared" si="4"/>
        <v>0</v>
      </c>
      <c r="AR20" s="32">
        <f t="shared" si="4"/>
        <v>0</v>
      </c>
      <c r="AS20" s="32">
        <f t="shared" si="4"/>
        <v>0</v>
      </c>
      <c r="AT20" s="32">
        <f t="shared" si="4"/>
        <v>0</v>
      </c>
      <c r="AU20" s="32">
        <f t="shared" si="4"/>
        <v>0</v>
      </c>
      <c r="AV20" s="32">
        <f t="shared" si="4"/>
        <v>0</v>
      </c>
      <c r="AW20" s="31" t="s">
        <v>73</v>
      </c>
      <c r="AX20" s="31" t="s">
        <v>73</v>
      </c>
      <c r="AY20" s="31" t="s">
        <v>73</v>
      </c>
      <c r="AZ20" s="31" t="s">
        <v>73</v>
      </c>
      <c r="BA20" s="31" t="s">
        <v>73</v>
      </c>
      <c r="BB20" s="31" t="s">
        <v>73</v>
      </c>
      <c r="BC20" s="31" t="s">
        <v>73</v>
      </c>
      <c r="BD20" s="31" t="s">
        <v>73</v>
      </c>
      <c r="BE20" s="32">
        <f t="shared" si="2"/>
        <v>56</v>
      </c>
    </row>
    <row r="21" spans="1:57" s="22" customFormat="1" ht="16.5" thickBot="1">
      <c r="A21" s="419"/>
      <c r="B21" s="441" t="s">
        <v>149</v>
      </c>
      <c r="C21" s="443" t="s">
        <v>5</v>
      </c>
      <c r="D21" s="36" t="s">
        <v>34</v>
      </c>
      <c r="E21" s="38">
        <v>4</v>
      </c>
      <c r="F21" s="38">
        <v>4</v>
      </c>
      <c r="G21" s="38">
        <v>4</v>
      </c>
      <c r="H21" s="38">
        <v>4</v>
      </c>
      <c r="I21" s="38">
        <v>4</v>
      </c>
      <c r="J21" s="38">
        <v>4</v>
      </c>
      <c r="K21" s="38">
        <v>4</v>
      </c>
      <c r="L21" s="38">
        <v>4</v>
      </c>
      <c r="M21" s="38"/>
      <c r="N21" s="38"/>
      <c r="O21" s="38"/>
      <c r="P21" s="38"/>
      <c r="Q21" s="38">
        <v>4</v>
      </c>
      <c r="R21" s="38">
        <v>4</v>
      </c>
      <c r="S21" s="38">
        <v>4</v>
      </c>
      <c r="T21" s="38">
        <v>4</v>
      </c>
      <c r="U21" s="289" t="s">
        <v>168</v>
      </c>
      <c r="V21" s="32" t="s">
        <v>73</v>
      </c>
      <c r="W21" s="32" t="s">
        <v>73</v>
      </c>
      <c r="X21" s="56"/>
      <c r="Y21" s="56"/>
      <c r="Z21" s="56"/>
      <c r="AA21" s="56"/>
      <c r="AB21" s="56"/>
      <c r="AC21" s="56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6"/>
      <c r="AP21" s="46"/>
      <c r="AQ21" s="38"/>
      <c r="AR21" s="38"/>
      <c r="AS21" s="38"/>
      <c r="AT21" s="38"/>
      <c r="AU21" s="285"/>
      <c r="AV21" s="38"/>
      <c r="AW21" s="31" t="s">
        <v>73</v>
      </c>
      <c r="AX21" s="31" t="s">
        <v>73</v>
      </c>
      <c r="AY21" s="31" t="s">
        <v>73</v>
      </c>
      <c r="AZ21" s="31" t="s">
        <v>73</v>
      </c>
      <c r="BA21" s="31" t="s">
        <v>73</v>
      </c>
      <c r="BB21" s="31" t="s">
        <v>73</v>
      </c>
      <c r="BC21" s="31" t="s">
        <v>73</v>
      </c>
      <c r="BD21" s="31" t="s">
        <v>73</v>
      </c>
      <c r="BE21" s="38">
        <f t="shared" si="2"/>
        <v>48</v>
      </c>
    </row>
    <row r="22" spans="1:57" s="22" customFormat="1" ht="15.75" customHeight="1" thickBot="1">
      <c r="A22" s="419"/>
      <c r="B22" s="442"/>
      <c r="C22" s="444"/>
      <c r="D22" s="36" t="s">
        <v>35</v>
      </c>
      <c r="E22" s="38">
        <v>2</v>
      </c>
      <c r="F22" s="38">
        <v>2</v>
      </c>
      <c r="G22" s="38">
        <v>2</v>
      </c>
      <c r="H22" s="38">
        <v>2</v>
      </c>
      <c r="I22" s="38">
        <v>2</v>
      </c>
      <c r="J22" s="38">
        <v>2</v>
      </c>
      <c r="K22" s="38">
        <v>2</v>
      </c>
      <c r="L22" s="38">
        <v>2</v>
      </c>
      <c r="M22" s="38"/>
      <c r="N22" s="38"/>
      <c r="O22" s="38"/>
      <c r="P22" s="38"/>
      <c r="Q22" s="38">
        <v>2</v>
      </c>
      <c r="R22" s="38">
        <v>2</v>
      </c>
      <c r="S22" s="38">
        <v>2</v>
      </c>
      <c r="T22" s="38">
        <v>2</v>
      </c>
      <c r="U22" s="285"/>
      <c r="V22" s="32" t="s">
        <v>73</v>
      </c>
      <c r="W22" s="32" t="s">
        <v>73</v>
      </c>
      <c r="X22" s="56"/>
      <c r="Y22" s="56"/>
      <c r="Z22" s="56"/>
      <c r="AA22" s="56"/>
      <c r="AB22" s="56"/>
      <c r="AC22" s="56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46"/>
      <c r="AP22" s="46"/>
      <c r="AQ22" s="38"/>
      <c r="AR22" s="38"/>
      <c r="AS22" s="38"/>
      <c r="AT22" s="38"/>
      <c r="AU22" s="285"/>
      <c r="AV22" s="38"/>
      <c r="AW22" s="31" t="s">
        <v>73</v>
      </c>
      <c r="AX22" s="31" t="s">
        <v>73</v>
      </c>
      <c r="AY22" s="31" t="s">
        <v>73</v>
      </c>
      <c r="AZ22" s="31" t="s">
        <v>73</v>
      </c>
      <c r="BA22" s="31" t="s">
        <v>73</v>
      </c>
      <c r="BB22" s="31" t="s">
        <v>73</v>
      </c>
      <c r="BC22" s="31" t="s">
        <v>73</v>
      </c>
      <c r="BD22" s="31" t="s">
        <v>73</v>
      </c>
      <c r="BE22" s="38">
        <f t="shared" si="2"/>
        <v>24</v>
      </c>
    </row>
    <row r="23" spans="1:57" s="22" customFormat="1" ht="16.5" thickBot="1">
      <c r="A23" s="419"/>
      <c r="B23" s="441" t="s">
        <v>150</v>
      </c>
      <c r="C23" s="443" t="s">
        <v>151</v>
      </c>
      <c r="D23" s="36" t="s">
        <v>34</v>
      </c>
      <c r="E23" s="38">
        <v>6</v>
      </c>
      <c r="F23" s="38">
        <v>6</v>
      </c>
      <c r="G23" s="38">
        <v>6</v>
      </c>
      <c r="H23" s="38">
        <v>6</v>
      </c>
      <c r="I23" s="38">
        <v>6</v>
      </c>
      <c r="J23" s="38">
        <v>6</v>
      </c>
      <c r="K23" s="38">
        <v>6</v>
      </c>
      <c r="L23" s="38">
        <v>6</v>
      </c>
      <c r="M23" s="38"/>
      <c r="N23" s="38"/>
      <c r="O23" s="38"/>
      <c r="P23" s="38"/>
      <c r="Q23" s="38">
        <v>4</v>
      </c>
      <c r="R23" s="38">
        <v>4</v>
      </c>
      <c r="S23" s="38">
        <v>4</v>
      </c>
      <c r="T23" s="38" t="s">
        <v>240</v>
      </c>
      <c r="U23" s="285"/>
      <c r="V23" s="32" t="s">
        <v>73</v>
      </c>
      <c r="W23" s="32" t="s">
        <v>73</v>
      </c>
      <c r="X23" s="56"/>
      <c r="Y23" s="56"/>
      <c r="Z23" s="56"/>
      <c r="AA23" s="56"/>
      <c r="AB23" s="56"/>
      <c r="AC23" s="56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46"/>
      <c r="AP23" s="46"/>
      <c r="AQ23" s="38"/>
      <c r="AR23" s="38"/>
      <c r="AS23" s="38"/>
      <c r="AT23" s="38"/>
      <c r="AU23" s="285"/>
      <c r="AV23" s="38"/>
      <c r="AW23" s="31" t="s">
        <v>73</v>
      </c>
      <c r="AX23" s="31" t="s">
        <v>73</v>
      </c>
      <c r="AY23" s="31" t="s">
        <v>73</v>
      </c>
      <c r="AZ23" s="31" t="s">
        <v>73</v>
      </c>
      <c r="BA23" s="31" t="s">
        <v>73</v>
      </c>
      <c r="BB23" s="31" t="s">
        <v>73</v>
      </c>
      <c r="BC23" s="31" t="s">
        <v>73</v>
      </c>
      <c r="BD23" s="31" t="s">
        <v>73</v>
      </c>
      <c r="BE23" s="38">
        <f t="shared" si="2"/>
        <v>60</v>
      </c>
    </row>
    <row r="24" spans="1:57" s="22" customFormat="1" ht="17.25" customHeight="1" thickBot="1">
      <c r="A24" s="419"/>
      <c r="B24" s="442"/>
      <c r="C24" s="444"/>
      <c r="D24" s="36" t="s">
        <v>35</v>
      </c>
      <c r="E24" s="38">
        <v>3</v>
      </c>
      <c r="F24" s="38">
        <v>3</v>
      </c>
      <c r="G24" s="38">
        <v>3</v>
      </c>
      <c r="H24" s="38">
        <v>3</v>
      </c>
      <c r="I24" s="38">
        <v>3</v>
      </c>
      <c r="J24" s="38">
        <v>3</v>
      </c>
      <c r="K24" s="38">
        <v>3</v>
      </c>
      <c r="L24" s="38">
        <v>3</v>
      </c>
      <c r="M24" s="38"/>
      <c r="N24" s="38"/>
      <c r="O24" s="38"/>
      <c r="P24" s="38"/>
      <c r="Q24" s="38">
        <v>2</v>
      </c>
      <c r="R24" s="38">
        <v>2</v>
      </c>
      <c r="S24" s="38">
        <v>2</v>
      </c>
      <c r="T24" s="38">
        <v>2</v>
      </c>
      <c r="U24" s="285"/>
      <c r="V24" s="32" t="s">
        <v>73</v>
      </c>
      <c r="W24" s="32" t="s">
        <v>73</v>
      </c>
      <c r="X24" s="56"/>
      <c r="Y24" s="56"/>
      <c r="Z24" s="56"/>
      <c r="AA24" s="56"/>
      <c r="AB24" s="56"/>
      <c r="AC24" s="56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6"/>
      <c r="AP24" s="46"/>
      <c r="AQ24" s="38"/>
      <c r="AR24" s="38"/>
      <c r="AS24" s="38"/>
      <c r="AT24" s="38"/>
      <c r="AU24" s="285"/>
      <c r="AV24" s="38"/>
      <c r="AW24" s="31" t="s">
        <v>73</v>
      </c>
      <c r="AX24" s="31" t="s">
        <v>73</v>
      </c>
      <c r="AY24" s="31" t="s">
        <v>73</v>
      </c>
      <c r="AZ24" s="31" t="s">
        <v>73</v>
      </c>
      <c r="BA24" s="31" t="s">
        <v>73</v>
      </c>
      <c r="BB24" s="31" t="s">
        <v>73</v>
      </c>
      <c r="BC24" s="31" t="s">
        <v>73</v>
      </c>
      <c r="BD24" s="31" t="s">
        <v>73</v>
      </c>
      <c r="BE24" s="38">
        <f t="shared" si="2"/>
        <v>32</v>
      </c>
    </row>
    <row r="25" spans="1:57" s="15" customFormat="1" ht="16.5" thickBot="1">
      <c r="A25" s="419"/>
      <c r="B25" s="421" t="s">
        <v>7</v>
      </c>
      <c r="C25" s="421" t="s">
        <v>38</v>
      </c>
      <c r="D25" s="31" t="s">
        <v>34</v>
      </c>
      <c r="E25" s="32">
        <f>E27+E41</f>
        <v>22</v>
      </c>
      <c r="F25" s="32">
        <f t="shared" ref="F25:AP26" si="5">F27+F41</f>
        <v>22</v>
      </c>
      <c r="G25" s="32">
        <f t="shared" si="5"/>
        <v>22</v>
      </c>
      <c r="H25" s="32">
        <f t="shared" si="5"/>
        <v>22</v>
      </c>
      <c r="I25" s="32">
        <f t="shared" si="5"/>
        <v>22</v>
      </c>
      <c r="J25" s="32">
        <f t="shared" si="5"/>
        <v>22</v>
      </c>
      <c r="K25" s="32">
        <f t="shared" si="5"/>
        <v>22</v>
      </c>
      <c r="L25" s="32">
        <f t="shared" si="5"/>
        <v>22</v>
      </c>
      <c r="M25" s="32">
        <f t="shared" si="5"/>
        <v>36</v>
      </c>
      <c r="N25" s="32">
        <f t="shared" si="5"/>
        <v>36</v>
      </c>
      <c r="O25" s="32">
        <f t="shared" si="5"/>
        <v>36</v>
      </c>
      <c r="P25" s="32">
        <f t="shared" si="5"/>
        <v>36</v>
      </c>
      <c r="Q25" s="32">
        <f t="shared" si="5"/>
        <v>24</v>
      </c>
      <c r="R25" s="32">
        <f t="shared" si="5"/>
        <v>24</v>
      </c>
      <c r="S25" s="32">
        <f t="shared" si="5"/>
        <v>24</v>
      </c>
      <c r="T25" s="32">
        <f t="shared" si="5"/>
        <v>24</v>
      </c>
      <c r="U25" s="32">
        <f t="shared" si="5"/>
        <v>0</v>
      </c>
      <c r="V25" s="32" t="s">
        <v>73</v>
      </c>
      <c r="W25" s="32" t="s">
        <v>73</v>
      </c>
      <c r="X25" s="32">
        <f t="shared" si="5"/>
        <v>26</v>
      </c>
      <c r="Y25" s="32">
        <f t="shared" si="5"/>
        <v>26</v>
      </c>
      <c r="Z25" s="32">
        <f t="shared" si="5"/>
        <v>26</v>
      </c>
      <c r="AA25" s="32">
        <f t="shared" si="5"/>
        <v>26</v>
      </c>
      <c r="AB25" s="32">
        <f t="shared" si="5"/>
        <v>26</v>
      </c>
      <c r="AC25" s="32">
        <f t="shared" si="5"/>
        <v>26</v>
      </c>
      <c r="AD25" s="32">
        <f t="shared" si="5"/>
        <v>26</v>
      </c>
      <c r="AE25" s="32">
        <f t="shared" si="5"/>
        <v>0</v>
      </c>
      <c r="AF25" s="32">
        <f t="shared" si="5"/>
        <v>0</v>
      </c>
      <c r="AG25" s="32">
        <f t="shared" si="5"/>
        <v>36</v>
      </c>
      <c r="AH25" s="32">
        <f t="shared" si="5"/>
        <v>36</v>
      </c>
      <c r="AI25" s="32">
        <f t="shared" si="5"/>
        <v>36</v>
      </c>
      <c r="AJ25" s="32">
        <f t="shared" si="5"/>
        <v>36</v>
      </c>
      <c r="AK25" s="32">
        <f t="shared" si="5"/>
        <v>26</v>
      </c>
      <c r="AL25" s="32">
        <f t="shared" si="5"/>
        <v>26</v>
      </c>
      <c r="AM25" s="32">
        <f t="shared" si="5"/>
        <v>26</v>
      </c>
      <c r="AN25" s="32">
        <f t="shared" si="5"/>
        <v>26</v>
      </c>
      <c r="AO25" s="32">
        <f t="shared" si="5"/>
        <v>26</v>
      </c>
      <c r="AP25" s="32">
        <f t="shared" si="5"/>
        <v>26</v>
      </c>
      <c r="AQ25" s="32">
        <f>AQ27+AQ41</f>
        <v>26</v>
      </c>
      <c r="AR25" s="32">
        <f t="shared" ref="AR25:AT26" si="6">AR27+AR41</f>
        <v>26</v>
      </c>
      <c r="AS25" s="32">
        <f t="shared" si="6"/>
        <v>26</v>
      </c>
      <c r="AT25" s="32">
        <v>26</v>
      </c>
      <c r="AU25" s="32">
        <v>0</v>
      </c>
      <c r="AV25" s="32">
        <f t="shared" ref="AV25:AV26" si="7">AV27+AV41</f>
        <v>36</v>
      </c>
      <c r="AW25" s="31" t="s">
        <v>73</v>
      </c>
      <c r="AX25" s="31" t="s">
        <v>73</v>
      </c>
      <c r="AY25" s="31" t="s">
        <v>73</v>
      </c>
      <c r="AZ25" s="31" t="s">
        <v>73</v>
      </c>
      <c r="BA25" s="31" t="s">
        <v>73</v>
      </c>
      <c r="BB25" s="31" t="s">
        <v>73</v>
      </c>
      <c r="BC25" s="31" t="s">
        <v>73</v>
      </c>
      <c r="BD25" s="31" t="s">
        <v>73</v>
      </c>
      <c r="BE25" s="32">
        <f t="shared" si="2"/>
        <v>1038</v>
      </c>
    </row>
    <row r="26" spans="1:57" s="15" customFormat="1" ht="20.25" customHeight="1" thickBot="1">
      <c r="A26" s="419"/>
      <c r="B26" s="422"/>
      <c r="C26" s="422"/>
      <c r="D26" s="31" t="s">
        <v>35</v>
      </c>
      <c r="E26" s="32">
        <f>E28+E42</f>
        <v>11</v>
      </c>
      <c r="F26" s="32">
        <f t="shared" si="5"/>
        <v>11</v>
      </c>
      <c r="G26" s="32">
        <f t="shared" si="5"/>
        <v>11</v>
      </c>
      <c r="H26" s="32">
        <f t="shared" si="5"/>
        <v>11</v>
      </c>
      <c r="I26" s="32">
        <f t="shared" si="5"/>
        <v>11</v>
      </c>
      <c r="J26" s="32">
        <f t="shared" si="5"/>
        <v>11</v>
      </c>
      <c r="K26" s="32">
        <f t="shared" si="5"/>
        <v>11</v>
      </c>
      <c r="L26" s="32">
        <f t="shared" si="5"/>
        <v>11</v>
      </c>
      <c r="M26" s="32">
        <f t="shared" si="5"/>
        <v>0</v>
      </c>
      <c r="N26" s="32">
        <f t="shared" si="5"/>
        <v>0</v>
      </c>
      <c r="O26" s="32">
        <f t="shared" si="5"/>
        <v>0</v>
      </c>
      <c r="P26" s="32">
        <f t="shared" si="5"/>
        <v>0</v>
      </c>
      <c r="Q26" s="32">
        <f t="shared" si="5"/>
        <v>12</v>
      </c>
      <c r="R26" s="32">
        <f t="shared" si="5"/>
        <v>12</v>
      </c>
      <c r="S26" s="32">
        <f t="shared" si="5"/>
        <v>12</v>
      </c>
      <c r="T26" s="32">
        <f t="shared" si="5"/>
        <v>12</v>
      </c>
      <c r="U26" s="32">
        <f t="shared" si="5"/>
        <v>0</v>
      </c>
      <c r="V26" s="32" t="s">
        <v>73</v>
      </c>
      <c r="W26" s="32" t="s">
        <v>73</v>
      </c>
      <c r="X26" s="32">
        <f t="shared" si="5"/>
        <v>13</v>
      </c>
      <c r="Y26" s="32">
        <f t="shared" si="5"/>
        <v>13</v>
      </c>
      <c r="Z26" s="32">
        <f t="shared" si="5"/>
        <v>13</v>
      </c>
      <c r="AA26" s="32">
        <f t="shared" si="5"/>
        <v>13</v>
      </c>
      <c r="AB26" s="32">
        <f t="shared" si="5"/>
        <v>13</v>
      </c>
      <c r="AC26" s="32">
        <f t="shared" si="5"/>
        <v>13</v>
      </c>
      <c r="AD26" s="32">
        <f t="shared" si="5"/>
        <v>13</v>
      </c>
      <c r="AE26" s="32">
        <f t="shared" si="5"/>
        <v>0</v>
      </c>
      <c r="AF26" s="32">
        <f t="shared" si="5"/>
        <v>0</v>
      </c>
      <c r="AG26" s="32">
        <f t="shared" si="5"/>
        <v>0</v>
      </c>
      <c r="AH26" s="32">
        <f t="shared" si="5"/>
        <v>0</v>
      </c>
      <c r="AI26" s="32">
        <f t="shared" si="5"/>
        <v>0</v>
      </c>
      <c r="AJ26" s="32">
        <f t="shared" si="5"/>
        <v>0</v>
      </c>
      <c r="AK26" s="32">
        <f t="shared" si="5"/>
        <v>13</v>
      </c>
      <c r="AL26" s="32">
        <f t="shared" si="5"/>
        <v>13</v>
      </c>
      <c r="AM26" s="32">
        <f t="shared" si="5"/>
        <v>13</v>
      </c>
      <c r="AN26" s="32">
        <f t="shared" si="5"/>
        <v>13</v>
      </c>
      <c r="AO26" s="32">
        <f t="shared" si="5"/>
        <v>13</v>
      </c>
      <c r="AP26" s="32">
        <f t="shared" si="5"/>
        <v>13</v>
      </c>
      <c r="AQ26" s="32">
        <f>AQ28+AQ42</f>
        <v>13</v>
      </c>
      <c r="AR26" s="32">
        <f t="shared" si="6"/>
        <v>13</v>
      </c>
      <c r="AS26" s="32">
        <f t="shared" si="6"/>
        <v>13</v>
      </c>
      <c r="AT26" s="32">
        <f t="shared" si="6"/>
        <v>13</v>
      </c>
      <c r="AU26" s="32">
        <f>AU28+AU42</f>
        <v>0</v>
      </c>
      <c r="AV26" s="32">
        <f t="shared" si="7"/>
        <v>0</v>
      </c>
      <c r="AW26" s="31" t="s">
        <v>73</v>
      </c>
      <c r="AX26" s="31" t="s">
        <v>73</v>
      </c>
      <c r="AY26" s="31" t="s">
        <v>73</v>
      </c>
      <c r="AZ26" s="31" t="s">
        <v>73</v>
      </c>
      <c r="BA26" s="31" t="s">
        <v>73</v>
      </c>
      <c r="BB26" s="31" t="s">
        <v>73</v>
      </c>
      <c r="BC26" s="31" t="s">
        <v>73</v>
      </c>
      <c r="BD26" s="31" t="s">
        <v>73</v>
      </c>
      <c r="BE26" s="32">
        <f t="shared" si="2"/>
        <v>357</v>
      </c>
    </row>
    <row r="27" spans="1:57" s="15" customFormat="1" ht="31.5" customHeight="1" thickBot="1">
      <c r="A27" s="419"/>
      <c r="B27" s="433" t="s">
        <v>235</v>
      </c>
      <c r="C27" s="250" t="s">
        <v>120</v>
      </c>
      <c r="D27" s="251" t="s">
        <v>34</v>
      </c>
      <c r="E27" s="252">
        <f>E29+E31+E33+E35+E37</f>
        <v>22</v>
      </c>
      <c r="F27" s="252">
        <f t="shared" ref="F27:AF28" si="8">F29+F31+F33+F35+F37</f>
        <v>22</v>
      </c>
      <c r="G27" s="252">
        <f t="shared" si="8"/>
        <v>22</v>
      </c>
      <c r="H27" s="252">
        <f t="shared" si="8"/>
        <v>22</v>
      </c>
      <c r="I27" s="252">
        <f t="shared" si="8"/>
        <v>22</v>
      </c>
      <c r="J27" s="252">
        <f t="shared" si="8"/>
        <v>22</v>
      </c>
      <c r="K27" s="252">
        <f t="shared" si="8"/>
        <v>22</v>
      </c>
      <c r="L27" s="252">
        <f t="shared" si="8"/>
        <v>22</v>
      </c>
      <c r="M27" s="252">
        <f t="shared" si="8"/>
        <v>0</v>
      </c>
      <c r="N27" s="252">
        <f t="shared" si="8"/>
        <v>0</v>
      </c>
      <c r="O27" s="252">
        <f t="shared" si="8"/>
        <v>0</v>
      </c>
      <c r="P27" s="252">
        <f t="shared" si="8"/>
        <v>0</v>
      </c>
      <c r="Q27" s="252">
        <f t="shared" si="8"/>
        <v>24</v>
      </c>
      <c r="R27" s="252">
        <f t="shared" si="8"/>
        <v>24</v>
      </c>
      <c r="S27" s="252">
        <f t="shared" si="8"/>
        <v>24</v>
      </c>
      <c r="T27" s="252">
        <v>24</v>
      </c>
      <c r="U27" s="252">
        <v>0</v>
      </c>
      <c r="V27" s="32" t="s">
        <v>73</v>
      </c>
      <c r="W27" s="32" t="s">
        <v>73</v>
      </c>
      <c r="X27" s="252">
        <f t="shared" si="8"/>
        <v>16</v>
      </c>
      <c r="Y27" s="252">
        <f t="shared" si="8"/>
        <v>18</v>
      </c>
      <c r="Z27" s="252">
        <f t="shared" si="8"/>
        <v>16</v>
      </c>
      <c r="AA27" s="252">
        <f t="shared" si="8"/>
        <v>18</v>
      </c>
      <c r="AB27" s="252">
        <f t="shared" si="8"/>
        <v>16</v>
      </c>
      <c r="AC27" s="252">
        <f t="shared" si="8"/>
        <v>18</v>
      </c>
      <c r="AD27" s="252">
        <f t="shared" si="8"/>
        <v>16</v>
      </c>
      <c r="AE27" s="252">
        <f t="shared" si="8"/>
        <v>0</v>
      </c>
      <c r="AF27" s="252">
        <f t="shared" si="8"/>
        <v>0</v>
      </c>
      <c r="AG27" s="252">
        <f>AG29+AG31+AG33+AG35+AG37</f>
        <v>0</v>
      </c>
      <c r="AH27" s="252">
        <f t="shared" ref="AH27:AV28" si="9">AH29+AH31+AH33+AH35+AH37</f>
        <v>0</v>
      </c>
      <c r="AI27" s="252">
        <f t="shared" si="9"/>
        <v>0</v>
      </c>
      <c r="AJ27" s="252">
        <f t="shared" si="9"/>
        <v>0</v>
      </c>
      <c r="AK27" s="252">
        <f t="shared" si="9"/>
        <v>18</v>
      </c>
      <c r="AL27" s="252">
        <f t="shared" si="9"/>
        <v>16</v>
      </c>
      <c r="AM27" s="252">
        <f t="shared" si="9"/>
        <v>18</v>
      </c>
      <c r="AN27" s="252">
        <f t="shared" si="9"/>
        <v>16</v>
      </c>
      <c r="AO27" s="252">
        <f t="shared" si="9"/>
        <v>18</v>
      </c>
      <c r="AP27" s="252">
        <f t="shared" si="9"/>
        <v>16</v>
      </c>
      <c r="AQ27" s="252">
        <f t="shared" si="9"/>
        <v>18</v>
      </c>
      <c r="AR27" s="252">
        <f t="shared" si="9"/>
        <v>16</v>
      </c>
      <c r="AS27" s="252">
        <f t="shared" si="9"/>
        <v>18</v>
      </c>
      <c r="AT27" s="252">
        <v>16</v>
      </c>
      <c r="AU27" s="252">
        <v>0</v>
      </c>
      <c r="AV27" s="252">
        <f t="shared" si="9"/>
        <v>0</v>
      </c>
      <c r="AW27" s="31" t="s">
        <v>73</v>
      </c>
      <c r="AX27" s="31" t="s">
        <v>73</v>
      </c>
      <c r="AY27" s="31" t="s">
        <v>73</v>
      </c>
      <c r="AZ27" s="31" t="s">
        <v>73</v>
      </c>
      <c r="BA27" s="31" t="s">
        <v>73</v>
      </c>
      <c r="BB27" s="31" t="s">
        <v>73</v>
      </c>
      <c r="BC27" s="31" t="s">
        <v>73</v>
      </c>
      <c r="BD27" s="31" t="s">
        <v>73</v>
      </c>
      <c r="BE27" s="32">
        <f t="shared" si="2"/>
        <v>560</v>
      </c>
    </row>
    <row r="28" spans="1:57" s="15" customFormat="1" ht="19.5" customHeight="1" thickBot="1">
      <c r="A28" s="419"/>
      <c r="B28" s="434"/>
      <c r="C28" s="253"/>
      <c r="D28" s="251" t="s">
        <v>35</v>
      </c>
      <c r="E28" s="252">
        <f>E30+E32+E34+E36+E38</f>
        <v>11</v>
      </c>
      <c r="F28" s="252">
        <f t="shared" si="8"/>
        <v>11</v>
      </c>
      <c r="G28" s="252">
        <f t="shared" si="8"/>
        <v>11</v>
      </c>
      <c r="H28" s="252">
        <f t="shared" si="8"/>
        <v>11</v>
      </c>
      <c r="I28" s="252">
        <f t="shared" si="8"/>
        <v>11</v>
      </c>
      <c r="J28" s="252">
        <f t="shared" si="8"/>
        <v>11</v>
      </c>
      <c r="K28" s="252">
        <f t="shared" si="8"/>
        <v>11</v>
      </c>
      <c r="L28" s="252">
        <f t="shared" si="8"/>
        <v>11</v>
      </c>
      <c r="M28" s="252">
        <f t="shared" si="8"/>
        <v>0</v>
      </c>
      <c r="N28" s="252">
        <f t="shared" si="8"/>
        <v>0</v>
      </c>
      <c r="O28" s="252">
        <f t="shared" si="8"/>
        <v>0</v>
      </c>
      <c r="P28" s="252">
        <f t="shared" si="8"/>
        <v>0</v>
      </c>
      <c r="Q28" s="252">
        <f t="shared" si="8"/>
        <v>12</v>
      </c>
      <c r="R28" s="252">
        <f t="shared" si="8"/>
        <v>12</v>
      </c>
      <c r="S28" s="252">
        <f t="shared" si="8"/>
        <v>12</v>
      </c>
      <c r="T28" s="252">
        <f t="shared" si="8"/>
        <v>12</v>
      </c>
      <c r="U28" s="252">
        <f t="shared" si="8"/>
        <v>0</v>
      </c>
      <c r="V28" s="32" t="s">
        <v>73</v>
      </c>
      <c r="W28" s="32" t="s">
        <v>73</v>
      </c>
      <c r="X28" s="252">
        <f t="shared" si="8"/>
        <v>8</v>
      </c>
      <c r="Y28" s="252">
        <f t="shared" si="8"/>
        <v>9</v>
      </c>
      <c r="Z28" s="252">
        <f t="shared" si="8"/>
        <v>8</v>
      </c>
      <c r="AA28" s="252">
        <f t="shared" si="8"/>
        <v>9</v>
      </c>
      <c r="AB28" s="252">
        <f t="shared" si="8"/>
        <v>8</v>
      </c>
      <c r="AC28" s="252">
        <f t="shared" si="8"/>
        <v>9</v>
      </c>
      <c r="AD28" s="252">
        <f t="shared" si="8"/>
        <v>8</v>
      </c>
      <c r="AE28" s="252">
        <f t="shared" si="8"/>
        <v>0</v>
      </c>
      <c r="AF28" s="252">
        <f t="shared" si="8"/>
        <v>0</v>
      </c>
      <c r="AG28" s="252">
        <f>AG30+AG32+AG34+AG36+AG38</f>
        <v>0</v>
      </c>
      <c r="AH28" s="252">
        <f t="shared" si="9"/>
        <v>0</v>
      </c>
      <c r="AI28" s="252">
        <f t="shared" si="9"/>
        <v>0</v>
      </c>
      <c r="AJ28" s="252">
        <f t="shared" si="9"/>
        <v>0</v>
      </c>
      <c r="AK28" s="252">
        <f t="shared" si="9"/>
        <v>9</v>
      </c>
      <c r="AL28" s="252">
        <f t="shared" si="9"/>
        <v>8</v>
      </c>
      <c r="AM28" s="252">
        <f t="shared" si="9"/>
        <v>9</v>
      </c>
      <c r="AN28" s="252">
        <f t="shared" si="9"/>
        <v>8</v>
      </c>
      <c r="AO28" s="252">
        <f t="shared" si="9"/>
        <v>9</v>
      </c>
      <c r="AP28" s="252">
        <f t="shared" si="9"/>
        <v>8</v>
      </c>
      <c r="AQ28" s="252">
        <f t="shared" si="9"/>
        <v>9</v>
      </c>
      <c r="AR28" s="252">
        <f t="shared" si="9"/>
        <v>8</v>
      </c>
      <c r="AS28" s="252">
        <f t="shared" si="9"/>
        <v>9</v>
      </c>
      <c r="AT28" s="252">
        <f t="shared" si="9"/>
        <v>8</v>
      </c>
      <c r="AU28" s="252">
        <f t="shared" si="9"/>
        <v>0</v>
      </c>
      <c r="AV28" s="252">
        <f t="shared" si="9"/>
        <v>0</v>
      </c>
      <c r="AW28" s="31" t="s">
        <v>73</v>
      </c>
      <c r="AX28" s="31" t="s">
        <v>73</v>
      </c>
      <c r="AY28" s="31" t="s">
        <v>73</v>
      </c>
      <c r="AZ28" s="31" t="s">
        <v>73</v>
      </c>
      <c r="BA28" s="31" t="s">
        <v>73</v>
      </c>
      <c r="BB28" s="31" t="s">
        <v>73</v>
      </c>
      <c r="BC28" s="31" t="s">
        <v>73</v>
      </c>
      <c r="BD28" s="31" t="s">
        <v>73</v>
      </c>
      <c r="BE28" s="32">
        <f t="shared" si="2"/>
        <v>280</v>
      </c>
    </row>
    <row r="29" spans="1:57" s="22" customFormat="1" ht="16.5" thickBot="1">
      <c r="A29" s="419"/>
      <c r="B29" s="435" t="s">
        <v>152</v>
      </c>
      <c r="C29" s="437" t="s">
        <v>153</v>
      </c>
      <c r="D29" s="36" t="s">
        <v>34</v>
      </c>
      <c r="E29" s="38">
        <v>6</v>
      </c>
      <c r="F29" s="38">
        <v>4</v>
      </c>
      <c r="G29" s="38">
        <v>6</v>
      </c>
      <c r="H29" s="38">
        <v>4</v>
      </c>
      <c r="I29" s="38">
        <v>6</v>
      </c>
      <c r="J29" s="38">
        <v>4</v>
      </c>
      <c r="K29" s="38">
        <v>6</v>
      </c>
      <c r="L29" s="38">
        <v>4</v>
      </c>
      <c r="M29" s="38"/>
      <c r="N29" s="38"/>
      <c r="O29" s="38"/>
      <c r="P29" s="38"/>
      <c r="Q29" s="38">
        <v>8</v>
      </c>
      <c r="R29" s="38">
        <v>6</v>
      </c>
      <c r="S29" s="38">
        <v>8</v>
      </c>
      <c r="T29" s="38">
        <v>6</v>
      </c>
      <c r="U29" s="285" t="s">
        <v>168</v>
      </c>
      <c r="V29" s="32" t="s">
        <v>73</v>
      </c>
      <c r="W29" s="32" t="s">
        <v>73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73"/>
      <c r="AP29" s="73"/>
      <c r="AQ29" s="56"/>
      <c r="AR29" s="56"/>
      <c r="AS29" s="56"/>
      <c r="AT29" s="56"/>
      <c r="AU29" s="285"/>
      <c r="AV29" s="56"/>
      <c r="AW29" s="31" t="s">
        <v>73</v>
      </c>
      <c r="AX29" s="31" t="s">
        <v>73</v>
      </c>
      <c r="AY29" s="31" t="s">
        <v>73</v>
      </c>
      <c r="AZ29" s="31" t="s">
        <v>73</v>
      </c>
      <c r="BA29" s="31" t="s">
        <v>73</v>
      </c>
      <c r="BB29" s="31" t="s">
        <v>73</v>
      </c>
      <c r="BC29" s="31" t="s">
        <v>73</v>
      </c>
      <c r="BD29" s="31" t="s">
        <v>73</v>
      </c>
      <c r="BE29" s="38">
        <f t="shared" si="2"/>
        <v>68</v>
      </c>
    </row>
    <row r="30" spans="1:57" s="22" customFormat="1" ht="17.25" customHeight="1" thickBot="1">
      <c r="A30" s="419"/>
      <c r="B30" s="436"/>
      <c r="C30" s="438"/>
      <c r="D30" s="36" t="s">
        <v>35</v>
      </c>
      <c r="E30" s="38">
        <v>3</v>
      </c>
      <c r="F30" s="38">
        <v>2</v>
      </c>
      <c r="G30" s="38">
        <v>3</v>
      </c>
      <c r="H30" s="38">
        <v>2</v>
      </c>
      <c r="I30" s="38">
        <v>3</v>
      </c>
      <c r="J30" s="38">
        <v>2</v>
      </c>
      <c r="K30" s="38">
        <v>3</v>
      </c>
      <c r="L30" s="38">
        <v>2</v>
      </c>
      <c r="M30" s="38"/>
      <c r="N30" s="38"/>
      <c r="O30" s="38"/>
      <c r="P30" s="38"/>
      <c r="Q30" s="38">
        <v>4</v>
      </c>
      <c r="R30" s="38">
        <v>3</v>
      </c>
      <c r="S30" s="38">
        <v>4</v>
      </c>
      <c r="T30" s="38">
        <v>3</v>
      </c>
      <c r="U30" s="285"/>
      <c r="V30" s="32" t="s">
        <v>73</v>
      </c>
      <c r="W30" s="32" t="s">
        <v>73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46"/>
      <c r="AP30" s="46"/>
      <c r="AQ30" s="38"/>
      <c r="AR30" s="38"/>
      <c r="AS30" s="38"/>
      <c r="AT30" s="56"/>
      <c r="AU30" s="285"/>
      <c r="AV30" s="56"/>
      <c r="AW30" s="31" t="s">
        <v>73</v>
      </c>
      <c r="AX30" s="31" t="s">
        <v>73</v>
      </c>
      <c r="AY30" s="31" t="s">
        <v>73</v>
      </c>
      <c r="AZ30" s="31" t="s">
        <v>73</v>
      </c>
      <c r="BA30" s="31" t="s">
        <v>73</v>
      </c>
      <c r="BB30" s="31" t="s">
        <v>73</v>
      </c>
      <c r="BC30" s="31" t="s">
        <v>73</v>
      </c>
      <c r="BD30" s="31" t="s">
        <v>73</v>
      </c>
      <c r="BE30" s="38">
        <f t="shared" si="2"/>
        <v>34</v>
      </c>
    </row>
    <row r="31" spans="1:57" s="22" customFormat="1" ht="16.5" thickBot="1">
      <c r="A31" s="419"/>
      <c r="B31" s="435" t="s">
        <v>154</v>
      </c>
      <c r="C31" s="437" t="s">
        <v>155</v>
      </c>
      <c r="D31" s="36" t="s">
        <v>34</v>
      </c>
      <c r="E31" s="38">
        <v>2</v>
      </c>
      <c r="F31" s="38">
        <v>4</v>
      </c>
      <c r="G31" s="38">
        <v>2</v>
      </c>
      <c r="H31" s="38">
        <v>4</v>
      </c>
      <c r="I31" s="38">
        <v>2</v>
      </c>
      <c r="J31" s="38">
        <v>4</v>
      </c>
      <c r="K31" s="38">
        <v>2</v>
      </c>
      <c r="L31" s="38">
        <v>4</v>
      </c>
      <c r="M31" s="38"/>
      <c r="N31" s="38"/>
      <c r="O31" s="38"/>
      <c r="P31" s="38"/>
      <c r="Q31" s="38">
        <v>2</v>
      </c>
      <c r="R31" s="38">
        <v>4</v>
      </c>
      <c r="S31" s="38">
        <v>2</v>
      </c>
      <c r="T31" s="38" t="s">
        <v>241</v>
      </c>
      <c r="U31" s="285"/>
      <c r="V31" s="32" t="s">
        <v>73</v>
      </c>
      <c r="W31" s="32" t="s">
        <v>73</v>
      </c>
      <c r="X31" s="56">
        <v>2</v>
      </c>
      <c r="Y31" s="56">
        <v>4</v>
      </c>
      <c r="Z31" s="56">
        <v>2</v>
      </c>
      <c r="AA31" s="56">
        <v>4</v>
      </c>
      <c r="AB31" s="56">
        <v>2</v>
      </c>
      <c r="AC31" s="56">
        <v>4</v>
      </c>
      <c r="AD31" s="56">
        <v>2</v>
      </c>
      <c r="AE31" s="56"/>
      <c r="AF31" s="56"/>
      <c r="AG31" s="56"/>
      <c r="AH31" s="56"/>
      <c r="AI31" s="56"/>
      <c r="AJ31" s="56"/>
      <c r="AK31" s="56">
        <v>4</v>
      </c>
      <c r="AL31" s="56">
        <v>2</v>
      </c>
      <c r="AM31" s="56">
        <v>4</v>
      </c>
      <c r="AN31" s="56">
        <v>2</v>
      </c>
      <c r="AO31" s="73">
        <v>4</v>
      </c>
      <c r="AP31" s="73">
        <v>2</v>
      </c>
      <c r="AQ31" s="56">
        <v>4</v>
      </c>
      <c r="AR31" s="56">
        <v>2</v>
      </c>
      <c r="AS31" s="56">
        <v>4</v>
      </c>
      <c r="AT31" s="56" t="s">
        <v>240</v>
      </c>
      <c r="AU31" s="285"/>
      <c r="AV31" s="56"/>
      <c r="AW31" s="31" t="s">
        <v>73</v>
      </c>
      <c r="AX31" s="31" t="s">
        <v>73</v>
      </c>
      <c r="AY31" s="31" t="s">
        <v>73</v>
      </c>
      <c r="AZ31" s="31" t="s">
        <v>73</v>
      </c>
      <c r="BA31" s="31" t="s">
        <v>73</v>
      </c>
      <c r="BB31" s="31" t="s">
        <v>73</v>
      </c>
      <c r="BC31" s="31" t="s">
        <v>73</v>
      </c>
      <c r="BD31" s="31" t="s">
        <v>73</v>
      </c>
      <c r="BE31" s="38">
        <f t="shared" si="2"/>
        <v>80</v>
      </c>
    </row>
    <row r="32" spans="1:57" s="22" customFormat="1" ht="17.25" customHeight="1" thickBot="1">
      <c r="A32" s="419"/>
      <c r="B32" s="439"/>
      <c r="C32" s="440"/>
      <c r="D32" s="36" t="s">
        <v>35</v>
      </c>
      <c r="E32" s="38">
        <v>1</v>
      </c>
      <c r="F32" s="38">
        <v>2</v>
      </c>
      <c r="G32" s="38">
        <v>1</v>
      </c>
      <c r="H32" s="38">
        <v>2</v>
      </c>
      <c r="I32" s="38">
        <v>1</v>
      </c>
      <c r="J32" s="38">
        <v>2</v>
      </c>
      <c r="K32" s="38">
        <v>1</v>
      </c>
      <c r="L32" s="38">
        <v>2</v>
      </c>
      <c r="M32" s="38"/>
      <c r="N32" s="38"/>
      <c r="O32" s="38"/>
      <c r="P32" s="38"/>
      <c r="Q32" s="38">
        <v>1</v>
      </c>
      <c r="R32" s="38">
        <v>2</v>
      </c>
      <c r="S32" s="38">
        <v>1</v>
      </c>
      <c r="T32" s="38">
        <v>2</v>
      </c>
      <c r="U32" s="285"/>
      <c r="V32" s="32" t="s">
        <v>73</v>
      </c>
      <c r="W32" s="32" t="s">
        <v>73</v>
      </c>
      <c r="X32" s="56">
        <v>1</v>
      </c>
      <c r="Y32" s="56">
        <v>2</v>
      </c>
      <c r="Z32" s="56">
        <v>1</v>
      </c>
      <c r="AA32" s="56">
        <v>2</v>
      </c>
      <c r="AB32" s="56">
        <v>1</v>
      </c>
      <c r="AC32" s="56">
        <v>2</v>
      </c>
      <c r="AD32" s="56">
        <v>1</v>
      </c>
      <c r="AE32" s="56"/>
      <c r="AF32" s="56"/>
      <c r="AG32" s="56"/>
      <c r="AH32" s="56"/>
      <c r="AI32" s="56"/>
      <c r="AJ32" s="56"/>
      <c r="AK32" s="56">
        <v>2</v>
      </c>
      <c r="AL32" s="56">
        <v>1</v>
      </c>
      <c r="AM32" s="56">
        <v>2</v>
      </c>
      <c r="AN32" s="56">
        <v>1</v>
      </c>
      <c r="AO32" s="73">
        <v>2</v>
      </c>
      <c r="AP32" s="73">
        <v>1</v>
      </c>
      <c r="AQ32" s="56">
        <v>2</v>
      </c>
      <c r="AR32" s="56">
        <v>1</v>
      </c>
      <c r="AS32" s="56">
        <v>2</v>
      </c>
      <c r="AT32" s="56">
        <v>1</v>
      </c>
      <c r="AU32" s="285"/>
      <c r="AV32" s="56"/>
      <c r="AW32" s="31" t="s">
        <v>73</v>
      </c>
      <c r="AX32" s="31" t="s">
        <v>73</v>
      </c>
      <c r="AY32" s="31" t="s">
        <v>73</v>
      </c>
      <c r="AZ32" s="31" t="s">
        <v>73</v>
      </c>
      <c r="BA32" s="31" t="s">
        <v>73</v>
      </c>
      <c r="BB32" s="31" t="s">
        <v>73</v>
      </c>
      <c r="BC32" s="31" t="s">
        <v>73</v>
      </c>
      <c r="BD32" s="31" t="s">
        <v>73</v>
      </c>
      <c r="BE32" s="38">
        <f t="shared" si="2"/>
        <v>43</v>
      </c>
    </row>
    <row r="33" spans="1:57" s="22" customFormat="1" ht="16.5" thickBot="1">
      <c r="A33" s="419"/>
      <c r="B33" s="436" t="s">
        <v>156</v>
      </c>
      <c r="C33" s="437" t="s">
        <v>157</v>
      </c>
      <c r="D33" s="36" t="s">
        <v>34</v>
      </c>
      <c r="E33" s="38">
        <v>12</v>
      </c>
      <c r="F33" s="38">
        <v>12</v>
      </c>
      <c r="G33" s="38">
        <v>12</v>
      </c>
      <c r="H33" s="38">
        <v>12</v>
      </c>
      <c r="I33" s="38">
        <v>12</v>
      </c>
      <c r="J33" s="38">
        <v>12</v>
      </c>
      <c r="K33" s="38">
        <v>12</v>
      </c>
      <c r="L33" s="38">
        <v>12</v>
      </c>
      <c r="M33" s="38"/>
      <c r="N33" s="38"/>
      <c r="O33" s="38"/>
      <c r="P33" s="38"/>
      <c r="Q33" s="38">
        <v>12</v>
      </c>
      <c r="R33" s="38">
        <v>12</v>
      </c>
      <c r="S33" s="38">
        <v>12</v>
      </c>
      <c r="T33" s="38" t="s">
        <v>240</v>
      </c>
      <c r="U33" s="285"/>
      <c r="V33" s="32" t="s">
        <v>73</v>
      </c>
      <c r="W33" s="32" t="s">
        <v>73</v>
      </c>
      <c r="X33" s="38">
        <v>10</v>
      </c>
      <c r="Y33" s="38">
        <v>12</v>
      </c>
      <c r="Z33" s="38">
        <v>10</v>
      </c>
      <c r="AA33" s="38">
        <v>12</v>
      </c>
      <c r="AB33" s="38">
        <v>10</v>
      </c>
      <c r="AC33" s="38">
        <v>12</v>
      </c>
      <c r="AD33" s="38">
        <v>10</v>
      </c>
      <c r="AE33" s="38"/>
      <c r="AF33" s="38"/>
      <c r="AG33" s="38"/>
      <c r="AH33" s="38"/>
      <c r="AI33" s="38"/>
      <c r="AJ33" s="38"/>
      <c r="AK33" s="38">
        <v>12</v>
      </c>
      <c r="AL33" s="38">
        <v>10</v>
      </c>
      <c r="AM33" s="38">
        <v>12</v>
      </c>
      <c r="AN33" s="38">
        <v>10</v>
      </c>
      <c r="AO33" s="46">
        <v>12</v>
      </c>
      <c r="AP33" s="46">
        <v>10</v>
      </c>
      <c r="AQ33" s="38">
        <v>12</v>
      </c>
      <c r="AR33" s="38">
        <v>10</v>
      </c>
      <c r="AS33" s="38">
        <v>12</v>
      </c>
      <c r="AT33" s="38">
        <v>10</v>
      </c>
      <c r="AU33" s="285" t="s">
        <v>168</v>
      </c>
      <c r="AV33" s="56"/>
      <c r="AW33" s="31" t="s">
        <v>73</v>
      </c>
      <c r="AX33" s="31" t="s">
        <v>73</v>
      </c>
      <c r="AY33" s="31" t="s">
        <v>73</v>
      </c>
      <c r="AZ33" s="31" t="s">
        <v>73</v>
      </c>
      <c r="BA33" s="31" t="s">
        <v>73</v>
      </c>
      <c r="BB33" s="31" t="s">
        <v>73</v>
      </c>
      <c r="BC33" s="31" t="s">
        <v>73</v>
      </c>
      <c r="BD33" s="31" t="s">
        <v>73</v>
      </c>
      <c r="BE33" s="38">
        <f t="shared" si="2"/>
        <v>318</v>
      </c>
    </row>
    <row r="34" spans="1:57" s="22" customFormat="1" ht="19.5" customHeight="1" thickBot="1">
      <c r="A34" s="419"/>
      <c r="B34" s="439"/>
      <c r="C34" s="440"/>
      <c r="D34" s="36" t="s">
        <v>35</v>
      </c>
      <c r="E34" s="38">
        <v>6</v>
      </c>
      <c r="F34" s="38">
        <v>6</v>
      </c>
      <c r="G34" s="38">
        <v>6</v>
      </c>
      <c r="H34" s="38">
        <v>6</v>
      </c>
      <c r="I34" s="38">
        <v>6</v>
      </c>
      <c r="J34" s="38">
        <v>6</v>
      </c>
      <c r="K34" s="38">
        <v>6</v>
      </c>
      <c r="L34" s="38">
        <v>6</v>
      </c>
      <c r="M34" s="38"/>
      <c r="N34" s="38"/>
      <c r="O34" s="38"/>
      <c r="P34" s="38"/>
      <c r="Q34" s="38">
        <v>6</v>
      </c>
      <c r="R34" s="38">
        <v>6</v>
      </c>
      <c r="S34" s="38">
        <v>6</v>
      </c>
      <c r="T34" s="38">
        <v>6</v>
      </c>
      <c r="U34" s="285"/>
      <c r="V34" s="32" t="s">
        <v>73</v>
      </c>
      <c r="W34" s="32" t="s">
        <v>73</v>
      </c>
      <c r="X34" s="38">
        <v>5</v>
      </c>
      <c r="Y34" s="38">
        <v>6</v>
      </c>
      <c r="Z34" s="38">
        <v>5</v>
      </c>
      <c r="AA34" s="38">
        <v>6</v>
      </c>
      <c r="AB34" s="38">
        <v>5</v>
      </c>
      <c r="AC34" s="38">
        <v>6</v>
      </c>
      <c r="AD34" s="38">
        <v>5</v>
      </c>
      <c r="AE34" s="38"/>
      <c r="AF34" s="38"/>
      <c r="AG34" s="38"/>
      <c r="AH34" s="38"/>
      <c r="AI34" s="38"/>
      <c r="AJ34" s="38"/>
      <c r="AK34" s="38">
        <v>6</v>
      </c>
      <c r="AL34" s="38">
        <v>5</v>
      </c>
      <c r="AM34" s="38">
        <v>6</v>
      </c>
      <c r="AN34" s="38">
        <v>5</v>
      </c>
      <c r="AO34" s="46">
        <v>6</v>
      </c>
      <c r="AP34" s="46">
        <v>5</v>
      </c>
      <c r="AQ34" s="38">
        <v>6</v>
      </c>
      <c r="AR34" s="38">
        <v>5</v>
      </c>
      <c r="AS34" s="38">
        <v>6</v>
      </c>
      <c r="AT34" s="38">
        <v>5</v>
      </c>
      <c r="AU34" s="285"/>
      <c r="AV34" s="56"/>
      <c r="AW34" s="31" t="s">
        <v>73</v>
      </c>
      <c r="AX34" s="31" t="s">
        <v>73</v>
      </c>
      <c r="AY34" s="31" t="s">
        <v>73</v>
      </c>
      <c r="AZ34" s="31" t="s">
        <v>73</v>
      </c>
      <c r="BA34" s="31" t="s">
        <v>73</v>
      </c>
      <c r="BB34" s="31" t="s">
        <v>73</v>
      </c>
      <c r="BC34" s="31" t="s">
        <v>73</v>
      </c>
      <c r="BD34" s="31" t="s">
        <v>73</v>
      </c>
      <c r="BE34" s="38">
        <f t="shared" si="2"/>
        <v>165</v>
      </c>
    </row>
    <row r="35" spans="1:57" s="22" customFormat="1" ht="16.5" thickBot="1">
      <c r="A35" s="419"/>
      <c r="B35" s="435" t="s">
        <v>158</v>
      </c>
      <c r="C35" s="437" t="s">
        <v>159</v>
      </c>
      <c r="D35" s="36" t="s">
        <v>34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85"/>
      <c r="V35" s="32" t="s">
        <v>73</v>
      </c>
      <c r="W35" s="32" t="s">
        <v>73</v>
      </c>
      <c r="X35" s="38">
        <v>2</v>
      </c>
      <c r="Y35" s="38">
        <v>2</v>
      </c>
      <c r="Z35" s="38">
        <v>2</v>
      </c>
      <c r="AA35" s="38">
        <v>2</v>
      </c>
      <c r="AB35" s="38">
        <v>2</v>
      </c>
      <c r="AC35" s="38">
        <v>2</v>
      </c>
      <c r="AD35" s="38">
        <v>2</v>
      </c>
      <c r="AE35" s="38"/>
      <c r="AF35" s="38"/>
      <c r="AG35" s="38"/>
      <c r="AH35" s="38"/>
      <c r="AI35" s="38"/>
      <c r="AJ35" s="38"/>
      <c r="AK35" s="38">
        <v>2</v>
      </c>
      <c r="AL35" s="38">
        <v>2</v>
      </c>
      <c r="AM35" s="38">
        <v>2</v>
      </c>
      <c r="AN35" s="38">
        <v>2</v>
      </c>
      <c r="AO35" s="46">
        <v>2</v>
      </c>
      <c r="AP35" s="46">
        <v>2</v>
      </c>
      <c r="AQ35" s="38">
        <v>2</v>
      </c>
      <c r="AR35" s="38">
        <v>2</v>
      </c>
      <c r="AS35" s="38">
        <v>2</v>
      </c>
      <c r="AT35" s="38" t="s">
        <v>240</v>
      </c>
      <c r="AU35" s="285"/>
      <c r="AV35" s="56"/>
      <c r="AW35" s="31" t="s">
        <v>73</v>
      </c>
      <c r="AX35" s="31" t="s">
        <v>73</v>
      </c>
      <c r="AY35" s="31" t="s">
        <v>73</v>
      </c>
      <c r="AZ35" s="31" t="s">
        <v>73</v>
      </c>
      <c r="BA35" s="31" t="s">
        <v>73</v>
      </c>
      <c r="BB35" s="31" t="s">
        <v>73</v>
      </c>
      <c r="BC35" s="31" t="s">
        <v>73</v>
      </c>
      <c r="BD35" s="31" t="s">
        <v>73</v>
      </c>
      <c r="BE35" s="38">
        <f t="shared" si="2"/>
        <v>32</v>
      </c>
    </row>
    <row r="36" spans="1:57" s="22" customFormat="1" ht="18.75" customHeight="1" thickBot="1">
      <c r="A36" s="419"/>
      <c r="B36" s="436"/>
      <c r="C36" s="440"/>
      <c r="D36" s="36" t="s">
        <v>35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285"/>
      <c r="V36" s="32" t="s">
        <v>73</v>
      </c>
      <c r="W36" s="32" t="s">
        <v>73</v>
      </c>
      <c r="X36" s="38">
        <v>1</v>
      </c>
      <c r="Y36" s="38">
        <v>1</v>
      </c>
      <c r="Z36" s="46">
        <v>1</v>
      </c>
      <c r="AA36" s="46">
        <v>1</v>
      </c>
      <c r="AB36" s="46">
        <v>1</v>
      </c>
      <c r="AC36" s="46">
        <v>1</v>
      </c>
      <c r="AD36" s="46">
        <v>1</v>
      </c>
      <c r="AE36" s="46"/>
      <c r="AF36" s="46"/>
      <c r="AG36" s="46"/>
      <c r="AH36" s="46"/>
      <c r="AI36" s="46"/>
      <c r="AJ36" s="46"/>
      <c r="AK36" s="46">
        <v>1</v>
      </c>
      <c r="AL36" s="46">
        <v>1</v>
      </c>
      <c r="AM36" s="46">
        <v>1</v>
      </c>
      <c r="AN36" s="46">
        <v>1</v>
      </c>
      <c r="AO36" s="46">
        <v>1</v>
      </c>
      <c r="AP36" s="46">
        <v>1</v>
      </c>
      <c r="AQ36" s="46">
        <v>1</v>
      </c>
      <c r="AR36" s="46">
        <v>1</v>
      </c>
      <c r="AS36" s="46">
        <v>1</v>
      </c>
      <c r="AT36" s="46">
        <v>1</v>
      </c>
      <c r="AU36" s="289"/>
      <c r="AV36" s="73"/>
      <c r="AW36" s="66" t="s">
        <v>73</v>
      </c>
      <c r="AX36" s="66" t="s">
        <v>73</v>
      </c>
      <c r="AY36" s="66" t="s">
        <v>73</v>
      </c>
      <c r="AZ36" s="66" t="s">
        <v>73</v>
      </c>
      <c r="BA36" s="31" t="s">
        <v>73</v>
      </c>
      <c r="BB36" s="31" t="s">
        <v>73</v>
      </c>
      <c r="BC36" s="31" t="s">
        <v>73</v>
      </c>
      <c r="BD36" s="31" t="s">
        <v>73</v>
      </c>
      <c r="BE36" s="38">
        <f t="shared" si="2"/>
        <v>17</v>
      </c>
    </row>
    <row r="37" spans="1:57" ht="16.5" thickBot="1">
      <c r="A37" s="419"/>
      <c r="B37" s="423" t="s">
        <v>236</v>
      </c>
      <c r="C37" s="423" t="s">
        <v>8</v>
      </c>
      <c r="D37" s="36" t="s">
        <v>34</v>
      </c>
      <c r="E37" s="38">
        <v>2</v>
      </c>
      <c r="F37" s="38">
        <v>2</v>
      </c>
      <c r="G37" s="38">
        <v>2</v>
      </c>
      <c r="H37" s="38">
        <v>2</v>
      </c>
      <c r="I37" s="186">
        <v>2</v>
      </c>
      <c r="J37" s="187">
        <v>2</v>
      </c>
      <c r="K37" s="186">
        <v>2</v>
      </c>
      <c r="L37" s="188">
        <v>2</v>
      </c>
      <c r="M37" s="38"/>
      <c r="N37" s="38"/>
      <c r="O37" s="38"/>
      <c r="P37" s="38"/>
      <c r="Q37" s="38">
        <v>2</v>
      </c>
      <c r="R37" s="38">
        <v>2</v>
      </c>
      <c r="S37" s="38">
        <v>2</v>
      </c>
      <c r="T37" s="38">
        <v>2</v>
      </c>
      <c r="U37" s="285"/>
      <c r="V37" s="32" t="s">
        <v>73</v>
      </c>
      <c r="W37" s="32" t="s">
        <v>73</v>
      </c>
      <c r="X37" s="38">
        <v>2</v>
      </c>
      <c r="Y37" s="38"/>
      <c r="Z37" s="46">
        <v>2</v>
      </c>
      <c r="AA37" s="46"/>
      <c r="AB37" s="46">
        <v>2</v>
      </c>
      <c r="AC37" s="46"/>
      <c r="AD37" s="46">
        <v>2</v>
      </c>
      <c r="AE37" s="46"/>
      <c r="AF37" s="46"/>
      <c r="AG37" s="46"/>
      <c r="AH37" s="46"/>
      <c r="AI37" s="46"/>
      <c r="AJ37" s="46"/>
      <c r="AK37" s="46"/>
      <c r="AL37" s="46">
        <v>2</v>
      </c>
      <c r="AM37" s="46"/>
      <c r="AN37" s="46">
        <v>2</v>
      </c>
      <c r="AO37" s="46"/>
      <c r="AP37" s="46">
        <v>2</v>
      </c>
      <c r="AQ37" s="46"/>
      <c r="AR37" s="46">
        <v>2</v>
      </c>
      <c r="AS37" s="46"/>
      <c r="AT37" s="46" t="s">
        <v>240</v>
      </c>
      <c r="AU37" s="290"/>
      <c r="AV37" s="74"/>
      <c r="AW37" s="66" t="s">
        <v>73</v>
      </c>
      <c r="AX37" s="66" t="s">
        <v>73</v>
      </c>
      <c r="AY37" s="66" t="s">
        <v>73</v>
      </c>
      <c r="AZ37" s="66" t="s">
        <v>73</v>
      </c>
      <c r="BA37" s="31" t="s">
        <v>73</v>
      </c>
      <c r="BB37" s="31" t="s">
        <v>73</v>
      </c>
      <c r="BC37" s="31" t="s">
        <v>73</v>
      </c>
      <c r="BD37" s="31" t="s">
        <v>73</v>
      </c>
      <c r="BE37" s="38">
        <f t="shared" si="2"/>
        <v>40</v>
      </c>
    </row>
    <row r="38" spans="1:57" ht="16.5" thickBot="1">
      <c r="A38" s="419"/>
      <c r="B38" s="448"/>
      <c r="C38" s="424"/>
      <c r="D38" s="36" t="s">
        <v>35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>
        <v>1</v>
      </c>
      <c r="M38" s="38"/>
      <c r="N38" s="38"/>
      <c r="O38" s="38"/>
      <c r="P38" s="38"/>
      <c r="Q38" s="38">
        <v>1</v>
      </c>
      <c r="R38" s="38">
        <v>1</v>
      </c>
      <c r="S38" s="38">
        <v>1</v>
      </c>
      <c r="T38" s="38">
        <v>1</v>
      </c>
      <c r="U38" s="285"/>
      <c r="V38" s="32" t="s">
        <v>73</v>
      </c>
      <c r="W38" s="32" t="s">
        <v>73</v>
      </c>
      <c r="X38" s="42">
        <v>1</v>
      </c>
      <c r="Y38" s="42"/>
      <c r="Z38" s="48">
        <v>1</v>
      </c>
      <c r="AA38" s="48"/>
      <c r="AB38" s="48">
        <v>1</v>
      </c>
      <c r="AC38" s="48"/>
      <c r="AD38" s="48">
        <v>1</v>
      </c>
      <c r="AE38" s="48"/>
      <c r="AF38" s="48"/>
      <c r="AG38" s="48"/>
      <c r="AH38" s="48"/>
      <c r="AI38" s="48"/>
      <c r="AJ38" s="48"/>
      <c r="AK38" s="48"/>
      <c r="AL38" s="48">
        <v>1</v>
      </c>
      <c r="AM38" s="48"/>
      <c r="AN38" s="48">
        <v>1</v>
      </c>
      <c r="AO38" s="48"/>
      <c r="AP38" s="48">
        <v>1</v>
      </c>
      <c r="AQ38" s="48"/>
      <c r="AR38" s="48">
        <v>1</v>
      </c>
      <c r="AS38" s="48"/>
      <c r="AT38" s="48">
        <v>1</v>
      </c>
      <c r="AU38" s="290"/>
      <c r="AV38" s="74"/>
      <c r="AW38" s="66" t="s">
        <v>73</v>
      </c>
      <c r="AX38" s="66" t="s">
        <v>73</v>
      </c>
      <c r="AY38" s="66" t="s">
        <v>73</v>
      </c>
      <c r="AZ38" s="66" t="s">
        <v>73</v>
      </c>
      <c r="BA38" s="31" t="s">
        <v>73</v>
      </c>
      <c r="BB38" s="31" t="s">
        <v>73</v>
      </c>
      <c r="BC38" s="31" t="s">
        <v>73</v>
      </c>
      <c r="BD38" s="31" t="s">
        <v>73</v>
      </c>
      <c r="BE38" s="38">
        <f t="shared" si="2"/>
        <v>21</v>
      </c>
    </row>
    <row r="39" spans="1:57" ht="20.25" hidden="1" customHeight="1">
      <c r="A39" s="419"/>
      <c r="B39" s="445" t="s">
        <v>7</v>
      </c>
      <c r="C39" s="53" t="s">
        <v>38</v>
      </c>
      <c r="D39" s="34" t="s">
        <v>34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3"/>
      <c r="V39" s="35"/>
      <c r="W39" s="35"/>
      <c r="X39" s="35"/>
      <c r="Y39" s="35"/>
      <c r="Z39" s="63"/>
      <c r="AA39" s="63"/>
      <c r="AB39" s="63"/>
      <c r="AC39" s="63"/>
      <c r="AD39" s="63"/>
      <c r="AE39" s="46"/>
      <c r="AF39" s="46"/>
      <c r="AG39" s="46"/>
      <c r="AH39" s="46"/>
      <c r="AI39" s="46"/>
      <c r="AJ39" s="46"/>
      <c r="AK39" s="63"/>
      <c r="AL39" s="63"/>
      <c r="AM39" s="46"/>
      <c r="AN39" s="63"/>
      <c r="AO39" s="46"/>
      <c r="AP39" s="63"/>
      <c r="AQ39" s="63"/>
      <c r="AR39" s="63"/>
      <c r="AS39" s="63"/>
      <c r="AT39" s="63"/>
      <c r="AU39" s="75"/>
      <c r="AV39" s="63"/>
      <c r="AW39" s="47" t="s">
        <v>73</v>
      </c>
      <c r="AX39" s="47" t="s">
        <v>73</v>
      </c>
      <c r="AY39" s="47" t="s">
        <v>73</v>
      </c>
      <c r="AZ39" s="47" t="s">
        <v>73</v>
      </c>
      <c r="BA39" s="36" t="s">
        <v>73</v>
      </c>
      <c r="BB39" s="36" t="s">
        <v>73</v>
      </c>
      <c r="BC39" s="36" t="s">
        <v>73</v>
      </c>
      <c r="BD39" s="36" t="s">
        <v>73</v>
      </c>
      <c r="BE39" s="32">
        <f t="shared" si="2"/>
        <v>0</v>
      </c>
    </row>
    <row r="40" spans="1:57" ht="6" hidden="1" customHeight="1">
      <c r="A40" s="419"/>
      <c r="B40" s="446"/>
      <c r="C40" s="54" t="s">
        <v>36</v>
      </c>
      <c r="D40" s="34" t="s">
        <v>35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3"/>
      <c r="V40" s="35"/>
      <c r="W40" s="35"/>
      <c r="X40" s="35"/>
      <c r="Y40" s="35"/>
      <c r="Z40" s="63"/>
      <c r="AA40" s="63"/>
      <c r="AB40" s="63"/>
      <c r="AC40" s="63"/>
      <c r="AD40" s="63"/>
      <c r="AE40" s="46"/>
      <c r="AF40" s="46"/>
      <c r="AG40" s="46"/>
      <c r="AH40" s="46"/>
      <c r="AI40" s="46"/>
      <c r="AJ40" s="46"/>
      <c r="AK40" s="63"/>
      <c r="AL40" s="63"/>
      <c r="AM40" s="46"/>
      <c r="AN40" s="63"/>
      <c r="AO40" s="46"/>
      <c r="AP40" s="63"/>
      <c r="AQ40" s="63"/>
      <c r="AR40" s="63"/>
      <c r="AS40" s="63"/>
      <c r="AT40" s="63"/>
      <c r="AU40" s="75"/>
      <c r="AV40" s="63"/>
      <c r="AW40" s="47" t="s">
        <v>73</v>
      </c>
      <c r="AX40" s="47" t="s">
        <v>73</v>
      </c>
      <c r="AY40" s="47" t="s">
        <v>73</v>
      </c>
      <c r="AZ40" s="47" t="s">
        <v>73</v>
      </c>
      <c r="BA40" s="36" t="s">
        <v>73</v>
      </c>
      <c r="BB40" s="36" t="s">
        <v>73</v>
      </c>
      <c r="BC40" s="36" t="s">
        <v>73</v>
      </c>
      <c r="BD40" s="36" t="s">
        <v>73</v>
      </c>
      <c r="BE40" s="32">
        <f t="shared" si="2"/>
        <v>0</v>
      </c>
    </row>
    <row r="41" spans="1:57" s="15" customFormat="1" ht="16.5" thickBot="1">
      <c r="A41" s="419"/>
      <c r="B41" s="421" t="s">
        <v>237</v>
      </c>
      <c r="C41" s="421" t="s">
        <v>40</v>
      </c>
      <c r="D41" s="31" t="s">
        <v>34</v>
      </c>
      <c r="E41" s="32">
        <f>E43+E62</f>
        <v>0</v>
      </c>
      <c r="F41" s="32">
        <f t="shared" ref="F41:AJ42" si="10">F43+F62</f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>M49</f>
        <v>36</v>
      </c>
      <c r="N41" s="32">
        <f t="shared" si="10"/>
        <v>36</v>
      </c>
      <c r="O41" s="32">
        <f t="shared" si="10"/>
        <v>36</v>
      </c>
      <c r="P41" s="32">
        <f t="shared" si="10"/>
        <v>36</v>
      </c>
      <c r="Q41" s="32">
        <f t="shared" si="10"/>
        <v>0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0</v>
      </c>
      <c r="V41" s="32" t="s">
        <v>73</v>
      </c>
      <c r="W41" s="32" t="s">
        <v>73</v>
      </c>
      <c r="X41" s="32">
        <f t="shared" si="10"/>
        <v>10</v>
      </c>
      <c r="Y41" s="32">
        <f t="shared" si="10"/>
        <v>8</v>
      </c>
      <c r="Z41" s="62">
        <f t="shared" si="10"/>
        <v>10</v>
      </c>
      <c r="AA41" s="62">
        <f t="shared" si="10"/>
        <v>8</v>
      </c>
      <c r="AB41" s="62">
        <f t="shared" si="10"/>
        <v>10</v>
      </c>
      <c r="AC41" s="62">
        <f t="shared" si="10"/>
        <v>8</v>
      </c>
      <c r="AD41" s="62">
        <f t="shared" si="10"/>
        <v>10</v>
      </c>
      <c r="AE41" s="62">
        <f t="shared" si="10"/>
        <v>0</v>
      </c>
      <c r="AF41" s="62">
        <f t="shared" si="10"/>
        <v>0</v>
      </c>
      <c r="AG41" s="62">
        <f t="shared" si="10"/>
        <v>36</v>
      </c>
      <c r="AH41" s="62">
        <f t="shared" si="10"/>
        <v>36</v>
      </c>
      <c r="AI41" s="62">
        <f t="shared" si="10"/>
        <v>36</v>
      </c>
      <c r="AJ41" s="62">
        <f t="shared" si="10"/>
        <v>36</v>
      </c>
      <c r="AK41" s="62">
        <f>AK43+AK62</f>
        <v>8</v>
      </c>
      <c r="AL41" s="62">
        <f t="shared" ref="AL41:AT42" si="11">AL43+AL62</f>
        <v>10</v>
      </c>
      <c r="AM41" s="62">
        <f t="shared" si="11"/>
        <v>8</v>
      </c>
      <c r="AN41" s="62">
        <f t="shared" si="11"/>
        <v>10</v>
      </c>
      <c r="AO41" s="62">
        <f t="shared" si="11"/>
        <v>8</v>
      </c>
      <c r="AP41" s="62">
        <f t="shared" si="11"/>
        <v>10</v>
      </c>
      <c r="AQ41" s="62">
        <f t="shared" si="11"/>
        <v>8</v>
      </c>
      <c r="AR41" s="62">
        <f t="shared" si="11"/>
        <v>10</v>
      </c>
      <c r="AS41" s="62">
        <f t="shared" si="11"/>
        <v>8</v>
      </c>
      <c r="AT41" s="62">
        <f t="shared" si="11"/>
        <v>10</v>
      </c>
      <c r="AU41" s="62">
        <f>AU43+AU62</f>
        <v>0</v>
      </c>
      <c r="AV41" s="62">
        <f t="shared" ref="AV41:AV42" si="12">AV43+AV62</f>
        <v>36</v>
      </c>
      <c r="AW41" s="66" t="s">
        <v>73</v>
      </c>
      <c r="AX41" s="66" t="s">
        <v>73</v>
      </c>
      <c r="AY41" s="66" t="s">
        <v>73</v>
      </c>
      <c r="AZ41" s="66" t="s">
        <v>73</v>
      </c>
      <c r="BA41" s="31" t="s">
        <v>73</v>
      </c>
      <c r="BB41" s="31" t="s">
        <v>73</v>
      </c>
      <c r="BC41" s="31" t="s">
        <v>73</v>
      </c>
      <c r="BD41" s="31" t="s">
        <v>73</v>
      </c>
      <c r="BE41" s="32">
        <f t="shared" si="2"/>
        <v>478</v>
      </c>
    </row>
    <row r="42" spans="1:57" s="15" customFormat="1" ht="22.5" customHeight="1" thickBot="1">
      <c r="A42" s="419"/>
      <c r="B42" s="422"/>
      <c r="C42" s="422"/>
      <c r="D42" s="31" t="s">
        <v>35</v>
      </c>
      <c r="E42" s="32">
        <f>E44+E63</f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10"/>
        <v>0</v>
      </c>
      <c r="P42" s="32">
        <f t="shared" si="10"/>
        <v>0</v>
      </c>
      <c r="Q42" s="32">
        <f t="shared" si="10"/>
        <v>0</v>
      </c>
      <c r="R42" s="32">
        <f t="shared" si="10"/>
        <v>0</v>
      </c>
      <c r="S42" s="32">
        <f t="shared" si="10"/>
        <v>0</v>
      </c>
      <c r="T42" s="32">
        <f t="shared" si="10"/>
        <v>0</v>
      </c>
      <c r="U42" s="32">
        <f t="shared" si="10"/>
        <v>0</v>
      </c>
      <c r="V42" s="32" t="s">
        <v>73</v>
      </c>
      <c r="W42" s="32" t="s">
        <v>73</v>
      </c>
      <c r="X42" s="32">
        <f t="shared" si="10"/>
        <v>5</v>
      </c>
      <c r="Y42" s="32">
        <f t="shared" si="10"/>
        <v>4</v>
      </c>
      <c r="Z42" s="32">
        <f t="shared" si="10"/>
        <v>5</v>
      </c>
      <c r="AA42" s="32">
        <f t="shared" si="10"/>
        <v>4</v>
      </c>
      <c r="AB42" s="32">
        <f t="shared" si="10"/>
        <v>5</v>
      </c>
      <c r="AC42" s="32">
        <f t="shared" si="10"/>
        <v>4</v>
      </c>
      <c r="AD42" s="32">
        <f t="shared" si="10"/>
        <v>5</v>
      </c>
      <c r="AE42" s="32">
        <f t="shared" si="10"/>
        <v>0</v>
      </c>
      <c r="AF42" s="32">
        <f t="shared" si="10"/>
        <v>0</v>
      </c>
      <c r="AG42" s="32">
        <f t="shared" si="10"/>
        <v>0</v>
      </c>
      <c r="AH42" s="32">
        <f t="shared" si="10"/>
        <v>0</v>
      </c>
      <c r="AI42" s="32">
        <f t="shared" si="10"/>
        <v>0</v>
      </c>
      <c r="AJ42" s="32">
        <f t="shared" si="10"/>
        <v>0</v>
      </c>
      <c r="AK42" s="32">
        <f>AK44+AK63</f>
        <v>4</v>
      </c>
      <c r="AL42" s="32">
        <f t="shared" si="11"/>
        <v>5</v>
      </c>
      <c r="AM42" s="32">
        <f t="shared" si="11"/>
        <v>4</v>
      </c>
      <c r="AN42" s="32">
        <f t="shared" si="11"/>
        <v>5</v>
      </c>
      <c r="AO42" s="32">
        <f t="shared" si="11"/>
        <v>4</v>
      </c>
      <c r="AP42" s="32">
        <f t="shared" si="11"/>
        <v>5</v>
      </c>
      <c r="AQ42" s="32">
        <f t="shared" si="11"/>
        <v>4</v>
      </c>
      <c r="AR42" s="32">
        <f t="shared" si="11"/>
        <v>5</v>
      </c>
      <c r="AS42" s="32">
        <f t="shared" si="11"/>
        <v>4</v>
      </c>
      <c r="AT42" s="32">
        <f t="shared" si="11"/>
        <v>5</v>
      </c>
      <c r="AU42" s="32">
        <f>AU44+AU63</f>
        <v>0</v>
      </c>
      <c r="AV42" s="32">
        <f t="shared" si="12"/>
        <v>0</v>
      </c>
      <c r="AW42" s="31" t="s">
        <v>73</v>
      </c>
      <c r="AX42" s="31" t="s">
        <v>73</v>
      </c>
      <c r="AY42" s="31" t="s">
        <v>73</v>
      </c>
      <c r="AZ42" s="31" t="s">
        <v>73</v>
      </c>
      <c r="BA42" s="31" t="s">
        <v>73</v>
      </c>
      <c r="BB42" s="31" t="s">
        <v>73</v>
      </c>
      <c r="BC42" s="31" t="s">
        <v>73</v>
      </c>
      <c r="BD42" s="31" t="s">
        <v>73</v>
      </c>
      <c r="BE42" s="32">
        <f t="shared" si="2"/>
        <v>77</v>
      </c>
    </row>
    <row r="43" spans="1:57" ht="34.5" customHeight="1" thickBot="1">
      <c r="A43" s="419"/>
      <c r="B43" s="445" t="s">
        <v>238</v>
      </c>
      <c r="C43" s="445" t="s">
        <v>130</v>
      </c>
      <c r="D43" s="44" t="s">
        <v>34</v>
      </c>
      <c r="E43" s="45">
        <f>E45+E49</f>
        <v>0</v>
      </c>
      <c r="F43" s="45">
        <f t="shared" ref="F43:AV43" si="13">F45+F49</f>
        <v>0</v>
      </c>
      <c r="G43" s="45">
        <f t="shared" si="13"/>
        <v>0</v>
      </c>
      <c r="H43" s="45">
        <f t="shared" si="13"/>
        <v>0</v>
      </c>
      <c r="I43" s="45">
        <f t="shared" si="13"/>
        <v>0</v>
      </c>
      <c r="J43" s="45">
        <f t="shared" si="13"/>
        <v>0</v>
      </c>
      <c r="K43" s="45">
        <f t="shared" si="13"/>
        <v>0</v>
      </c>
      <c r="L43" s="45">
        <f t="shared" si="13"/>
        <v>0</v>
      </c>
      <c r="M43" s="45">
        <v>36</v>
      </c>
      <c r="N43" s="45">
        <f t="shared" si="13"/>
        <v>36</v>
      </c>
      <c r="O43" s="45">
        <f t="shared" si="13"/>
        <v>36</v>
      </c>
      <c r="P43" s="45">
        <f t="shared" si="13"/>
        <v>36</v>
      </c>
      <c r="Q43" s="45">
        <f t="shared" si="13"/>
        <v>0</v>
      </c>
      <c r="R43" s="45">
        <f t="shared" si="13"/>
        <v>0</v>
      </c>
      <c r="S43" s="45">
        <f t="shared" si="13"/>
        <v>0</v>
      </c>
      <c r="T43" s="45">
        <f t="shared" si="13"/>
        <v>0</v>
      </c>
      <c r="U43" s="285">
        <f t="shared" si="13"/>
        <v>0</v>
      </c>
      <c r="V43" s="32" t="s">
        <v>73</v>
      </c>
      <c r="W43" s="32" t="s">
        <v>73</v>
      </c>
      <c r="X43" s="45">
        <f t="shared" si="13"/>
        <v>10</v>
      </c>
      <c r="Y43" s="45">
        <f t="shared" si="13"/>
        <v>8</v>
      </c>
      <c r="Z43" s="45">
        <f t="shared" si="13"/>
        <v>10</v>
      </c>
      <c r="AA43" s="45">
        <f t="shared" si="13"/>
        <v>8</v>
      </c>
      <c r="AB43" s="45">
        <f t="shared" si="13"/>
        <v>10</v>
      </c>
      <c r="AC43" s="45">
        <f t="shared" si="13"/>
        <v>8</v>
      </c>
      <c r="AD43" s="45">
        <f t="shared" si="13"/>
        <v>10</v>
      </c>
      <c r="AE43" s="45">
        <f t="shared" si="13"/>
        <v>0</v>
      </c>
      <c r="AF43" s="45">
        <f t="shared" si="13"/>
        <v>0</v>
      </c>
      <c r="AG43" s="45">
        <f t="shared" si="13"/>
        <v>0</v>
      </c>
      <c r="AH43" s="45">
        <f t="shared" si="13"/>
        <v>0</v>
      </c>
      <c r="AI43" s="45">
        <f t="shared" si="13"/>
        <v>0</v>
      </c>
      <c r="AJ43" s="45">
        <f t="shared" si="13"/>
        <v>0</v>
      </c>
      <c r="AK43" s="45">
        <f t="shared" si="13"/>
        <v>8</v>
      </c>
      <c r="AL43" s="45">
        <f t="shared" si="13"/>
        <v>10</v>
      </c>
      <c r="AM43" s="45">
        <f t="shared" si="13"/>
        <v>8</v>
      </c>
      <c r="AN43" s="45">
        <f t="shared" si="13"/>
        <v>10</v>
      </c>
      <c r="AO43" s="45">
        <f t="shared" si="13"/>
        <v>8</v>
      </c>
      <c r="AP43" s="45">
        <f t="shared" si="13"/>
        <v>10</v>
      </c>
      <c r="AQ43" s="45">
        <f t="shared" si="13"/>
        <v>8</v>
      </c>
      <c r="AR43" s="45">
        <f t="shared" si="13"/>
        <v>10</v>
      </c>
      <c r="AS43" s="45">
        <f t="shared" si="13"/>
        <v>8</v>
      </c>
      <c r="AT43" s="45">
        <f t="shared" si="13"/>
        <v>10</v>
      </c>
      <c r="AU43" s="285">
        <v>0</v>
      </c>
      <c r="AV43" s="45">
        <f t="shared" si="13"/>
        <v>0</v>
      </c>
      <c r="AW43" s="31" t="s">
        <v>73</v>
      </c>
      <c r="AX43" s="31" t="s">
        <v>73</v>
      </c>
      <c r="AY43" s="31" t="s">
        <v>73</v>
      </c>
      <c r="AZ43" s="31" t="s">
        <v>73</v>
      </c>
      <c r="BA43" s="31" t="s">
        <v>73</v>
      </c>
      <c r="BB43" s="31" t="s">
        <v>73</v>
      </c>
      <c r="BC43" s="31" t="s">
        <v>73</v>
      </c>
      <c r="BD43" s="31" t="s">
        <v>73</v>
      </c>
      <c r="BE43" s="38">
        <f t="shared" si="2"/>
        <v>298</v>
      </c>
    </row>
    <row r="44" spans="1:57" ht="31.5" customHeight="1" thickBot="1">
      <c r="A44" s="419"/>
      <c r="B44" s="447"/>
      <c r="C44" s="447"/>
      <c r="D44" s="44" t="s">
        <v>35</v>
      </c>
      <c r="E44" s="45">
        <f>E46</f>
        <v>0</v>
      </c>
      <c r="F44" s="45">
        <f t="shared" ref="F44:AV44" si="14">F46</f>
        <v>0</v>
      </c>
      <c r="G44" s="45">
        <f t="shared" si="14"/>
        <v>0</v>
      </c>
      <c r="H44" s="45">
        <f t="shared" si="14"/>
        <v>0</v>
      </c>
      <c r="I44" s="45">
        <f t="shared" si="14"/>
        <v>0</v>
      </c>
      <c r="J44" s="45">
        <f t="shared" si="14"/>
        <v>0</v>
      </c>
      <c r="K44" s="45">
        <f t="shared" si="14"/>
        <v>0</v>
      </c>
      <c r="L44" s="45">
        <f t="shared" si="14"/>
        <v>0</v>
      </c>
      <c r="M44" s="45">
        <f t="shared" si="14"/>
        <v>0</v>
      </c>
      <c r="N44" s="45">
        <f t="shared" si="14"/>
        <v>0</v>
      </c>
      <c r="O44" s="45">
        <f t="shared" si="14"/>
        <v>0</v>
      </c>
      <c r="P44" s="45">
        <f t="shared" si="14"/>
        <v>0</v>
      </c>
      <c r="Q44" s="45">
        <f t="shared" si="14"/>
        <v>0</v>
      </c>
      <c r="R44" s="45">
        <f t="shared" si="14"/>
        <v>0</v>
      </c>
      <c r="S44" s="45">
        <f t="shared" si="14"/>
        <v>0</v>
      </c>
      <c r="T44" s="45">
        <f t="shared" si="14"/>
        <v>0</v>
      </c>
      <c r="U44" s="285">
        <f t="shared" si="14"/>
        <v>0</v>
      </c>
      <c r="V44" s="32" t="str">
        <f t="shared" si="14"/>
        <v>К</v>
      </c>
      <c r="W44" s="32" t="str">
        <f t="shared" si="14"/>
        <v>К</v>
      </c>
      <c r="X44" s="45">
        <f t="shared" si="14"/>
        <v>5</v>
      </c>
      <c r="Y44" s="45">
        <f t="shared" si="14"/>
        <v>4</v>
      </c>
      <c r="Z44" s="45">
        <f t="shared" si="14"/>
        <v>5</v>
      </c>
      <c r="AA44" s="45">
        <f t="shared" si="14"/>
        <v>4</v>
      </c>
      <c r="AB44" s="45">
        <f t="shared" si="14"/>
        <v>5</v>
      </c>
      <c r="AC44" s="45">
        <f t="shared" si="14"/>
        <v>4</v>
      </c>
      <c r="AD44" s="45">
        <f t="shared" si="14"/>
        <v>5</v>
      </c>
      <c r="AE44" s="45">
        <f t="shared" si="14"/>
        <v>0</v>
      </c>
      <c r="AF44" s="45">
        <f t="shared" si="14"/>
        <v>0</v>
      </c>
      <c r="AG44" s="45">
        <f t="shared" si="14"/>
        <v>0</v>
      </c>
      <c r="AH44" s="45">
        <f t="shared" si="14"/>
        <v>0</v>
      </c>
      <c r="AI44" s="45">
        <f t="shared" si="14"/>
        <v>0</v>
      </c>
      <c r="AJ44" s="45">
        <f t="shared" si="14"/>
        <v>0</v>
      </c>
      <c r="AK44" s="45">
        <f t="shared" si="14"/>
        <v>4</v>
      </c>
      <c r="AL44" s="45">
        <f t="shared" si="14"/>
        <v>5</v>
      </c>
      <c r="AM44" s="45">
        <f t="shared" si="14"/>
        <v>4</v>
      </c>
      <c r="AN44" s="45">
        <f t="shared" si="14"/>
        <v>5</v>
      </c>
      <c r="AO44" s="45">
        <f t="shared" si="14"/>
        <v>4</v>
      </c>
      <c r="AP44" s="45">
        <f t="shared" si="14"/>
        <v>5</v>
      </c>
      <c r="AQ44" s="45">
        <f t="shared" si="14"/>
        <v>4</v>
      </c>
      <c r="AR44" s="45">
        <f t="shared" si="14"/>
        <v>5</v>
      </c>
      <c r="AS44" s="45">
        <f t="shared" si="14"/>
        <v>4</v>
      </c>
      <c r="AT44" s="45">
        <f t="shared" si="14"/>
        <v>5</v>
      </c>
      <c r="AU44" s="285">
        <f t="shared" si="14"/>
        <v>0</v>
      </c>
      <c r="AV44" s="45">
        <f t="shared" si="14"/>
        <v>0</v>
      </c>
      <c r="AW44" s="31" t="s">
        <v>73</v>
      </c>
      <c r="AX44" s="31" t="s">
        <v>73</v>
      </c>
      <c r="AY44" s="31" t="s">
        <v>73</v>
      </c>
      <c r="AZ44" s="31" t="s">
        <v>73</v>
      </c>
      <c r="BA44" s="31" t="s">
        <v>73</v>
      </c>
      <c r="BB44" s="31" t="s">
        <v>73</v>
      </c>
      <c r="BC44" s="31" t="s">
        <v>73</v>
      </c>
      <c r="BD44" s="31" t="s">
        <v>73</v>
      </c>
      <c r="BE44" s="38">
        <f t="shared" si="2"/>
        <v>77</v>
      </c>
    </row>
    <row r="45" spans="1:57" ht="17.25" customHeight="1" thickBot="1">
      <c r="A45" s="419"/>
      <c r="B45" s="423" t="s">
        <v>239</v>
      </c>
      <c r="C45" s="423" t="s">
        <v>131</v>
      </c>
      <c r="D45" s="36" t="s">
        <v>34</v>
      </c>
      <c r="E45" s="37"/>
      <c r="F45" s="37"/>
      <c r="G45" s="37"/>
      <c r="H45" s="37"/>
      <c r="I45" s="37"/>
      <c r="J45" s="37"/>
      <c r="K45" s="37"/>
      <c r="L45" s="37"/>
      <c r="M45" s="37"/>
      <c r="N45" s="56"/>
      <c r="O45" s="56"/>
      <c r="P45" s="56"/>
      <c r="Q45" s="56"/>
      <c r="R45" s="56"/>
      <c r="S45" s="56"/>
      <c r="T45" s="56"/>
      <c r="U45" s="285"/>
      <c r="V45" s="32" t="s">
        <v>73</v>
      </c>
      <c r="W45" s="32" t="s">
        <v>73</v>
      </c>
      <c r="X45" s="55">
        <v>10</v>
      </c>
      <c r="Y45" s="55">
        <v>8</v>
      </c>
      <c r="Z45" s="55">
        <v>10</v>
      </c>
      <c r="AA45" s="55">
        <v>8</v>
      </c>
      <c r="AB45" s="55">
        <v>10</v>
      </c>
      <c r="AC45" s="74">
        <v>8</v>
      </c>
      <c r="AD45" s="74">
        <v>10</v>
      </c>
      <c r="AE45" s="74"/>
      <c r="AF45" s="74"/>
      <c r="AG45" s="74"/>
      <c r="AH45" s="74"/>
      <c r="AI45" s="55"/>
      <c r="AJ45" s="55"/>
      <c r="AK45" s="55">
        <v>8</v>
      </c>
      <c r="AL45" s="55">
        <v>10</v>
      </c>
      <c r="AM45" s="55">
        <v>8</v>
      </c>
      <c r="AN45" s="55">
        <v>10</v>
      </c>
      <c r="AO45" s="74">
        <v>8</v>
      </c>
      <c r="AP45" s="74">
        <v>10</v>
      </c>
      <c r="AQ45" s="55">
        <v>8</v>
      </c>
      <c r="AR45" s="55">
        <v>10</v>
      </c>
      <c r="AS45" s="55">
        <v>8</v>
      </c>
      <c r="AT45" s="55">
        <v>10</v>
      </c>
      <c r="AU45" s="288" t="s">
        <v>168</v>
      </c>
      <c r="AV45" s="55"/>
      <c r="AW45" s="31" t="s">
        <v>73</v>
      </c>
      <c r="AX45" s="31" t="s">
        <v>73</v>
      </c>
      <c r="AY45" s="31" t="s">
        <v>73</v>
      </c>
      <c r="AZ45" s="31" t="s">
        <v>73</v>
      </c>
      <c r="BA45" s="31" t="s">
        <v>73</v>
      </c>
      <c r="BB45" s="31" t="s">
        <v>73</v>
      </c>
      <c r="BC45" s="31" t="s">
        <v>73</v>
      </c>
      <c r="BD45" s="31" t="s">
        <v>73</v>
      </c>
      <c r="BE45" s="38">
        <f t="shared" si="2"/>
        <v>154</v>
      </c>
    </row>
    <row r="46" spans="1:57" ht="18" customHeight="1" thickBot="1">
      <c r="A46" s="419"/>
      <c r="B46" s="424"/>
      <c r="C46" s="424"/>
      <c r="D46" s="36" t="s">
        <v>35</v>
      </c>
      <c r="E46" s="37"/>
      <c r="F46" s="37"/>
      <c r="G46" s="37"/>
      <c r="H46" s="37"/>
      <c r="I46" s="37"/>
      <c r="J46" s="37"/>
      <c r="K46" s="37"/>
      <c r="L46" s="37"/>
      <c r="M46" s="37"/>
      <c r="N46" s="56"/>
      <c r="O46" s="56"/>
      <c r="P46" s="56"/>
      <c r="Q46" s="56"/>
      <c r="R46" s="56"/>
      <c r="S46" s="56"/>
      <c r="T46" s="56"/>
      <c r="U46" s="285"/>
      <c r="V46" s="32" t="s">
        <v>73</v>
      </c>
      <c r="W46" s="32" t="s">
        <v>73</v>
      </c>
      <c r="X46" s="55">
        <v>5</v>
      </c>
      <c r="Y46" s="55">
        <v>4</v>
      </c>
      <c r="Z46" s="55">
        <v>5</v>
      </c>
      <c r="AA46" s="55">
        <v>4</v>
      </c>
      <c r="AB46" s="55">
        <v>5</v>
      </c>
      <c r="AC46" s="74">
        <v>4</v>
      </c>
      <c r="AD46" s="74">
        <v>5</v>
      </c>
      <c r="AE46" s="74"/>
      <c r="AF46" s="74"/>
      <c r="AG46" s="74"/>
      <c r="AH46" s="74"/>
      <c r="AI46" s="55"/>
      <c r="AJ46" s="55"/>
      <c r="AK46" s="55">
        <v>4</v>
      </c>
      <c r="AL46" s="55">
        <v>5</v>
      </c>
      <c r="AM46" s="55">
        <v>4</v>
      </c>
      <c r="AN46" s="55">
        <v>5</v>
      </c>
      <c r="AO46" s="74">
        <v>4</v>
      </c>
      <c r="AP46" s="74">
        <v>5</v>
      </c>
      <c r="AQ46" s="55">
        <v>4</v>
      </c>
      <c r="AR46" s="55">
        <v>5</v>
      </c>
      <c r="AS46" s="55">
        <v>4</v>
      </c>
      <c r="AT46" s="55">
        <v>5</v>
      </c>
      <c r="AU46" s="288"/>
      <c r="AV46" s="55"/>
      <c r="AW46" s="31" t="s">
        <v>73</v>
      </c>
      <c r="AX46" s="31" t="s">
        <v>73</v>
      </c>
      <c r="AY46" s="31" t="s">
        <v>73</v>
      </c>
      <c r="AZ46" s="31" t="s">
        <v>73</v>
      </c>
      <c r="BA46" s="31" t="s">
        <v>73</v>
      </c>
      <c r="BB46" s="31" t="s">
        <v>73</v>
      </c>
      <c r="BC46" s="31" t="s">
        <v>73</v>
      </c>
      <c r="BD46" s="31" t="s">
        <v>73</v>
      </c>
      <c r="BE46" s="38">
        <f t="shared" si="2"/>
        <v>77</v>
      </c>
    </row>
    <row r="47" spans="1:57" ht="13.5" hidden="1" customHeight="1">
      <c r="A47" s="419"/>
      <c r="B47" s="423" t="s">
        <v>67</v>
      </c>
      <c r="C47" s="423" t="s">
        <v>68</v>
      </c>
      <c r="D47" s="36" t="s">
        <v>34</v>
      </c>
      <c r="E47" s="37"/>
      <c r="F47" s="37"/>
      <c r="G47" s="37"/>
      <c r="H47" s="37"/>
      <c r="I47" s="37"/>
      <c r="J47" s="37"/>
      <c r="K47" s="37"/>
      <c r="L47" s="37"/>
      <c r="M47" s="37"/>
      <c r="N47" s="56"/>
      <c r="O47" s="56"/>
      <c r="P47" s="56"/>
      <c r="Q47" s="56"/>
      <c r="R47" s="56"/>
      <c r="S47" s="56"/>
      <c r="T47" s="56"/>
      <c r="U47" s="285"/>
      <c r="V47" s="32" t="s">
        <v>73</v>
      </c>
      <c r="W47" s="32" t="s">
        <v>73</v>
      </c>
      <c r="X47" s="55"/>
      <c r="Y47" s="55"/>
      <c r="Z47" s="55"/>
      <c r="AA47" s="55"/>
      <c r="AB47" s="55"/>
      <c r="AC47" s="74"/>
      <c r="AD47" s="74"/>
      <c r="AE47" s="74"/>
      <c r="AF47" s="74"/>
      <c r="AG47" s="74"/>
      <c r="AH47" s="74"/>
      <c r="AI47" s="55"/>
      <c r="AJ47" s="55"/>
      <c r="AK47" s="55"/>
      <c r="AL47" s="55"/>
      <c r="AM47" s="55"/>
      <c r="AN47" s="55"/>
      <c r="AO47" s="74"/>
      <c r="AP47" s="74"/>
      <c r="AQ47" s="55"/>
      <c r="AR47" s="55"/>
      <c r="AS47" s="55"/>
      <c r="AT47" s="55"/>
      <c r="AU47" s="288"/>
      <c r="AV47" s="55"/>
      <c r="AW47" s="31" t="s">
        <v>73</v>
      </c>
      <c r="AX47" s="31" t="s">
        <v>73</v>
      </c>
      <c r="AY47" s="31" t="s">
        <v>73</v>
      </c>
      <c r="AZ47" s="31" t="s">
        <v>73</v>
      </c>
      <c r="BA47" s="31" t="s">
        <v>73</v>
      </c>
      <c r="BB47" s="31" t="s">
        <v>73</v>
      </c>
      <c r="BC47" s="31" t="s">
        <v>73</v>
      </c>
      <c r="BD47" s="31" t="s">
        <v>73</v>
      </c>
      <c r="BE47" s="38">
        <f t="shared" si="2"/>
        <v>0</v>
      </c>
    </row>
    <row r="48" spans="1:57" ht="5.25" hidden="1" customHeight="1" thickBot="1">
      <c r="A48" s="419"/>
      <c r="B48" s="424"/>
      <c r="C48" s="424"/>
      <c r="D48" s="36" t="s">
        <v>35</v>
      </c>
      <c r="E48" s="37"/>
      <c r="F48" s="37"/>
      <c r="G48" s="37"/>
      <c r="H48" s="37"/>
      <c r="I48" s="37"/>
      <c r="J48" s="37"/>
      <c r="K48" s="37"/>
      <c r="L48" s="37"/>
      <c r="M48" s="37"/>
      <c r="N48" s="56"/>
      <c r="O48" s="56"/>
      <c r="P48" s="56"/>
      <c r="Q48" s="56"/>
      <c r="R48" s="56"/>
      <c r="S48" s="56"/>
      <c r="T48" s="56"/>
      <c r="U48" s="285"/>
      <c r="V48" s="32" t="s">
        <v>73</v>
      </c>
      <c r="W48" s="32" t="s">
        <v>73</v>
      </c>
      <c r="X48" s="55"/>
      <c r="Y48" s="55"/>
      <c r="Z48" s="55"/>
      <c r="AA48" s="55"/>
      <c r="AB48" s="55"/>
      <c r="AC48" s="74"/>
      <c r="AD48" s="74"/>
      <c r="AE48" s="74"/>
      <c r="AF48" s="74"/>
      <c r="AG48" s="74"/>
      <c r="AH48" s="74"/>
      <c r="AI48" s="55"/>
      <c r="AJ48" s="55"/>
      <c r="AK48" s="55"/>
      <c r="AL48" s="55"/>
      <c r="AM48" s="55"/>
      <c r="AN48" s="55"/>
      <c r="AO48" s="74"/>
      <c r="AP48" s="74"/>
      <c r="AQ48" s="55"/>
      <c r="AR48" s="55"/>
      <c r="AS48" s="55"/>
      <c r="AT48" s="55"/>
      <c r="AU48" s="288"/>
      <c r="AV48" s="55"/>
      <c r="AW48" s="31" t="s">
        <v>73</v>
      </c>
      <c r="AX48" s="31" t="s">
        <v>73</v>
      </c>
      <c r="AY48" s="31" t="s">
        <v>73</v>
      </c>
      <c r="AZ48" s="31" t="s">
        <v>73</v>
      </c>
      <c r="BA48" s="31" t="s">
        <v>73</v>
      </c>
      <c r="BB48" s="31" t="s">
        <v>73</v>
      </c>
      <c r="BC48" s="31" t="s">
        <v>73</v>
      </c>
      <c r="BD48" s="31" t="s">
        <v>73</v>
      </c>
      <c r="BE48" s="38">
        <f t="shared" si="2"/>
        <v>0</v>
      </c>
    </row>
    <row r="49" spans="1:57" ht="16.5" customHeight="1" thickBot="1">
      <c r="A49" s="419"/>
      <c r="B49" s="225" t="s">
        <v>160</v>
      </c>
      <c r="C49" s="226" t="s">
        <v>52</v>
      </c>
      <c r="D49" s="36" t="s">
        <v>34</v>
      </c>
      <c r="E49" s="37"/>
      <c r="F49" s="37"/>
      <c r="G49" s="37"/>
      <c r="H49" s="37"/>
      <c r="I49" s="37"/>
      <c r="J49" s="37"/>
      <c r="K49" s="37"/>
      <c r="L49" s="37"/>
      <c r="M49" s="37">
        <v>36</v>
      </c>
      <c r="N49" s="56">
        <v>36</v>
      </c>
      <c r="O49" s="56">
        <v>36</v>
      </c>
      <c r="P49" s="56">
        <v>36</v>
      </c>
      <c r="Q49" s="56"/>
      <c r="R49" s="56"/>
      <c r="S49" s="56"/>
      <c r="T49" s="56"/>
      <c r="U49" s="285"/>
      <c r="V49" s="32" t="s">
        <v>73</v>
      </c>
      <c r="W49" s="32" t="s">
        <v>73</v>
      </c>
      <c r="X49" s="55"/>
      <c r="Y49" s="55"/>
      <c r="Z49" s="55"/>
      <c r="AA49" s="55"/>
      <c r="AB49" s="55"/>
      <c r="AC49" s="74"/>
      <c r="AD49" s="74"/>
      <c r="AE49" s="74"/>
      <c r="AF49" s="74"/>
      <c r="AG49" s="74"/>
      <c r="AH49" s="74"/>
      <c r="AI49" s="55"/>
      <c r="AJ49" s="55"/>
      <c r="AK49" s="55"/>
      <c r="AL49" s="55"/>
      <c r="AM49" s="55"/>
      <c r="AN49" s="55"/>
      <c r="AO49" s="74"/>
      <c r="AP49" s="74"/>
      <c r="AQ49" s="55"/>
      <c r="AR49" s="55"/>
      <c r="AS49" s="55"/>
      <c r="AT49" s="55"/>
      <c r="AU49" s="288"/>
      <c r="AV49" s="55"/>
      <c r="AW49" s="31" t="s">
        <v>73</v>
      </c>
      <c r="AX49" s="31" t="s">
        <v>73</v>
      </c>
      <c r="AY49" s="31" t="s">
        <v>73</v>
      </c>
      <c r="AZ49" s="31" t="s">
        <v>73</v>
      </c>
      <c r="BA49" s="31" t="s">
        <v>73</v>
      </c>
      <c r="BB49" s="31" t="s">
        <v>73</v>
      </c>
      <c r="BC49" s="31" t="s">
        <v>73</v>
      </c>
      <c r="BD49" s="31" t="s">
        <v>73</v>
      </c>
      <c r="BE49" s="38">
        <f t="shared" si="2"/>
        <v>144</v>
      </c>
    </row>
    <row r="50" spans="1:57" ht="18" hidden="1" customHeight="1">
      <c r="A50" s="419"/>
      <c r="B50" s="226" t="s">
        <v>62</v>
      </c>
      <c r="C50" s="226" t="s">
        <v>6</v>
      </c>
      <c r="D50" s="36" t="s">
        <v>34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285"/>
      <c r="V50" s="32" t="s">
        <v>73</v>
      </c>
      <c r="W50" s="32" t="s">
        <v>73</v>
      </c>
      <c r="X50" s="55"/>
      <c r="Y50" s="55"/>
      <c r="Z50" s="55"/>
      <c r="AA50" s="55"/>
      <c r="AB50" s="55"/>
      <c r="AC50" s="74"/>
      <c r="AD50" s="74"/>
      <c r="AE50" s="74"/>
      <c r="AF50" s="74"/>
      <c r="AG50" s="74"/>
      <c r="AH50" s="74"/>
      <c r="AI50" s="55"/>
      <c r="AJ50" s="55"/>
      <c r="AK50" s="55"/>
      <c r="AL50" s="55"/>
      <c r="AM50" s="55"/>
      <c r="AN50" s="55"/>
      <c r="AO50" s="74"/>
      <c r="AP50" s="74"/>
      <c r="AQ50" s="55"/>
      <c r="AR50" s="55"/>
      <c r="AS50" s="55"/>
      <c r="AT50" s="55"/>
      <c r="AU50" s="288"/>
      <c r="AV50" s="36"/>
      <c r="AW50" s="31" t="s">
        <v>73</v>
      </c>
      <c r="AX50" s="31" t="s">
        <v>73</v>
      </c>
      <c r="AY50" s="31" t="s">
        <v>73</v>
      </c>
      <c r="AZ50" s="31" t="s">
        <v>73</v>
      </c>
      <c r="BA50" s="31" t="s">
        <v>73</v>
      </c>
      <c r="BB50" s="31" t="s">
        <v>73</v>
      </c>
      <c r="BC50" s="31" t="s">
        <v>73</v>
      </c>
      <c r="BD50" s="31" t="s">
        <v>73</v>
      </c>
      <c r="BE50" s="38">
        <f t="shared" si="2"/>
        <v>0</v>
      </c>
    </row>
    <row r="51" spans="1:57" s="2" customFormat="1" ht="13.5" hidden="1" customHeight="1">
      <c r="A51" s="419"/>
      <c r="B51" s="226" t="s">
        <v>53</v>
      </c>
      <c r="C51" s="227"/>
      <c r="D51" s="36" t="s">
        <v>34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285"/>
      <c r="V51" s="32" t="s">
        <v>73</v>
      </c>
      <c r="W51" s="32" t="s">
        <v>73</v>
      </c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74"/>
      <c r="AP51" s="74"/>
      <c r="AQ51" s="55"/>
      <c r="AR51" s="55"/>
      <c r="AS51" s="55"/>
      <c r="AT51" s="55"/>
      <c r="AU51" s="288"/>
      <c r="AV51" s="50"/>
      <c r="AW51" s="31" t="s">
        <v>73</v>
      </c>
      <c r="AX51" s="31" t="s">
        <v>73</v>
      </c>
      <c r="AY51" s="31" t="s">
        <v>73</v>
      </c>
      <c r="AZ51" s="31" t="s">
        <v>73</v>
      </c>
      <c r="BA51" s="31" t="s">
        <v>73</v>
      </c>
      <c r="BB51" s="31" t="s">
        <v>73</v>
      </c>
      <c r="BC51" s="31" t="s">
        <v>73</v>
      </c>
      <c r="BD51" s="31" t="s">
        <v>73</v>
      </c>
      <c r="BE51" s="38">
        <f t="shared" si="2"/>
        <v>0</v>
      </c>
    </row>
    <row r="52" spans="1:57" ht="13.5" hidden="1" customHeight="1">
      <c r="A52" s="419"/>
      <c r="B52" s="445" t="s">
        <v>55</v>
      </c>
      <c r="C52" s="445" t="s">
        <v>69</v>
      </c>
      <c r="D52" s="34" t="s">
        <v>34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285"/>
      <c r="V52" s="32" t="s">
        <v>73</v>
      </c>
      <c r="W52" s="32" t="s">
        <v>73</v>
      </c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73"/>
      <c r="AP52" s="73"/>
      <c r="AQ52" s="56"/>
      <c r="AR52" s="56"/>
      <c r="AS52" s="56"/>
      <c r="AT52" s="56"/>
      <c r="AU52" s="285"/>
      <c r="AV52" s="35"/>
      <c r="AW52" s="31" t="s">
        <v>73</v>
      </c>
      <c r="AX52" s="31" t="s">
        <v>73</v>
      </c>
      <c r="AY52" s="31" t="s">
        <v>73</v>
      </c>
      <c r="AZ52" s="31" t="s">
        <v>73</v>
      </c>
      <c r="BA52" s="31" t="s">
        <v>73</v>
      </c>
      <c r="BB52" s="31" t="s">
        <v>73</v>
      </c>
      <c r="BC52" s="31" t="s">
        <v>73</v>
      </c>
      <c r="BD52" s="31" t="s">
        <v>73</v>
      </c>
      <c r="BE52" s="38">
        <f t="shared" si="2"/>
        <v>0</v>
      </c>
    </row>
    <row r="53" spans="1:57" ht="13.5" hidden="1" customHeight="1">
      <c r="A53" s="419"/>
      <c r="B53" s="447"/>
      <c r="C53" s="447"/>
      <c r="D53" s="34" t="s">
        <v>35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285"/>
      <c r="V53" s="32" t="s">
        <v>73</v>
      </c>
      <c r="W53" s="32" t="s">
        <v>73</v>
      </c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73"/>
      <c r="AP53" s="73"/>
      <c r="AQ53" s="56"/>
      <c r="AR53" s="56"/>
      <c r="AS53" s="56"/>
      <c r="AT53" s="56"/>
      <c r="AU53" s="285"/>
      <c r="AV53" s="35"/>
      <c r="AW53" s="31" t="s">
        <v>73</v>
      </c>
      <c r="AX53" s="31" t="s">
        <v>73</v>
      </c>
      <c r="AY53" s="31" t="s">
        <v>73</v>
      </c>
      <c r="AZ53" s="31" t="s">
        <v>73</v>
      </c>
      <c r="BA53" s="31" t="s">
        <v>73</v>
      </c>
      <c r="BB53" s="31" t="s">
        <v>73</v>
      </c>
      <c r="BC53" s="31" t="s">
        <v>73</v>
      </c>
      <c r="BD53" s="31" t="s">
        <v>73</v>
      </c>
      <c r="BE53" s="38">
        <f t="shared" si="2"/>
        <v>0</v>
      </c>
    </row>
    <row r="54" spans="1:57" ht="13.5" hidden="1" customHeight="1">
      <c r="A54" s="419"/>
      <c r="B54" s="423" t="s">
        <v>10</v>
      </c>
      <c r="C54" s="423" t="s">
        <v>70</v>
      </c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285"/>
      <c r="V54" s="32" t="s">
        <v>73</v>
      </c>
      <c r="W54" s="32" t="s">
        <v>73</v>
      </c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74"/>
      <c r="AP54" s="74"/>
      <c r="AQ54" s="55"/>
      <c r="AR54" s="55"/>
      <c r="AS54" s="55"/>
      <c r="AT54" s="55"/>
      <c r="AU54" s="288"/>
      <c r="AV54" s="36"/>
      <c r="AW54" s="31" t="s">
        <v>73</v>
      </c>
      <c r="AX54" s="31" t="s">
        <v>73</v>
      </c>
      <c r="AY54" s="31" t="s">
        <v>73</v>
      </c>
      <c r="AZ54" s="31" t="s">
        <v>73</v>
      </c>
      <c r="BA54" s="31" t="s">
        <v>73</v>
      </c>
      <c r="BB54" s="31" t="s">
        <v>73</v>
      </c>
      <c r="BC54" s="31" t="s">
        <v>73</v>
      </c>
      <c r="BD54" s="31" t="s">
        <v>73</v>
      </c>
      <c r="BE54" s="38">
        <f t="shared" si="2"/>
        <v>0</v>
      </c>
    </row>
    <row r="55" spans="1:57" ht="13.5" hidden="1" customHeight="1">
      <c r="A55" s="419"/>
      <c r="B55" s="449"/>
      <c r="C55" s="449"/>
      <c r="D55" s="36" t="s">
        <v>35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285"/>
      <c r="V55" s="32" t="s">
        <v>73</v>
      </c>
      <c r="W55" s="32" t="s">
        <v>73</v>
      </c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74"/>
      <c r="AP55" s="74"/>
      <c r="AQ55" s="55"/>
      <c r="AR55" s="55"/>
      <c r="AS55" s="55"/>
      <c r="AT55" s="55"/>
      <c r="AU55" s="288"/>
      <c r="AV55" s="36"/>
      <c r="AW55" s="31" t="s">
        <v>73</v>
      </c>
      <c r="AX55" s="31" t="s">
        <v>73</v>
      </c>
      <c r="AY55" s="31" t="s">
        <v>73</v>
      </c>
      <c r="AZ55" s="31" t="s">
        <v>73</v>
      </c>
      <c r="BA55" s="31" t="s">
        <v>73</v>
      </c>
      <c r="BB55" s="31" t="s">
        <v>73</v>
      </c>
      <c r="BC55" s="31" t="s">
        <v>73</v>
      </c>
      <c r="BD55" s="31" t="s">
        <v>73</v>
      </c>
      <c r="BE55" s="38">
        <f t="shared" si="2"/>
        <v>0</v>
      </c>
    </row>
    <row r="56" spans="1:57" ht="13.5" hidden="1" customHeight="1">
      <c r="A56" s="419"/>
      <c r="B56" s="423" t="s">
        <v>71</v>
      </c>
      <c r="C56" s="423" t="s">
        <v>72</v>
      </c>
      <c r="D56" s="36" t="s">
        <v>34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285"/>
      <c r="V56" s="32" t="s">
        <v>73</v>
      </c>
      <c r="W56" s="32" t="s">
        <v>73</v>
      </c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74"/>
      <c r="AP56" s="74"/>
      <c r="AQ56" s="55"/>
      <c r="AR56" s="55"/>
      <c r="AS56" s="55"/>
      <c r="AT56" s="55"/>
      <c r="AU56" s="288"/>
      <c r="AV56" s="36"/>
      <c r="AW56" s="31" t="s">
        <v>73</v>
      </c>
      <c r="AX56" s="31" t="s">
        <v>73</v>
      </c>
      <c r="AY56" s="31" t="s">
        <v>73</v>
      </c>
      <c r="AZ56" s="31" t="s">
        <v>73</v>
      </c>
      <c r="BA56" s="31" t="s">
        <v>73</v>
      </c>
      <c r="BB56" s="31" t="s">
        <v>73</v>
      </c>
      <c r="BC56" s="31" t="s">
        <v>73</v>
      </c>
      <c r="BD56" s="31" t="s">
        <v>73</v>
      </c>
      <c r="BE56" s="38">
        <f t="shared" si="2"/>
        <v>0</v>
      </c>
    </row>
    <row r="57" spans="1:57" ht="29.25" hidden="1" customHeight="1">
      <c r="A57" s="419"/>
      <c r="B57" s="449"/>
      <c r="C57" s="449"/>
      <c r="D57" s="36" t="s">
        <v>35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285"/>
      <c r="V57" s="32" t="s">
        <v>73</v>
      </c>
      <c r="W57" s="32" t="s">
        <v>73</v>
      </c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74"/>
      <c r="AP57" s="74"/>
      <c r="AQ57" s="55"/>
      <c r="AR57" s="55"/>
      <c r="AS57" s="55"/>
      <c r="AT57" s="55"/>
      <c r="AU57" s="288"/>
      <c r="AV57" s="36"/>
      <c r="AW57" s="31" t="s">
        <v>73</v>
      </c>
      <c r="AX57" s="31" t="s">
        <v>73</v>
      </c>
      <c r="AY57" s="31" t="s">
        <v>73</v>
      </c>
      <c r="AZ57" s="31" t="s">
        <v>73</v>
      </c>
      <c r="BA57" s="31" t="s">
        <v>73</v>
      </c>
      <c r="BB57" s="31" t="s">
        <v>73</v>
      </c>
      <c r="BC57" s="31" t="s">
        <v>73</v>
      </c>
      <c r="BD57" s="31" t="s">
        <v>73</v>
      </c>
      <c r="BE57" s="38">
        <f t="shared" si="2"/>
        <v>0</v>
      </c>
    </row>
    <row r="58" spans="1:57" ht="13.5" hidden="1" customHeight="1">
      <c r="A58" s="419"/>
      <c r="B58" s="226" t="s">
        <v>56</v>
      </c>
      <c r="C58" s="228" t="s">
        <v>52</v>
      </c>
      <c r="D58" s="36" t="s">
        <v>34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285"/>
      <c r="V58" s="32" t="s">
        <v>73</v>
      </c>
      <c r="W58" s="32" t="s">
        <v>73</v>
      </c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74"/>
      <c r="AP58" s="74"/>
      <c r="AQ58" s="55"/>
      <c r="AR58" s="55"/>
      <c r="AS58" s="55"/>
      <c r="AT58" s="55"/>
      <c r="AU58" s="288"/>
      <c r="AV58" s="36"/>
      <c r="AW58" s="31" t="s">
        <v>73</v>
      </c>
      <c r="AX58" s="31" t="s">
        <v>73</v>
      </c>
      <c r="AY58" s="31" t="s">
        <v>73</v>
      </c>
      <c r="AZ58" s="31" t="s">
        <v>73</v>
      </c>
      <c r="BA58" s="31" t="s">
        <v>73</v>
      </c>
      <c r="BB58" s="31" t="s">
        <v>73</v>
      </c>
      <c r="BC58" s="31" t="s">
        <v>73</v>
      </c>
      <c r="BD58" s="31" t="s">
        <v>73</v>
      </c>
      <c r="BE58" s="38">
        <f t="shared" si="2"/>
        <v>0</v>
      </c>
    </row>
    <row r="59" spans="1:57" ht="18" hidden="1" customHeight="1">
      <c r="A59" s="419"/>
      <c r="B59" s="224" t="s">
        <v>12</v>
      </c>
      <c r="C59" s="226" t="s">
        <v>6</v>
      </c>
      <c r="D59" s="36" t="s">
        <v>34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285"/>
      <c r="V59" s="32" t="s">
        <v>73</v>
      </c>
      <c r="W59" s="32" t="s">
        <v>73</v>
      </c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74"/>
      <c r="AP59" s="74"/>
      <c r="AQ59" s="55"/>
      <c r="AR59" s="55"/>
      <c r="AS59" s="55"/>
      <c r="AT59" s="55"/>
      <c r="AU59" s="288"/>
      <c r="AV59" s="36"/>
      <c r="AW59" s="31" t="s">
        <v>73</v>
      </c>
      <c r="AX59" s="31" t="s">
        <v>73</v>
      </c>
      <c r="AY59" s="31" t="s">
        <v>73</v>
      </c>
      <c r="AZ59" s="31" t="s">
        <v>73</v>
      </c>
      <c r="BA59" s="31" t="s">
        <v>73</v>
      </c>
      <c r="BB59" s="31" t="s">
        <v>73</v>
      </c>
      <c r="BC59" s="31" t="s">
        <v>73</v>
      </c>
      <c r="BD59" s="31" t="s">
        <v>73</v>
      </c>
      <c r="BE59" s="38">
        <f t="shared" si="2"/>
        <v>0</v>
      </c>
    </row>
    <row r="60" spans="1:57" ht="13.5" hidden="1" customHeight="1">
      <c r="A60" s="419"/>
      <c r="B60" s="450" t="s">
        <v>11</v>
      </c>
      <c r="C60" s="229" t="s">
        <v>41</v>
      </c>
      <c r="D60" s="34" t="s">
        <v>34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285"/>
      <c r="V60" s="32" t="s">
        <v>73</v>
      </c>
      <c r="W60" s="32" t="s">
        <v>73</v>
      </c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74"/>
      <c r="AP60" s="74"/>
      <c r="AQ60" s="55"/>
      <c r="AR60" s="55"/>
      <c r="AS60" s="55"/>
      <c r="AT60" s="55"/>
      <c r="AU60" s="288"/>
      <c r="AV60" s="34"/>
      <c r="AW60" s="31" t="s">
        <v>73</v>
      </c>
      <c r="AX60" s="31" t="s">
        <v>73</v>
      </c>
      <c r="AY60" s="31" t="s">
        <v>73</v>
      </c>
      <c r="AZ60" s="31" t="s">
        <v>73</v>
      </c>
      <c r="BA60" s="31" t="s">
        <v>73</v>
      </c>
      <c r="BB60" s="31" t="s">
        <v>73</v>
      </c>
      <c r="BC60" s="31" t="s">
        <v>73</v>
      </c>
      <c r="BD60" s="31" t="s">
        <v>73</v>
      </c>
      <c r="BE60" s="38">
        <f t="shared" si="2"/>
        <v>0</v>
      </c>
    </row>
    <row r="61" spans="1:57" ht="13.5" hidden="1" customHeight="1">
      <c r="A61" s="419"/>
      <c r="B61" s="446"/>
      <c r="C61" s="230" t="s">
        <v>36</v>
      </c>
      <c r="D61" s="51" t="s">
        <v>35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286"/>
      <c r="V61" s="32" t="s">
        <v>73</v>
      </c>
      <c r="W61" s="32" t="s">
        <v>73</v>
      </c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197"/>
      <c r="AP61" s="197"/>
      <c r="AQ61" s="57"/>
      <c r="AR61" s="57"/>
      <c r="AS61" s="57"/>
      <c r="AT61" s="57"/>
      <c r="AU61" s="291"/>
      <c r="AV61" s="51"/>
      <c r="AW61" s="31" t="s">
        <v>73</v>
      </c>
      <c r="AX61" s="31" t="s">
        <v>73</v>
      </c>
      <c r="AY61" s="31" t="s">
        <v>73</v>
      </c>
      <c r="AZ61" s="31" t="s">
        <v>73</v>
      </c>
      <c r="BA61" s="31" t="s">
        <v>73</v>
      </c>
      <c r="BB61" s="31" t="s">
        <v>73</v>
      </c>
      <c r="BC61" s="31" t="s">
        <v>73</v>
      </c>
      <c r="BD61" s="31" t="s">
        <v>73</v>
      </c>
      <c r="BE61" s="38">
        <f t="shared" si="2"/>
        <v>0</v>
      </c>
    </row>
    <row r="62" spans="1:57" s="68" customFormat="1" ht="43.5" customHeight="1" thickBot="1">
      <c r="A62" s="419"/>
      <c r="B62" s="454" t="s">
        <v>162</v>
      </c>
      <c r="C62" s="445" t="s">
        <v>163</v>
      </c>
      <c r="D62" s="44" t="s">
        <v>34</v>
      </c>
      <c r="E62" s="67">
        <f>E64+E66</f>
        <v>0</v>
      </c>
      <c r="F62" s="67">
        <f t="shared" ref="F62:AV62" si="15">F64+F66</f>
        <v>0</v>
      </c>
      <c r="G62" s="67">
        <f t="shared" si="15"/>
        <v>0</v>
      </c>
      <c r="H62" s="67">
        <f t="shared" si="15"/>
        <v>0</v>
      </c>
      <c r="I62" s="67">
        <f t="shared" si="15"/>
        <v>0</v>
      </c>
      <c r="J62" s="67">
        <f t="shared" si="15"/>
        <v>0</v>
      </c>
      <c r="K62" s="67">
        <f t="shared" si="15"/>
        <v>0</v>
      </c>
      <c r="L62" s="67">
        <f t="shared" si="15"/>
        <v>0</v>
      </c>
      <c r="M62" s="67">
        <f t="shared" si="15"/>
        <v>0</v>
      </c>
      <c r="N62" s="67">
        <f t="shared" si="15"/>
        <v>0</v>
      </c>
      <c r="O62" s="67">
        <f t="shared" si="15"/>
        <v>0</v>
      </c>
      <c r="P62" s="67">
        <f t="shared" si="15"/>
        <v>0</v>
      </c>
      <c r="Q62" s="67">
        <f t="shared" si="15"/>
        <v>0</v>
      </c>
      <c r="R62" s="67">
        <f t="shared" si="15"/>
        <v>0</v>
      </c>
      <c r="S62" s="67">
        <f t="shared" si="15"/>
        <v>0</v>
      </c>
      <c r="T62" s="67">
        <f t="shared" si="15"/>
        <v>0</v>
      </c>
      <c r="U62" s="287">
        <f t="shared" si="15"/>
        <v>0</v>
      </c>
      <c r="V62" s="211" t="s">
        <v>73</v>
      </c>
      <c r="W62" s="211" t="s">
        <v>73</v>
      </c>
      <c r="X62" s="67">
        <f t="shared" si="15"/>
        <v>0</v>
      </c>
      <c r="Y62" s="67">
        <f t="shared" si="15"/>
        <v>0</v>
      </c>
      <c r="Z62" s="67">
        <f t="shared" si="15"/>
        <v>0</v>
      </c>
      <c r="AA62" s="67">
        <f t="shared" si="15"/>
        <v>0</v>
      </c>
      <c r="AB62" s="67">
        <f t="shared" si="15"/>
        <v>0</v>
      </c>
      <c r="AC62" s="67">
        <f t="shared" si="15"/>
        <v>0</v>
      </c>
      <c r="AD62" s="67">
        <f t="shared" si="15"/>
        <v>0</v>
      </c>
      <c r="AE62" s="67">
        <f t="shared" si="15"/>
        <v>0</v>
      </c>
      <c r="AF62" s="67">
        <f t="shared" si="15"/>
        <v>0</v>
      </c>
      <c r="AG62" s="67">
        <f t="shared" si="15"/>
        <v>36</v>
      </c>
      <c r="AH62" s="67">
        <f t="shared" si="15"/>
        <v>36</v>
      </c>
      <c r="AI62" s="67">
        <f t="shared" si="15"/>
        <v>36</v>
      </c>
      <c r="AJ62" s="67">
        <f t="shared" si="15"/>
        <v>36</v>
      </c>
      <c r="AK62" s="67">
        <f t="shared" si="15"/>
        <v>0</v>
      </c>
      <c r="AL62" s="67">
        <f t="shared" si="15"/>
        <v>0</v>
      </c>
      <c r="AM62" s="67">
        <f t="shared" si="15"/>
        <v>0</v>
      </c>
      <c r="AN62" s="67">
        <f t="shared" si="15"/>
        <v>0</v>
      </c>
      <c r="AO62" s="67">
        <f t="shared" si="15"/>
        <v>0</v>
      </c>
      <c r="AP62" s="67">
        <f t="shared" si="15"/>
        <v>0</v>
      </c>
      <c r="AQ62" s="67">
        <f t="shared" si="15"/>
        <v>0</v>
      </c>
      <c r="AR62" s="67">
        <f t="shared" si="15"/>
        <v>0</v>
      </c>
      <c r="AS62" s="67">
        <f t="shared" si="15"/>
        <v>0</v>
      </c>
      <c r="AT62" s="67">
        <f t="shared" si="15"/>
        <v>0</v>
      </c>
      <c r="AU62" s="287">
        <f t="shared" si="15"/>
        <v>0</v>
      </c>
      <c r="AV62" s="67">
        <f t="shared" si="15"/>
        <v>36</v>
      </c>
      <c r="AW62" s="31" t="s">
        <v>73</v>
      </c>
      <c r="AX62" s="31" t="s">
        <v>73</v>
      </c>
      <c r="AY62" s="31" t="s">
        <v>73</v>
      </c>
      <c r="AZ62" s="31" t="s">
        <v>73</v>
      </c>
      <c r="BA62" s="31" t="s">
        <v>73</v>
      </c>
      <c r="BB62" s="31" t="s">
        <v>73</v>
      </c>
      <c r="BC62" s="31" t="s">
        <v>73</v>
      </c>
      <c r="BD62" s="31" t="s">
        <v>73</v>
      </c>
      <c r="BE62" s="38">
        <f t="shared" si="2"/>
        <v>180</v>
      </c>
    </row>
    <row r="63" spans="1:57" s="69" customFormat="1" ht="24" customHeight="1" thickBot="1">
      <c r="A63" s="419"/>
      <c r="B63" s="455"/>
      <c r="C63" s="447"/>
      <c r="D63" s="44" t="s">
        <v>35</v>
      </c>
      <c r="E63" s="45">
        <f>E65</f>
        <v>0</v>
      </c>
      <c r="F63" s="45">
        <f t="shared" ref="F63:AV63" si="16">F65</f>
        <v>0</v>
      </c>
      <c r="G63" s="45">
        <f t="shared" si="16"/>
        <v>0</v>
      </c>
      <c r="H63" s="45">
        <f t="shared" si="16"/>
        <v>0</v>
      </c>
      <c r="I63" s="45">
        <f t="shared" si="16"/>
        <v>0</v>
      </c>
      <c r="J63" s="45">
        <f t="shared" si="16"/>
        <v>0</v>
      </c>
      <c r="K63" s="45">
        <f t="shared" si="16"/>
        <v>0</v>
      </c>
      <c r="L63" s="45">
        <f t="shared" si="16"/>
        <v>0</v>
      </c>
      <c r="M63" s="45">
        <f t="shared" si="16"/>
        <v>0</v>
      </c>
      <c r="N63" s="45">
        <f t="shared" si="16"/>
        <v>0</v>
      </c>
      <c r="O63" s="45">
        <f t="shared" si="16"/>
        <v>0</v>
      </c>
      <c r="P63" s="45">
        <f t="shared" si="16"/>
        <v>0</v>
      </c>
      <c r="Q63" s="45">
        <f t="shared" si="16"/>
        <v>0</v>
      </c>
      <c r="R63" s="45">
        <f t="shared" si="16"/>
        <v>0</v>
      </c>
      <c r="S63" s="45">
        <f t="shared" si="16"/>
        <v>0</v>
      </c>
      <c r="T63" s="45">
        <f t="shared" si="16"/>
        <v>0</v>
      </c>
      <c r="U63" s="285">
        <f t="shared" si="16"/>
        <v>0</v>
      </c>
      <c r="V63" s="32" t="str">
        <f t="shared" si="16"/>
        <v>К</v>
      </c>
      <c r="W63" s="32" t="str">
        <f t="shared" si="16"/>
        <v>К</v>
      </c>
      <c r="X63" s="45">
        <f t="shared" si="16"/>
        <v>0</v>
      </c>
      <c r="Y63" s="45">
        <f t="shared" si="16"/>
        <v>0</v>
      </c>
      <c r="Z63" s="45">
        <f t="shared" si="16"/>
        <v>0</v>
      </c>
      <c r="AA63" s="45">
        <f t="shared" si="16"/>
        <v>0</v>
      </c>
      <c r="AB63" s="45">
        <f t="shared" si="16"/>
        <v>0</v>
      </c>
      <c r="AC63" s="45">
        <f t="shared" si="16"/>
        <v>0</v>
      </c>
      <c r="AD63" s="45">
        <f t="shared" si="16"/>
        <v>0</v>
      </c>
      <c r="AE63" s="45">
        <f t="shared" si="16"/>
        <v>0</v>
      </c>
      <c r="AF63" s="45">
        <f t="shared" si="16"/>
        <v>0</v>
      </c>
      <c r="AG63" s="45">
        <f t="shared" si="16"/>
        <v>0</v>
      </c>
      <c r="AH63" s="45">
        <f t="shared" si="16"/>
        <v>0</v>
      </c>
      <c r="AI63" s="45">
        <f t="shared" si="16"/>
        <v>0</v>
      </c>
      <c r="AJ63" s="45">
        <f t="shared" si="16"/>
        <v>0</v>
      </c>
      <c r="AK63" s="45">
        <f t="shared" si="16"/>
        <v>0</v>
      </c>
      <c r="AL63" s="45">
        <f t="shared" si="16"/>
        <v>0</v>
      </c>
      <c r="AM63" s="45">
        <f t="shared" si="16"/>
        <v>0</v>
      </c>
      <c r="AN63" s="45">
        <f t="shared" si="16"/>
        <v>0</v>
      </c>
      <c r="AO63" s="45">
        <f t="shared" si="16"/>
        <v>0</v>
      </c>
      <c r="AP63" s="45">
        <f t="shared" si="16"/>
        <v>0</v>
      </c>
      <c r="AQ63" s="45">
        <f t="shared" si="16"/>
        <v>0</v>
      </c>
      <c r="AR63" s="45">
        <f t="shared" si="16"/>
        <v>0</v>
      </c>
      <c r="AS63" s="45">
        <f t="shared" si="16"/>
        <v>0</v>
      </c>
      <c r="AT63" s="45">
        <f t="shared" si="16"/>
        <v>0</v>
      </c>
      <c r="AU63" s="285">
        <f t="shared" si="16"/>
        <v>0</v>
      </c>
      <c r="AV63" s="45">
        <f t="shared" si="16"/>
        <v>0</v>
      </c>
      <c r="AW63" s="31" t="s">
        <v>73</v>
      </c>
      <c r="AX63" s="31" t="s">
        <v>73</v>
      </c>
      <c r="AY63" s="31" t="s">
        <v>73</v>
      </c>
      <c r="AZ63" s="31" t="s">
        <v>73</v>
      </c>
      <c r="BA63" s="31" t="s">
        <v>73</v>
      </c>
      <c r="BB63" s="31" t="s">
        <v>73</v>
      </c>
      <c r="BC63" s="31" t="s">
        <v>73</v>
      </c>
      <c r="BD63" s="31" t="s">
        <v>73</v>
      </c>
      <c r="BE63" s="38">
        <f t="shared" si="2"/>
        <v>0</v>
      </c>
    </row>
    <row r="64" spans="1:57" s="24" customFormat="1" ht="35.25" customHeight="1" thickBot="1">
      <c r="A64" s="419"/>
      <c r="B64" s="456" t="s">
        <v>164</v>
      </c>
      <c r="C64" s="435" t="s">
        <v>165</v>
      </c>
      <c r="D64" s="36" t="s">
        <v>34</v>
      </c>
      <c r="E64" s="38"/>
      <c r="F64" s="38"/>
      <c r="G64" s="38"/>
      <c r="H64" s="38"/>
      <c r="I64" s="38"/>
      <c r="J64" s="38"/>
      <c r="K64" s="38"/>
      <c r="L64" s="38"/>
      <c r="M64" s="38"/>
      <c r="N64" s="56"/>
      <c r="O64" s="56"/>
      <c r="P64" s="56"/>
      <c r="Q64" s="56"/>
      <c r="R64" s="56"/>
      <c r="S64" s="38"/>
      <c r="T64" s="38"/>
      <c r="U64" s="285"/>
      <c r="V64" s="32" t="s">
        <v>73</v>
      </c>
      <c r="W64" s="32" t="s">
        <v>73</v>
      </c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74"/>
      <c r="AP64" s="74"/>
      <c r="AQ64" s="55"/>
      <c r="AR64" s="55"/>
      <c r="AS64" s="55"/>
      <c r="AT64" s="55"/>
      <c r="AU64" s="288"/>
      <c r="AV64" s="42"/>
      <c r="AW64" s="31" t="s">
        <v>73</v>
      </c>
      <c r="AX64" s="31" t="s">
        <v>73</v>
      </c>
      <c r="AY64" s="31" t="s">
        <v>73</v>
      </c>
      <c r="AZ64" s="31" t="s">
        <v>73</v>
      </c>
      <c r="BA64" s="31" t="s">
        <v>73</v>
      </c>
      <c r="BB64" s="31" t="s">
        <v>73</v>
      </c>
      <c r="BC64" s="31" t="s">
        <v>73</v>
      </c>
      <c r="BD64" s="31" t="s">
        <v>73</v>
      </c>
      <c r="BE64" s="38">
        <f t="shared" si="2"/>
        <v>0</v>
      </c>
    </row>
    <row r="65" spans="1:57" s="24" customFormat="1" ht="30" customHeight="1" thickBot="1">
      <c r="A65" s="419"/>
      <c r="B65" s="457"/>
      <c r="C65" s="439"/>
      <c r="D65" s="36" t="s">
        <v>35</v>
      </c>
      <c r="E65" s="38"/>
      <c r="F65" s="38"/>
      <c r="G65" s="38"/>
      <c r="H65" s="38"/>
      <c r="I65" s="38"/>
      <c r="J65" s="38"/>
      <c r="K65" s="38"/>
      <c r="L65" s="38"/>
      <c r="M65" s="38"/>
      <c r="N65" s="56"/>
      <c r="O65" s="56"/>
      <c r="P65" s="56"/>
      <c r="Q65" s="56"/>
      <c r="R65" s="56"/>
      <c r="S65" s="38"/>
      <c r="T65" s="38"/>
      <c r="U65" s="285"/>
      <c r="V65" s="32" t="s">
        <v>73</v>
      </c>
      <c r="W65" s="32" t="s">
        <v>73</v>
      </c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74"/>
      <c r="AP65" s="74"/>
      <c r="AQ65" s="55"/>
      <c r="AR65" s="55"/>
      <c r="AS65" s="55"/>
      <c r="AT65" s="55"/>
      <c r="AU65" s="288"/>
      <c r="AV65" s="42"/>
      <c r="AW65" s="31" t="s">
        <v>73</v>
      </c>
      <c r="AX65" s="31" t="s">
        <v>73</v>
      </c>
      <c r="AY65" s="31" t="s">
        <v>73</v>
      </c>
      <c r="AZ65" s="31" t="s">
        <v>73</v>
      </c>
      <c r="BA65" s="31" t="s">
        <v>73</v>
      </c>
      <c r="BB65" s="31" t="s">
        <v>73</v>
      </c>
      <c r="BC65" s="31" t="s">
        <v>73</v>
      </c>
      <c r="BD65" s="31" t="s">
        <v>73</v>
      </c>
      <c r="BE65" s="38">
        <f t="shared" si="2"/>
        <v>0</v>
      </c>
    </row>
    <row r="66" spans="1:57" s="24" customFormat="1" ht="20.25" customHeight="1" thickBot="1">
      <c r="A66" s="419"/>
      <c r="B66" s="223" t="s">
        <v>166</v>
      </c>
      <c r="C66" s="231" t="s">
        <v>52</v>
      </c>
      <c r="D66" s="36" t="s">
        <v>34</v>
      </c>
      <c r="E66" s="38"/>
      <c r="F66" s="38"/>
      <c r="G66" s="38"/>
      <c r="H66" s="38"/>
      <c r="I66" s="38"/>
      <c r="J66" s="38"/>
      <c r="K66" s="38"/>
      <c r="L66" s="38"/>
      <c r="M66" s="38"/>
      <c r="N66" s="56"/>
      <c r="O66" s="56"/>
      <c r="P66" s="56"/>
      <c r="Q66" s="56"/>
      <c r="R66" s="56"/>
      <c r="S66" s="38"/>
      <c r="T66" s="38"/>
      <c r="U66" s="285"/>
      <c r="V66" s="32" t="s">
        <v>73</v>
      </c>
      <c r="W66" s="32" t="s">
        <v>73</v>
      </c>
      <c r="X66" s="55"/>
      <c r="Y66" s="55"/>
      <c r="Z66" s="55"/>
      <c r="AA66" s="55"/>
      <c r="AB66" s="55"/>
      <c r="AC66" s="55"/>
      <c r="AD66" s="55"/>
      <c r="AE66" s="55"/>
      <c r="AF66" s="55"/>
      <c r="AG66" s="55">
        <v>36</v>
      </c>
      <c r="AH66" s="55">
        <v>36</v>
      </c>
      <c r="AI66" s="55">
        <v>36</v>
      </c>
      <c r="AJ66" s="55">
        <v>36</v>
      </c>
      <c r="AK66" s="55"/>
      <c r="AL66" s="55"/>
      <c r="AM66" s="55"/>
      <c r="AN66" s="55"/>
      <c r="AO66" s="74"/>
      <c r="AP66" s="74"/>
      <c r="AQ66" s="55"/>
      <c r="AR66" s="55"/>
      <c r="AS66" s="55"/>
      <c r="AT66" s="55"/>
      <c r="AU66" s="288"/>
      <c r="AV66" s="42">
        <v>36</v>
      </c>
      <c r="AW66" s="31" t="s">
        <v>73</v>
      </c>
      <c r="AX66" s="31" t="s">
        <v>73</v>
      </c>
      <c r="AY66" s="31" t="s">
        <v>73</v>
      </c>
      <c r="AZ66" s="31" t="s">
        <v>73</v>
      </c>
      <c r="BA66" s="31" t="s">
        <v>73</v>
      </c>
      <c r="BB66" s="31" t="s">
        <v>73</v>
      </c>
      <c r="BC66" s="31" t="s">
        <v>73</v>
      </c>
      <c r="BD66" s="31" t="s">
        <v>73</v>
      </c>
      <c r="BE66" s="38">
        <f t="shared" si="2"/>
        <v>180</v>
      </c>
    </row>
    <row r="67" spans="1:57" s="15" customFormat="1" ht="12.75" customHeight="1">
      <c r="A67" s="419"/>
      <c r="B67" s="451" t="s">
        <v>42</v>
      </c>
      <c r="C67" s="452"/>
      <c r="D67" s="453"/>
      <c r="E67" s="458">
        <f t="shared" ref="E67" si="17">E7+E19+E27+E41</f>
        <v>36</v>
      </c>
      <c r="F67" s="458">
        <f>F7+F19+F27+F41</f>
        <v>36</v>
      </c>
      <c r="G67" s="458">
        <f t="shared" ref="G67:AV67" si="18">G7+G19+G27+G41</f>
        <v>36</v>
      </c>
      <c r="H67" s="458">
        <f t="shared" si="18"/>
        <v>36</v>
      </c>
      <c r="I67" s="458">
        <f t="shared" si="18"/>
        <v>36</v>
      </c>
      <c r="J67" s="458">
        <f t="shared" si="18"/>
        <v>36</v>
      </c>
      <c r="K67" s="458">
        <f t="shared" si="18"/>
        <v>36</v>
      </c>
      <c r="L67" s="458">
        <f t="shared" si="18"/>
        <v>36</v>
      </c>
      <c r="M67" s="458">
        <f t="shared" si="18"/>
        <v>36</v>
      </c>
      <c r="N67" s="458">
        <f t="shared" si="18"/>
        <v>36</v>
      </c>
      <c r="O67" s="458">
        <f t="shared" si="18"/>
        <v>36</v>
      </c>
      <c r="P67" s="458">
        <f t="shared" si="18"/>
        <v>36</v>
      </c>
      <c r="Q67" s="458">
        <f t="shared" si="18"/>
        <v>36</v>
      </c>
      <c r="R67" s="458">
        <f t="shared" si="18"/>
        <v>36</v>
      </c>
      <c r="S67" s="458">
        <f t="shared" si="18"/>
        <v>36</v>
      </c>
      <c r="T67" s="458">
        <f t="shared" si="18"/>
        <v>32</v>
      </c>
      <c r="U67" s="458">
        <f t="shared" si="18"/>
        <v>0</v>
      </c>
      <c r="V67" s="458" t="s">
        <v>73</v>
      </c>
      <c r="W67" s="458" t="s">
        <v>73</v>
      </c>
      <c r="X67" s="458">
        <f t="shared" si="18"/>
        <v>36</v>
      </c>
      <c r="Y67" s="458">
        <f t="shared" si="18"/>
        <v>36</v>
      </c>
      <c r="Z67" s="458">
        <f t="shared" si="18"/>
        <v>36</v>
      </c>
      <c r="AA67" s="458">
        <f t="shared" si="18"/>
        <v>36</v>
      </c>
      <c r="AB67" s="458">
        <f t="shared" si="18"/>
        <v>36</v>
      </c>
      <c r="AC67" s="458">
        <f t="shared" si="18"/>
        <v>36</v>
      </c>
      <c r="AD67" s="458">
        <f t="shared" si="18"/>
        <v>36</v>
      </c>
      <c r="AE67" s="458">
        <f t="shared" si="18"/>
        <v>0</v>
      </c>
      <c r="AF67" s="458">
        <f t="shared" si="18"/>
        <v>0</v>
      </c>
      <c r="AG67" s="458">
        <f t="shared" si="18"/>
        <v>36</v>
      </c>
      <c r="AH67" s="458">
        <f t="shared" si="18"/>
        <v>36</v>
      </c>
      <c r="AI67" s="458">
        <f t="shared" si="18"/>
        <v>36</v>
      </c>
      <c r="AJ67" s="458">
        <f t="shared" si="18"/>
        <v>36</v>
      </c>
      <c r="AK67" s="458">
        <f t="shared" si="18"/>
        <v>36</v>
      </c>
      <c r="AL67" s="458">
        <f t="shared" si="18"/>
        <v>36</v>
      </c>
      <c r="AM67" s="458">
        <f t="shared" si="18"/>
        <v>36</v>
      </c>
      <c r="AN67" s="458">
        <f t="shared" si="18"/>
        <v>36</v>
      </c>
      <c r="AO67" s="458">
        <f t="shared" si="18"/>
        <v>36</v>
      </c>
      <c r="AP67" s="458">
        <f t="shared" si="18"/>
        <v>36</v>
      </c>
      <c r="AQ67" s="458">
        <f t="shared" si="18"/>
        <v>36</v>
      </c>
      <c r="AR67" s="458">
        <f t="shared" si="18"/>
        <v>36</v>
      </c>
      <c r="AS67" s="458">
        <f t="shared" si="18"/>
        <v>36</v>
      </c>
      <c r="AT67" s="458">
        <f t="shared" si="18"/>
        <v>36</v>
      </c>
      <c r="AU67" s="458">
        <f t="shared" si="18"/>
        <v>0</v>
      </c>
      <c r="AV67" s="458">
        <f t="shared" si="18"/>
        <v>36</v>
      </c>
      <c r="AW67" s="458" t="s">
        <v>73</v>
      </c>
      <c r="AX67" s="458" t="s">
        <v>73</v>
      </c>
      <c r="AY67" s="458" t="s">
        <v>73</v>
      </c>
      <c r="AZ67" s="458" t="s">
        <v>73</v>
      </c>
      <c r="BA67" s="458" t="s">
        <v>73</v>
      </c>
      <c r="BB67" s="458" t="s">
        <v>73</v>
      </c>
      <c r="BC67" s="458" t="s">
        <v>73</v>
      </c>
      <c r="BD67" s="458" t="s">
        <v>73</v>
      </c>
      <c r="BE67" s="458">
        <f>BE7+BE19+BE25</f>
        <v>1364</v>
      </c>
    </row>
    <row r="68" spans="1:57" s="15" customFormat="1" ht="16.5" thickBot="1">
      <c r="A68" s="419"/>
      <c r="B68" s="464" t="s">
        <v>43</v>
      </c>
      <c r="C68" s="465"/>
      <c r="D68" s="466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59"/>
      <c r="AK68" s="459"/>
      <c r="AL68" s="459"/>
      <c r="AM68" s="459"/>
      <c r="AN68" s="459"/>
      <c r="AO68" s="459"/>
      <c r="AP68" s="459"/>
      <c r="AQ68" s="459"/>
      <c r="AR68" s="459"/>
      <c r="AS68" s="459"/>
      <c r="AT68" s="459"/>
      <c r="AU68" s="459"/>
      <c r="AV68" s="459"/>
      <c r="AW68" s="459"/>
      <c r="AX68" s="459"/>
      <c r="AY68" s="459"/>
      <c r="AZ68" s="459"/>
      <c r="BA68" s="459"/>
      <c r="BB68" s="459"/>
      <c r="BC68" s="459"/>
      <c r="BD68" s="459"/>
      <c r="BE68" s="459"/>
    </row>
    <row r="69" spans="1:57" s="15" customFormat="1" ht="19.5" customHeight="1" thickBot="1">
      <c r="A69" s="419"/>
      <c r="B69" s="460" t="s">
        <v>44</v>
      </c>
      <c r="C69" s="461"/>
      <c r="D69" s="462"/>
      <c r="E69" s="32">
        <f t="shared" ref="E69" si="19">E26+E20+E8</f>
        <v>18</v>
      </c>
      <c r="F69" s="32">
        <f t="shared" ref="F69:AV69" si="20">F26+F20+F8</f>
        <v>18</v>
      </c>
      <c r="G69" s="32">
        <f t="shared" si="20"/>
        <v>18</v>
      </c>
      <c r="H69" s="32">
        <f t="shared" si="20"/>
        <v>18</v>
      </c>
      <c r="I69" s="32">
        <f t="shared" si="20"/>
        <v>18</v>
      </c>
      <c r="J69" s="32">
        <f t="shared" si="20"/>
        <v>18</v>
      </c>
      <c r="K69" s="32">
        <f t="shared" si="20"/>
        <v>18</v>
      </c>
      <c r="L69" s="32">
        <f t="shared" si="20"/>
        <v>18</v>
      </c>
      <c r="M69" s="32">
        <f t="shared" si="20"/>
        <v>0</v>
      </c>
      <c r="N69" s="32">
        <f t="shared" si="20"/>
        <v>0</v>
      </c>
      <c r="O69" s="32">
        <f t="shared" si="20"/>
        <v>0</v>
      </c>
      <c r="P69" s="32">
        <f t="shared" si="20"/>
        <v>0</v>
      </c>
      <c r="Q69" s="32">
        <f t="shared" si="20"/>
        <v>18</v>
      </c>
      <c r="R69" s="32">
        <f t="shared" si="20"/>
        <v>18</v>
      </c>
      <c r="S69" s="32">
        <f t="shared" si="20"/>
        <v>18</v>
      </c>
      <c r="T69" s="32">
        <f t="shared" si="20"/>
        <v>18</v>
      </c>
      <c r="U69" s="32">
        <f t="shared" si="20"/>
        <v>0</v>
      </c>
      <c r="V69" s="32" t="s">
        <v>73</v>
      </c>
      <c r="W69" s="32" t="s">
        <v>73</v>
      </c>
      <c r="X69" s="32">
        <f t="shared" si="20"/>
        <v>18</v>
      </c>
      <c r="Y69" s="32">
        <f t="shared" si="20"/>
        <v>18</v>
      </c>
      <c r="Z69" s="32">
        <f t="shared" si="20"/>
        <v>18</v>
      </c>
      <c r="AA69" s="32">
        <f t="shared" si="20"/>
        <v>18</v>
      </c>
      <c r="AB69" s="32">
        <f t="shared" si="20"/>
        <v>18</v>
      </c>
      <c r="AC69" s="32">
        <f t="shared" si="20"/>
        <v>18</v>
      </c>
      <c r="AD69" s="32">
        <f t="shared" si="20"/>
        <v>18</v>
      </c>
      <c r="AE69" s="32">
        <f t="shared" si="20"/>
        <v>0</v>
      </c>
      <c r="AF69" s="32">
        <f t="shared" si="20"/>
        <v>0</v>
      </c>
      <c r="AG69" s="32">
        <f t="shared" si="20"/>
        <v>0</v>
      </c>
      <c r="AH69" s="32">
        <f t="shared" si="20"/>
        <v>0</v>
      </c>
      <c r="AI69" s="32">
        <f t="shared" si="20"/>
        <v>0</v>
      </c>
      <c r="AJ69" s="32">
        <f t="shared" si="20"/>
        <v>0</v>
      </c>
      <c r="AK69" s="32">
        <f t="shared" si="20"/>
        <v>18</v>
      </c>
      <c r="AL69" s="32">
        <f t="shared" si="20"/>
        <v>18</v>
      </c>
      <c r="AM69" s="32">
        <f t="shared" si="20"/>
        <v>18</v>
      </c>
      <c r="AN69" s="32">
        <f t="shared" si="20"/>
        <v>18</v>
      </c>
      <c r="AO69" s="32">
        <f t="shared" si="20"/>
        <v>18</v>
      </c>
      <c r="AP69" s="32">
        <f t="shared" si="20"/>
        <v>18</v>
      </c>
      <c r="AQ69" s="32">
        <f t="shared" si="20"/>
        <v>18</v>
      </c>
      <c r="AR69" s="32">
        <f t="shared" si="20"/>
        <v>18</v>
      </c>
      <c r="AS69" s="32">
        <f t="shared" si="20"/>
        <v>18</v>
      </c>
      <c r="AT69" s="32">
        <f t="shared" si="20"/>
        <v>18</v>
      </c>
      <c r="AU69" s="32">
        <f t="shared" si="20"/>
        <v>0</v>
      </c>
      <c r="AV69" s="32">
        <f t="shared" si="20"/>
        <v>0</v>
      </c>
      <c r="AW69" s="32" t="s">
        <v>73</v>
      </c>
      <c r="AX69" s="32" t="s">
        <v>73</v>
      </c>
      <c r="AY69" s="32" t="s">
        <v>73</v>
      </c>
      <c r="AZ69" s="32" t="s">
        <v>73</v>
      </c>
      <c r="BA69" s="32" t="s">
        <v>73</v>
      </c>
      <c r="BB69" s="32" t="s">
        <v>73</v>
      </c>
      <c r="BC69" s="32" t="s">
        <v>73</v>
      </c>
      <c r="BD69" s="32" t="s">
        <v>73</v>
      </c>
      <c r="BE69" s="32">
        <f t="shared" ref="BE69" si="21">BE26+BE20+BE8</f>
        <v>522</v>
      </c>
    </row>
    <row r="70" spans="1:57" s="15" customFormat="1" ht="19.5" customHeight="1" thickBot="1">
      <c r="A70" s="419"/>
      <c r="B70" s="460" t="s">
        <v>121</v>
      </c>
      <c r="C70" s="461"/>
      <c r="D70" s="46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>
        <v>50</v>
      </c>
      <c r="V70" s="32" t="s">
        <v>73</v>
      </c>
      <c r="W70" s="32" t="s">
        <v>73</v>
      </c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62"/>
      <c r="AP70" s="62"/>
      <c r="AQ70" s="32"/>
      <c r="AR70" s="32"/>
      <c r="AS70" s="32"/>
      <c r="AT70" s="32"/>
      <c r="AU70" s="32">
        <v>50</v>
      </c>
      <c r="AV70" s="32"/>
      <c r="AW70" s="32" t="s">
        <v>73</v>
      </c>
      <c r="AX70" s="32" t="s">
        <v>73</v>
      </c>
      <c r="AY70" s="32" t="s">
        <v>73</v>
      </c>
      <c r="AZ70" s="32" t="s">
        <v>73</v>
      </c>
      <c r="BA70" s="32" t="s">
        <v>73</v>
      </c>
      <c r="BB70" s="32" t="s">
        <v>73</v>
      </c>
      <c r="BC70" s="32" t="s">
        <v>73</v>
      </c>
      <c r="BD70" s="32" t="s">
        <v>73</v>
      </c>
      <c r="BE70" s="32">
        <f>SUM(F70:BD70)</f>
        <v>100</v>
      </c>
    </row>
    <row r="71" spans="1:57" s="15" customFormat="1" ht="16.5" thickBot="1">
      <c r="A71" s="420"/>
      <c r="B71" s="460" t="s">
        <v>45</v>
      </c>
      <c r="C71" s="461"/>
      <c r="D71" s="462"/>
      <c r="E71" s="212">
        <f t="shared" ref="E71" si="22">E67+E69+E70</f>
        <v>54</v>
      </c>
      <c r="F71" s="212">
        <f t="shared" ref="F71:BE71" si="23">F67+F69+F70</f>
        <v>54</v>
      </c>
      <c r="G71" s="212">
        <f t="shared" si="23"/>
        <v>54</v>
      </c>
      <c r="H71" s="212">
        <f t="shared" si="23"/>
        <v>54</v>
      </c>
      <c r="I71" s="212">
        <f t="shared" si="23"/>
        <v>54</v>
      </c>
      <c r="J71" s="212">
        <f t="shared" si="23"/>
        <v>54</v>
      </c>
      <c r="K71" s="212">
        <f t="shared" si="23"/>
        <v>54</v>
      </c>
      <c r="L71" s="212">
        <f t="shared" si="23"/>
        <v>54</v>
      </c>
      <c r="M71" s="212">
        <f t="shared" si="23"/>
        <v>36</v>
      </c>
      <c r="N71" s="212">
        <f t="shared" si="23"/>
        <v>36</v>
      </c>
      <c r="O71" s="212">
        <f t="shared" si="23"/>
        <v>36</v>
      </c>
      <c r="P71" s="212">
        <f t="shared" si="23"/>
        <v>36</v>
      </c>
      <c r="Q71" s="212">
        <f t="shared" si="23"/>
        <v>54</v>
      </c>
      <c r="R71" s="212">
        <f t="shared" si="23"/>
        <v>54</v>
      </c>
      <c r="S71" s="212">
        <f t="shared" si="23"/>
        <v>54</v>
      </c>
      <c r="T71" s="212">
        <f t="shared" si="23"/>
        <v>50</v>
      </c>
      <c r="U71" s="212">
        <f t="shared" si="23"/>
        <v>50</v>
      </c>
      <c r="V71" s="212" t="s">
        <v>73</v>
      </c>
      <c r="W71" s="212" t="s">
        <v>73</v>
      </c>
      <c r="X71" s="212">
        <f t="shared" si="23"/>
        <v>54</v>
      </c>
      <c r="Y71" s="212">
        <f t="shared" si="23"/>
        <v>54</v>
      </c>
      <c r="Z71" s="212">
        <f t="shared" si="23"/>
        <v>54</v>
      </c>
      <c r="AA71" s="212">
        <f t="shared" si="23"/>
        <v>54</v>
      </c>
      <c r="AB71" s="212">
        <f t="shared" si="23"/>
        <v>54</v>
      </c>
      <c r="AC71" s="212">
        <f t="shared" si="23"/>
        <v>54</v>
      </c>
      <c r="AD71" s="212">
        <f t="shared" si="23"/>
        <v>54</v>
      </c>
      <c r="AE71" s="212">
        <f t="shared" si="23"/>
        <v>0</v>
      </c>
      <c r="AF71" s="212">
        <f t="shared" si="23"/>
        <v>0</v>
      </c>
      <c r="AG71" s="212">
        <f t="shared" si="23"/>
        <v>36</v>
      </c>
      <c r="AH71" s="212">
        <f t="shared" si="23"/>
        <v>36</v>
      </c>
      <c r="AI71" s="212">
        <f t="shared" si="23"/>
        <v>36</v>
      </c>
      <c r="AJ71" s="212">
        <f t="shared" si="23"/>
        <v>36</v>
      </c>
      <c r="AK71" s="212">
        <f t="shared" si="23"/>
        <v>54</v>
      </c>
      <c r="AL71" s="212">
        <f t="shared" si="23"/>
        <v>54</v>
      </c>
      <c r="AM71" s="212">
        <f t="shared" si="23"/>
        <v>54</v>
      </c>
      <c r="AN71" s="212">
        <f t="shared" si="23"/>
        <v>54</v>
      </c>
      <c r="AO71" s="213">
        <f t="shared" si="23"/>
        <v>54</v>
      </c>
      <c r="AP71" s="213">
        <f t="shared" si="23"/>
        <v>54</v>
      </c>
      <c r="AQ71" s="212">
        <f t="shared" si="23"/>
        <v>54</v>
      </c>
      <c r="AR71" s="212">
        <f t="shared" si="23"/>
        <v>54</v>
      </c>
      <c r="AS71" s="212">
        <f t="shared" si="23"/>
        <v>54</v>
      </c>
      <c r="AT71" s="212">
        <f t="shared" si="23"/>
        <v>54</v>
      </c>
      <c r="AU71" s="212">
        <f t="shared" si="23"/>
        <v>50</v>
      </c>
      <c r="AV71" s="212">
        <f t="shared" si="23"/>
        <v>36</v>
      </c>
      <c r="AW71" s="212" t="s">
        <v>73</v>
      </c>
      <c r="AX71" s="212" t="s">
        <v>73</v>
      </c>
      <c r="AY71" s="212" t="s">
        <v>73</v>
      </c>
      <c r="AZ71" s="212" t="s">
        <v>73</v>
      </c>
      <c r="BA71" s="212" t="s">
        <v>73</v>
      </c>
      <c r="BB71" s="212" t="s">
        <v>73</v>
      </c>
      <c r="BC71" s="212" t="s">
        <v>73</v>
      </c>
      <c r="BD71" s="212" t="s">
        <v>73</v>
      </c>
      <c r="BE71" s="32">
        <f t="shared" si="23"/>
        <v>1986</v>
      </c>
    </row>
    <row r="74" spans="1:57">
      <c r="A74" s="12" t="s">
        <v>46</v>
      </c>
    </row>
    <row r="75" spans="1:57" ht="18.75">
      <c r="A75" s="463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</row>
  </sheetData>
  <mergeCells count="132">
    <mergeCell ref="A1:BB1"/>
    <mergeCell ref="BC1:BE1"/>
    <mergeCell ref="A2:A4"/>
    <mergeCell ref="B2:B4"/>
    <mergeCell ref="C2:C4"/>
    <mergeCell ref="D2:D4"/>
    <mergeCell ref="F2:H2"/>
    <mergeCell ref="J2:M2"/>
    <mergeCell ref="N2:Q2"/>
    <mergeCell ref="S2:U2"/>
    <mergeCell ref="B11:B12"/>
    <mergeCell ref="C11:C12"/>
    <mergeCell ref="B13:B14"/>
    <mergeCell ref="C13:C14"/>
    <mergeCell ref="B15:B16"/>
    <mergeCell ref="C15:C16"/>
    <mergeCell ref="AW2:AZ2"/>
    <mergeCell ref="BA2:BD2"/>
    <mergeCell ref="BE2:BE6"/>
    <mergeCell ref="E3:BD3"/>
    <mergeCell ref="A5:BD5"/>
    <mergeCell ref="A7:A71"/>
    <mergeCell ref="B7:B8"/>
    <mergeCell ref="C7:C8"/>
    <mergeCell ref="B9:B10"/>
    <mergeCell ref="C9:C10"/>
    <mergeCell ref="W2:Z2"/>
    <mergeCell ref="AA2:AD2"/>
    <mergeCell ref="AF2:AH2"/>
    <mergeCell ref="AJ2:AM2"/>
    <mergeCell ref="AN2:AQ2"/>
    <mergeCell ref="AS2:AV2"/>
    <mergeCell ref="B23:B24"/>
    <mergeCell ref="C23:C24"/>
    <mergeCell ref="B25:B26"/>
    <mergeCell ref="C25:C26"/>
    <mergeCell ref="B27:B28"/>
    <mergeCell ref="B29:B30"/>
    <mergeCell ref="C29:C30"/>
    <mergeCell ref="B17:B18"/>
    <mergeCell ref="C17:C18"/>
    <mergeCell ref="B19:B20"/>
    <mergeCell ref="C19:C20"/>
    <mergeCell ref="B21:B22"/>
    <mergeCell ref="C21:C22"/>
    <mergeCell ref="B37:B38"/>
    <mergeCell ref="C37:C38"/>
    <mergeCell ref="B39:B40"/>
    <mergeCell ref="B41:B42"/>
    <mergeCell ref="C41:C42"/>
    <mergeCell ref="B43:B44"/>
    <mergeCell ref="C43:C44"/>
    <mergeCell ref="B31:B32"/>
    <mergeCell ref="C31:C32"/>
    <mergeCell ref="B33:B34"/>
    <mergeCell ref="C33:C34"/>
    <mergeCell ref="B35:B36"/>
    <mergeCell ref="C35:C36"/>
    <mergeCell ref="B54:B55"/>
    <mergeCell ref="C54:C55"/>
    <mergeCell ref="B56:B57"/>
    <mergeCell ref="C56:C57"/>
    <mergeCell ref="B60:B61"/>
    <mergeCell ref="B62:B63"/>
    <mergeCell ref="C62:C63"/>
    <mergeCell ref="B45:B46"/>
    <mergeCell ref="C45:C46"/>
    <mergeCell ref="B47:B48"/>
    <mergeCell ref="C47:C48"/>
    <mergeCell ref="B52:B53"/>
    <mergeCell ref="C52:C53"/>
    <mergeCell ref="H67:H68"/>
    <mergeCell ref="I67:I68"/>
    <mergeCell ref="J67:J68"/>
    <mergeCell ref="K67:K68"/>
    <mergeCell ref="L67:L68"/>
    <mergeCell ref="M67:M68"/>
    <mergeCell ref="B64:B65"/>
    <mergeCell ref="C64:C65"/>
    <mergeCell ref="B67:D67"/>
    <mergeCell ref="E67:E68"/>
    <mergeCell ref="F67:F68"/>
    <mergeCell ref="G67:G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A75:T75"/>
    <mergeCell ref="BD67:BD68"/>
    <mergeCell ref="BE67:BE68"/>
    <mergeCell ref="B68:D68"/>
    <mergeCell ref="B69:D69"/>
    <mergeCell ref="B70:D70"/>
    <mergeCell ref="B71:D71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</mergeCells>
  <hyperlinks>
    <hyperlink ref="A74" location="_ftnref1" display="_ftnref1"/>
    <hyperlink ref="BE2" location="_ftn1" display="_ftn1"/>
  </hyperlinks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"/>
  <sheetViews>
    <sheetView view="pageBreakPreview" topLeftCell="A31" zoomScale="80" zoomScaleNormal="110" zoomScaleSheetLayoutView="80" workbookViewId="0">
      <selection activeCell="AR63" sqref="AR63"/>
    </sheetView>
  </sheetViews>
  <sheetFormatPr defaultRowHeight="12.75"/>
  <cols>
    <col min="1" max="1" width="3" customWidth="1"/>
    <col min="2" max="2" width="11" customWidth="1"/>
    <col min="3" max="3" width="27.5703125" customWidth="1"/>
    <col min="5" max="5" width="4.28515625" customWidth="1"/>
    <col min="6" max="6" width="4" customWidth="1"/>
    <col min="7" max="8" width="3.7109375" customWidth="1"/>
    <col min="9" max="12" width="4.140625" customWidth="1"/>
    <col min="13" max="17" width="4" customWidth="1"/>
    <col min="18" max="20" width="3.85546875" customWidth="1"/>
    <col min="21" max="22" width="4" customWidth="1"/>
    <col min="23" max="23" width="4.7109375" customWidth="1"/>
    <col min="24" max="24" width="5.28515625" customWidth="1"/>
    <col min="25" max="27" width="4" customWidth="1"/>
    <col min="28" max="29" width="4" style="65" customWidth="1"/>
    <col min="30" max="33" width="3.85546875" style="65" customWidth="1"/>
    <col min="34" max="38" width="4" style="65" customWidth="1"/>
    <col min="39" max="39" width="4" style="127" customWidth="1"/>
    <col min="40" max="56" width="4" customWidth="1"/>
    <col min="57" max="57" width="17" customWidth="1"/>
  </cols>
  <sheetData>
    <row r="1" spans="1:57" ht="90.75" customHeight="1" thickBot="1">
      <c r="A1" s="405" t="s">
        <v>188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6"/>
      <c r="BD1" s="406"/>
      <c r="BE1" s="406"/>
    </row>
    <row r="2" spans="1:57" ht="47.25" customHeight="1" thickBot="1">
      <c r="A2" s="487" t="s">
        <v>14</v>
      </c>
      <c r="B2" s="490" t="s">
        <v>15</v>
      </c>
      <c r="C2" s="490" t="s">
        <v>16</v>
      </c>
      <c r="D2" s="490" t="s">
        <v>17</v>
      </c>
      <c r="E2" s="142" t="s">
        <v>222</v>
      </c>
      <c r="F2" s="369" t="s">
        <v>18</v>
      </c>
      <c r="G2" s="398"/>
      <c r="H2" s="399"/>
      <c r="I2" s="142" t="s">
        <v>223</v>
      </c>
      <c r="J2" s="369" t="s">
        <v>19</v>
      </c>
      <c r="K2" s="370"/>
      <c r="L2" s="370"/>
      <c r="M2" s="371"/>
      <c r="N2" s="364" t="s">
        <v>20</v>
      </c>
      <c r="O2" s="365"/>
      <c r="P2" s="365"/>
      <c r="Q2" s="366"/>
      <c r="R2" s="160" t="s">
        <v>224</v>
      </c>
      <c r="S2" s="364" t="s">
        <v>21</v>
      </c>
      <c r="T2" s="365"/>
      <c r="U2" s="366"/>
      <c r="V2" s="143" t="s">
        <v>225</v>
      </c>
      <c r="W2" s="364" t="s">
        <v>22</v>
      </c>
      <c r="X2" s="365"/>
      <c r="Y2" s="365"/>
      <c r="Z2" s="366"/>
      <c r="AA2" s="364" t="s">
        <v>23</v>
      </c>
      <c r="AB2" s="365"/>
      <c r="AC2" s="365"/>
      <c r="AD2" s="366"/>
      <c r="AE2" s="160" t="s">
        <v>226</v>
      </c>
      <c r="AF2" s="364" t="s">
        <v>24</v>
      </c>
      <c r="AG2" s="365"/>
      <c r="AH2" s="366"/>
      <c r="AI2" s="161" t="s">
        <v>227</v>
      </c>
      <c r="AJ2" s="369" t="s">
        <v>25</v>
      </c>
      <c r="AK2" s="370"/>
      <c r="AL2" s="370"/>
      <c r="AM2" s="371"/>
      <c r="AN2" s="369" t="s">
        <v>26</v>
      </c>
      <c r="AO2" s="370"/>
      <c r="AP2" s="370"/>
      <c r="AQ2" s="371"/>
      <c r="AR2" s="161" t="s">
        <v>228</v>
      </c>
      <c r="AS2" s="369" t="s">
        <v>27</v>
      </c>
      <c r="AT2" s="370"/>
      <c r="AU2" s="370"/>
      <c r="AV2" s="371"/>
      <c r="AW2" s="402" t="s">
        <v>28</v>
      </c>
      <c r="AX2" s="403"/>
      <c r="AY2" s="403"/>
      <c r="AZ2" s="404"/>
      <c r="BA2" s="402" t="s">
        <v>29</v>
      </c>
      <c r="BB2" s="403"/>
      <c r="BC2" s="403"/>
      <c r="BD2" s="404"/>
      <c r="BE2" s="495" t="s">
        <v>30</v>
      </c>
    </row>
    <row r="3" spans="1:57" ht="13.5" thickBot="1">
      <c r="A3" s="488"/>
      <c r="B3" s="491"/>
      <c r="C3" s="491"/>
      <c r="D3" s="491"/>
      <c r="E3" s="493" t="s">
        <v>31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6"/>
    </row>
    <row r="4" spans="1:57" s="8" customFormat="1" ht="31.5" customHeight="1" thickBot="1">
      <c r="A4" s="489"/>
      <c r="B4" s="492"/>
      <c r="C4" s="492"/>
      <c r="D4" s="492"/>
      <c r="E4" s="13">
        <v>36</v>
      </c>
      <c r="F4" s="13">
        <v>37</v>
      </c>
      <c r="G4" s="13">
        <v>38</v>
      </c>
      <c r="H4" s="13">
        <v>39</v>
      </c>
      <c r="I4" s="13">
        <v>40</v>
      </c>
      <c r="J4" s="13">
        <v>41</v>
      </c>
      <c r="K4" s="13">
        <v>42</v>
      </c>
      <c r="L4" s="14">
        <v>43</v>
      </c>
      <c r="M4" s="14">
        <v>44</v>
      </c>
      <c r="N4" s="14">
        <v>45</v>
      </c>
      <c r="O4" s="14">
        <v>46</v>
      </c>
      <c r="P4" s="14">
        <v>47</v>
      </c>
      <c r="Q4" s="14">
        <v>48</v>
      </c>
      <c r="R4" s="14">
        <v>49</v>
      </c>
      <c r="S4" s="14">
        <v>50</v>
      </c>
      <c r="T4" s="14">
        <v>51</v>
      </c>
      <c r="U4" s="14">
        <v>52</v>
      </c>
      <c r="V4" s="76">
        <v>1</v>
      </c>
      <c r="W4" s="76">
        <v>2</v>
      </c>
      <c r="X4" s="76">
        <v>3</v>
      </c>
      <c r="Y4" s="76">
        <v>4</v>
      </c>
      <c r="Z4" s="76">
        <v>5</v>
      </c>
      <c r="AA4" s="76">
        <v>6</v>
      </c>
      <c r="AB4" s="113">
        <v>7</v>
      </c>
      <c r="AC4" s="113">
        <v>8</v>
      </c>
      <c r="AD4" s="113">
        <v>9</v>
      </c>
      <c r="AE4" s="114">
        <v>10</v>
      </c>
      <c r="AF4" s="114">
        <v>11</v>
      </c>
      <c r="AG4" s="114">
        <v>12</v>
      </c>
      <c r="AH4" s="114">
        <v>13</v>
      </c>
      <c r="AI4" s="114">
        <v>14</v>
      </c>
      <c r="AJ4" s="114">
        <v>15</v>
      </c>
      <c r="AK4" s="114">
        <v>16</v>
      </c>
      <c r="AL4" s="114">
        <v>17</v>
      </c>
      <c r="AM4" s="115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77">
        <v>35</v>
      </c>
      <c r="BE4" s="496"/>
    </row>
    <row r="5" spans="1:57" ht="13.5" thickBot="1">
      <c r="A5" s="494" t="s">
        <v>32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6"/>
    </row>
    <row r="6" spans="1:57" s="8" customFormat="1" ht="27" customHeight="1" thickBot="1">
      <c r="A6" s="13"/>
      <c r="B6" s="13"/>
      <c r="C6" s="13"/>
      <c r="D6" s="13"/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7">
        <v>14</v>
      </c>
      <c r="S6" s="13">
        <v>15</v>
      </c>
      <c r="T6" s="13">
        <v>16</v>
      </c>
      <c r="U6" s="21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16">
        <v>24</v>
      </c>
      <c r="AC6" s="116">
        <v>25</v>
      </c>
      <c r="AD6" s="116">
        <v>26</v>
      </c>
      <c r="AE6" s="116">
        <v>27</v>
      </c>
      <c r="AF6" s="116">
        <v>28</v>
      </c>
      <c r="AG6" s="116">
        <v>29</v>
      </c>
      <c r="AH6" s="116">
        <v>30</v>
      </c>
      <c r="AI6" s="116">
        <v>31</v>
      </c>
      <c r="AJ6" s="116">
        <v>32</v>
      </c>
      <c r="AK6" s="116">
        <v>33</v>
      </c>
      <c r="AL6" s="116">
        <v>34</v>
      </c>
      <c r="AM6" s="117">
        <v>35</v>
      </c>
      <c r="AN6" s="21">
        <v>36</v>
      </c>
      <c r="AO6" s="17">
        <v>37</v>
      </c>
      <c r="AP6" s="13">
        <v>38</v>
      </c>
      <c r="AQ6" s="13">
        <v>39</v>
      </c>
      <c r="AR6" s="13">
        <v>40</v>
      </c>
      <c r="AS6" s="13">
        <v>41</v>
      </c>
      <c r="AT6" s="17">
        <v>42</v>
      </c>
      <c r="AU6" s="17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23">
        <v>52</v>
      </c>
      <c r="BE6" s="497"/>
    </row>
    <row r="7" spans="1:57" s="15" customFormat="1" ht="23.25" customHeight="1" thickBot="1">
      <c r="A7" s="467" t="s">
        <v>128</v>
      </c>
      <c r="B7" s="470" t="s">
        <v>115</v>
      </c>
      <c r="C7" s="470" t="s">
        <v>114</v>
      </c>
      <c r="D7" s="78" t="s">
        <v>34</v>
      </c>
      <c r="E7" s="32">
        <f>SUM(E9,E11,)</f>
        <v>6</v>
      </c>
      <c r="F7" s="32">
        <f>SUM(F9,F11,)</f>
        <v>4</v>
      </c>
      <c r="G7" s="32">
        <f t="shared" ref="G7:AC7" si="0">SUM(G9,G11,)</f>
        <v>6</v>
      </c>
      <c r="H7" s="32">
        <f t="shared" si="0"/>
        <v>4</v>
      </c>
      <c r="I7" s="32">
        <f t="shared" si="0"/>
        <v>6</v>
      </c>
      <c r="J7" s="32">
        <f t="shared" si="0"/>
        <v>4</v>
      </c>
      <c r="K7" s="32">
        <f t="shared" si="0"/>
        <v>6</v>
      </c>
      <c r="L7" s="32">
        <f t="shared" si="0"/>
        <v>4</v>
      </c>
      <c r="M7" s="32">
        <f t="shared" si="0"/>
        <v>6</v>
      </c>
      <c r="N7" s="32">
        <f t="shared" si="0"/>
        <v>4</v>
      </c>
      <c r="O7" s="32">
        <f t="shared" si="0"/>
        <v>6</v>
      </c>
      <c r="P7" s="32">
        <f t="shared" si="0"/>
        <v>4</v>
      </c>
      <c r="Q7" s="32">
        <v>6</v>
      </c>
      <c r="R7" s="32">
        <f t="shared" ref="R7" si="1">SUM(R9,R11,)</f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 t="s">
        <v>73</v>
      </c>
      <c r="W7" s="32" t="s">
        <v>73</v>
      </c>
      <c r="X7" s="32">
        <f t="shared" si="0"/>
        <v>4</v>
      </c>
      <c r="Y7" s="32">
        <f t="shared" si="0"/>
        <v>4</v>
      </c>
      <c r="Z7" s="32">
        <f t="shared" si="0"/>
        <v>4</v>
      </c>
      <c r="AA7" s="32">
        <f t="shared" si="0"/>
        <v>4</v>
      </c>
      <c r="AB7" s="62">
        <f t="shared" si="0"/>
        <v>4</v>
      </c>
      <c r="AC7" s="62">
        <f t="shared" si="0"/>
        <v>4</v>
      </c>
      <c r="AD7" s="62">
        <f>SUM(AD9,AD11,)</f>
        <v>4</v>
      </c>
      <c r="AE7" s="62">
        <f>SUM(AE9,AE11,)</f>
        <v>4</v>
      </c>
      <c r="AF7" s="62">
        <f t="shared" ref="AF7:AV7" si="2">SUM(AF9,AF11,)</f>
        <v>4</v>
      </c>
      <c r="AG7" s="62">
        <f t="shared" si="2"/>
        <v>4</v>
      </c>
      <c r="AH7" s="62">
        <f t="shared" si="2"/>
        <v>4</v>
      </c>
      <c r="AI7" s="62">
        <f t="shared" si="2"/>
        <v>4</v>
      </c>
      <c r="AJ7" s="62">
        <f t="shared" si="2"/>
        <v>4</v>
      </c>
      <c r="AK7" s="62">
        <f t="shared" si="2"/>
        <v>4</v>
      </c>
      <c r="AL7" s="62">
        <f t="shared" si="2"/>
        <v>4</v>
      </c>
      <c r="AM7" s="62">
        <f t="shared" si="2"/>
        <v>4</v>
      </c>
      <c r="AN7" s="32">
        <v>4</v>
      </c>
      <c r="AO7" s="32">
        <f t="shared" ref="AO7" si="3">SUM(AO9,AO11,)</f>
        <v>0</v>
      </c>
      <c r="AP7" s="32">
        <f t="shared" si="2"/>
        <v>0</v>
      </c>
      <c r="AQ7" s="32">
        <f t="shared" si="2"/>
        <v>0</v>
      </c>
      <c r="AR7" s="32">
        <f t="shared" si="2"/>
        <v>0</v>
      </c>
      <c r="AS7" s="32">
        <f t="shared" si="2"/>
        <v>0</v>
      </c>
      <c r="AT7" s="32">
        <f t="shared" si="2"/>
        <v>0</v>
      </c>
      <c r="AU7" s="32">
        <f t="shared" si="2"/>
        <v>0</v>
      </c>
      <c r="AV7" s="32">
        <f t="shared" si="2"/>
        <v>0</v>
      </c>
      <c r="AW7" s="32" t="s">
        <v>73</v>
      </c>
      <c r="AX7" s="32" t="s">
        <v>73</v>
      </c>
      <c r="AY7" s="32" t="s">
        <v>73</v>
      </c>
      <c r="AZ7" s="32" t="s">
        <v>73</v>
      </c>
      <c r="BA7" s="32" t="s">
        <v>73</v>
      </c>
      <c r="BB7" s="32" t="s">
        <v>73</v>
      </c>
      <c r="BC7" s="32" t="s">
        <v>73</v>
      </c>
      <c r="BD7" s="32">
        <f t="shared" ref="BD7:BE7" si="4">SUM(BD9,BD11,)</f>
        <v>0</v>
      </c>
      <c r="BE7" s="32">
        <f t="shared" si="4"/>
        <v>128</v>
      </c>
    </row>
    <row r="8" spans="1:57" s="15" customFormat="1" ht="18" customHeight="1" thickBot="1">
      <c r="A8" s="468"/>
      <c r="B8" s="471"/>
      <c r="C8" s="471"/>
      <c r="D8" s="78" t="s">
        <v>35</v>
      </c>
      <c r="E8" s="32">
        <f>SUM(E10,E12)</f>
        <v>3</v>
      </c>
      <c r="F8" s="32">
        <f t="shared" ref="F8:BE8" si="5">SUM(F10,F12)</f>
        <v>2</v>
      </c>
      <c r="G8" s="32">
        <f t="shared" si="5"/>
        <v>3</v>
      </c>
      <c r="H8" s="32">
        <f t="shared" si="5"/>
        <v>2</v>
      </c>
      <c r="I8" s="32">
        <f t="shared" si="5"/>
        <v>3</v>
      </c>
      <c r="J8" s="32">
        <f t="shared" si="5"/>
        <v>2</v>
      </c>
      <c r="K8" s="32">
        <f t="shared" si="5"/>
        <v>3</v>
      </c>
      <c r="L8" s="32">
        <f t="shared" si="5"/>
        <v>2</v>
      </c>
      <c r="M8" s="32">
        <f t="shared" si="5"/>
        <v>3</v>
      </c>
      <c r="N8" s="32">
        <f t="shared" si="5"/>
        <v>2</v>
      </c>
      <c r="O8" s="32">
        <f t="shared" si="5"/>
        <v>3</v>
      </c>
      <c r="P8" s="32">
        <f t="shared" si="5"/>
        <v>2</v>
      </c>
      <c r="Q8" s="32">
        <f t="shared" si="5"/>
        <v>3</v>
      </c>
      <c r="R8" s="32">
        <f t="shared" ref="R8" si="6">SUM(R10,R12)</f>
        <v>0</v>
      </c>
      <c r="S8" s="32">
        <f t="shared" si="5"/>
        <v>0</v>
      </c>
      <c r="T8" s="32">
        <f t="shared" si="5"/>
        <v>0</v>
      </c>
      <c r="U8" s="32">
        <f t="shared" si="5"/>
        <v>0</v>
      </c>
      <c r="V8" s="32" t="s">
        <v>73</v>
      </c>
      <c r="W8" s="32" t="s">
        <v>73</v>
      </c>
      <c r="X8" s="32">
        <f t="shared" si="5"/>
        <v>2</v>
      </c>
      <c r="Y8" s="32">
        <f t="shared" si="5"/>
        <v>2</v>
      </c>
      <c r="Z8" s="32">
        <f t="shared" si="5"/>
        <v>2</v>
      </c>
      <c r="AA8" s="32">
        <f t="shared" si="5"/>
        <v>2</v>
      </c>
      <c r="AB8" s="62">
        <f t="shared" si="5"/>
        <v>2</v>
      </c>
      <c r="AC8" s="62">
        <f t="shared" si="5"/>
        <v>2</v>
      </c>
      <c r="AD8" s="62">
        <f t="shared" si="5"/>
        <v>2</v>
      </c>
      <c r="AE8" s="62">
        <f t="shared" si="5"/>
        <v>2</v>
      </c>
      <c r="AF8" s="62">
        <f t="shared" si="5"/>
        <v>2</v>
      </c>
      <c r="AG8" s="62">
        <f t="shared" si="5"/>
        <v>2</v>
      </c>
      <c r="AH8" s="62">
        <f t="shared" si="5"/>
        <v>2</v>
      </c>
      <c r="AI8" s="62">
        <f t="shared" si="5"/>
        <v>2</v>
      </c>
      <c r="AJ8" s="62">
        <f t="shared" si="5"/>
        <v>2</v>
      </c>
      <c r="AK8" s="62">
        <f t="shared" si="5"/>
        <v>2</v>
      </c>
      <c r="AL8" s="62">
        <f t="shared" si="5"/>
        <v>2</v>
      </c>
      <c r="AM8" s="62">
        <f t="shared" si="5"/>
        <v>2</v>
      </c>
      <c r="AN8" s="32">
        <f t="shared" si="5"/>
        <v>2</v>
      </c>
      <c r="AO8" s="32">
        <f t="shared" ref="AO8" si="7">SUM(AO10,AO12)</f>
        <v>0</v>
      </c>
      <c r="AP8" s="32">
        <f t="shared" si="5"/>
        <v>0</v>
      </c>
      <c r="AQ8" s="32">
        <f t="shared" si="5"/>
        <v>0</v>
      </c>
      <c r="AR8" s="32">
        <f t="shared" si="5"/>
        <v>0</v>
      </c>
      <c r="AS8" s="32">
        <f t="shared" si="5"/>
        <v>0</v>
      </c>
      <c r="AT8" s="32">
        <f t="shared" si="5"/>
        <v>0</v>
      </c>
      <c r="AU8" s="32">
        <f t="shared" si="5"/>
        <v>0</v>
      </c>
      <c r="AV8" s="32">
        <f t="shared" si="5"/>
        <v>0</v>
      </c>
      <c r="AW8" s="32" t="s">
        <v>73</v>
      </c>
      <c r="AX8" s="32" t="s">
        <v>73</v>
      </c>
      <c r="AY8" s="32" t="s">
        <v>73</v>
      </c>
      <c r="AZ8" s="32" t="s">
        <v>73</v>
      </c>
      <c r="BA8" s="32" t="s">
        <v>73</v>
      </c>
      <c r="BB8" s="32" t="s">
        <v>73</v>
      </c>
      <c r="BC8" s="32" t="s">
        <v>73</v>
      </c>
      <c r="BD8" s="32">
        <f>SUM(BD10,BD12)</f>
        <v>0</v>
      </c>
      <c r="BE8" s="32">
        <f t="shared" si="5"/>
        <v>67</v>
      </c>
    </row>
    <row r="9" spans="1:57" ht="16.5" thickBot="1">
      <c r="A9" s="468"/>
      <c r="B9" s="472" t="s">
        <v>116</v>
      </c>
      <c r="C9" s="478" t="s">
        <v>1</v>
      </c>
      <c r="D9" s="5" t="s">
        <v>34</v>
      </c>
      <c r="E9" s="38">
        <v>4</v>
      </c>
      <c r="F9" s="38">
        <v>2</v>
      </c>
      <c r="G9" s="38">
        <v>4</v>
      </c>
      <c r="H9" s="38">
        <v>2</v>
      </c>
      <c r="I9" s="38">
        <v>4</v>
      </c>
      <c r="J9" s="38">
        <v>2</v>
      </c>
      <c r="K9" s="38">
        <v>4</v>
      </c>
      <c r="L9" s="38">
        <v>2</v>
      </c>
      <c r="M9" s="38">
        <v>4</v>
      </c>
      <c r="N9" s="38">
        <v>2</v>
      </c>
      <c r="O9" s="38">
        <v>4</v>
      </c>
      <c r="P9" s="38">
        <v>2</v>
      </c>
      <c r="Q9" s="38">
        <v>4</v>
      </c>
      <c r="R9" s="285"/>
      <c r="S9" s="56"/>
      <c r="T9" s="56"/>
      <c r="U9" s="56"/>
      <c r="V9" s="32" t="s">
        <v>73</v>
      </c>
      <c r="W9" s="32" t="s">
        <v>73</v>
      </c>
      <c r="X9" s="38">
        <v>2</v>
      </c>
      <c r="Y9" s="38">
        <v>2</v>
      </c>
      <c r="Z9" s="38">
        <v>2</v>
      </c>
      <c r="AA9" s="38">
        <v>2</v>
      </c>
      <c r="AB9" s="46">
        <v>2</v>
      </c>
      <c r="AC9" s="46">
        <v>2</v>
      </c>
      <c r="AD9" s="46">
        <v>2</v>
      </c>
      <c r="AE9" s="46">
        <v>2</v>
      </c>
      <c r="AF9" s="46">
        <v>2</v>
      </c>
      <c r="AG9" s="46">
        <v>2</v>
      </c>
      <c r="AH9" s="46">
        <v>2</v>
      </c>
      <c r="AI9" s="46">
        <v>2</v>
      </c>
      <c r="AJ9" s="46">
        <v>2</v>
      </c>
      <c r="AK9" s="46">
        <v>2</v>
      </c>
      <c r="AL9" s="46">
        <v>2</v>
      </c>
      <c r="AM9" s="46">
        <v>2</v>
      </c>
      <c r="AN9" s="38" t="s">
        <v>240</v>
      </c>
      <c r="AO9" s="294"/>
      <c r="AP9" s="214"/>
      <c r="AQ9" s="38"/>
      <c r="AR9" s="38"/>
      <c r="AS9" s="38"/>
      <c r="AT9" s="38"/>
      <c r="AU9" s="42"/>
      <c r="AV9" s="55"/>
      <c r="AW9" s="31" t="s">
        <v>73</v>
      </c>
      <c r="AX9" s="31" t="s">
        <v>73</v>
      </c>
      <c r="AY9" s="31" t="s">
        <v>73</v>
      </c>
      <c r="AZ9" s="31" t="s">
        <v>73</v>
      </c>
      <c r="BA9" s="31" t="s">
        <v>73</v>
      </c>
      <c r="BB9" s="31" t="s">
        <v>73</v>
      </c>
      <c r="BC9" s="31" t="s">
        <v>73</v>
      </c>
      <c r="BD9" s="31" t="s">
        <v>161</v>
      </c>
      <c r="BE9" s="36">
        <f t="shared" ref="BE9:BE64" si="8">SUM(E9:BD9)</f>
        <v>72</v>
      </c>
    </row>
    <row r="10" spans="1:57" ht="16.5" thickBot="1">
      <c r="A10" s="468"/>
      <c r="B10" s="473"/>
      <c r="C10" s="480"/>
      <c r="D10" s="5" t="s">
        <v>35</v>
      </c>
      <c r="E10" s="38">
        <v>2</v>
      </c>
      <c r="F10" s="38">
        <v>1</v>
      </c>
      <c r="G10" s="38">
        <v>2</v>
      </c>
      <c r="H10" s="38">
        <v>1</v>
      </c>
      <c r="I10" s="38">
        <v>2</v>
      </c>
      <c r="J10" s="38">
        <v>1</v>
      </c>
      <c r="K10" s="38">
        <v>2</v>
      </c>
      <c r="L10" s="38">
        <v>1</v>
      </c>
      <c r="M10" s="38">
        <v>2</v>
      </c>
      <c r="N10" s="38">
        <v>1</v>
      </c>
      <c r="O10" s="38">
        <v>2</v>
      </c>
      <c r="P10" s="38">
        <v>1</v>
      </c>
      <c r="Q10" s="38">
        <v>2</v>
      </c>
      <c r="R10" s="285"/>
      <c r="S10" s="56"/>
      <c r="T10" s="56"/>
      <c r="U10" s="56"/>
      <c r="V10" s="32" t="s">
        <v>73</v>
      </c>
      <c r="W10" s="32" t="s">
        <v>73</v>
      </c>
      <c r="X10" s="42">
        <v>1</v>
      </c>
      <c r="Y10" s="42">
        <v>1</v>
      </c>
      <c r="Z10" s="42">
        <v>1</v>
      </c>
      <c r="AA10" s="42">
        <v>1</v>
      </c>
      <c r="AB10" s="48">
        <v>1</v>
      </c>
      <c r="AC10" s="48">
        <v>1</v>
      </c>
      <c r="AD10" s="48">
        <v>1</v>
      </c>
      <c r="AE10" s="48">
        <v>1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>
        <v>1</v>
      </c>
      <c r="AL10" s="48">
        <v>1</v>
      </c>
      <c r="AM10" s="48">
        <v>1</v>
      </c>
      <c r="AN10" s="42">
        <v>1</v>
      </c>
      <c r="AO10" s="295"/>
      <c r="AP10" s="41"/>
      <c r="AQ10" s="42"/>
      <c r="AR10" s="42"/>
      <c r="AS10" s="42"/>
      <c r="AT10" s="42"/>
      <c r="AU10" s="42"/>
      <c r="AV10" s="55"/>
      <c r="AW10" s="31" t="s">
        <v>73</v>
      </c>
      <c r="AX10" s="31" t="s">
        <v>73</v>
      </c>
      <c r="AY10" s="31" t="s">
        <v>73</v>
      </c>
      <c r="AZ10" s="31" t="s">
        <v>73</v>
      </c>
      <c r="BA10" s="31" t="s">
        <v>73</v>
      </c>
      <c r="BB10" s="31" t="s">
        <v>73</v>
      </c>
      <c r="BC10" s="31" t="s">
        <v>73</v>
      </c>
      <c r="BD10" s="31" t="s">
        <v>161</v>
      </c>
      <c r="BE10" s="36">
        <f t="shared" si="8"/>
        <v>37</v>
      </c>
    </row>
    <row r="11" spans="1:57" ht="16.5" thickBot="1">
      <c r="A11" s="468"/>
      <c r="B11" s="472" t="s">
        <v>117</v>
      </c>
      <c r="C11" s="478" t="s">
        <v>41</v>
      </c>
      <c r="D11" s="5" t="s">
        <v>34</v>
      </c>
      <c r="E11" s="38">
        <v>2</v>
      </c>
      <c r="F11" s="38">
        <v>2</v>
      </c>
      <c r="G11" s="38">
        <v>2</v>
      </c>
      <c r="H11" s="38">
        <v>2</v>
      </c>
      <c r="I11" s="38">
        <v>2</v>
      </c>
      <c r="J11" s="38">
        <v>2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 t="s">
        <v>241</v>
      </c>
      <c r="R11" s="285"/>
      <c r="S11" s="56"/>
      <c r="T11" s="56"/>
      <c r="U11" s="56"/>
      <c r="V11" s="32" t="s">
        <v>73</v>
      </c>
      <c r="W11" s="32" t="s">
        <v>73</v>
      </c>
      <c r="X11" s="38">
        <v>2</v>
      </c>
      <c r="Y11" s="38">
        <v>2</v>
      </c>
      <c r="Z11" s="38">
        <v>2</v>
      </c>
      <c r="AA11" s="38">
        <v>2</v>
      </c>
      <c r="AB11" s="46">
        <v>2</v>
      </c>
      <c r="AC11" s="46">
        <v>2</v>
      </c>
      <c r="AD11" s="46">
        <v>2</v>
      </c>
      <c r="AE11" s="46">
        <v>2</v>
      </c>
      <c r="AF11" s="46">
        <v>2</v>
      </c>
      <c r="AG11" s="46">
        <v>2</v>
      </c>
      <c r="AH11" s="46">
        <v>2</v>
      </c>
      <c r="AI11" s="46">
        <v>2</v>
      </c>
      <c r="AJ11" s="46">
        <v>2</v>
      </c>
      <c r="AK11" s="46">
        <v>2</v>
      </c>
      <c r="AL11" s="46">
        <v>2</v>
      </c>
      <c r="AM11" s="46">
        <v>2</v>
      </c>
      <c r="AN11" s="38" t="s">
        <v>241</v>
      </c>
      <c r="AO11" s="294"/>
      <c r="AP11" s="214"/>
      <c r="AQ11" s="38"/>
      <c r="AR11" s="38"/>
      <c r="AS11" s="38"/>
      <c r="AT11" s="38"/>
      <c r="AU11" s="42"/>
      <c r="AV11" s="55"/>
      <c r="AW11" s="31" t="s">
        <v>73</v>
      </c>
      <c r="AX11" s="31" t="s">
        <v>73</v>
      </c>
      <c r="AY11" s="31" t="s">
        <v>73</v>
      </c>
      <c r="AZ11" s="31" t="s">
        <v>73</v>
      </c>
      <c r="BA11" s="31" t="s">
        <v>73</v>
      </c>
      <c r="BB11" s="31" t="s">
        <v>73</v>
      </c>
      <c r="BC11" s="31" t="s">
        <v>73</v>
      </c>
      <c r="BD11" s="31" t="s">
        <v>161</v>
      </c>
      <c r="BE11" s="36">
        <f t="shared" si="8"/>
        <v>56</v>
      </c>
    </row>
    <row r="12" spans="1:57" ht="16.5" thickBot="1">
      <c r="A12" s="468"/>
      <c r="B12" s="473"/>
      <c r="C12" s="480"/>
      <c r="D12" s="5" t="s">
        <v>35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>
        <v>1</v>
      </c>
      <c r="L12" s="38">
        <v>1</v>
      </c>
      <c r="M12" s="38">
        <v>1</v>
      </c>
      <c r="N12" s="38">
        <v>1</v>
      </c>
      <c r="O12" s="38">
        <v>1</v>
      </c>
      <c r="P12" s="38">
        <v>1</v>
      </c>
      <c r="Q12" s="38">
        <v>1</v>
      </c>
      <c r="R12" s="285"/>
      <c r="S12" s="56"/>
      <c r="T12" s="56"/>
      <c r="U12" s="56"/>
      <c r="V12" s="32" t="s">
        <v>73</v>
      </c>
      <c r="W12" s="32" t="s">
        <v>73</v>
      </c>
      <c r="X12" s="38">
        <v>1</v>
      </c>
      <c r="Y12" s="38">
        <v>1</v>
      </c>
      <c r="Z12" s="38">
        <v>1</v>
      </c>
      <c r="AA12" s="38">
        <v>1</v>
      </c>
      <c r="AB12" s="46">
        <v>1</v>
      </c>
      <c r="AC12" s="46">
        <v>1</v>
      </c>
      <c r="AD12" s="46">
        <v>1</v>
      </c>
      <c r="AE12" s="46">
        <v>1</v>
      </c>
      <c r="AF12" s="46">
        <v>1</v>
      </c>
      <c r="AG12" s="46">
        <v>1</v>
      </c>
      <c r="AH12" s="46">
        <v>1</v>
      </c>
      <c r="AI12" s="46">
        <v>1</v>
      </c>
      <c r="AJ12" s="46">
        <v>1</v>
      </c>
      <c r="AK12" s="46">
        <v>1</v>
      </c>
      <c r="AL12" s="46">
        <v>1</v>
      </c>
      <c r="AM12" s="46">
        <v>1</v>
      </c>
      <c r="AN12" s="38">
        <v>1</v>
      </c>
      <c r="AO12" s="294"/>
      <c r="AP12" s="214"/>
      <c r="AQ12" s="38"/>
      <c r="AR12" s="38"/>
      <c r="AS12" s="38"/>
      <c r="AT12" s="38"/>
      <c r="AU12" s="38"/>
      <c r="AV12" s="55"/>
      <c r="AW12" s="31" t="s">
        <v>73</v>
      </c>
      <c r="AX12" s="31" t="s">
        <v>73</v>
      </c>
      <c r="AY12" s="31" t="s">
        <v>73</v>
      </c>
      <c r="AZ12" s="31" t="s">
        <v>73</v>
      </c>
      <c r="BA12" s="31" t="s">
        <v>73</v>
      </c>
      <c r="BB12" s="31" t="s">
        <v>73</v>
      </c>
      <c r="BC12" s="31" t="s">
        <v>73</v>
      </c>
      <c r="BD12" s="31" t="s">
        <v>161</v>
      </c>
      <c r="BE12" s="36">
        <f t="shared" si="8"/>
        <v>30</v>
      </c>
    </row>
    <row r="13" spans="1:57" ht="13.5" hidden="1" customHeight="1" thickBot="1">
      <c r="A13" s="468"/>
      <c r="B13" s="472"/>
      <c r="C13" s="478"/>
      <c r="D13" s="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56"/>
      <c r="S13" s="37"/>
      <c r="T13" s="37"/>
      <c r="U13" s="38"/>
      <c r="V13" s="37"/>
      <c r="W13" s="37"/>
      <c r="X13" s="36"/>
      <c r="Y13" s="36"/>
      <c r="Z13" s="36"/>
      <c r="AA13" s="36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254"/>
      <c r="AN13" s="42"/>
      <c r="AO13" s="199"/>
      <c r="AP13" s="40"/>
      <c r="AQ13" s="36"/>
      <c r="AR13" s="36"/>
      <c r="AS13" s="36"/>
      <c r="AT13" s="36"/>
      <c r="AU13" s="36"/>
      <c r="AV13" s="36"/>
      <c r="AW13" s="31"/>
      <c r="AX13" s="31"/>
      <c r="AY13" s="31"/>
      <c r="AZ13" s="31"/>
      <c r="BA13" s="31"/>
      <c r="BB13" s="31"/>
      <c r="BC13" s="31"/>
      <c r="BD13" s="31" t="s">
        <v>161</v>
      </c>
      <c r="BE13" s="36">
        <f t="shared" si="8"/>
        <v>0</v>
      </c>
    </row>
    <row r="14" spans="1:57" ht="13.5" hidden="1" customHeight="1" thickBot="1">
      <c r="A14" s="468"/>
      <c r="B14" s="473"/>
      <c r="C14" s="479"/>
      <c r="D14" s="8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56"/>
      <c r="S14" s="37"/>
      <c r="T14" s="37"/>
      <c r="U14" s="38"/>
      <c r="V14" s="36"/>
      <c r="W14" s="36"/>
      <c r="X14" s="36"/>
      <c r="Y14" s="36"/>
      <c r="Z14" s="36"/>
      <c r="AA14" s="36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254"/>
      <c r="AN14" s="42"/>
      <c r="AO14" s="199"/>
      <c r="AP14" s="40"/>
      <c r="AQ14" s="36"/>
      <c r="AR14" s="36"/>
      <c r="AS14" s="36"/>
      <c r="AT14" s="36"/>
      <c r="AU14" s="36"/>
      <c r="AV14" s="36"/>
      <c r="AW14" s="31"/>
      <c r="AX14" s="31"/>
      <c r="AY14" s="31"/>
      <c r="AZ14" s="31"/>
      <c r="BA14" s="31"/>
      <c r="BB14" s="31"/>
      <c r="BC14" s="31"/>
      <c r="BD14" s="31" t="s">
        <v>161</v>
      </c>
      <c r="BE14" s="36">
        <f t="shared" si="8"/>
        <v>0</v>
      </c>
    </row>
    <row r="15" spans="1:57" s="15" customFormat="1" ht="19.5" customHeight="1" thickBot="1">
      <c r="A15" s="468"/>
      <c r="B15" s="474" t="s">
        <v>234</v>
      </c>
      <c r="C15" s="476" t="s">
        <v>118</v>
      </c>
      <c r="D15" s="78" t="s">
        <v>34</v>
      </c>
      <c r="E15" s="32">
        <f>E17</f>
        <v>0</v>
      </c>
      <c r="F15" s="32">
        <f t="shared" ref="F15:BE15" si="9">F17</f>
        <v>0</v>
      </c>
      <c r="G15" s="32">
        <f t="shared" si="9"/>
        <v>0</v>
      </c>
      <c r="H15" s="32">
        <f t="shared" si="9"/>
        <v>0</v>
      </c>
      <c r="I15" s="32">
        <f t="shared" si="9"/>
        <v>0</v>
      </c>
      <c r="J15" s="32">
        <f t="shared" si="9"/>
        <v>0</v>
      </c>
      <c r="K15" s="32">
        <f t="shared" si="9"/>
        <v>0</v>
      </c>
      <c r="L15" s="32">
        <f t="shared" si="9"/>
        <v>0</v>
      </c>
      <c r="M15" s="32">
        <f t="shared" si="9"/>
        <v>0</v>
      </c>
      <c r="N15" s="32">
        <f t="shared" si="9"/>
        <v>0</v>
      </c>
      <c r="O15" s="32">
        <f t="shared" si="9"/>
        <v>0</v>
      </c>
      <c r="P15" s="32">
        <f t="shared" si="9"/>
        <v>0</v>
      </c>
      <c r="Q15" s="32">
        <f t="shared" si="9"/>
        <v>0</v>
      </c>
      <c r="R15" s="32">
        <f t="shared" ref="R15" si="10">R17</f>
        <v>0</v>
      </c>
      <c r="S15" s="32">
        <f t="shared" si="9"/>
        <v>0</v>
      </c>
      <c r="T15" s="32">
        <f t="shared" si="9"/>
        <v>0</v>
      </c>
      <c r="U15" s="32">
        <f t="shared" si="9"/>
        <v>0</v>
      </c>
      <c r="V15" s="32" t="str">
        <f t="shared" si="9"/>
        <v>К</v>
      </c>
      <c r="W15" s="32" t="str">
        <f t="shared" ref="W15" si="11">W17</f>
        <v>К</v>
      </c>
      <c r="X15" s="32">
        <f t="shared" si="9"/>
        <v>2</v>
      </c>
      <c r="Y15" s="32">
        <f t="shared" si="9"/>
        <v>2</v>
      </c>
      <c r="Z15" s="32">
        <f t="shared" si="9"/>
        <v>2</v>
      </c>
      <c r="AA15" s="32">
        <f t="shared" si="9"/>
        <v>2</v>
      </c>
      <c r="AB15" s="62">
        <f t="shared" si="9"/>
        <v>2</v>
      </c>
      <c r="AC15" s="62">
        <f t="shared" si="9"/>
        <v>2</v>
      </c>
      <c r="AD15" s="62">
        <f t="shared" si="9"/>
        <v>2</v>
      </c>
      <c r="AE15" s="62">
        <f t="shared" si="9"/>
        <v>2</v>
      </c>
      <c r="AF15" s="62">
        <f t="shared" si="9"/>
        <v>2</v>
      </c>
      <c r="AG15" s="62">
        <f t="shared" si="9"/>
        <v>2</v>
      </c>
      <c r="AH15" s="62">
        <f t="shared" si="9"/>
        <v>2</v>
      </c>
      <c r="AI15" s="62">
        <f t="shared" si="9"/>
        <v>2</v>
      </c>
      <c r="AJ15" s="62">
        <f t="shared" si="9"/>
        <v>2</v>
      </c>
      <c r="AK15" s="62">
        <f t="shared" si="9"/>
        <v>2</v>
      </c>
      <c r="AL15" s="62">
        <f t="shared" si="9"/>
        <v>2</v>
      </c>
      <c r="AM15" s="62">
        <f t="shared" si="9"/>
        <v>2</v>
      </c>
      <c r="AN15" s="32">
        <v>2</v>
      </c>
      <c r="AO15" s="32">
        <f t="shared" ref="AO15" si="12">AO17</f>
        <v>0</v>
      </c>
      <c r="AP15" s="32">
        <f t="shared" si="9"/>
        <v>0</v>
      </c>
      <c r="AQ15" s="32">
        <f t="shared" si="9"/>
        <v>0</v>
      </c>
      <c r="AR15" s="32">
        <f t="shared" si="9"/>
        <v>0</v>
      </c>
      <c r="AS15" s="32">
        <f t="shared" si="9"/>
        <v>0</v>
      </c>
      <c r="AT15" s="32">
        <f t="shared" si="9"/>
        <v>0</v>
      </c>
      <c r="AU15" s="32">
        <f t="shared" si="9"/>
        <v>0</v>
      </c>
      <c r="AV15" s="32">
        <f t="shared" si="9"/>
        <v>0</v>
      </c>
      <c r="AW15" s="32" t="str">
        <f t="shared" si="9"/>
        <v>К</v>
      </c>
      <c r="AX15" s="32" t="str">
        <f t="shared" ref="AX15:BC15" si="13">AX17</f>
        <v>К</v>
      </c>
      <c r="AY15" s="32" t="str">
        <f t="shared" si="13"/>
        <v>К</v>
      </c>
      <c r="AZ15" s="32" t="str">
        <f t="shared" si="13"/>
        <v>К</v>
      </c>
      <c r="BA15" s="32" t="str">
        <f t="shared" si="13"/>
        <v>К</v>
      </c>
      <c r="BB15" s="32" t="str">
        <f t="shared" si="13"/>
        <v>К</v>
      </c>
      <c r="BC15" s="32" t="str">
        <f t="shared" si="13"/>
        <v>К</v>
      </c>
      <c r="BD15" s="31" t="s">
        <v>161</v>
      </c>
      <c r="BE15" s="32">
        <f t="shared" si="9"/>
        <v>32</v>
      </c>
    </row>
    <row r="16" spans="1:57" s="15" customFormat="1" ht="16.5" thickBot="1">
      <c r="A16" s="468"/>
      <c r="B16" s="475"/>
      <c r="C16" s="477"/>
      <c r="D16" s="78" t="s">
        <v>35</v>
      </c>
      <c r="E16" s="32">
        <f>E18</f>
        <v>0</v>
      </c>
      <c r="F16" s="32">
        <f t="shared" ref="F16:BE16" si="14">F18</f>
        <v>0</v>
      </c>
      <c r="G16" s="32">
        <f t="shared" si="14"/>
        <v>0</v>
      </c>
      <c r="H16" s="32">
        <f t="shared" si="14"/>
        <v>0</v>
      </c>
      <c r="I16" s="32">
        <f t="shared" si="14"/>
        <v>0</v>
      </c>
      <c r="J16" s="32">
        <f t="shared" si="14"/>
        <v>0</v>
      </c>
      <c r="K16" s="32">
        <f t="shared" si="14"/>
        <v>0</v>
      </c>
      <c r="L16" s="32">
        <f t="shared" si="14"/>
        <v>0</v>
      </c>
      <c r="M16" s="32">
        <f t="shared" si="14"/>
        <v>0</v>
      </c>
      <c r="N16" s="32">
        <f t="shared" si="14"/>
        <v>0</v>
      </c>
      <c r="O16" s="32">
        <f t="shared" si="14"/>
        <v>0</v>
      </c>
      <c r="P16" s="32">
        <f t="shared" si="14"/>
        <v>0</v>
      </c>
      <c r="Q16" s="32">
        <f t="shared" si="14"/>
        <v>0</v>
      </c>
      <c r="R16" s="32">
        <f t="shared" ref="R16" si="15">R18</f>
        <v>0</v>
      </c>
      <c r="S16" s="32">
        <f t="shared" si="14"/>
        <v>0</v>
      </c>
      <c r="T16" s="32">
        <f t="shared" si="14"/>
        <v>0</v>
      </c>
      <c r="U16" s="32">
        <f t="shared" si="14"/>
        <v>0</v>
      </c>
      <c r="V16" s="32" t="str">
        <f t="shared" si="14"/>
        <v>К</v>
      </c>
      <c r="W16" s="32" t="str">
        <f t="shared" ref="W16" si="16">W18</f>
        <v>К</v>
      </c>
      <c r="X16" s="32">
        <f t="shared" si="14"/>
        <v>1</v>
      </c>
      <c r="Y16" s="32">
        <f t="shared" si="14"/>
        <v>1</v>
      </c>
      <c r="Z16" s="32">
        <f t="shared" si="14"/>
        <v>1</v>
      </c>
      <c r="AA16" s="32">
        <f t="shared" si="14"/>
        <v>1</v>
      </c>
      <c r="AB16" s="62">
        <f t="shared" si="14"/>
        <v>1</v>
      </c>
      <c r="AC16" s="62">
        <f t="shared" si="14"/>
        <v>1</v>
      </c>
      <c r="AD16" s="62">
        <f t="shared" si="14"/>
        <v>1</v>
      </c>
      <c r="AE16" s="62">
        <f t="shared" si="14"/>
        <v>1</v>
      </c>
      <c r="AF16" s="62">
        <f t="shared" si="14"/>
        <v>1</v>
      </c>
      <c r="AG16" s="62">
        <f t="shared" si="14"/>
        <v>1</v>
      </c>
      <c r="AH16" s="62">
        <f t="shared" si="14"/>
        <v>1</v>
      </c>
      <c r="AI16" s="62">
        <f t="shared" si="14"/>
        <v>1</v>
      </c>
      <c r="AJ16" s="62">
        <f t="shared" si="14"/>
        <v>1</v>
      </c>
      <c r="AK16" s="62">
        <f t="shared" si="14"/>
        <v>1</v>
      </c>
      <c r="AL16" s="62">
        <f t="shared" si="14"/>
        <v>1</v>
      </c>
      <c r="AM16" s="62">
        <f t="shared" si="14"/>
        <v>1</v>
      </c>
      <c r="AN16" s="32">
        <f t="shared" si="14"/>
        <v>1</v>
      </c>
      <c r="AO16" s="32">
        <f t="shared" ref="AO16" si="17">AO18</f>
        <v>0</v>
      </c>
      <c r="AP16" s="32">
        <f t="shared" si="14"/>
        <v>0</v>
      </c>
      <c r="AQ16" s="32">
        <f t="shared" si="14"/>
        <v>0</v>
      </c>
      <c r="AR16" s="32">
        <f t="shared" si="14"/>
        <v>0</v>
      </c>
      <c r="AS16" s="32">
        <f t="shared" si="14"/>
        <v>0</v>
      </c>
      <c r="AT16" s="32">
        <f t="shared" si="14"/>
        <v>0</v>
      </c>
      <c r="AU16" s="32">
        <f t="shared" si="14"/>
        <v>0</v>
      </c>
      <c r="AV16" s="32">
        <f t="shared" si="14"/>
        <v>0</v>
      </c>
      <c r="AW16" s="32" t="str">
        <f t="shared" si="14"/>
        <v>К</v>
      </c>
      <c r="AX16" s="32" t="str">
        <f t="shared" ref="AX16:BC16" si="18">AX18</f>
        <v>К</v>
      </c>
      <c r="AY16" s="32" t="str">
        <f t="shared" si="18"/>
        <v>К</v>
      </c>
      <c r="AZ16" s="32" t="str">
        <f t="shared" si="18"/>
        <v>К</v>
      </c>
      <c r="BA16" s="32" t="str">
        <f t="shared" si="18"/>
        <v>К</v>
      </c>
      <c r="BB16" s="32" t="str">
        <f t="shared" si="18"/>
        <v>К</v>
      </c>
      <c r="BC16" s="32" t="str">
        <f t="shared" si="18"/>
        <v>К</v>
      </c>
      <c r="BD16" s="31" t="s">
        <v>161</v>
      </c>
      <c r="BE16" s="32">
        <f t="shared" si="14"/>
        <v>17</v>
      </c>
    </row>
    <row r="17" spans="1:57" s="16" customFormat="1" ht="16.5" thickBot="1">
      <c r="A17" s="468"/>
      <c r="B17" s="509" t="s">
        <v>137</v>
      </c>
      <c r="C17" s="507" t="s">
        <v>138</v>
      </c>
      <c r="D17" s="5" t="s">
        <v>34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285"/>
      <c r="S17" s="56"/>
      <c r="T17" s="56"/>
      <c r="U17" s="38"/>
      <c r="V17" s="32" t="s">
        <v>73</v>
      </c>
      <c r="W17" s="32" t="s">
        <v>73</v>
      </c>
      <c r="X17" s="38">
        <v>2</v>
      </c>
      <c r="Y17" s="38">
        <v>2</v>
      </c>
      <c r="Z17" s="38">
        <v>2</v>
      </c>
      <c r="AA17" s="38">
        <v>2</v>
      </c>
      <c r="AB17" s="46">
        <v>2</v>
      </c>
      <c r="AC17" s="46">
        <v>2</v>
      </c>
      <c r="AD17" s="46">
        <v>2</v>
      </c>
      <c r="AE17" s="46">
        <v>2</v>
      </c>
      <c r="AF17" s="46">
        <v>2</v>
      </c>
      <c r="AG17" s="46">
        <v>2</v>
      </c>
      <c r="AH17" s="46">
        <v>2</v>
      </c>
      <c r="AI17" s="46">
        <v>2</v>
      </c>
      <c r="AJ17" s="46">
        <v>2</v>
      </c>
      <c r="AK17" s="46">
        <v>2</v>
      </c>
      <c r="AL17" s="46">
        <v>2</v>
      </c>
      <c r="AM17" s="46">
        <v>2</v>
      </c>
      <c r="AN17" s="38" t="s">
        <v>240</v>
      </c>
      <c r="AO17" s="285"/>
      <c r="AP17" s="38"/>
      <c r="AQ17" s="38"/>
      <c r="AR17" s="38"/>
      <c r="AS17" s="38"/>
      <c r="AT17" s="38"/>
      <c r="AU17" s="38"/>
      <c r="AV17" s="56"/>
      <c r="AW17" s="32" t="s">
        <v>73</v>
      </c>
      <c r="AX17" s="32" t="s">
        <v>73</v>
      </c>
      <c r="AY17" s="32" t="s">
        <v>73</v>
      </c>
      <c r="AZ17" s="32" t="s">
        <v>73</v>
      </c>
      <c r="BA17" s="32" t="s">
        <v>73</v>
      </c>
      <c r="BB17" s="32" t="s">
        <v>73</v>
      </c>
      <c r="BC17" s="32" t="s">
        <v>73</v>
      </c>
      <c r="BD17" s="31" t="s">
        <v>161</v>
      </c>
      <c r="BE17" s="36">
        <f t="shared" si="8"/>
        <v>32</v>
      </c>
    </row>
    <row r="18" spans="1:57" s="16" customFormat="1" ht="15" customHeight="1" thickBot="1">
      <c r="A18" s="468"/>
      <c r="B18" s="510"/>
      <c r="C18" s="508"/>
      <c r="D18" s="5" t="s">
        <v>35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285"/>
      <c r="S18" s="56"/>
      <c r="T18" s="56"/>
      <c r="U18" s="38"/>
      <c r="V18" s="32" t="s">
        <v>73</v>
      </c>
      <c r="W18" s="32" t="s">
        <v>73</v>
      </c>
      <c r="X18" s="38">
        <v>1</v>
      </c>
      <c r="Y18" s="38">
        <v>1</v>
      </c>
      <c r="Z18" s="38">
        <v>1</v>
      </c>
      <c r="AA18" s="38">
        <v>1</v>
      </c>
      <c r="AB18" s="46">
        <v>1</v>
      </c>
      <c r="AC18" s="46">
        <v>1</v>
      </c>
      <c r="AD18" s="46">
        <v>1</v>
      </c>
      <c r="AE18" s="46">
        <v>1</v>
      </c>
      <c r="AF18" s="46">
        <v>1</v>
      </c>
      <c r="AG18" s="46">
        <v>1</v>
      </c>
      <c r="AH18" s="46">
        <v>1</v>
      </c>
      <c r="AI18" s="46">
        <v>1</v>
      </c>
      <c r="AJ18" s="46">
        <v>1</v>
      </c>
      <c r="AK18" s="46">
        <v>1</v>
      </c>
      <c r="AL18" s="46">
        <v>1</v>
      </c>
      <c r="AM18" s="46">
        <v>1</v>
      </c>
      <c r="AN18" s="38">
        <v>1</v>
      </c>
      <c r="AO18" s="285"/>
      <c r="AP18" s="38"/>
      <c r="AQ18" s="38"/>
      <c r="AR18" s="38"/>
      <c r="AS18" s="38"/>
      <c r="AT18" s="38"/>
      <c r="AU18" s="38"/>
      <c r="AV18" s="56"/>
      <c r="AW18" s="32" t="s">
        <v>73</v>
      </c>
      <c r="AX18" s="32" t="s">
        <v>73</v>
      </c>
      <c r="AY18" s="32" t="s">
        <v>73</v>
      </c>
      <c r="AZ18" s="32" t="s">
        <v>73</v>
      </c>
      <c r="BA18" s="32" t="s">
        <v>73</v>
      </c>
      <c r="BB18" s="32" t="s">
        <v>73</v>
      </c>
      <c r="BC18" s="32" t="s">
        <v>73</v>
      </c>
      <c r="BD18" s="31" t="s">
        <v>161</v>
      </c>
      <c r="BE18" s="36">
        <f t="shared" si="8"/>
        <v>17</v>
      </c>
    </row>
    <row r="19" spans="1:57" s="15" customFormat="1" ht="16.5" thickBot="1">
      <c r="A19" s="468"/>
      <c r="B19" s="470" t="s">
        <v>7</v>
      </c>
      <c r="C19" s="470" t="s">
        <v>38</v>
      </c>
      <c r="D19" s="78" t="s">
        <v>34</v>
      </c>
      <c r="E19" s="32">
        <f t="shared" ref="E19:U19" si="19">E21+E28</f>
        <v>30</v>
      </c>
      <c r="F19" s="32">
        <f t="shared" si="19"/>
        <v>32</v>
      </c>
      <c r="G19" s="32">
        <f t="shared" si="19"/>
        <v>30</v>
      </c>
      <c r="H19" s="32">
        <f t="shared" si="19"/>
        <v>32</v>
      </c>
      <c r="I19" s="32">
        <f t="shared" si="19"/>
        <v>30</v>
      </c>
      <c r="J19" s="32">
        <f t="shared" si="19"/>
        <v>32</v>
      </c>
      <c r="K19" s="32">
        <f t="shared" si="19"/>
        <v>30</v>
      </c>
      <c r="L19" s="32">
        <f t="shared" si="19"/>
        <v>32</v>
      </c>
      <c r="M19" s="32">
        <f t="shared" si="19"/>
        <v>30</v>
      </c>
      <c r="N19" s="32">
        <f t="shared" si="19"/>
        <v>32</v>
      </c>
      <c r="O19" s="32">
        <f t="shared" si="19"/>
        <v>30</v>
      </c>
      <c r="P19" s="32">
        <f t="shared" si="19"/>
        <v>32</v>
      </c>
      <c r="Q19" s="32">
        <f t="shared" si="19"/>
        <v>30</v>
      </c>
      <c r="R19" s="32">
        <f t="shared" si="19"/>
        <v>0</v>
      </c>
      <c r="S19" s="32">
        <f t="shared" si="19"/>
        <v>36</v>
      </c>
      <c r="T19" s="32">
        <f t="shared" si="19"/>
        <v>36</v>
      </c>
      <c r="U19" s="32">
        <f t="shared" si="19"/>
        <v>36</v>
      </c>
      <c r="V19" s="32" t="s">
        <v>73</v>
      </c>
      <c r="W19" s="32" t="s">
        <v>73</v>
      </c>
      <c r="X19" s="32">
        <f t="shared" ref="X19:AV19" si="20">X21+X28</f>
        <v>30</v>
      </c>
      <c r="Y19" s="32">
        <f t="shared" si="20"/>
        <v>30</v>
      </c>
      <c r="Z19" s="32">
        <f t="shared" si="20"/>
        <v>30</v>
      </c>
      <c r="AA19" s="32">
        <f t="shared" si="20"/>
        <v>30</v>
      </c>
      <c r="AB19" s="62">
        <f t="shared" si="20"/>
        <v>30</v>
      </c>
      <c r="AC19" s="62">
        <f t="shared" si="20"/>
        <v>30</v>
      </c>
      <c r="AD19" s="62">
        <f t="shared" si="20"/>
        <v>30</v>
      </c>
      <c r="AE19" s="62">
        <f t="shared" si="20"/>
        <v>30</v>
      </c>
      <c r="AF19" s="62">
        <f t="shared" si="20"/>
        <v>30</v>
      </c>
      <c r="AG19" s="62">
        <f t="shared" si="20"/>
        <v>30</v>
      </c>
      <c r="AH19" s="62">
        <f t="shared" si="20"/>
        <v>30</v>
      </c>
      <c r="AI19" s="62">
        <f t="shared" si="20"/>
        <v>30</v>
      </c>
      <c r="AJ19" s="62">
        <f t="shared" si="20"/>
        <v>30</v>
      </c>
      <c r="AK19" s="62">
        <f t="shared" si="20"/>
        <v>30</v>
      </c>
      <c r="AL19" s="62">
        <f t="shared" si="20"/>
        <v>30</v>
      </c>
      <c r="AM19" s="62">
        <f t="shared" si="20"/>
        <v>30</v>
      </c>
      <c r="AN19" s="32">
        <v>30</v>
      </c>
      <c r="AO19" s="32">
        <f t="shared" si="20"/>
        <v>0</v>
      </c>
      <c r="AP19" s="32">
        <f t="shared" si="20"/>
        <v>72</v>
      </c>
      <c r="AQ19" s="32">
        <f t="shared" si="20"/>
        <v>36</v>
      </c>
      <c r="AR19" s="32">
        <f t="shared" si="20"/>
        <v>36</v>
      </c>
      <c r="AS19" s="32">
        <f t="shared" si="20"/>
        <v>72</v>
      </c>
      <c r="AT19" s="32">
        <f t="shared" si="20"/>
        <v>72</v>
      </c>
      <c r="AU19" s="32">
        <f t="shared" si="20"/>
        <v>72</v>
      </c>
      <c r="AV19" s="32">
        <f t="shared" si="20"/>
        <v>0</v>
      </c>
      <c r="AW19" s="32" t="s">
        <v>73</v>
      </c>
      <c r="AX19" s="32" t="s">
        <v>73</v>
      </c>
      <c r="AY19" s="32" t="s">
        <v>73</v>
      </c>
      <c r="AZ19" s="32" t="s">
        <v>73</v>
      </c>
      <c r="BA19" s="32" t="s">
        <v>73</v>
      </c>
      <c r="BB19" s="32" t="s">
        <v>73</v>
      </c>
      <c r="BC19" s="32" t="s">
        <v>73</v>
      </c>
      <c r="BD19" s="31" t="s">
        <v>161</v>
      </c>
      <c r="BE19" s="31">
        <f t="shared" si="8"/>
        <v>1380</v>
      </c>
    </row>
    <row r="20" spans="1:57" s="15" customFormat="1" ht="16.5" thickBot="1">
      <c r="A20" s="468"/>
      <c r="B20" s="471"/>
      <c r="C20" s="471"/>
      <c r="D20" s="78" t="s">
        <v>35</v>
      </c>
      <c r="E20" s="32">
        <f t="shared" ref="E20:U20" si="21">E22+E29</f>
        <v>15</v>
      </c>
      <c r="F20" s="32">
        <f t="shared" si="21"/>
        <v>16</v>
      </c>
      <c r="G20" s="32">
        <f t="shared" si="21"/>
        <v>15</v>
      </c>
      <c r="H20" s="32">
        <f t="shared" si="21"/>
        <v>16</v>
      </c>
      <c r="I20" s="32">
        <f t="shared" si="21"/>
        <v>15</v>
      </c>
      <c r="J20" s="32">
        <f t="shared" si="21"/>
        <v>16</v>
      </c>
      <c r="K20" s="32">
        <f t="shared" si="21"/>
        <v>15</v>
      </c>
      <c r="L20" s="32">
        <f t="shared" si="21"/>
        <v>16</v>
      </c>
      <c r="M20" s="32">
        <f t="shared" si="21"/>
        <v>15</v>
      </c>
      <c r="N20" s="32">
        <f t="shared" si="21"/>
        <v>16</v>
      </c>
      <c r="O20" s="32">
        <f t="shared" si="21"/>
        <v>15</v>
      </c>
      <c r="P20" s="32">
        <f t="shared" si="21"/>
        <v>16</v>
      </c>
      <c r="Q20" s="32">
        <f t="shared" si="21"/>
        <v>15</v>
      </c>
      <c r="R20" s="32">
        <f t="shared" si="21"/>
        <v>0</v>
      </c>
      <c r="S20" s="32">
        <f t="shared" si="21"/>
        <v>0</v>
      </c>
      <c r="T20" s="32">
        <f t="shared" si="21"/>
        <v>0</v>
      </c>
      <c r="U20" s="32">
        <f t="shared" si="21"/>
        <v>0</v>
      </c>
      <c r="V20" s="32" t="s">
        <v>73</v>
      </c>
      <c r="W20" s="32" t="s">
        <v>73</v>
      </c>
      <c r="X20" s="32">
        <f t="shared" ref="X20:AV20" si="22">X22+X29</f>
        <v>15</v>
      </c>
      <c r="Y20" s="32">
        <f t="shared" si="22"/>
        <v>15</v>
      </c>
      <c r="Z20" s="32">
        <f t="shared" si="22"/>
        <v>15</v>
      </c>
      <c r="AA20" s="32">
        <f t="shared" si="22"/>
        <v>15</v>
      </c>
      <c r="AB20" s="62">
        <f t="shared" si="22"/>
        <v>15</v>
      </c>
      <c r="AC20" s="62">
        <f t="shared" si="22"/>
        <v>15</v>
      </c>
      <c r="AD20" s="62">
        <f t="shared" si="22"/>
        <v>15</v>
      </c>
      <c r="AE20" s="62">
        <f t="shared" si="22"/>
        <v>15</v>
      </c>
      <c r="AF20" s="62">
        <f t="shared" si="22"/>
        <v>15</v>
      </c>
      <c r="AG20" s="62">
        <f t="shared" si="22"/>
        <v>15</v>
      </c>
      <c r="AH20" s="62">
        <f t="shared" si="22"/>
        <v>15</v>
      </c>
      <c r="AI20" s="62">
        <f t="shared" si="22"/>
        <v>15</v>
      </c>
      <c r="AJ20" s="62">
        <f t="shared" si="22"/>
        <v>15</v>
      </c>
      <c r="AK20" s="62">
        <f t="shared" si="22"/>
        <v>15</v>
      </c>
      <c r="AL20" s="62">
        <f t="shared" si="22"/>
        <v>15</v>
      </c>
      <c r="AM20" s="62">
        <f t="shared" si="22"/>
        <v>15</v>
      </c>
      <c r="AN20" s="32">
        <f t="shared" si="22"/>
        <v>15</v>
      </c>
      <c r="AO20" s="32">
        <f t="shared" si="22"/>
        <v>0</v>
      </c>
      <c r="AP20" s="32">
        <f t="shared" si="22"/>
        <v>0</v>
      </c>
      <c r="AQ20" s="32">
        <f t="shared" si="22"/>
        <v>0</v>
      </c>
      <c r="AR20" s="32">
        <f t="shared" si="22"/>
        <v>0</v>
      </c>
      <c r="AS20" s="32">
        <f t="shared" si="22"/>
        <v>0</v>
      </c>
      <c r="AT20" s="32">
        <f t="shared" si="22"/>
        <v>0</v>
      </c>
      <c r="AU20" s="32">
        <f t="shared" si="22"/>
        <v>0</v>
      </c>
      <c r="AV20" s="32">
        <f t="shared" si="22"/>
        <v>0</v>
      </c>
      <c r="AW20" s="32" t="s">
        <v>73</v>
      </c>
      <c r="AX20" s="32" t="s">
        <v>73</v>
      </c>
      <c r="AY20" s="32" t="s">
        <v>73</v>
      </c>
      <c r="AZ20" s="32" t="s">
        <v>73</v>
      </c>
      <c r="BA20" s="32" t="s">
        <v>73</v>
      </c>
      <c r="BB20" s="32" t="s">
        <v>73</v>
      </c>
      <c r="BC20" s="32" t="s">
        <v>73</v>
      </c>
      <c r="BD20" s="31" t="s">
        <v>161</v>
      </c>
      <c r="BE20" s="31">
        <f t="shared" si="8"/>
        <v>456</v>
      </c>
    </row>
    <row r="21" spans="1:57" s="15" customFormat="1" ht="18.75" customHeight="1" thickBot="1">
      <c r="A21" s="468"/>
      <c r="B21" s="483" t="s">
        <v>235</v>
      </c>
      <c r="C21" s="483" t="s">
        <v>120</v>
      </c>
      <c r="D21" s="281" t="s">
        <v>34</v>
      </c>
      <c r="E21" s="252">
        <f>SUM(E23,E25)</f>
        <v>10</v>
      </c>
      <c r="F21" s="252">
        <f t="shared" ref="F21:BE21" si="23">SUM(F23,F25)</f>
        <v>8</v>
      </c>
      <c r="G21" s="252">
        <f t="shared" si="23"/>
        <v>10</v>
      </c>
      <c r="H21" s="252">
        <f t="shared" si="23"/>
        <v>8</v>
      </c>
      <c r="I21" s="252">
        <f t="shared" si="23"/>
        <v>10</v>
      </c>
      <c r="J21" s="252">
        <f t="shared" si="23"/>
        <v>8</v>
      </c>
      <c r="K21" s="252">
        <f t="shared" si="23"/>
        <v>10</v>
      </c>
      <c r="L21" s="252">
        <f t="shared" si="23"/>
        <v>8</v>
      </c>
      <c r="M21" s="252">
        <f t="shared" si="23"/>
        <v>10</v>
      </c>
      <c r="N21" s="252">
        <f t="shared" si="23"/>
        <v>8</v>
      </c>
      <c r="O21" s="252">
        <f t="shared" si="23"/>
        <v>10</v>
      </c>
      <c r="P21" s="252">
        <f t="shared" si="23"/>
        <v>8</v>
      </c>
      <c r="Q21" s="252">
        <v>10</v>
      </c>
      <c r="R21" s="252">
        <f t="shared" ref="R21" si="24">SUM(R23,R25)</f>
        <v>0</v>
      </c>
      <c r="S21" s="252">
        <f t="shared" si="23"/>
        <v>0</v>
      </c>
      <c r="T21" s="252">
        <f t="shared" si="23"/>
        <v>0</v>
      </c>
      <c r="U21" s="252">
        <f t="shared" si="23"/>
        <v>0</v>
      </c>
      <c r="V21" s="32" t="s">
        <v>73</v>
      </c>
      <c r="W21" s="32" t="s">
        <v>73</v>
      </c>
      <c r="X21" s="252">
        <f t="shared" si="23"/>
        <v>2</v>
      </c>
      <c r="Y21" s="252">
        <f t="shared" si="23"/>
        <v>2</v>
      </c>
      <c r="Z21" s="252">
        <f t="shared" si="23"/>
        <v>2</v>
      </c>
      <c r="AA21" s="252">
        <f t="shared" si="23"/>
        <v>2</v>
      </c>
      <c r="AB21" s="282">
        <f t="shared" si="23"/>
        <v>2</v>
      </c>
      <c r="AC21" s="282">
        <f t="shared" si="23"/>
        <v>2</v>
      </c>
      <c r="AD21" s="282">
        <f t="shared" si="23"/>
        <v>2</v>
      </c>
      <c r="AE21" s="282">
        <f t="shared" si="23"/>
        <v>2</v>
      </c>
      <c r="AF21" s="282">
        <f t="shared" si="23"/>
        <v>2</v>
      </c>
      <c r="AG21" s="282">
        <f t="shared" si="23"/>
        <v>2</v>
      </c>
      <c r="AH21" s="282">
        <f t="shared" si="23"/>
        <v>2</v>
      </c>
      <c r="AI21" s="282">
        <f t="shared" si="23"/>
        <v>2</v>
      </c>
      <c r="AJ21" s="282">
        <f t="shared" si="23"/>
        <v>2</v>
      </c>
      <c r="AK21" s="282">
        <f t="shared" si="23"/>
        <v>2</v>
      </c>
      <c r="AL21" s="282">
        <f t="shared" si="23"/>
        <v>2</v>
      </c>
      <c r="AM21" s="282">
        <f t="shared" si="23"/>
        <v>2</v>
      </c>
      <c r="AN21" s="252">
        <v>2</v>
      </c>
      <c r="AO21" s="252">
        <f t="shared" ref="AO21" si="25">SUM(AO23,AO25)</f>
        <v>0</v>
      </c>
      <c r="AP21" s="252">
        <f t="shared" si="23"/>
        <v>0</v>
      </c>
      <c r="AQ21" s="252">
        <f t="shared" si="23"/>
        <v>0</v>
      </c>
      <c r="AR21" s="252">
        <f t="shared" si="23"/>
        <v>0</v>
      </c>
      <c r="AS21" s="252">
        <f t="shared" si="23"/>
        <v>0</v>
      </c>
      <c r="AT21" s="252">
        <f t="shared" si="23"/>
        <v>0</v>
      </c>
      <c r="AU21" s="252">
        <f t="shared" si="23"/>
        <v>0</v>
      </c>
      <c r="AV21" s="252">
        <f t="shared" si="23"/>
        <v>0</v>
      </c>
      <c r="AW21" s="32" t="s">
        <v>73</v>
      </c>
      <c r="AX21" s="32" t="s">
        <v>73</v>
      </c>
      <c r="AY21" s="32" t="s">
        <v>73</v>
      </c>
      <c r="AZ21" s="32" t="s">
        <v>73</v>
      </c>
      <c r="BA21" s="32" t="s">
        <v>73</v>
      </c>
      <c r="BB21" s="32" t="s">
        <v>73</v>
      </c>
      <c r="BC21" s="32" t="s">
        <v>73</v>
      </c>
      <c r="BD21" s="31" t="s">
        <v>161</v>
      </c>
      <c r="BE21" s="32">
        <f t="shared" si="23"/>
        <v>144</v>
      </c>
    </row>
    <row r="22" spans="1:57" s="15" customFormat="1" ht="16.5" thickBot="1">
      <c r="A22" s="468"/>
      <c r="B22" s="484"/>
      <c r="C22" s="484"/>
      <c r="D22" s="281" t="s">
        <v>35</v>
      </c>
      <c r="E22" s="252">
        <f>SUM(E24,E26)</f>
        <v>5</v>
      </c>
      <c r="F22" s="252">
        <f t="shared" ref="F22:BE22" si="26">SUM(F24,F26)</f>
        <v>4</v>
      </c>
      <c r="G22" s="252">
        <f t="shared" si="26"/>
        <v>5</v>
      </c>
      <c r="H22" s="252">
        <f t="shared" si="26"/>
        <v>4</v>
      </c>
      <c r="I22" s="252">
        <f t="shared" si="26"/>
        <v>5</v>
      </c>
      <c r="J22" s="252">
        <f t="shared" si="26"/>
        <v>4</v>
      </c>
      <c r="K22" s="252">
        <f t="shared" si="26"/>
        <v>5</v>
      </c>
      <c r="L22" s="252">
        <f t="shared" si="26"/>
        <v>4</v>
      </c>
      <c r="M22" s="252">
        <f t="shared" si="26"/>
        <v>5</v>
      </c>
      <c r="N22" s="252">
        <f t="shared" si="26"/>
        <v>4</v>
      </c>
      <c r="O22" s="252">
        <f t="shared" si="26"/>
        <v>5</v>
      </c>
      <c r="P22" s="252">
        <f t="shared" si="26"/>
        <v>4</v>
      </c>
      <c r="Q22" s="252">
        <f t="shared" si="26"/>
        <v>5</v>
      </c>
      <c r="R22" s="252">
        <f t="shared" ref="R22" si="27">SUM(R24,R26)</f>
        <v>0</v>
      </c>
      <c r="S22" s="252">
        <f t="shared" si="26"/>
        <v>0</v>
      </c>
      <c r="T22" s="252">
        <f t="shared" si="26"/>
        <v>0</v>
      </c>
      <c r="U22" s="252">
        <f t="shared" si="26"/>
        <v>0</v>
      </c>
      <c r="V22" s="32" t="s">
        <v>73</v>
      </c>
      <c r="W22" s="32" t="s">
        <v>73</v>
      </c>
      <c r="X22" s="252">
        <f t="shared" si="26"/>
        <v>1</v>
      </c>
      <c r="Y22" s="252">
        <f t="shared" si="26"/>
        <v>1</v>
      </c>
      <c r="Z22" s="252">
        <f t="shared" si="26"/>
        <v>1</v>
      </c>
      <c r="AA22" s="252">
        <f t="shared" si="26"/>
        <v>1</v>
      </c>
      <c r="AB22" s="282">
        <f t="shared" si="26"/>
        <v>1</v>
      </c>
      <c r="AC22" s="282">
        <f t="shared" si="26"/>
        <v>1</v>
      </c>
      <c r="AD22" s="282">
        <f t="shared" si="26"/>
        <v>1</v>
      </c>
      <c r="AE22" s="282">
        <f t="shared" si="26"/>
        <v>1</v>
      </c>
      <c r="AF22" s="282">
        <f t="shared" si="26"/>
        <v>1</v>
      </c>
      <c r="AG22" s="282">
        <f t="shared" si="26"/>
        <v>1</v>
      </c>
      <c r="AH22" s="282">
        <f t="shared" si="26"/>
        <v>1</v>
      </c>
      <c r="AI22" s="282">
        <f t="shared" si="26"/>
        <v>1</v>
      </c>
      <c r="AJ22" s="282">
        <f t="shared" si="26"/>
        <v>1</v>
      </c>
      <c r="AK22" s="282">
        <f t="shared" si="26"/>
        <v>1</v>
      </c>
      <c r="AL22" s="282">
        <f t="shared" si="26"/>
        <v>1</v>
      </c>
      <c r="AM22" s="282">
        <f t="shared" si="26"/>
        <v>1</v>
      </c>
      <c r="AN22" s="252">
        <f t="shared" si="26"/>
        <v>1</v>
      </c>
      <c r="AO22" s="252">
        <f t="shared" ref="AO22" si="28">SUM(AO24,AO26)</f>
        <v>0</v>
      </c>
      <c r="AP22" s="252">
        <f t="shared" si="26"/>
        <v>0</v>
      </c>
      <c r="AQ22" s="252">
        <f t="shared" si="26"/>
        <v>0</v>
      </c>
      <c r="AR22" s="252">
        <f t="shared" si="26"/>
        <v>0</v>
      </c>
      <c r="AS22" s="252">
        <f t="shared" si="26"/>
        <v>0</v>
      </c>
      <c r="AT22" s="252">
        <f t="shared" si="26"/>
        <v>0</v>
      </c>
      <c r="AU22" s="252">
        <f t="shared" si="26"/>
        <v>0</v>
      </c>
      <c r="AV22" s="252">
        <f t="shared" si="26"/>
        <v>0</v>
      </c>
      <c r="AW22" s="32" t="s">
        <v>73</v>
      </c>
      <c r="AX22" s="32" t="s">
        <v>73</v>
      </c>
      <c r="AY22" s="32" t="s">
        <v>73</v>
      </c>
      <c r="AZ22" s="32" t="s">
        <v>73</v>
      </c>
      <c r="BA22" s="32" t="s">
        <v>73</v>
      </c>
      <c r="BB22" s="32" t="s">
        <v>73</v>
      </c>
      <c r="BC22" s="32" t="s">
        <v>73</v>
      </c>
      <c r="BD22" s="31" t="s">
        <v>161</v>
      </c>
      <c r="BE22" s="32">
        <f t="shared" si="26"/>
        <v>76</v>
      </c>
    </row>
    <row r="23" spans="1:57" ht="16.5" thickBot="1">
      <c r="A23" s="468"/>
      <c r="B23" s="472" t="s">
        <v>236</v>
      </c>
      <c r="C23" s="472" t="s">
        <v>8</v>
      </c>
      <c r="D23" s="5" t="s">
        <v>34</v>
      </c>
      <c r="E23" s="38">
        <v>4</v>
      </c>
      <c r="F23" s="38">
        <v>2</v>
      </c>
      <c r="G23" s="38">
        <v>4</v>
      </c>
      <c r="H23" s="38">
        <v>2</v>
      </c>
      <c r="I23" s="38">
        <v>4</v>
      </c>
      <c r="J23" s="38">
        <v>2</v>
      </c>
      <c r="K23" s="38">
        <v>4</v>
      </c>
      <c r="L23" s="38">
        <v>2</v>
      </c>
      <c r="M23" s="38">
        <v>4</v>
      </c>
      <c r="N23" s="38">
        <v>2</v>
      </c>
      <c r="O23" s="38">
        <v>4</v>
      </c>
      <c r="P23" s="38">
        <v>2</v>
      </c>
      <c r="Q23" s="38">
        <v>4</v>
      </c>
      <c r="R23" s="285"/>
      <c r="S23" s="56"/>
      <c r="T23" s="56"/>
      <c r="U23" s="56"/>
      <c r="V23" s="32" t="s">
        <v>73</v>
      </c>
      <c r="W23" s="32" t="s">
        <v>73</v>
      </c>
      <c r="X23" s="38">
        <v>2</v>
      </c>
      <c r="Y23" s="38">
        <v>2</v>
      </c>
      <c r="Z23" s="38">
        <v>2</v>
      </c>
      <c r="AA23" s="38">
        <v>2</v>
      </c>
      <c r="AB23" s="46">
        <v>2</v>
      </c>
      <c r="AC23" s="46">
        <v>2</v>
      </c>
      <c r="AD23" s="46">
        <v>2</v>
      </c>
      <c r="AE23" s="46">
        <v>2</v>
      </c>
      <c r="AF23" s="46">
        <v>2</v>
      </c>
      <c r="AG23" s="46">
        <v>2</v>
      </c>
      <c r="AH23" s="46">
        <v>2</v>
      </c>
      <c r="AI23" s="46">
        <v>2</v>
      </c>
      <c r="AJ23" s="46">
        <v>2</v>
      </c>
      <c r="AK23" s="46">
        <v>2</v>
      </c>
      <c r="AL23" s="46">
        <v>2</v>
      </c>
      <c r="AM23" s="46">
        <v>2</v>
      </c>
      <c r="AN23" s="38" t="s">
        <v>240</v>
      </c>
      <c r="AO23" s="294"/>
      <c r="AP23" s="214"/>
      <c r="AQ23" s="38"/>
      <c r="AR23" s="38"/>
      <c r="AS23" s="38"/>
      <c r="AT23" s="38"/>
      <c r="AU23" s="42"/>
      <c r="AV23" s="55"/>
      <c r="AW23" s="31" t="s">
        <v>73</v>
      </c>
      <c r="AX23" s="31" t="s">
        <v>73</v>
      </c>
      <c r="AY23" s="31" t="s">
        <v>73</v>
      </c>
      <c r="AZ23" s="31" t="s">
        <v>73</v>
      </c>
      <c r="BA23" s="31" t="s">
        <v>73</v>
      </c>
      <c r="BB23" s="31" t="s">
        <v>73</v>
      </c>
      <c r="BC23" s="31" t="s">
        <v>73</v>
      </c>
      <c r="BD23" s="31" t="s">
        <v>161</v>
      </c>
      <c r="BE23" s="36">
        <f t="shared" si="8"/>
        <v>72</v>
      </c>
    </row>
    <row r="24" spans="1:57" ht="16.5" customHeight="1" thickBot="1">
      <c r="A24" s="468"/>
      <c r="B24" s="485"/>
      <c r="C24" s="473"/>
      <c r="D24" s="5" t="s">
        <v>35</v>
      </c>
      <c r="E24" s="38">
        <v>2</v>
      </c>
      <c r="F24" s="38">
        <v>1</v>
      </c>
      <c r="G24" s="38">
        <v>2</v>
      </c>
      <c r="H24" s="38">
        <v>1</v>
      </c>
      <c r="I24" s="38">
        <v>2</v>
      </c>
      <c r="J24" s="38">
        <v>1</v>
      </c>
      <c r="K24" s="38">
        <v>2</v>
      </c>
      <c r="L24" s="38">
        <v>1</v>
      </c>
      <c r="M24" s="38">
        <v>2</v>
      </c>
      <c r="N24" s="38">
        <v>1</v>
      </c>
      <c r="O24" s="38">
        <v>2</v>
      </c>
      <c r="P24" s="38">
        <v>1</v>
      </c>
      <c r="Q24" s="38">
        <v>2</v>
      </c>
      <c r="R24" s="285"/>
      <c r="S24" s="56"/>
      <c r="T24" s="56"/>
      <c r="U24" s="56"/>
      <c r="V24" s="32" t="s">
        <v>73</v>
      </c>
      <c r="W24" s="32" t="s">
        <v>73</v>
      </c>
      <c r="X24" s="42">
        <v>1</v>
      </c>
      <c r="Y24" s="42">
        <v>1</v>
      </c>
      <c r="Z24" s="42">
        <v>1</v>
      </c>
      <c r="AA24" s="42">
        <v>1</v>
      </c>
      <c r="AB24" s="48">
        <v>1</v>
      </c>
      <c r="AC24" s="48">
        <v>1</v>
      </c>
      <c r="AD24" s="48">
        <v>1</v>
      </c>
      <c r="AE24" s="48">
        <v>1</v>
      </c>
      <c r="AF24" s="48">
        <v>1</v>
      </c>
      <c r="AG24" s="48">
        <v>1</v>
      </c>
      <c r="AH24" s="48">
        <v>1</v>
      </c>
      <c r="AI24" s="48">
        <v>1</v>
      </c>
      <c r="AJ24" s="48">
        <v>1</v>
      </c>
      <c r="AK24" s="48">
        <v>1</v>
      </c>
      <c r="AL24" s="48">
        <v>1</v>
      </c>
      <c r="AM24" s="48">
        <v>1</v>
      </c>
      <c r="AN24" s="42">
        <v>1</v>
      </c>
      <c r="AO24" s="295"/>
      <c r="AP24" s="41"/>
      <c r="AQ24" s="42"/>
      <c r="AR24" s="42"/>
      <c r="AS24" s="42"/>
      <c r="AT24" s="42"/>
      <c r="AU24" s="42"/>
      <c r="AV24" s="55"/>
      <c r="AW24" s="31" t="s">
        <v>73</v>
      </c>
      <c r="AX24" s="31" t="s">
        <v>73</v>
      </c>
      <c r="AY24" s="31" t="s">
        <v>73</v>
      </c>
      <c r="AZ24" s="31" t="s">
        <v>73</v>
      </c>
      <c r="BA24" s="31" t="s">
        <v>73</v>
      </c>
      <c r="BB24" s="31" t="s">
        <v>73</v>
      </c>
      <c r="BC24" s="31" t="s">
        <v>73</v>
      </c>
      <c r="BD24" s="31" t="s">
        <v>161</v>
      </c>
      <c r="BE24" s="36">
        <f t="shared" si="8"/>
        <v>37</v>
      </c>
    </row>
    <row r="25" spans="1:57" ht="17.25" customHeight="1" thickBot="1">
      <c r="A25" s="468"/>
      <c r="B25" s="486" t="s">
        <v>242</v>
      </c>
      <c r="C25" s="472" t="s">
        <v>129</v>
      </c>
      <c r="D25" s="5" t="s">
        <v>34</v>
      </c>
      <c r="E25" s="38">
        <v>6</v>
      </c>
      <c r="F25" s="38">
        <v>6</v>
      </c>
      <c r="G25" s="38">
        <v>6</v>
      </c>
      <c r="H25" s="38">
        <v>6</v>
      </c>
      <c r="I25" s="38">
        <v>6</v>
      </c>
      <c r="J25" s="38">
        <v>6</v>
      </c>
      <c r="K25" s="38">
        <v>6</v>
      </c>
      <c r="L25" s="38">
        <v>6</v>
      </c>
      <c r="M25" s="38">
        <v>6</v>
      </c>
      <c r="N25" s="38">
        <v>6</v>
      </c>
      <c r="O25" s="38">
        <v>6</v>
      </c>
      <c r="P25" s="38">
        <v>6</v>
      </c>
      <c r="Q25" s="38" t="s">
        <v>240</v>
      </c>
      <c r="R25" s="285"/>
      <c r="S25" s="56"/>
      <c r="T25" s="56"/>
      <c r="U25" s="56"/>
      <c r="V25" s="32" t="s">
        <v>73</v>
      </c>
      <c r="W25" s="32" t="s">
        <v>73</v>
      </c>
      <c r="X25" s="38"/>
      <c r="Y25" s="38"/>
      <c r="Z25" s="38"/>
      <c r="AA25" s="38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38"/>
      <c r="AO25" s="294"/>
      <c r="AP25" s="214"/>
      <c r="AQ25" s="38"/>
      <c r="AR25" s="38"/>
      <c r="AS25" s="38"/>
      <c r="AT25" s="38"/>
      <c r="AU25" s="42"/>
      <c r="AV25" s="55"/>
      <c r="AW25" s="31" t="s">
        <v>73</v>
      </c>
      <c r="AX25" s="31" t="s">
        <v>73</v>
      </c>
      <c r="AY25" s="31" t="s">
        <v>73</v>
      </c>
      <c r="AZ25" s="31" t="s">
        <v>73</v>
      </c>
      <c r="BA25" s="31" t="s">
        <v>73</v>
      </c>
      <c r="BB25" s="31" t="s">
        <v>73</v>
      </c>
      <c r="BC25" s="31" t="s">
        <v>73</v>
      </c>
      <c r="BD25" s="31" t="s">
        <v>161</v>
      </c>
      <c r="BE25" s="36">
        <f t="shared" si="8"/>
        <v>72</v>
      </c>
    </row>
    <row r="26" spans="1:57" ht="24.75" customHeight="1" thickBot="1">
      <c r="A26" s="468"/>
      <c r="B26" s="486"/>
      <c r="C26" s="473"/>
      <c r="D26" s="5" t="s">
        <v>35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38">
        <v>3</v>
      </c>
      <c r="Q26" s="38">
        <v>3</v>
      </c>
      <c r="R26" s="285"/>
      <c r="S26" s="56"/>
      <c r="T26" s="56"/>
      <c r="U26" s="56"/>
      <c r="V26" s="32" t="s">
        <v>73</v>
      </c>
      <c r="W26" s="32" t="s">
        <v>73</v>
      </c>
      <c r="X26" s="42"/>
      <c r="Y26" s="42"/>
      <c r="Z26" s="42"/>
      <c r="AA26" s="42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2"/>
      <c r="AO26" s="295"/>
      <c r="AP26" s="41"/>
      <c r="AQ26" s="42"/>
      <c r="AR26" s="42"/>
      <c r="AS26" s="42"/>
      <c r="AT26" s="42"/>
      <c r="AU26" s="42"/>
      <c r="AV26" s="55"/>
      <c r="AW26" s="31" t="s">
        <v>73</v>
      </c>
      <c r="AX26" s="31" t="s">
        <v>73</v>
      </c>
      <c r="AY26" s="31" t="s">
        <v>73</v>
      </c>
      <c r="AZ26" s="31" t="s">
        <v>73</v>
      </c>
      <c r="BA26" s="31" t="s">
        <v>73</v>
      </c>
      <c r="BB26" s="31" t="s">
        <v>73</v>
      </c>
      <c r="BC26" s="31" t="s">
        <v>73</v>
      </c>
      <c r="BD26" s="31" t="s">
        <v>161</v>
      </c>
      <c r="BE26" s="36">
        <f t="shared" si="8"/>
        <v>39</v>
      </c>
    </row>
    <row r="27" spans="1:57" ht="20.25" hidden="1" customHeight="1" thickBot="1">
      <c r="A27" s="468"/>
      <c r="B27" s="222" t="s">
        <v>7</v>
      </c>
      <c r="C27" s="100" t="s">
        <v>38</v>
      </c>
      <c r="D27" s="80" t="s">
        <v>34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56"/>
      <c r="S27" s="35"/>
      <c r="T27" s="35"/>
      <c r="U27" s="38"/>
      <c r="V27" s="35"/>
      <c r="W27" s="35"/>
      <c r="X27" s="35"/>
      <c r="Y27" s="35"/>
      <c r="Z27" s="35"/>
      <c r="AA27" s="35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255"/>
      <c r="AN27" s="38"/>
      <c r="AO27" s="198"/>
      <c r="AP27" s="256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6" t="s">
        <v>161</v>
      </c>
      <c r="BE27" s="36">
        <f t="shared" si="8"/>
        <v>0</v>
      </c>
    </row>
    <row r="28" spans="1:57" s="15" customFormat="1" ht="16.5" thickBot="1">
      <c r="A28" s="468"/>
      <c r="B28" s="470" t="s">
        <v>237</v>
      </c>
      <c r="C28" s="470" t="s">
        <v>40</v>
      </c>
      <c r="D28" s="78" t="s">
        <v>34</v>
      </c>
      <c r="E28" s="32">
        <f>SUM(E30,E42,E60)</f>
        <v>20</v>
      </c>
      <c r="F28" s="32">
        <f t="shared" ref="F28:BE28" si="29">SUM(F30,F42,F60)</f>
        <v>24</v>
      </c>
      <c r="G28" s="32">
        <f t="shared" si="29"/>
        <v>20</v>
      </c>
      <c r="H28" s="32">
        <f t="shared" si="29"/>
        <v>24</v>
      </c>
      <c r="I28" s="32">
        <f t="shared" si="29"/>
        <v>20</v>
      </c>
      <c r="J28" s="32">
        <f t="shared" si="29"/>
        <v>24</v>
      </c>
      <c r="K28" s="32">
        <f t="shared" si="29"/>
        <v>20</v>
      </c>
      <c r="L28" s="32">
        <f t="shared" si="29"/>
        <v>24</v>
      </c>
      <c r="M28" s="32">
        <f t="shared" si="29"/>
        <v>20</v>
      </c>
      <c r="N28" s="32">
        <f t="shared" si="29"/>
        <v>24</v>
      </c>
      <c r="O28" s="32">
        <f t="shared" si="29"/>
        <v>20</v>
      </c>
      <c r="P28" s="32">
        <f t="shared" si="29"/>
        <v>24</v>
      </c>
      <c r="Q28" s="32">
        <f t="shared" si="29"/>
        <v>20</v>
      </c>
      <c r="R28" s="32">
        <f t="shared" ref="R28" si="30">SUM(R30,R42,R60)</f>
        <v>0</v>
      </c>
      <c r="S28" s="32">
        <f t="shared" si="29"/>
        <v>36</v>
      </c>
      <c r="T28" s="32">
        <f t="shared" si="29"/>
        <v>36</v>
      </c>
      <c r="U28" s="32">
        <f t="shared" si="29"/>
        <v>36</v>
      </c>
      <c r="V28" s="32" t="s">
        <v>73</v>
      </c>
      <c r="W28" s="32" t="s">
        <v>73</v>
      </c>
      <c r="X28" s="32">
        <f t="shared" si="29"/>
        <v>28</v>
      </c>
      <c r="Y28" s="32">
        <f t="shared" si="29"/>
        <v>28</v>
      </c>
      <c r="Z28" s="32">
        <f t="shared" si="29"/>
        <v>28</v>
      </c>
      <c r="AA28" s="32">
        <f t="shared" si="29"/>
        <v>28</v>
      </c>
      <c r="AB28" s="62">
        <f t="shared" si="29"/>
        <v>28</v>
      </c>
      <c r="AC28" s="62">
        <f t="shared" si="29"/>
        <v>28</v>
      </c>
      <c r="AD28" s="62">
        <f>SUM(AD30,AD42,AD60)</f>
        <v>28</v>
      </c>
      <c r="AE28" s="62">
        <f t="shared" si="29"/>
        <v>28</v>
      </c>
      <c r="AF28" s="62">
        <f t="shared" si="29"/>
        <v>28</v>
      </c>
      <c r="AG28" s="62">
        <f t="shared" si="29"/>
        <v>28</v>
      </c>
      <c r="AH28" s="62">
        <f t="shared" si="29"/>
        <v>28</v>
      </c>
      <c r="AI28" s="62">
        <f t="shared" si="29"/>
        <v>28</v>
      </c>
      <c r="AJ28" s="62">
        <f t="shared" si="29"/>
        <v>28</v>
      </c>
      <c r="AK28" s="62">
        <f t="shared" si="29"/>
        <v>28</v>
      </c>
      <c r="AL28" s="62">
        <f t="shared" si="29"/>
        <v>28</v>
      </c>
      <c r="AM28" s="62">
        <f t="shared" si="29"/>
        <v>28</v>
      </c>
      <c r="AN28" s="32">
        <v>28</v>
      </c>
      <c r="AO28" s="32">
        <f t="shared" ref="AO28" si="31">SUM(AO30,AO42,AO60)</f>
        <v>0</v>
      </c>
      <c r="AP28" s="32">
        <f t="shared" si="29"/>
        <v>72</v>
      </c>
      <c r="AQ28" s="32">
        <f t="shared" si="29"/>
        <v>36</v>
      </c>
      <c r="AR28" s="32">
        <f t="shared" si="29"/>
        <v>36</v>
      </c>
      <c r="AS28" s="32">
        <f t="shared" si="29"/>
        <v>72</v>
      </c>
      <c r="AT28" s="32">
        <f t="shared" si="29"/>
        <v>72</v>
      </c>
      <c r="AU28" s="32">
        <f t="shared" si="29"/>
        <v>72</v>
      </c>
      <c r="AV28" s="32">
        <f t="shared" si="29"/>
        <v>0</v>
      </c>
      <c r="AW28" s="32" t="s">
        <v>73</v>
      </c>
      <c r="AX28" s="32" t="s">
        <v>73</v>
      </c>
      <c r="AY28" s="32" t="s">
        <v>73</v>
      </c>
      <c r="AZ28" s="32" t="s">
        <v>73</v>
      </c>
      <c r="BA28" s="32" t="s">
        <v>73</v>
      </c>
      <c r="BB28" s="32" t="s">
        <v>73</v>
      </c>
      <c r="BC28" s="32" t="s">
        <v>73</v>
      </c>
      <c r="BD28" s="31" t="s">
        <v>161</v>
      </c>
      <c r="BE28" s="32">
        <f t="shared" si="29"/>
        <v>1110</v>
      </c>
    </row>
    <row r="29" spans="1:57" s="15" customFormat="1" ht="16.5" thickBot="1">
      <c r="A29" s="468"/>
      <c r="B29" s="471"/>
      <c r="C29" s="471"/>
      <c r="D29" s="78" t="s">
        <v>35</v>
      </c>
      <c r="E29" s="32">
        <f>SUM(E31,E43,E61)</f>
        <v>10</v>
      </c>
      <c r="F29" s="32">
        <f t="shared" ref="F29:BE29" si="32">SUM(F31,F43,F61)</f>
        <v>12</v>
      </c>
      <c r="G29" s="32">
        <f t="shared" si="32"/>
        <v>10</v>
      </c>
      <c r="H29" s="32">
        <f t="shared" si="32"/>
        <v>12</v>
      </c>
      <c r="I29" s="32">
        <f t="shared" si="32"/>
        <v>10</v>
      </c>
      <c r="J29" s="32">
        <f t="shared" si="32"/>
        <v>12</v>
      </c>
      <c r="K29" s="32">
        <f t="shared" si="32"/>
        <v>10</v>
      </c>
      <c r="L29" s="32">
        <f t="shared" si="32"/>
        <v>12</v>
      </c>
      <c r="M29" s="32">
        <f t="shared" si="32"/>
        <v>10</v>
      </c>
      <c r="N29" s="32">
        <f t="shared" si="32"/>
        <v>12</v>
      </c>
      <c r="O29" s="32">
        <f t="shared" si="32"/>
        <v>10</v>
      </c>
      <c r="P29" s="32">
        <f t="shared" si="32"/>
        <v>12</v>
      </c>
      <c r="Q29" s="32">
        <f t="shared" si="32"/>
        <v>10</v>
      </c>
      <c r="R29" s="32">
        <f t="shared" ref="R29" si="33">SUM(R31,R43,R61)</f>
        <v>0</v>
      </c>
      <c r="S29" s="32">
        <f t="shared" si="32"/>
        <v>0</v>
      </c>
      <c r="T29" s="32">
        <f t="shared" si="32"/>
        <v>0</v>
      </c>
      <c r="U29" s="32">
        <f t="shared" si="32"/>
        <v>0</v>
      </c>
      <c r="V29" s="32" t="s">
        <v>73</v>
      </c>
      <c r="W29" s="32" t="s">
        <v>73</v>
      </c>
      <c r="X29" s="32">
        <f t="shared" si="32"/>
        <v>14</v>
      </c>
      <c r="Y29" s="32">
        <f t="shared" si="32"/>
        <v>14</v>
      </c>
      <c r="Z29" s="32">
        <f t="shared" si="32"/>
        <v>14</v>
      </c>
      <c r="AA29" s="32">
        <f t="shared" si="32"/>
        <v>14</v>
      </c>
      <c r="AB29" s="62">
        <f t="shared" si="32"/>
        <v>14</v>
      </c>
      <c r="AC29" s="62">
        <f t="shared" si="32"/>
        <v>14</v>
      </c>
      <c r="AD29" s="62">
        <f>SUM(AD31,AD43,AD61)</f>
        <v>14</v>
      </c>
      <c r="AE29" s="62">
        <f t="shared" si="32"/>
        <v>14</v>
      </c>
      <c r="AF29" s="62">
        <f t="shared" si="32"/>
        <v>14</v>
      </c>
      <c r="AG29" s="62">
        <f t="shared" si="32"/>
        <v>14</v>
      </c>
      <c r="AH29" s="62">
        <f t="shared" si="32"/>
        <v>14</v>
      </c>
      <c r="AI29" s="62">
        <f t="shared" si="32"/>
        <v>14</v>
      </c>
      <c r="AJ29" s="62">
        <f t="shared" si="32"/>
        <v>14</v>
      </c>
      <c r="AK29" s="62">
        <f t="shared" si="32"/>
        <v>14</v>
      </c>
      <c r="AL29" s="62">
        <f t="shared" si="32"/>
        <v>14</v>
      </c>
      <c r="AM29" s="62">
        <f t="shared" si="32"/>
        <v>14</v>
      </c>
      <c r="AN29" s="32">
        <f t="shared" si="32"/>
        <v>14</v>
      </c>
      <c r="AO29" s="32">
        <f t="shared" ref="AO29" si="34">SUM(AO31,AO43,AO61)</f>
        <v>0</v>
      </c>
      <c r="AP29" s="32">
        <f t="shared" si="32"/>
        <v>0</v>
      </c>
      <c r="AQ29" s="32">
        <f t="shared" si="32"/>
        <v>0</v>
      </c>
      <c r="AR29" s="32">
        <f t="shared" si="32"/>
        <v>0</v>
      </c>
      <c r="AS29" s="32">
        <f t="shared" si="32"/>
        <v>0</v>
      </c>
      <c r="AT29" s="32">
        <f t="shared" si="32"/>
        <v>0</v>
      </c>
      <c r="AU29" s="32">
        <f t="shared" si="32"/>
        <v>0</v>
      </c>
      <c r="AV29" s="32">
        <f t="shared" si="32"/>
        <v>0</v>
      </c>
      <c r="AW29" s="32" t="s">
        <v>73</v>
      </c>
      <c r="AX29" s="32" t="s">
        <v>73</v>
      </c>
      <c r="AY29" s="32" t="s">
        <v>73</v>
      </c>
      <c r="AZ29" s="32" t="s">
        <v>73</v>
      </c>
      <c r="BA29" s="32" t="s">
        <v>73</v>
      </c>
      <c r="BB29" s="32" t="s">
        <v>73</v>
      </c>
      <c r="BC29" s="32" t="s">
        <v>73</v>
      </c>
      <c r="BD29" s="31" t="s">
        <v>161</v>
      </c>
      <c r="BE29" s="32">
        <f t="shared" si="32"/>
        <v>380</v>
      </c>
    </row>
    <row r="30" spans="1:57" s="70" customFormat="1" ht="27" customHeight="1" thickBot="1">
      <c r="A30" s="468"/>
      <c r="B30" s="481" t="s">
        <v>238</v>
      </c>
      <c r="C30" s="481" t="s">
        <v>130</v>
      </c>
      <c r="D30" s="86" t="s">
        <v>34</v>
      </c>
      <c r="E30" s="45">
        <f>SUM(E32,E36,E38, E40)</f>
        <v>12</v>
      </c>
      <c r="F30" s="45">
        <f t="shared" ref="F30:BE30" si="35">SUM(F32,F36,F38, F40)</f>
        <v>14</v>
      </c>
      <c r="G30" s="45">
        <f t="shared" si="35"/>
        <v>12</v>
      </c>
      <c r="H30" s="45">
        <f t="shared" si="35"/>
        <v>14</v>
      </c>
      <c r="I30" s="45">
        <f t="shared" si="35"/>
        <v>12</v>
      </c>
      <c r="J30" s="45">
        <f t="shared" si="35"/>
        <v>14</v>
      </c>
      <c r="K30" s="45">
        <f t="shared" si="35"/>
        <v>12</v>
      </c>
      <c r="L30" s="45">
        <f t="shared" si="35"/>
        <v>14</v>
      </c>
      <c r="M30" s="45">
        <f t="shared" si="35"/>
        <v>12</v>
      </c>
      <c r="N30" s="45">
        <f t="shared" si="35"/>
        <v>14</v>
      </c>
      <c r="O30" s="45">
        <f t="shared" si="35"/>
        <v>12</v>
      </c>
      <c r="P30" s="45">
        <f t="shared" si="35"/>
        <v>14</v>
      </c>
      <c r="Q30" s="45">
        <f t="shared" si="35"/>
        <v>12</v>
      </c>
      <c r="R30" s="285">
        <f t="shared" ref="R30" si="36">SUM(R32,R36,R38, R40)</f>
        <v>0</v>
      </c>
      <c r="S30" s="45">
        <f t="shared" si="35"/>
        <v>36</v>
      </c>
      <c r="T30" s="45">
        <f t="shared" si="35"/>
        <v>36</v>
      </c>
      <c r="U30" s="45">
        <f t="shared" si="35"/>
        <v>36</v>
      </c>
      <c r="V30" s="32" t="s">
        <v>73</v>
      </c>
      <c r="W30" s="32" t="s">
        <v>73</v>
      </c>
      <c r="X30" s="45">
        <f t="shared" si="35"/>
        <v>16</v>
      </c>
      <c r="Y30" s="45">
        <f t="shared" si="35"/>
        <v>16</v>
      </c>
      <c r="Z30" s="45">
        <f t="shared" si="35"/>
        <v>16</v>
      </c>
      <c r="AA30" s="45">
        <f t="shared" si="35"/>
        <v>16</v>
      </c>
      <c r="AB30" s="257">
        <f t="shared" si="35"/>
        <v>16</v>
      </c>
      <c r="AC30" s="257">
        <f t="shared" si="35"/>
        <v>16</v>
      </c>
      <c r="AD30" s="257">
        <f t="shared" si="35"/>
        <v>16</v>
      </c>
      <c r="AE30" s="257">
        <f t="shared" si="35"/>
        <v>16</v>
      </c>
      <c r="AF30" s="257">
        <f t="shared" si="35"/>
        <v>16</v>
      </c>
      <c r="AG30" s="257">
        <f t="shared" si="35"/>
        <v>16</v>
      </c>
      <c r="AH30" s="257">
        <f t="shared" si="35"/>
        <v>16</v>
      </c>
      <c r="AI30" s="257">
        <f t="shared" si="35"/>
        <v>16</v>
      </c>
      <c r="AJ30" s="257">
        <f t="shared" si="35"/>
        <v>16</v>
      </c>
      <c r="AK30" s="257">
        <f t="shared" si="35"/>
        <v>16</v>
      </c>
      <c r="AL30" s="257">
        <f t="shared" si="35"/>
        <v>16</v>
      </c>
      <c r="AM30" s="257">
        <f t="shared" si="35"/>
        <v>16</v>
      </c>
      <c r="AN30" s="45">
        <v>16</v>
      </c>
      <c r="AO30" s="285">
        <f t="shared" ref="AO30" si="37">SUM(AO32,AO36,AO38, AO40)</f>
        <v>0</v>
      </c>
      <c r="AP30" s="45">
        <f t="shared" si="35"/>
        <v>36</v>
      </c>
      <c r="AQ30" s="45">
        <f t="shared" si="35"/>
        <v>0</v>
      </c>
      <c r="AR30" s="45">
        <f t="shared" si="35"/>
        <v>0</v>
      </c>
      <c r="AS30" s="45">
        <f t="shared" si="35"/>
        <v>0</v>
      </c>
      <c r="AT30" s="45">
        <f t="shared" si="35"/>
        <v>0</v>
      </c>
      <c r="AU30" s="45">
        <f t="shared" si="35"/>
        <v>0</v>
      </c>
      <c r="AV30" s="45">
        <f t="shared" si="35"/>
        <v>0</v>
      </c>
      <c r="AW30" s="32" t="s">
        <v>73</v>
      </c>
      <c r="AX30" s="32" t="s">
        <v>73</v>
      </c>
      <c r="AY30" s="32" t="s">
        <v>73</v>
      </c>
      <c r="AZ30" s="32" t="s">
        <v>73</v>
      </c>
      <c r="BA30" s="32" t="s">
        <v>73</v>
      </c>
      <c r="BB30" s="32" t="s">
        <v>73</v>
      </c>
      <c r="BC30" s="32" t="s">
        <v>73</v>
      </c>
      <c r="BD30" s="31" t="s">
        <v>161</v>
      </c>
      <c r="BE30" s="45">
        <f t="shared" si="35"/>
        <v>578</v>
      </c>
    </row>
    <row r="31" spans="1:57" s="70" customFormat="1" ht="15.75" customHeight="1" thickBot="1">
      <c r="A31" s="468"/>
      <c r="B31" s="482"/>
      <c r="C31" s="482"/>
      <c r="D31" s="86" t="s">
        <v>35</v>
      </c>
      <c r="E31" s="45">
        <f t="shared" ref="E31:Q31" si="38">SUM(E33,E37,E39)</f>
        <v>6</v>
      </c>
      <c r="F31" s="45">
        <f t="shared" si="38"/>
        <v>7</v>
      </c>
      <c r="G31" s="45">
        <f t="shared" si="38"/>
        <v>6</v>
      </c>
      <c r="H31" s="45">
        <f t="shared" si="38"/>
        <v>7</v>
      </c>
      <c r="I31" s="45">
        <f t="shared" si="38"/>
        <v>6</v>
      </c>
      <c r="J31" s="45">
        <f t="shared" si="38"/>
        <v>7</v>
      </c>
      <c r="K31" s="45">
        <f t="shared" si="38"/>
        <v>6</v>
      </c>
      <c r="L31" s="45">
        <f t="shared" si="38"/>
        <v>7</v>
      </c>
      <c r="M31" s="45">
        <f t="shared" si="38"/>
        <v>6</v>
      </c>
      <c r="N31" s="45">
        <f t="shared" si="38"/>
        <v>7</v>
      </c>
      <c r="O31" s="45">
        <f t="shared" si="38"/>
        <v>6</v>
      </c>
      <c r="P31" s="45">
        <f t="shared" si="38"/>
        <v>7</v>
      </c>
      <c r="Q31" s="45">
        <f t="shared" si="38"/>
        <v>6</v>
      </c>
      <c r="R31" s="285">
        <f t="shared" ref="R31" si="39">SUM(R33,R37,R39)</f>
        <v>0</v>
      </c>
      <c r="S31" s="45">
        <f t="shared" ref="S31:AC31" si="40">SUM(S33,S37,S39)</f>
        <v>0</v>
      </c>
      <c r="T31" s="45">
        <f t="shared" si="40"/>
        <v>0</v>
      </c>
      <c r="U31" s="45">
        <f t="shared" si="40"/>
        <v>0</v>
      </c>
      <c r="V31" s="32" t="s">
        <v>73</v>
      </c>
      <c r="W31" s="32" t="s">
        <v>73</v>
      </c>
      <c r="X31" s="45">
        <f t="shared" si="40"/>
        <v>8</v>
      </c>
      <c r="Y31" s="45">
        <f t="shared" si="40"/>
        <v>8</v>
      </c>
      <c r="Z31" s="45">
        <f t="shared" si="40"/>
        <v>8</v>
      </c>
      <c r="AA31" s="45">
        <f t="shared" si="40"/>
        <v>8</v>
      </c>
      <c r="AB31" s="257">
        <f t="shared" si="40"/>
        <v>8</v>
      </c>
      <c r="AC31" s="257">
        <f t="shared" si="40"/>
        <v>8</v>
      </c>
      <c r="AD31" s="257">
        <f t="shared" ref="AD31:BE31" si="41">SUM(AD33,AD37,AD39)</f>
        <v>8</v>
      </c>
      <c r="AE31" s="257">
        <f t="shared" si="41"/>
        <v>8</v>
      </c>
      <c r="AF31" s="257">
        <f t="shared" si="41"/>
        <v>8</v>
      </c>
      <c r="AG31" s="257">
        <f t="shared" si="41"/>
        <v>8</v>
      </c>
      <c r="AH31" s="257">
        <f t="shared" si="41"/>
        <v>8</v>
      </c>
      <c r="AI31" s="257">
        <f t="shared" si="41"/>
        <v>8</v>
      </c>
      <c r="AJ31" s="257">
        <f t="shared" si="41"/>
        <v>8</v>
      </c>
      <c r="AK31" s="257">
        <f t="shared" si="41"/>
        <v>8</v>
      </c>
      <c r="AL31" s="257">
        <f t="shared" si="41"/>
        <v>8</v>
      </c>
      <c r="AM31" s="257">
        <f t="shared" si="41"/>
        <v>8</v>
      </c>
      <c r="AN31" s="45">
        <f t="shared" si="41"/>
        <v>8</v>
      </c>
      <c r="AO31" s="285">
        <f t="shared" ref="AO31" si="42">SUM(AO33,AO37,AO39)</f>
        <v>0</v>
      </c>
      <c r="AP31" s="45">
        <f t="shared" si="41"/>
        <v>0</v>
      </c>
      <c r="AQ31" s="45">
        <f t="shared" si="41"/>
        <v>0</v>
      </c>
      <c r="AR31" s="45">
        <f t="shared" si="41"/>
        <v>0</v>
      </c>
      <c r="AS31" s="45">
        <f t="shared" si="41"/>
        <v>0</v>
      </c>
      <c r="AT31" s="45">
        <f>SUM(AT33,AT37,AT39)</f>
        <v>0</v>
      </c>
      <c r="AU31" s="45">
        <f t="shared" si="41"/>
        <v>0</v>
      </c>
      <c r="AV31" s="45">
        <f t="shared" si="41"/>
        <v>0</v>
      </c>
      <c r="AW31" s="32" t="s">
        <v>73</v>
      </c>
      <c r="AX31" s="32" t="s">
        <v>73</v>
      </c>
      <c r="AY31" s="32" t="s">
        <v>73</v>
      </c>
      <c r="AZ31" s="32" t="s">
        <v>73</v>
      </c>
      <c r="BA31" s="32" t="s">
        <v>73</v>
      </c>
      <c r="BB31" s="32" t="s">
        <v>73</v>
      </c>
      <c r="BC31" s="32" t="s">
        <v>73</v>
      </c>
      <c r="BD31" s="31" t="s">
        <v>161</v>
      </c>
      <c r="BE31" s="45">
        <f t="shared" si="41"/>
        <v>220</v>
      </c>
    </row>
    <row r="32" spans="1:57" ht="14.25" customHeight="1" thickBot="1">
      <c r="A32" s="468"/>
      <c r="B32" s="472" t="s">
        <v>239</v>
      </c>
      <c r="C32" s="472" t="s">
        <v>131</v>
      </c>
      <c r="D32" s="5" t="s">
        <v>34</v>
      </c>
      <c r="E32" s="38">
        <v>6</v>
      </c>
      <c r="F32" s="38">
        <v>6</v>
      </c>
      <c r="G32" s="38">
        <v>6</v>
      </c>
      <c r="H32" s="38">
        <v>6</v>
      </c>
      <c r="I32" s="38">
        <v>6</v>
      </c>
      <c r="J32" s="38">
        <v>6</v>
      </c>
      <c r="K32" s="38">
        <v>6</v>
      </c>
      <c r="L32" s="38">
        <v>6</v>
      </c>
      <c r="M32" s="38">
        <v>6</v>
      </c>
      <c r="N32" s="38">
        <v>6</v>
      </c>
      <c r="O32" s="38">
        <v>6</v>
      </c>
      <c r="P32" s="38">
        <v>6</v>
      </c>
      <c r="Q32" s="38">
        <v>6</v>
      </c>
      <c r="R32" s="285" t="s">
        <v>168</v>
      </c>
      <c r="S32" s="56"/>
      <c r="T32" s="56"/>
      <c r="U32" s="56"/>
      <c r="V32" s="32" t="s">
        <v>73</v>
      </c>
      <c r="W32" s="32" t="s">
        <v>73</v>
      </c>
      <c r="X32" s="42"/>
      <c r="Y32" s="42"/>
      <c r="Z32" s="42"/>
      <c r="AA32" s="42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2"/>
      <c r="AO32" s="295"/>
      <c r="AP32" s="41"/>
      <c r="AQ32" s="42"/>
      <c r="AR32" s="42"/>
      <c r="AS32" s="42"/>
      <c r="AT32" s="42"/>
      <c r="AU32" s="42"/>
      <c r="AV32" s="55"/>
      <c r="AW32" s="31" t="s">
        <v>73</v>
      </c>
      <c r="AX32" s="31" t="s">
        <v>73</v>
      </c>
      <c r="AY32" s="31" t="s">
        <v>73</v>
      </c>
      <c r="AZ32" s="31" t="s">
        <v>73</v>
      </c>
      <c r="BA32" s="31" t="s">
        <v>73</v>
      </c>
      <c r="BB32" s="31" t="s">
        <v>73</v>
      </c>
      <c r="BC32" s="31" t="s">
        <v>73</v>
      </c>
      <c r="BD32" s="31" t="s">
        <v>161</v>
      </c>
      <c r="BE32" s="36">
        <f t="shared" si="8"/>
        <v>78</v>
      </c>
    </row>
    <row r="33" spans="1:57" ht="14.25" customHeight="1" thickBot="1">
      <c r="A33" s="468"/>
      <c r="B33" s="473"/>
      <c r="C33" s="473"/>
      <c r="D33" s="5" t="s">
        <v>35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38">
        <v>3</v>
      </c>
      <c r="Q33" s="38">
        <v>3</v>
      </c>
      <c r="R33" s="285"/>
      <c r="S33" s="56"/>
      <c r="T33" s="56"/>
      <c r="U33" s="56"/>
      <c r="V33" s="32" t="s">
        <v>73</v>
      </c>
      <c r="W33" s="32" t="s">
        <v>73</v>
      </c>
      <c r="X33" s="42"/>
      <c r="Y33" s="42"/>
      <c r="Z33" s="42"/>
      <c r="AA33" s="42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2"/>
      <c r="AO33" s="295"/>
      <c r="AP33" s="41"/>
      <c r="AQ33" s="42"/>
      <c r="AR33" s="42"/>
      <c r="AS33" s="42"/>
      <c r="AT33" s="42"/>
      <c r="AU33" s="42"/>
      <c r="AV33" s="55"/>
      <c r="AW33" s="31" t="s">
        <v>73</v>
      </c>
      <c r="AX33" s="31" t="s">
        <v>73</v>
      </c>
      <c r="AY33" s="31" t="s">
        <v>73</v>
      </c>
      <c r="AZ33" s="31" t="s">
        <v>73</v>
      </c>
      <c r="BA33" s="31" t="s">
        <v>73</v>
      </c>
      <c r="BB33" s="31" t="s">
        <v>73</v>
      </c>
      <c r="BC33" s="31" t="s">
        <v>73</v>
      </c>
      <c r="BD33" s="31" t="s">
        <v>161</v>
      </c>
      <c r="BE33" s="36">
        <f t="shared" si="8"/>
        <v>39</v>
      </c>
    </row>
    <row r="34" spans="1:57" ht="13.5" hidden="1" customHeight="1" thickBot="1">
      <c r="A34" s="468"/>
      <c r="B34" s="472" t="s">
        <v>67</v>
      </c>
      <c r="C34" s="472" t="s">
        <v>68</v>
      </c>
      <c r="D34" s="5" t="s">
        <v>34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285"/>
      <c r="S34" s="56"/>
      <c r="T34" s="56"/>
      <c r="U34" s="56"/>
      <c r="V34" s="32" t="s">
        <v>73</v>
      </c>
      <c r="W34" s="32" t="s">
        <v>73</v>
      </c>
      <c r="X34" s="42"/>
      <c r="Y34" s="42"/>
      <c r="Z34" s="42"/>
      <c r="AA34" s="42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2"/>
      <c r="AO34" s="288"/>
      <c r="AP34" s="42"/>
      <c r="AQ34" s="42"/>
      <c r="AR34" s="42"/>
      <c r="AS34" s="42"/>
      <c r="AT34" s="42"/>
      <c r="AU34" s="42"/>
      <c r="AV34" s="55"/>
      <c r="AW34" s="31" t="s">
        <v>73</v>
      </c>
      <c r="AX34" s="31" t="s">
        <v>73</v>
      </c>
      <c r="AY34" s="31" t="s">
        <v>73</v>
      </c>
      <c r="AZ34" s="31" t="s">
        <v>73</v>
      </c>
      <c r="BA34" s="31" t="s">
        <v>73</v>
      </c>
      <c r="BB34" s="31" t="s">
        <v>73</v>
      </c>
      <c r="BC34" s="31" t="s">
        <v>73</v>
      </c>
      <c r="BD34" s="31" t="s">
        <v>161</v>
      </c>
      <c r="BE34" s="36">
        <f t="shared" si="8"/>
        <v>0</v>
      </c>
    </row>
    <row r="35" spans="1:57" ht="21.75" hidden="1" customHeight="1" thickBot="1">
      <c r="A35" s="468"/>
      <c r="B35" s="473"/>
      <c r="C35" s="473"/>
      <c r="D35" s="5" t="s">
        <v>35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85"/>
      <c r="S35" s="56"/>
      <c r="T35" s="56"/>
      <c r="U35" s="56"/>
      <c r="V35" s="32" t="s">
        <v>73</v>
      </c>
      <c r="W35" s="32" t="s">
        <v>73</v>
      </c>
      <c r="X35" s="42"/>
      <c r="Y35" s="42"/>
      <c r="Z35" s="42"/>
      <c r="AA35" s="42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2"/>
      <c r="AO35" s="288"/>
      <c r="AP35" s="42"/>
      <c r="AQ35" s="42"/>
      <c r="AR35" s="42"/>
      <c r="AS35" s="42"/>
      <c r="AT35" s="42"/>
      <c r="AU35" s="42"/>
      <c r="AV35" s="55"/>
      <c r="AW35" s="31" t="s">
        <v>73</v>
      </c>
      <c r="AX35" s="31" t="s">
        <v>73</v>
      </c>
      <c r="AY35" s="31" t="s">
        <v>73</v>
      </c>
      <c r="AZ35" s="31" t="s">
        <v>73</v>
      </c>
      <c r="BA35" s="31" t="s">
        <v>73</v>
      </c>
      <c r="BB35" s="31" t="s">
        <v>73</v>
      </c>
      <c r="BC35" s="31" t="s">
        <v>73</v>
      </c>
      <c r="BD35" s="31" t="s">
        <v>161</v>
      </c>
      <c r="BE35" s="36">
        <f t="shared" si="8"/>
        <v>0</v>
      </c>
    </row>
    <row r="36" spans="1:57" ht="27.75" customHeight="1" thickBot="1">
      <c r="A36" s="468"/>
      <c r="B36" s="472" t="s">
        <v>132</v>
      </c>
      <c r="C36" s="472" t="s">
        <v>133</v>
      </c>
      <c r="D36" s="5" t="s">
        <v>34</v>
      </c>
      <c r="E36" s="38">
        <v>6</v>
      </c>
      <c r="F36" s="38">
        <v>8</v>
      </c>
      <c r="G36" s="38">
        <v>6</v>
      </c>
      <c r="H36" s="38">
        <v>8</v>
      </c>
      <c r="I36" s="38">
        <v>6</v>
      </c>
      <c r="J36" s="38">
        <v>8</v>
      </c>
      <c r="K36" s="38">
        <v>6</v>
      </c>
      <c r="L36" s="38">
        <v>8</v>
      </c>
      <c r="M36" s="38">
        <v>6</v>
      </c>
      <c r="N36" s="38">
        <v>8</v>
      </c>
      <c r="O36" s="38">
        <v>6</v>
      </c>
      <c r="P36" s="38">
        <v>8</v>
      </c>
      <c r="Q36" s="38">
        <v>6</v>
      </c>
      <c r="R36" s="285"/>
      <c r="S36" s="56"/>
      <c r="T36" s="56"/>
      <c r="U36" s="56"/>
      <c r="V36" s="32" t="s">
        <v>73</v>
      </c>
      <c r="W36" s="32" t="s">
        <v>73</v>
      </c>
      <c r="X36" s="42">
        <v>10</v>
      </c>
      <c r="Y36" s="42">
        <v>8</v>
      </c>
      <c r="Z36" s="42">
        <v>10</v>
      </c>
      <c r="AA36" s="42">
        <v>8</v>
      </c>
      <c r="AB36" s="48">
        <v>10</v>
      </c>
      <c r="AC36" s="48">
        <v>8</v>
      </c>
      <c r="AD36" s="48">
        <v>10</v>
      </c>
      <c r="AE36" s="48">
        <v>8</v>
      </c>
      <c r="AF36" s="48">
        <v>10</v>
      </c>
      <c r="AG36" s="48">
        <v>8</v>
      </c>
      <c r="AH36" s="48">
        <v>10</v>
      </c>
      <c r="AI36" s="48">
        <v>8</v>
      </c>
      <c r="AJ36" s="48">
        <v>10</v>
      </c>
      <c r="AK36" s="48">
        <v>8</v>
      </c>
      <c r="AL36" s="48">
        <v>10</v>
      </c>
      <c r="AM36" s="48">
        <v>8</v>
      </c>
      <c r="AN36" s="42">
        <v>10</v>
      </c>
      <c r="AO36" s="288" t="s">
        <v>168</v>
      </c>
      <c r="AP36" s="42"/>
      <c r="AQ36" s="42"/>
      <c r="AR36" s="42"/>
      <c r="AS36" s="42"/>
      <c r="AT36" s="42"/>
      <c r="AU36" s="42"/>
      <c r="AV36" s="55"/>
      <c r="AW36" s="31" t="s">
        <v>73</v>
      </c>
      <c r="AX36" s="31" t="s">
        <v>73</v>
      </c>
      <c r="AY36" s="31" t="s">
        <v>73</v>
      </c>
      <c r="AZ36" s="31" t="s">
        <v>73</v>
      </c>
      <c r="BA36" s="31" t="s">
        <v>73</v>
      </c>
      <c r="BB36" s="31" t="s">
        <v>73</v>
      </c>
      <c r="BC36" s="31" t="s">
        <v>73</v>
      </c>
      <c r="BD36" s="31" t="s">
        <v>161</v>
      </c>
      <c r="BE36" s="36">
        <f t="shared" si="8"/>
        <v>244</v>
      </c>
    </row>
    <row r="37" spans="1:57" ht="15.75" customHeight="1" thickBot="1">
      <c r="A37" s="468"/>
      <c r="B37" s="473"/>
      <c r="C37" s="473"/>
      <c r="D37" s="5" t="s">
        <v>35</v>
      </c>
      <c r="E37" s="38">
        <v>3</v>
      </c>
      <c r="F37" s="38">
        <v>4</v>
      </c>
      <c r="G37" s="38">
        <v>3</v>
      </c>
      <c r="H37" s="38">
        <v>4</v>
      </c>
      <c r="I37" s="38">
        <v>3</v>
      </c>
      <c r="J37" s="38">
        <v>4</v>
      </c>
      <c r="K37" s="38">
        <v>3</v>
      </c>
      <c r="L37" s="38">
        <v>4</v>
      </c>
      <c r="M37" s="38">
        <v>3</v>
      </c>
      <c r="N37" s="38">
        <v>4</v>
      </c>
      <c r="O37" s="38">
        <v>3</v>
      </c>
      <c r="P37" s="38">
        <v>4</v>
      </c>
      <c r="Q37" s="38">
        <v>3</v>
      </c>
      <c r="R37" s="285"/>
      <c r="S37" s="56"/>
      <c r="T37" s="56"/>
      <c r="U37" s="56"/>
      <c r="V37" s="32" t="s">
        <v>73</v>
      </c>
      <c r="W37" s="32" t="s">
        <v>73</v>
      </c>
      <c r="X37" s="42">
        <v>5</v>
      </c>
      <c r="Y37" s="42">
        <v>4</v>
      </c>
      <c r="Z37" s="42">
        <v>5</v>
      </c>
      <c r="AA37" s="42">
        <v>4</v>
      </c>
      <c r="AB37" s="48">
        <v>5</v>
      </c>
      <c r="AC37" s="48">
        <v>4</v>
      </c>
      <c r="AD37" s="48">
        <v>5</v>
      </c>
      <c r="AE37" s="48">
        <v>4</v>
      </c>
      <c r="AF37" s="48">
        <v>5</v>
      </c>
      <c r="AG37" s="48">
        <v>4</v>
      </c>
      <c r="AH37" s="48">
        <v>5</v>
      </c>
      <c r="AI37" s="48">
        <v>4</v>
      </c>
      <c r="AJ37" s="48">
        <v>5</v>
      </c>
      <c r="AK37" s="48">
        <v>4</v>
      </c>
      <c r="AL37" s="48">
        <v>5</v>
      </c>
      <c r="AM37" s="48">
        <v>4</v>
      </c>
      <c r="AN37" s="42">
        <v>5</v>
      </c>
      <c r="AO37" s="288"/>
      <c r="AP37" s="42"/>
      <c r="AQ37" s="42"/>
      <c r="AR37" s="42"/>
      <c r="AS37" s="42"/>
      <c r="AT37" s="42"/>
      <c r="AU37" s="42"/>
      <c r="AV37" s="55"/>
      <c r="AW37" s="31" t="s">
        <v>73</v>
      </c>
      <c r="AX37" s="31" t="s">
        <v>73</v>
      </c>
      <c r="AY37" s="31" t="s">
        <v>73</v>
      </c>
      <c r="AZ37" s="31" t="s">
        <v>73</v>
      </c>
      <c r="BA37" s="31" t="s">
        <v>73</v>
      </c>
      <c r="BB37" s="31" t="s">
        <v>73</v>
      </c>
      <c r="BC37" s="31" t="s">
        <v>73</v>
      </c>
      <c r="BD37" s="31" t="s">
        <v>161</v>
      </c>
      <c r="BE37" s="36">
        <f t="shared" si="8"/>
        <v>122</v>
      </c>
    </row>
    <row r="38" spans="1:57" ht="34.5" customHeight="1" thickBot="1">
      <c r="A38" s="468"/>
      <c r="B38" s="472" t="s">
        <v>243</v>
      </c>
      <c r="C38" s="472" t="s">
        <v>134</v>
      </c>
      <c r="D38" s="5" t="s">
        <v>34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85"/>
      <c r="S38" s="56"/>
      <c r="T38" s="56"/>
      <c r="U38" s="56"/>
      <c r="V38" s="32" t="s">
        <v>73</v>
      </c>
      <c r="W38" s="32" t="s">
        <v>73</v>
      </c>
      <c r="X38" s="42">
        <v>6</v>
      </c>
      <c r="Y38" s="42">
        <v>8</v>
      </c>
      <c r="Z38" s="42">
        <v>6</v>
      </c>
      <c r="AA38" s="42">
        <v>8</v>
      </c>
      <c r="AB38" s="48">
        <v>6</v>
      </c>
      <c r="AC38" s="48">
        <v>8</v>
      </c>
      <c r="AD38" s="48">
        <v>6</v>
      </c>
      <c r="AE38" s="48">
        <v>8</v>
      </c>
      <c r="AF38" s="48">
        <v>6</v>
      </c>
      <c r="AG38" s="48">
        <v>8</v>
      </c>
      <c r="AH38" s="48">
        <v>6</v>
      </c>
      <c r="AI38" s="48">
        <v>8</v>
      </c>
      <c r="AJ38" s="48">
        <v>6</v>
      </c>
      <c r="AK38" s="48">
        <v>8</v>
      </c>
      <c r="AL38" s="48">
        <v>6</v>
      </c>
      <c r="AM38" s="48">
        <v>8</v>
      </c>
      <c r="AN38" s="42" t="s">
        <v>240</v>
      </c>
      <c r="AO38" s="288"/>
      <c r="AP38" s="42"/>
      <c r="AQ38" s="42"/>
      <c r="AR38" s="42"/>
      <c r="AS38" s="42"/>
      <c r="AT38" s="42"/>
      <c r="AU38" s="42"/>
      <c r="AV38" s="55"/>
      <c r="AW38" s="31" t="s">
        <v>73</v>
      </c>
      <c r="AX38" s="31" t="s">
        <v>73</v>
      </c>
      <c r="AY38" s="31" t="s">
        <v>73</v>
      </c>
      <c r="AZ38" s="31" t="s">
        <v>73</v>
      </c>
      <c r="BA38" s="31" t="s">
        <v>73</v>
      </c>
      <c r="BB38" s="31" t="s">
        <v>73</v>
      </c>
      <c r="BC38" s="31" t="s">
        <v>73</v>
      </c>
      <c r="BD38" s="31" t="s">
        <v>161</v>
      </c>
      <c r="BE38" s="36">
        <f t="shared" si="8"/>
        <v>112</v>
      </c>
    </row>
    <row r="39" spans="1:57" ht="19.5" customHeight="1" thickBot="1">
      <c r="A39" s="468"/>
      <c r="B39" s="473"/>
      <c r="C39" s="473"/>
      <c r="D39" s="5" t="s">
        <v>35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85"/>
      <c r="S39" s="56"/>
      <c r="T39" s="56"/>
      <c r="U39" s="56"/>
      <c r="V39" s="32" t="s">
        <v>73</v>
      </c>
      <c r="W39" s="32" t="s">
        <v>73</v>
      </c>
      <c r="X39" s="42">
        <v>3</v>
      </c>
      <c r="Y39" s="42">
        <v>4</v>
      </c>
      <c r="Z39" s="42">
        <v>3</v>
      </c>
      <c r="AA39" s="42">
        <v>4</v>
      </c>
      <c r="AB39" s="48">
        <v>3</v>
      </c>
      <c r="AC39" s="48">
        <v>4</v>
      </c>
      <c r="AD39" s="48">
        <v>3</v>
      </c>
      <c r="AE39" s="48">
        <v>4</v>
      </c>
      <c r="AF39" s="48">
        <v>3</v>
      </c>
      <c r="AG39" s="48">
        <v>4</v>
      </c>
      <c r="AH39" s="48">
        <v>3</v>
      </c>
      <c r="AI39" s="48">
        <v>4</v>
      </c>
      <c r="AJ39" s="48">
        <v>3</v>
      </c>
      <c r="AK39" s="48">
        <v>4</v>
      </c>
      <c r="AL39" s="48">
        <v>3</v>
      </c>
      <c r="AM39" s="48">
        <v>4</v>
      </c>
      <c r="AN39" s="42">
        <v>3</v>
      </c>
      <c r="AO39" s="288"/>
      <c r="AP39" s="42"/>
      <c r="AQ39" s="42"/>
      <c r="AR39" s="42"/>
      <c r="AS39" s="42"/>
      <c r="AT39" s="42"/>
      <c r="AU39" s="42"/>
      <c r="AV39" s="55"/>
      <c r="AW39" s="31" t="s">
        <v>73</v>
      </c>
      <c r="AX39" s="31" t="s">
        <v>73</v>
      </c>
      <c r="AY39" s="31" t="s">
        <v>73</v>
      </c>
      <c r="AZ39" s="31" t="s">
        <v>73</v>
      </c>
      <c r="BA39" s="31" t="s">
        <v>73</v>
      </c>
      <c r="BB39" s="31" t="s">
        <v>73</v>
      </c>
      <c r="BC39" s="31" t="s">
        <v>73</v>
      </c>
      <c r="BD39" s="31" t="s">
        <v>161</v>
      </c>
      <c r="BE39" s="36">
        <f t="shared" si="8"/>
        <v>59</v>
      </c>
    </row>
    <row r="40" spans="1:57" ht="18.75" customHeight="1" thickBot="1">
      <c r="A40" s="468"/>
      <c r="B40" s="102" t="s">
        <v>244</v>
      </c>
      <c r="C40" s="99" t="s">
        <v>6</v>
      </c>
      <c r="D40" s="5" t="s">
        <v>34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85"/>
      <c r="S40" s="56">
        <v>36</v>
      </c>
      <c r="T40" s="56">
        <v>36</v>
      </c>
      <c r="U40" s="56">
        <v>36</v>
      </c>
      <c r="V40" s="32" t="s">
        <v>73</v>
      </c>
      <c r="W40" s="32" t="s">
        <v>73</v>
      </c>
      <c r="X40" s="42"/>
      <c r="Y40" s="42"/>
      <c r="Z40" s="42"/>
      <c r="AA40" s="4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2"/>
      <c r="AO40" s="288"/>
      <c r="AP40" s="42">
        <v>36</v>
      </c>
      <c r="AQ40" s="42"/>
      <c r="AR40" s="42"/>
      <c r="AS40" s="42"/>
      <c r="AT40" s="42"/>
      <c r="AU40" s="42"/>
      <c r="AV40" s="55"/>
      <c r="AW40" s="31" t="s">
        <v>73</v>
      </c>
      <c r="AX40" s="31" t="s">
        <v>73</v>
      </c>
      <c r="AY40" s="31" t="s">
        <v>73</v>
      </c>
      <c r="AZ40" s="31" t="s">
        <v>73</v>
      </c>
      <c r="BA40" s="31" t="s">
        <v>73</v>
      </c>
      <c r="BB40" s="31" t="s">
        <v>73</v>
      </c>
      <c r="BC40" s="31" t="s">
        <v>73</v>
      </c>
      <c r="BD40" s="31" t="s">
        <v>161</v>
      </c>
      <c r="BE40" s="36">
        <f t="shared" si="8"/>
        <v>144</v>
      </c>
    </row>
    <row r="41" spans="1:57" ht="18" hidden="1" customHeight="1" thickBot="1">
      <c r="A41" s="468"/>
      <c r="B41" s="102" t="s">
        <v>62</v>
      </c>
      <c r="C41" s="102" t="s">
        <v>6</v>
      </c>
      <c r="D41" s="5" t="s">
        <v>34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85"/>
      <c r="S41" s="37"/>
      <c r="T41" s="37"/>
      <c r="U41" s="38"/>
      <c r="V41" s="31"/>
      <c r="W41" s="31"/>
      <c r="X41" s="258"/>
      <c r="Y41" s="258"/>
      <c r="Z41" s="258"/>
      <c r="AA41" s="258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8"/>
      <c r="AO41" s="288"/>
      <c r="AP41" s="42"/>
      <c r="AQ41" s="42"/>
      <c r="AR41" s="42"/>
      <c r="AS41" s="42"/>
      <c r="AT41" s="42"/>
      <c r="AU41" s="42"/>
      <c r="AV41" s="36"/>
      <c r="AW41" s="31"/>
      <c r="AX41" s="31"/>
      <c r="AY41" s="31"/>
      <c r="AZ41" s="31"/>
      <c r="BA41" s="31"/>
      <c r="BB41" s="31"/>
      <c r="BC41" s="31"/>
      <c r="BD41" s="31" t="s">
        <v>161</v>
      </c>
      <c r="BE41" s="36">
        <f t="shared" si="8"/>
        <v>0</v>
      </c>
    </row>
    <row r="42" spans="1:57" s="70" customFormat="1" ht="49.5" customHeight="1" thickBot="1">
      <c r="A42" s="468"/>
      <c r="B42" s="481" t="s">
        <v>245</v>
      </c>
      <c r="C42" s="481" t="s">
        <v>135</v>
      </c>
      <c r="D42" s="86" t="s">
        <v>34</v>
      </c>
      <c r="E42" s="45">
        <f>SUM(E44,E46,E59)</f>
        <v>6</v>
      </c>
      <c r="F42" s="45">
        <f t="shared" ref="F42:BE42" si="43">SUM(F44,F46,F59)</f>
        <v>6</v>
      </c>
      <c r="G42" s="45">
        <f t="shared" si="43"/>
        <v>6</v>
      </c>
      <c r="H42" s="45">
        <f t="shared" si="43"/>
        <v>6</v>
      </c>
      <c r="I42" s="45">
        <f t="shared" si="43"/>
        <v>6</v>
      </c>
      <c r="J42" s="45">
        <f t="shared" si="43"/>
        <v>6</v>
      </c>
      <c r="K42" s="45">
        <f t="shared" si="43"/>
        <v>6</v>
      </c>
      <c r="L42" s="45">
        <f t="shared" si="43"/>
        <v>6</v>
      </c>
      <c r="M42" s="45">
        <f t="shared" si="43"/>
        <v>6</v>
      </c>
      <c r="N42" s="45">
        <f t="shared" si="43"/>
        <v>6</v>
      </c>
      <c r="O42" s="45">
        <f t="shared" si="43"/>
        <v>6</v>
      </c>
      <c r="P42" s="45">
        <f t="shared" si="43"/>
        <v>6</v>
      </c>
      <c r="Q42" s="45">
        <f t="shared" si="43"/>
        <v>6</v>
      </c>
      <c r="R42" s="285">
        <f t="shared" ref="R42" si="44">SUM(R44,R46,R59)</f>
        <v>0</v>
      </c>
      <c r="S42" s="45">
        <f t="shared" si="43"/>
        <v>0</v>
      </c>
      <c r="T42" s="45">
        <f t="shared" si="43"/>
        <v>0</v>
      </c>
      <c r="U42" s="45">
        <f t="shared" si="43"/>
        <v>0</v>
      </c>
      <c r="V42" s="32" t="s">
        <v>73</v>
      </c>
      <c r="W42" s="32" t="s">
        <v>73</v>
      </c>
      <c r="X42" s="45">
        <f t="shared" si="43"/>
        <v>6</v>
      </c>
      <c r="Y42" s="45">
        <f t="shared" si="43"/>
        <v>8</v>
      </c>
      <c r="Z42" s="45">
        <f t="shared" si="43"/>
        <v>6</v>
      </c>
      <c r="AA42" s="45">
        <f t="shared" si="43"/>
        <v>8</v>
      </c>
      <c r="AB42" s="257">
        <f t="shared" si="43"/>
        <v>6</v>
      </c>
      <c r="AC42" s="257">
        <f>SUM(AC44,AC46,AC59)</f>
        <v>8</v>
      </c>
      <c r="AD42" s="257">
        <f t="shared" si="43"/>
        <v>6</v>
      </c>
      <c r="AE42" s="257">
        <f t="shared" si="43"/>
        <v>8</v>
      </c>
      <c r="AF42" s="257">
        <f t="shared" si="43"/>
        <v>6</v>
      </c>
      <c r="AG42" s="257">
        <f t="shared" si="43"/>
        <v>8</v>
      </c>
      <c r="AH42" s="257">
        <f t="shared" si="43"/>
        <v>6</v>
      </c>
      <c r="AI42" s="257">
        <f t="shared" si="43"/>
        <v>8</v>
      </c>
      <c r="AJ42" s="257">
        <f t="shared" si="43"/>
        <v>6</v>
      </c>
      <c r="AK42" s="257">
        <f t="shared" si="43"/>
        <v>8</v>
      </c>
      <c r="AL42" s="257">
        <f t="shared" si="43"/>
        <v>6</v>
      </c>
      <c r="AM42" s="257">
        <f t="shared" si="43"/>
        <v>8</v>
      </c>
      <c r="AN42" s="45">
        <f t="shared" si="43"/>
        <v>2</v>
      </c>
      <c r="AO42" s="285">
        <f t="shared" ref="AO42" si="45">SUM(AO44,AO46,AO59)</f>
        <v>0</v>
      </c>
      <c r="AP42" s="45">
        <f t="shared" si="43"/>
        <v>36</v>
      </c>
      <c r="AQ42" s="45">
        <f t="shared" si="43"/>
        <v>36</v>
      </c>
      <c r="AR42" s="45">
        <f t="shared" si="43"/>
        <v>36</v>
      </c>
      <c r="AS42" s="45">
        <v>36</v>
      </c>
      <c r="AT42" s="45">
        <v>36</v>
      </c>
      <c r="AU42" s="45">
        <v>36</v>
      </c>
      <c r="AV42" s="45">
        <f t="shared" si="43"/>
        <v>0</v>
      </c>
      <c r="AW42" s="32" t="s">
        <v>73</v>
      </c>
      <c r="AX42" s="32" t="s">
        <v>73</v>
      </c>
      <c r="AY42" s="32" t="s">
        <v>73</v>
      </c>
      <c r="AZ42" s="32" t="s">
        <v>73</v>
      </c>
      <c r="BA42" s="32" t="s">
        <v>73</v>
      </c>
      <c r="BB42" s="32" t="s">
        <v>73</v>
      </c>
      <c r="BC42" s="32" t="s">
        <v>73</v>
      </c>
      <c r="BD42" s="31" t="s">
        <v>161</v>
      </c>
      <c r="BE42" s="45">
        <f t="shared" si="43"/>
        <v>300</v>
      </c>
    </row>
    <row r="43" spans="1:57" s="70" customFormat="1" ht="18.75" customHeight="1" thickBot="1">
      <c r="A43" s="468"/>
      <c r="B43" s="482"/>
      <c r="C43" s="482"/>
      <c r="D43" s="86" t="s">
        <v>35</v>
      </c>
      <c r="E43" s="45">
        <f>SUM(E45,E47)</f>
        <v>3</v>
      </c>
      <c r="F43" s="45">
        <f t="shared" ref="F43:BE43" si="46">SUM(F45,F47)</f>
        <v>3</v>
      </c>
      <c r="G43" s="45">
        <f t="shared" si="46"/>
        <v>3</v>
      </c>
      <c r="H43" s="45">
        <f t="shared" si="46"/>
        <v>3</v>
      </c>
      <c r="I43" s="45">
        <f t="shared" si="46"/>
        <v>3</v>
      </c>
      <c r="J43" s="45">
        <f t="shared" si="46"/>
        <v>3</v>
      </c>
      <c r="K43" s="45">
        <f t="shared" si="46"/>
        <v>3</v>
      </c>
      <c r="L43" s="45">
        <f t="shared" si="46"/>
        <v>3</v>
      </c>
      <c r="M43" s="45">
        <f t="shared" si="46"/>
        <v>3</v>
      </c>
      <c r="N43" s="45">
        <f t="shared" si="46"/>
        <v>3</v>
      </c>
      <c r="O43" s="45">
        <f t="shared" si="46"/>
        <v>3</v>
      </c>
      <c r="P43" s="45">
        <f t="shared" si="46"/>
        <v>3</v>
      </c>
      <c r="Q43" s="45">
        <f t="shared" si="46"/>
        <v>3</v>
      </c>
      <c r="R43" s="285">
        <f t="shared" ref="R43" si="47">SUM(R45,R47)</f>
        <v>0</v>
      </c>
      <c r="S43" s="45">
        <f t="shared" si="46"/>
        <v>0</v>
      </c>
      <c r="T43" s="45">
        <f t="shared" si="46"/>
        <v>0</v>
      </c>
      <c r="U43" s="45">
        <f t="shared" si="46"/>
        <v>0</v>
      </c>
      <c r="V43" s="32" t="s">
        <v>73</v>
      </c>
      <c r="W43" s="32" t="s">
        <v>73</v>
      </c>
      <c r="X43" s="45">
        <f t="shared" si="46"/>
        <v>3</v>
      </c>
      <c r="Y43" s="45">
        <f t="shared" si="46"/>
        <v>4</v>
      </c>
      <c r="Z43" s="45">
        <f t="shared" si="46"/>
        <v>3</v>
      </c>
      <c r="AA43" s="45">
        <f t="shared" si="46"/>
        <v>4</v>
      </c>
      <c r="AB43" s="257">
        <f t="shared" si="46"/>
        <v>3</v>
      </c>
      <c r="AC43" s="257">
        <f t="shared" si="46"/>
        <v>4</v>
      </c>
      <c r="AD43" s="257">
        <f t="shared" si="46"/>
        <v>3</v>
      </c>
      <c r="AE43" s="257">
        <f t="shared" si="46"/>
        <v>4</v>
      </c>
      <c r="AF43" s="257">
        <f t="shared" si="46"/>
        <v>3</v>
      </c>
      <c r="AG43" s="257">
        <f t="shared" si="46"/>
        <v>4</v>
      </c>
      <c r="AH43" s="257">
        <f t="shared" si="46"/>
        <v>3</v>
      </c>
      <c r="AI43" s="257">
        <f t="shared" si="46"/>
        <v>4</v>
      </c>
      <c r="AJ43" s="257">
        <f t="shared" si="46"/>
        <v>3</v>
      </c>
      <c r="AK43" s="257">
        <f t="shared" si="46"/>
        <v>4</v>
      </c>
      <c r="AL43" s="257">
        <f t="shared" si="46"/>
        <v>3</v>
      </c>
      <c r="AM43" s="257">
        <f t="shared" si="46"/>
        <v>4</v>
      </c>
      <c r="AN43" s="45">
        <f t="shared" si="46"/>
        <v>3</v>
      </c>
      <c r="AO43" s="285">
        <f t="shared" ref="AO43" si="48">SUM(AO45,AO47)</f>
        <v>0</v>
      </c>
      <c r="AP43" s="45">
        <f t="shared" si="46"/>
        <v>0</v>
      </c>
      <c r="AQ43" s="45">
        <f t="shared" si="46"/>
        <v>0</v>
      </c>
      <c r="AR43" s="45">
        <f t="shared" si="46"/>
        <v>0</v>
      </c>
      <c r="AS43" s="45">
        <f t="shared" si="46"/>
        <v>0</v>
      </c>
      <c r="AT43" s="45">
        <f t="shared" si="46"/>
        <v>0</v>
      </c>
      <c r="AU43" s="45">
        <f t="shared" si="46"/>
        <v>0</v>
      </c>
      <c r="AV43" s="45">
        <f t="shared" si="46"/>
        <v>0</v>
      </c>
      <c r="AW43" s="32" t="s">
        <v>73</v>
      </c>
      <c r="AX43" s="32" t="s">
        <v>73</v>
      </c>
      <c r="AY43" s="32" t="s">
        <v>73</v>
      </c>
      <c r="AZ43" s="32" t="s">
        <v>73</v>
      </c>
      <c r="BA43" s="32" t="s">
        <v>73</v>
      </c>
      <c r="BB43" s="32" t="s">
        <v>73</v>
      </c>
      <c r="BC43" s="32" t="s">
        <v>73</v>
      </c>
      <c r="BD43" s="31" t="s">
        <v>161</v>
      </c>
      <c r="BE43" s="45">
        <f t="shared" si="46"/>
        <v>98</v>
      </c>
    </row>
    <row r="44" spans="1:57" s="22" customFormat="1" ht="27.75" customHeight="1" thickBot="1">
      <c r="A44" s="468"/>
      <c r="B44" s="511" t="s">
        <v>139</v>
      </c>
      <c r="C44" s="511" t="s">
        <v>140</v>
      </c>
      <c r="D44" s="83" t="s">
        <v>34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85"/>
      <c r="S44" s="38"/>
      <c r="T44" s="38"/>
      <c r="U44" s="38"/>
      <c r="V44" s="31" t="s">
        <v>73</v>
      </c>
      <c r="W44" s="31" t="s">
        <v>73</v>
      </c>
      <c r="X44" s="38">
        <v>4</v>
      </c>
      <c r="Y44" s="38">
        <v>2</v>
      </c>
      <c r="Z44" s="38">
        <v>4</v>
      </c>
      <c r="AA44" s="38">
        <v>2</v>
      </c>
      <c r="AB44" s="46">
        <v>4</v>
      </c>
      <c r="AC44" s="46">
        <v>2</v>
      </c>
      <c r="AD44" s="46">
        <v>4</v>
      </c>
      <c r="AE44" s="46">
        <v>2</v>
      </c>
      <c r="AF44" s="46">
        <v>4</v>
      </c>
      <c r="AG44" s="46">
        <v>2</v>
      </c>
      <c r="AH44" s="46">
        <v>4</v>
      </c>
      <c r="AI44" s="46">
        <v>2</v>
      </c>
      <c r="AJ44" s="46">
        <v>4</v>
      </c>
      <c r="AK44" s="46">
        <v>2</v>
      </c>
      <c r="AL44" s="46">
        <v>4</v>
      </c>
      <c r="AM44" s="46">
        <v>2</v>
      </c>
      <c r="AN44" s="38" t="s">
        <v>240</v>
      </c>
      <c r="AO44" s="285"/>
      <c r="AP44" s="38"/>
      <c r="AQ44" s="38"/>
      <c r="AR44" s="38"/>
      <c r="AS44" s="38"/>
      <c r="AT44" s="38"/>
      <c r="AU44" s="38"/>
      <c r="AV44" s="56"/>
      <c r="AW44" s="32" t="s">
        <v>73</v>
      </c>
      <c r="AX44" s="32" t="s">
        <v>73</v>
      </c>
      <c r="AY44" s="32" t="s">
        <v>73</v>
      </c>
      <c r="AZ44" s="32" t="s">
        <v>73</v>
      </c>
      <c r="BA44" s="32" t="s">
        <v>73</v>
      </c>
      <c r="BB44" s="32" t="s">
        <v>73</v>
      </c>
      <c r="BC44" s="32" t="s">
        <v>73</v>
      </c>
      <c r="BD44" s="31" t="s">
        <v>161</v>
      </c>
      <c r="BE44" s="36">
        <f t="shared" si="8"/>
        <v>48</v>
      </c>
    </row>
    <row r="45" spans="1:57" s="22" customFormat="1" ht="18.75" customHeight="1" thickBot="1">
      <c r="A45" s="468"/>
      <c r="B45" s="512"/>
      <c r="C45" s="512"/>
      <c r="D45" s="83" t="s">
        <v>35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85"/>
      <c r="S45" s="38"/>
      <c r="T45" s="38"/>
      <c r="U45" s="38"/>
      <c r="V45" s="31" t="s">
        <v>73</v>
      </c>
      <c r="W45" s="31" t="s">
        <v>73</v>
      </c>
      <c r="X45" s="38">
        <v>2</v>
      </c>
      <c r="Y45" s="38">
        <v>1</v>
      </c>
      <c r="Z45" s="38">
        <v>2</v>
      </c>
      <c r="AA45" s="38">
        <v>1</v>
      </c>
      <c r="AB45" s="46">
        <v>2</v>
      </c>
      <c r="AC45" s="46">
        <v>1</v>
      </c>
      <c r="AD45" s="46">
        <v>2</v>
      </c>
      <c r="AE45" s="46">
        <v>1</v>
      </c>
      <c r="AF45" s="46">
        <v>2</v>
      </c>
      <c r="AG45" s="46">
        <v>1</v>
      </c>
      <c r="AH45" s="46">
        <v>2</v>
      </c>
      <c r="AI45" s="46">
        <v>1</v>
      </c>
      <c r="AJ45" s="46">
        <v>2</v>
      </c>
      <c r="AK45" s="46">
        <v>1</v>
      </c>
      <c r="AL45" s="46">
        <v>2</v>
      </c>
      <c r="AM45" s="46">
        <v>1</v>
      </c>
      <c r="AN45" s="38">
        <v>2</v>
      </c>
      <c r="AO45" s="285"/>
      <c r="AP45" s="38"/>
      <c r="AQ45" s="38"/>
      <c r="AR45" s="38"/>
      <c r="AS45" s="38"/>
      <c r="AT45" s="38"/>
      <c r="AU45" s="38"/>
      <c r="AV45" s="56"/>
      <c r="AW45" s="32" t="s">
        <v>73</v>
      </c>
      <c r="AX45" s="32" t="s">
        <v>73</v>
      </c>
      <c r="AY45" s="32" t="s">
        <v>73</v>
      </c>
      <c r="AZ45" s="32" t="s">
        <v>73</v>
      </c>
      <c r="BA45" s="32" t="s">
        <v>73</v>
      </c>
      <c r="BB45" s="32" t="s">
        <v>73</v>
      </c>
      <c r="BC45" s="32" t="s">
        <v>73</v>
      </c>
      <c r="BD45" s="31" t="s">
        <v>161</v>
      </c>
      <c r="BE45" s="36">
        <f t="shared" si="8"/>
        <v>26</v>
      </c>
    </row>
    <row r="46" spans="1:57" s="2" customFormat="1" ht="22.5" customHeight="1" thickBot="1">
      <c r="A46" s="468"/>
      <c r="B46" s="472" t="s">
        <v>246</v>
      </c>
      <c r="C46" s="472" t="s">
        <v>136</v>
      </c>
      <c r="D46" s="5" t="s">
        <v>34</v>
      </c>
      <c r="E46" s="38">
        <v>6</v>
      </c>
      <c r="F46" s="38">
        <v>6</v>
      </c>
      <c r="G46" s="38">
        <v>6</v>
      </c>
      <c r="H46" s="38">
        <v>6</v>
      </c>
      <c r="I46" s="38">
        <v>6</v>
      </c>
      <c r="J46" s="38">
        <v>6</v>
      </c>
      <c r="K46" s="38">
        <v>6</v>
      </c>
      <c r="L46" s="38">
        <v>6</v>
      </c>
      <c r="M46" s="38">
        <v>6</v>
      </c>
      <c r="N46" s="38">
        <v>6</v>
      </c>
      <c r="O46" s="38">
        <v>6</v>
      </c>
      <c r="P46" s="38">
        <v>6</v>
      </c>
      <c r="Q46" s="38">
        <v>6</v>
      </c>
      <c r="R46" s="285"/>
      <c r="S46" s="49"/>
      <c r="T46" s="49"/>
      <c r="U46" s="38"/>
      <c r="V46" s="31" t="s">
        <v>73</v>
      </c>
      <c r="W46" s="31" t="s">
        <v>73</v>
      </c>
      <c r="X46" s="42">
        <v>2</v>
      </c>
      <c r="Y46" s="42">
        <v>6</v>
      </c>
      <c r="Z46" s="42">
        <v>2</v>
      </c>
      <c r="AA46" s="42">
        <v>6</v>
      </c>
      <c r="AB46" s="48">
        <v>2</v>
      </c>
      <c r="AC46" s="48">
        <v>6</v>
      </c>
      <c r="AD46" s="48">
        <v>2</v>
      </c>
      <c r="AE46" s="48">
        <v>6</v>
      </c>
      <c r="AF46" s="48">
        <v>2</v>
      </c>
      <c r="AG46" s="48">
        <v>6</v>
      </c>
      <c r="AH46" s="48">
        <v>2</v>
      </c>
      <c r="AI46" s="48">
        <v>6</v>
      </c>
      <c r="AJ46" s="48">
        <v>2</v>
      </c>
      <c r="AK46" s="48">
        <v>6</v>
      </c>
      <c r="AL46" s="48">
        <v>2</v>
      </c>
      <c r="AM46" s="48">
        <v>6</v>
      </c>
      <c r="AN46" s="42">
        <v>2</v>
      </c>
      <c r="AO46" s="288" t="s">
        <v>168</v>
      </c>
      <c r="AP46" s="42"/>
      <c r="AQ46" s="42"/>
      <c r="AR46" s="42"/>
      <c r="AS46" s="42"/>
      <c r="AT46" s="42"/>
      <c r="AU46" s="42"/>
      <c r="AV46" s="55"/>
      <c r="AW46" s="32" t="s">
        <v>73</v>
      </c>
      <c r="AX46" s="32" t="s">
        <v>73</v>
      </c>
      <c r="AY46" s="32" t="s">
        <v>73</v>
      </c>
      <c r="AZ46" s="32" t="s">
        <v>73</v>
      </c>
      <c r="BA46" s="32" t="s">
        <v>73</v>
      </c>
      <c r="BB46" s="32" t="s">
        <v>73</v>
      </c>
      <c r="BC46" s="32" t="s">
        <v>73</v>
      </c>
      <c r="BD46" s="31" t="s">
        <v>161</v>
      </c>
      <c r="BE46" s="36">
        <f t="shared" si="8"/>
        <v>144</v>
      </c>
    </row>
    <row r="47" spans="1:57" s="2" customFormat="1" ht="17.25" customHeight="1" thickBot="1">
      <c r="A47" s="468"/>
      <c r="B47" s="473"/>
      <c r="C47" s="473"/>
      <c r="D47" s="5" t="s">
        <v>35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38">
        <v>3</v>
      </c>
      <c r="Q47" s="38">
        <v>3</v>
      </c>
      <c r="R47" s="285"/>
      <c r="S47" s="49"/>
      <c r="T47" s="49"/>
      <c r="U47" s="260"/>
      <c r="V47" s="261" t="s">
        <v>73</v>
      </c>
      <c r="W47" s="261" t="s">
        <v>73</v>
      </c>
      <c r="X47" s="42">
        <v>1</v>
      </c>
      <c r="Y47" s="42">
        <v>3</v>
      </c>
      <c r="Z47" s="42">
        <v>1</v>
      </c>
      <c r="AA47" s="42">
        <v>3</v>
      </c>
      <c r="AB47" s="48">
        <v>1</v>
      </c>
      <c r="AC47" s="48">
        <v>3</v>
      </c>
      <c r="AD47" s="48">
        <v>1</v>
      </c>
      <c r="AE47" s="48">
        <v>3</v>
      </c>
      <c r="AF47" s="48">
        <v>1</v>
      </c>
      <c r="AG47" s="48">
        <v>3</v>
      </c>
      <c r="AH47" s="48">
        <v>1</v>
      </c>
      <c r="AI47" s="48">
        <v>3</v>
      </c>
      <c r="AJ47" s="48">
        <v>1</v>
      </c>
      <c r="AK47" s="48">
        <v>3</v>
      </c>
      <c r="AL47" s="48">
        <v>1</v>
      </c>
      <c r="AM47" s="48">
        <v>3</v>
      </c>
      <c r="AN47" s="42">
        <v>1</v>
      </c>
      <c r="AO47" s="288"/>
      <c r="AP47" s="42"/>
      <c r="AQ47" s="42"/>
      <c r="AR47" s="42"/>
      <c r="AS47" s="42"/>
      <c r="AT47" s="42"/>
      <c r="AU47" s="42"/>
      <c r="AV47" s="55"/>
      <c r="AW47" s="32" t="s">
        <v>73</v>
      </c>
      <c r="AX47" s="32" t="s">
        <v>73</v>
      </c>
      <c r="AY47" s="32" t="s">
        <v>73</v>
      </c>
      <c r="AZ47" s="32" t="s">
        <v>73</v>
      </c>
      <c r="BA47" s="32" t="s">
        <v>73</v>
      </c>
      <c r="BB47" s="32" t="s">
        <v>73</v>
      </c>
      <c r="BC47" s="32" t="s">
        <v>73</v>
      </c>
      <c r="BD47" s="31" t="s">
        <v>161</v>
      </c>
      <c r="BE47" s="36">
        <f t="shared" si="8"/>
        <v>72</v>
      </c>
    </row>
    <row r="48" spans="1:57" s="2" customFormat="1" ht="13.5" hidden="1" customHeight="1" thickBot="1">
      <c r="A48" s="468"/>
      <c r="B48" s="102" t="s">
        <v>53</v>
      </c>
      <c r="C48" s="99"/>
      <c r="D48" s="5" t="s">
        <v>34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85"/>
      <c r="S48" s="49"/>
      <c r="T48" s="49"/>
      <c r="U48" s="49"/>
      <c r="V48" s="31" t="s">
        <v>73</v>
      </c>
      <c r="W48" s="31" t="s">
        <v>73</v>
      </c>
      <c r="X48" s="42"/>
      <c r="Y48" s="42"/>
      <c r="Z48" s="42"/>
      <c r="AA48" s="42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2"/>
      <c r="AO48" s="288"/>
      <c r="AP48" s="42"/>
      <c r="AQ48" s="42"/>
      <c r="AR48" s="42"/>
      <c r="AS48" s="42"/>
      <c r="AT48" s="42"/>
      <c r="AU48" s="42"/>
      <c r="AV48" s="55"/>
      <c r="AW48" s="32" t="s">
        <v>73</v>
      </c>
      <c r="AX48" s="32" t="s">
        <v>73</v>
      </c>
      <c r="AY48" s="32" t="s">
        <v>73</v>
      </c>
      <c r="AZ48" s="32" t="s">
        <v>73</v>
      </c>
      <c r="BA48" s="32" t="s">
        <v>73</v>
      </c>
      <c r="BB48" s="32" t="s">
        <v>73</v>
      </c>
      <c r="BC48" s="32" t="s">
        <v>73</v>
      </c>
      <c r="BD48" s="31" t="s">
        <v>161</v>
      </c>
      <c r="BE48" s="36">
        <f t="shared" si="8"/>
        <v>0</v>
      </c>
    </row>
    <row r="49" spans="1:63" ht="13.5" hidden="1" customHeight="1" thickBot="1">
      <c r="A49" s="468"/>
      <c r="B49" s="520" t="s">
        <v>55</v>
      </c>
      <c r="C49" s="481" t="s">
        <v>69</v>
      </c>
      <c r="D49" s="80" t="s">
        <v>34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85"/>
      <c r="S49" s="35"/>
      <c r="T49" s="35"/>
      <c r="U49" s="35"/>
      <c r="V49" s="31" t="s">
        <v>73</v>
      </c>
      <c r="W49" s="31" t="s">
        <v>73</v>
      </c>
      <c r="X49" s="38"/>
      <c r="Y49" s="38"/>
      <c r="Z49" s="38"/>
      <c r="AA49" s="38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38"/>
      <c r="AO49" s="285"/>
      <c r="AP49" s="38"/>
      <c r="AQ49" s="38"/>
      <c r="AR49" s="38"/>
      <c r="AS49" s="38"/>
      <c r="AT49" s="38"/>
      <c r="AU49" s="38"/>
      <c r="AV49" s="56"/>
      <c r="AW49" s="32" t="s">
        <v>73</v>
      </c>
      <c r="AX49" s="32" t="s">
        <v>73</v>
      </c>
      <c r="AY49" s="32" t="s">
        <v>73</v>
      </c>
      <c r="AZ49" s="32" t="s">
        <v>73</v>
      </c>
      <c r="BA49" s="32" t="s">
        <v>73</v>
      </c>
      <c r="BB49" s="32" t="s">
        <v>73</v>
      </c>
      <c r="BC49" s="32" t="s">
        <v>73</v>
      </c>
      <c r="BD49" s="31" t="s">
        <v>161</v>
      </c>
      <c r="BE49" s="36">
        <f t="shared" si="8"/>
        <v>0</v>
      </c>
    </row>
    <row r="50" spans="1:63" ht="13.5" hidden="1" customHeight="1" thickBot="1">
      <c r="A50" s="468"/>
      <c r="B50" s="521"/>
      <c r="C50" s="482"/>
      <c r="D50" s="80" t="s">
        <v>35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85"/>
      <c r="S50" s="35"/>
      <c r="T50" s="35"/>
      <c r="U50" s="35"/>
      <c r="V50" s="31" t="s">
        <v>73</v>
      </c>
      <c r="W50" s="31" t="s">
        <v>73</v>
      </c>
      <c r="X50" s="38"/>
      <c r="Y50" s="38"/>
      <c r="Z50" s="38"/>
      <c r="AA50" s="38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38"/>
      <c r="AO50" s="285"/>
      <c r="AP50" s="38"/>
      <c r="AQ50" s="38"/>
      <c r="AR50" s="38"/>
      <c r="AS50" s="38"/>
      <c r="AT50" s="38"/>
      <c r="AU50" s="38"/>
      <c r="AV50" s="56"/>
      <c r="AW50" s="32" t="s">
        <v>73</v>
      </c>
      <c r="AX50" s="32" t="s">
        <v>73</v>
      </c>
      <c r="AY50" s="32" t="s">
        <v>73</v>
      </c>
      <c r="AZ50" s="32" t="s">
        <v>73</v>
      </c>
      <c r="BA50" s="32" t="s">
        <v>73</v>
      </c>
      <c r="BB50" s="32" t="s">
        <v>73</v>
      </c>
      <c r="BC50" s="32" t="s">
        <v>73</v>
      </c>
      <c r="BD50" s="31" t="s">
        <v>161</v>
      </c>
      <c r="BE50" s="36">
        <f t="shared" si="8"/>
        <v>0</v>
      </c>
    </row>
    <row r="51" spans="1:63" ht="13.5" hidden="1" customHeight="1" thickBot="1">
      <c r="A51" s="468"/>
      <c r="B51" s="472" t="s">
        <v>10</v>
      </c>
      <c r="C51" s="472" t="s">
        <v>70</v>
      </c>
      <c r="D51" s="5" t="s">
        <v>34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85"/>
      <c r="S51" s="37"/>
      <c r="T51" s="37"/>
      <c r="U51" s="37"/>
      <c r="V51" s="31" t="s">
        <v>73</v>
      </c>
      <c r="W51" s="31" t="s">
        <v>73</v>
      </c>
      <c r="X51" s="42"/>
      <c r="Y51" s="42"/>
      <c r="Z51" s="42"/>
      <c r="AA51" s="42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2"/>
      <c r="AO51" s="288"/>
      <c r="AP51" s="42"/>
      <c r="AQ51" s="42"/>
      <c r="AR51" s="42"/>
      <c r="AS51" s="42"/>
      <c r="AT51" s="42"/>
      <c r="AU51" s="42"/>
      <c r="AV51" s="55"/>
      <c r="AW51" s="32" t="s">
        <v>73</v>
      </c>
      <c r="AX51" s="32" t="s">
        <v>73</v>
      </c>
      <c r="AY51" s="32" t="s">
        <v>73</v>
      </c>
      <c r="AZ51" s="32" t="s">
        <v>73</v>
      </c>
      <c r="BA51" s="32" t="s">
        <v>73</v>
      </c>
      <c r="BB51" s="32" t="s">
        <v>73</v>
      </c>
      <c r="BC51" s="32" t="s">
        <v>73</v>
      </c>
      <c r="BD51" s="31" t="s">
        <v>161</v>
      </c>
      <c r="BE51" s="36">
        <f t="shared" si="8"/>
        <v>0</v>
      </c>
    </row>
    <row r="52" spans="1:63" ht="13.5" hidden="1" customHeight="1" thickBot="1">
      <c r="A52" s="468"/>
      <c r="B52" s="498"/>
      <c r="C52" s="498"/>
      <c r="D52" s="5" t="s">
        <v>35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85"/>
      <c r="S52" s="37"/>
      <c r="T52" s="37"/>
      <c r="U52" s="37"/>
      <c r="V52" s="31" t="s">
        <v>73</v>
      </c>
      <c r="W52" s="31" t="s">
        <v>73</v>
      </c>
      <c r="X52" s="42"/>
      <c r="Y52" s="42"/>
      <c r="Z52" s="42"/>
      <c r="AA52" s="42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2"/>
      <c r="AO52" s="288"/>
      <c r="AP52" s="42"/>
      <c r="AQ52" s="42"/>
      <c r="AR52" s="42"/>
      <c r="AS52" s="42"/>
      <c r="AT52" s="42"/>
      <c r="AU52" s="42"/>
      <c r="AV52" s="55"/>
      <c r="AW52" s="32" t="s">
        <v>73</v>
      </c>
      <c r="AX52" s="32" t="s">
        <v>73</v>
      </c>
      <c r="AY52" s="32" t="s">
        <v>73</v>
      </c>
      <c r="AZ52" s="32" t="s">
        <v>73</v>
      </c>
      <c r="BA52" s="32" t="s">
        <v>73</v>
      </c>
      <c r="BB52" s="32" t="s">
        <v>73</v>
      </c>
      <c r="BC52" s="32" t="s">
        <v>73</v>
      </c>
      <c r="BD52" s="31" t="s">
        <v>161</v>
      </c>
      <c r="BE52" s="36">
        <f t="shared" si="8"/>
        <v>0</v>
      </c>
    </row>
    <row r="53" spans="1:63" ht="13.5" hidden="1" customHeight="1" thickBot="1">
      <c r="A53" s="468"/>
      <c r="B53" s="472" t="s">
        <v>71</v>
      </c>
      <c r="C53" s="472" t="s">
        <v>72</v>
      </c>
      <c r="D53" s="5" t="s">
        <v>34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85"/>
      <c r="S53" s="37"/>
      <c r="T53" s="37"/>
      <c r="U53" s="37"/>
      <c r="V53" s="31" t="s">
        <v>73</v>
      </c>
      <c r="W53" s="31" t="s">
        <v>73</v>
      </c>
      <c r="X53" s="42"/>
      <c r="Y53" s="42"/>
      <c r="Z53" s="42"/>
      <c r="AA53" s="42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2"/>
      <c r="AO53" s="288"/>
      <c r="AP53" s="42"/>
      <c r="AQ53" s="42"/>
      <c r="AR53" s="42"/>
      <c r="AS53" s="42"/>
      <c r="AT53" s="42"/>
      <c r="AU53" s="42"/>
      <c r="AV53" s="55"/>
      <c r="AW53" s="32" t="s">
        <v>73</v>
      </c>
      <c r="AX53" s="32" t="s">
        <v>73</v>
      </c>
      <c r="AY53" s="32" t="s">
        <v>73</v>
      </c>
      <c r="AZ53" s="32" t="s">
        <v>73</v>
      </c>
      <c r="BA53" s="32" t="s">
        <v>73</v>
      </c>
      <c r="BB53" s="32" t="s">
        <v>73</v>
      </c>
      <c r="BC53" s="32" t="s">
        <v>73</v>
      </c>
      <c r="BD53" s="31" t="s">
        <v>161</v>
      </c>
      <c r="BE53" s="36">
        <f t="shared" si="8"/>
        <v>0</v>
      </c>
    </row>
    <row r="54" spans="1:63" ht="29.25" hidden="1" customHeight="1" thickBot="1">
      <c r="A54" s="468"/>
      <c r="B54" s="498"/>
      <c r="C54" s="498"/>
      <c r="D54" s="5" t="s">
        <v>35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85"/>
      <c r="S54" s="37"/>
      <c r="T54" s="37"/>
      <c r="U54" s="37"/>
      <c r="V54" s="31" t="s">
        <v>73</v>
      </c>
      <c r="W54" s="31" t="s">
        <v>73</v>
      </c>
      <c r="X54" s="42"/>
      <c r="Y54" s="42"/>
      <c r="Z54" s="42"/>
      <c r="AA54" s="42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2"/>
      <c r="AO54" s="288"/>
      <c r="AP54" s="42"/>
      <c r="AQ54" s="42"/>
      <c r="AR54" s="42"/>
      <c r="AS54" s="42"/>
      <c r="AT54" s="42"/>
      <c r="AU54" s="42"/>
      <c r="AV54" s="55"/>
      <c r="AW54" s="32" t="s">
        <v>73</v>
      </c>
      <c r="AX54" s="32" t="s">
        <v>73</v>
      </c>
      <c r="AY54" s="32" t="s">
        <v>73</v>
      </c>
      <c r="AZ54" s="32" t="s">
        <v>73</v>
      </c>
      <c r="BA54" s="32" t="s">
        <v>73</v>
      </c>
      <c r="BB54" s="32" t="s">
        <v>73</v>
      </c>
      <c r="BC54" s="32" t="s">
        <v>73</v>
      </c>
      <c r="BD54" s="31" t="s">
        <v>161</v>
      </c>
      <c r="BE54" s="36">
        <f t="shared" si="8"/>
        <v>0</v>
      </c>
    </row>
    <row r="55" spans="1:63" ht="13.5" hidden="1" customHeight="1" thickBot="1">
      <c r="A55" s="468"/>
      <c r="B55" s="102" t="s">
        <v>56</v>
      </c>
      <c r="C55" s="103" t="s">
        <v>52</v>
      </c>
      <c r="D55" s="5" t="s">
        <v>34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85"/>
      <c r="S55" s="37"/>
      <c r="T55" s="37"/>
      <c r="U55" s="37"/>
      <c r="V55" s="31" t="s">
        <v>73</v>
      </c>
      <c r="W55" s="31" t="s">
        <v>73</v>
      </c>
      <c r="X55" s="42"/>
      <c r="Y55" s="42"/>
      <c r="Z55" s="42"/>
      <c r="AA55" s="42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2"/>
      <c r="AO55" s="288"/>
      <c r="AP55" s="42"/>
      <c r="AQ55" s="42"/>
      <c r="AR55" s="42"/>
      <c r="AS55" s="42"/>
      <c r="AT55" s="42"/>
      <c r="AU55" s="42"/>
      <c r="AV55" s="55"/>
      <c r="AW55" s="32" t="s">
        <v>73</v>
      </c>
      <c r="AX55" s="32" t="s">
        <v>73</v>
      </c>
      <c r="AY55" s="32" t="s">
        <v>73</v>
      </c>
      <c r="AZ55" s="32" t="s">
        <v>73</v>
      </c>
      <c r="BA55" s="32" t="s">
        <v>73</v>
      </c>
      <c r="BB55" s="32" t="s">
        <v>73</v>
      </c>
      <c r="BC55" s="32" t="s">
        <v>73</v>
      </c>
      <c r="BD55" s="31" t="s">
        <v>161</v>
      </c>
      <c r="BE55" s="36">
        <f t="shared" si="8"/>
        <v>0</v>
      </c>
    </row>
    <row r="56" spans="1:63" ht="18" hidden="1" customHeight="1" thickBot="1">
      <c r="A56" s="468"/>
      <c r="B56" s="162" t="s">
        <v>12</v>
      </c>
      <c r="C56" s="102" t="s">
        <v>6</v>
      </c>
      <c r="D56" s="5" t="s">
        <v>34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85"/>
      <c r="S56" s="37"/>
      <c r="T56" s="37"/>
      <c r="U56" s="37"/>
      <c r="V56" s="31" t="s">
        <v>73</v>
      </c>
      <c r="W56" s="31" t="s">
        <v>73</v>
      </c>
      <c r="X56" s="42"/>
      <c r="Y56" s="42"/>
      <c r="Z56" s="42"/>
      <c r="AA56" s="42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2"/>
      <c r="AO56" s="288"/>
      <c r="AP56" s="42"/>
      <c r="AQ56" s="42"/>
      <c r="AR56" s="42"/>
      <c r="AS56" s="42"/>
      <c r="AT56" s="42"/>
      <c r="AU56" s="42"/>
      <c r="AV56" s="55"/>
      <c r="AW56" s="32" t="s">
        <v>73</v>
      </c>
      <c r="AX56" s="32" t="s">
        <v>73</v>
      </c>
      <c r="AY56" s="32" t="s">
        <v>73</v>
      </c>
      <c r="AZ56" s="32" t="s">
        <v>73</v>
      </c>
      <c r="BA56" s="32" t="s">
        <v>73</v>
      </c>
      <c r="BB56" s="32" t="s">
        <v>73</v>
      </c>
      <c r="BC56" s="32" t="s">
        <v>73</v>
      </c>
      <c r="BD56" s="31" t="s">
        <v>161</v>
      </c>
      <c r="BE56" s="36">
        <f t="shared" si="8"/>
        <v>0</v>
      </c>
    </row>
    <row r="57" spans="1:63" ht="13.5" hidden="1" customHeight="1" thickBot="1">
      <c r="A57" s="468"/>
      <c r="B57" s="513" t="s">
        <v>11</v>
      </c>
      <c r="C57" s="104" t="s">
        <v>41</v>
      </c>
      <c r="D57" s="80" t="s">
        <v>34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85"/>
      <c r="S57" s="35"/>
      <c r="T57" s="35"/>
      <c r="U57" s="35"/>
      <c r="V57" s="31" t="s">
        <v>73</v>
      </c>
      <c r="W57" s="31" t="s">
        <v>73</v>
      </c>
      <c r="X57" s="42"/>
      <c r="Y57" s="42"/>
      <c r="Z57" s="42"/>
      <c r="AA57" s="42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2"/>
      <c r="AO57" s="288"/>
      <c r="AP57" s="42"/>
      <c r="AQ57" s="42"/>
      <c r="AR57" s="42"/>
      <c r="AS57" s="42"/>
      <c r="AT57" s="42"/>
      <c r="AU57" s="42"/>
      <c r="AV57" s="55"/>
      <c r="AW57" s="32" t="s">
        <v>73</v>
      </c>
      <c r="AX57" s="32" t="s">
        <v>73</v>
      </c>
      <c r="AY57" s="32" t="s">
        <v>73</v>
      </c>
      <c r="AZ57" s="32" t="s">
        <v>73</v>
      </c>
      <c r="BA57" s="32" t="s">
        <v>73</v>
      </c>
      <c r="BB57" s="32" t="s">
        <v>73</v>
      </c>
      <c r="BC57" s="32" t="s">
        <v>73</v>
      </c>
      <c r="BD57" s="31" t="s">
        <v>161</v>
      </c>
      <c r="BE57" s="36">
        <f t="shared" si="8"/>
        <v>0</v>
      </c>
    </row>
    <row r="58" spans="1:63" ht="13.5" hidden="1" customHeight="1" thickBot="1">
      <c r="A58" s="468"/>
      <c r="B58" s="514"/>
      <c r="C58" s="105" t="s">
        <v>36</v>
      </c>
      <c r="D58" s="91" t="s">
        <v>35</v>
      </c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86"/>
      <c r="S58" s="52"/>
      <c r="T58" s="52"/>
      <c r="U58" s="52"/>
      <c r="V58" s="31" t="s">
        <v>73</v>
      </c>
      <c r="W58" s="31" t="s">
        <v>73</v>
      </c>
      <c r="X58" s="263"/>
      <c r="Y58" s="263"/>
      <c r="Z58" s="263"/>
      <c r="AA58" s="263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3"/>
      <c r="AO58" s="291"/>
      <c r="AP58" s="263"/>
      <c r="AQ58" s="263"/>
      <c r="AR58" s="263"/>
      <c r="AS58" s="263"/>
      <c r="AT58" s="263"/>
      <c r="AU58" s="263"/>
      <c r="AV58" s="57"/>
      <c r="AW58" s="32" t="s">
        <v>73</v>
      </c>
      <c r="AX58" s="32" t="s">
        <v>73</v>
      </c>
      <c r="AY58" s="32" t="s">
        <v>73</v>
      </c>
      <c r="AZ58" s="32" t="s">
        <v>73</v>
      </c>
      <c r="BA58" s="32" t="s">
        <v>73</v>
      </c>
      <c r="BB58" s="32" t="s">
        <v>73</v>
      </c>
      <c r="BC58" s="32" t="s">
        <v>73</v>
      </c>
      <c r="BD58" s="31" t="s">
        <v>161</v>
      </c>
      <c r="BE58" s="36">
        <f t="shared" si="8"/>
        <v>0</v>
      </c>
    </row>
    <row r="59" spans="1:63" s="19" customFormat="1" ht="18" customHeight="1" thickBot="1">
      <c r="A59" s="468"/>
      <c r="B59" s="163" t="s">
        <v>141</v>
      </c>
      <c r="C59" s="106" t="s">
        <v>6</v>
      </c>
      <c r="D59" s="93" t="s">
        <v>34</v>
      </c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92"/>
      <c r="S59" s="266"/>
      <c r="T59" s="266"/>
      <c r="U59" s="266"/>
      <c r="V59" s="31" t="s">
        <v>73</v>
      </c>
      <c r="W59" s="31" t="s">
        <v>73</v>
      </c>
      <c r="X59" s="267"/>
      <c r="Y59" s="267"/>
      <c r="Z59" s="267"/>
      <c r="AA59" s="267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7"/>
      <c r="AO59" s="296"/>
      <c r="AP59" s="267">
        <v>36</v>
      </c>
      <c r="AQ59" s="267">
        <v>36</v>
      </c>
      <c r="AR59" s="267">
        <v>36</v>
      </c>
      <c r="AS59" s="267"/>
      <c r="AT59" s="267"/>
      <c r="AU59" s="267"/>
      <c r="AV59" s="269"/>
      <c r="AW59" s="32" t="s">
        <v>73</v>
      </c>
      <c r="AX59" s="32" t="s">
        <v>73</v>
      </c>
      <c r="AY59" s="32" t="s">
        <v>73</v>
      </c>
      <c r="AZ59" s="32" t="s">
        <v>73</v>
      </c>
      <c r="BA59" s="32" t="s">
        <v>73</v>
      </c>
      <c r="BB59" s="32" t="s">
        <v>73</v>
      </c>
      <c r="BC59" s="32" t="s">
        <v>73</v>
      </c>
      <c r="BD59" s="31" t="s">
        <v>161</v>
      </c>
      <c r="BE59" s="36">
        <f t="shared" si="8"/>
        <v>108</v>
      </c>
      <c r="BF59" s="18"/>
      <c r="BG59" s="18"/>
      <c r="BH59" s="18"/>
      <c r="BI59" s="18"/>
      <c r="BJ59" s="18"/>
      <c r="BK59" s="18"/>
    </row>
    <row r="60" spans="1:63" s="132" customFormat="1" ht="27.75" customHeight="1" thickBot="1">
      <c r="A60" s="468"/>
      <c r="B60" s="481" t="s">
        <v>142</v>
      </c>
      <c r="C60" s="481" t="s">
        <v>143</v>
      </c>
      <c r="D60" s="86" t="s">
        <v>34</v>
      </c>
      <c r="E60" s="270">
        <f>SUM(E62,E64)</f>
        <v>2</v>
      </c>
      <c r="F60" s="270">
        <f t="shared" ref="F60:BE60" si="49">SUM(F62,F64)</f>
        <v>4</v>
      </c>
      <c r="G60" s="270">
        <f t="shared" si="49"/>
        <v>2</v>
      </c>
      <c r="H60" s="270">
        <f t="shared" si="49"/>
        <v>4</v>
      </c>
      <c r="I60" s="270">
        <f t="shared" si="49"/>
        <v>2</v>
      </c>
      <c r="J60" s="270">
        <f t="shared" si="49"/>
        <v>4</v>
      </c>
      <c r="K60" s="270">
        <f t="shared" si="49"/>
        <v>2</v>
      </c>
      <c r="L60" s="270">
        <f t="shared" si="49"/>
        <v>4</v>
      </c>
      <c r="M60" s="270">
        <f t="shared" si="49"/>
        <v>2</v>
      </c>
      <c r="N60" s="270">
        <f t="shared" si="49"/>
        <v>4</v>
      </c>
      <c r="O60" s="270">
        <f t="shared" si="49"/>
        <v>2</v>
      </c>
      <c r="P60" s="270">
        <f t="shared" si="49"/>
        <v>4</v>
      </c>
      <c r="Q60" s="270">
        <f t="shared" si="49"/>
        <v>2</v>
      </c>
      <c r="R60" s="292">
        <f t="shared" ref="R60" si="50">SUM(R62,R64)</f>
        <v>0</v>
      </c>
      <c r="S60" s="270">
        <v>0</v>
      </c>
      <c r="T60" s="270">
        <v>0</v>
      </c>
      <c r="U60" s="270">
        <v>0</v>
      </c>
      <c r="V60" s="271" t="s">
        <v>73</v>
      </c>
      <c r="W60" s="271" t="s">
        <v>73</v>
      </c>
      <c r="X60" s="270">
        <f t="shared" si="49"/>
        <v>6</v>
      </c>
      <c r="Y60" s="270">
        <f t="shared" si="49"/>
        <v>4</v>
      </c>
      <c r="Z60" s="270">
        <f t="shared" si="49"/>
        <v>6</v>
      </c>
      <c r="AA60" s="270">
        <f t="shared" si="49"/>
        <v>4</v>
      </c>
      <c r="AB60" s="272">
        <f t="shared" si="49"/>
        <v>6</v>
      </c>
      <c r="AC60" s="272">
        <f t="shared" si="49"/>
        <v>4</v>
      </c>
      <c r="AD60" s="272">
        <f t="shared" si="49"/>
        <v>6</v>
      </c>
      <c r="AE60" s="272">
        <f t="shared" si="49"/>
        <v>4</v>
      </c>
      <c r="AF60" s="272">
        <f t="shared" si="49"/>
        <v>6</v>
      </c>
      <c r="AG60" s="272">
        <f t="shared" si="49"/>
        <v>4</v>
      </c>
      <c r="AH60" s="272">
        <f t="shared" si="49"/>
        <v>6</v>
      </c>
      <c r="AI60" s="272">
        <f t="shared" si="49"/>
        <v>4</v>
      </c>
      <c r="AJ60" s="272">
        <f t="shared" si="49"/>
        <v>6</v>
      </c>
      <c r="AK60" s="272">
        <f t="shared" si="49"/>
        <v>4</v>
      </c>
      <c r="AL60" s="272">
        <f t="shared" si="49"/>
        <v>6</v>
      </c>
      <c r="AM60" s="272">
        <f t="shared" si="49"/>
        <v>4</v>
      </c>
      <c r="AN60" s="270">
        <f t="shared" si="49"/>
        <v>6</v>
      </c>
      <c r="AO60" s="292"/>
      <c r="AP60" s="273">
        <v>0</v>
      </c>
      <c r="AQ60" s="67">
        <f t="shared" si="49"/>
        <v>0</v>
      </c>
      <c r="AR60" s="67">
        <f t="shared" si="49"/>
        <v>0</v>
      </c>
      <c r="AS60" s="67">
        <f t="shared" si="49"/>
        <v>36</v>
      </c>
      <c r="AT60" s="67">
        <f t="shared" si="49"/>
        <v>36</v>
      </c>
      <c r="AU60" s="67">
        <f t="shared" si="49"/>
        <v>36</v>
      </c>
      <c r="AV60" s="67">
        <f t="shared" si="49"/>
        <v>0</v>
      </c>
      <c r="AW60" s="211" t="s">
        <v>73</v>
      </c>
      <c r="AX60" s="211" t="s">
        <v>73</v>
      </c>
      <c r="AY60" s="211" t="s">
        <v>73</v>
      </c>
      <c r="AZ60" s="211" t="s">
        <v>73</v>
      </c>
      <c r="BA60" s="211" t="s">
        <v>73</v>
      </c>
      <c r="BB60" s="211" t="s">
        <v>73</v>
      </c>
      <c r="BC60" s="211" t="s">
        <v>73</v>
      </c>
      <c r="BD60" s="31" t="s">
        <v>161</v>
      </c>
      <c r="BE60" s="270">
        <f t="shared" si="49"/>
        <v>232</v>
      </c>
      <c r="BF60" s="131"/>
      <c r="BG60" s="131"/>
      <c r="BH60" s="131"/>
      <c r="BI60" s="131"/>
      <c r="BJ60" s="131"/>
      <c r="BK60" s="131"/>
    </row>
    <row r="61" spans="1:63" s="132" customFormat="1" ht="20.25" customHeight="1" thickBot="1">
      <c r="A61" s="468"/>
      <c r="B61" s="482"/>
      <c r="C61" s="482"/>
      <c r="D61" s="86" t="s">
        <v>35</v>
      </c>
      <c r="E61" s="270">
        <f>SUM(E63)</f>
        <v>1</v>
      </c>
      <c r="F61" s="270">
        <f t="shared" ref="F61:BE61" si="51">SUM(F63)</f>
        <v>2</v>
      </c>
      <c r="G61" s="270">
        <f t="shared" si="51"/>
        <v>1</v>
      </c>
      <c r="H61" s="270">
        <f t="shared" si="51"/>
        <v>2</v>
      </c>
      <c r="I61" s="270">
        <f t="shared" si="51"/>
        <v>1</v>
      </c>
      <c r="J61" s="270">
        <f t="shared" si="51"/>
        <v>2</v>
      </c>
      <c r="K61" s="270">
        <f t="shared" si="51"/>
        <v>1</v>
      </c>
      <c r="L61" s="270">
        <f t="shared" si="51"/>
        <v>2</v>
      </c>
      <c r="M61" s="270">
        <f t="shared" si="51"/>
        <v>1</v>
      </c>
      <c r="N61" s="270">
        <f t="shared" si="51"/>
        <v>2</v>
      </c>
      <c r="O61" s="270">
        <f t="shared" si="51"/>
        <v>1</v>
      </c>
      <c r="P61" s="270">
        <f t="shared" si="51"/>
        <v>2</v>
      </c>
      <c r="Q61" s="270">
        <f t="shared" si="51"/>
        <v>1</v>
      </c>
      <c r="R61" s="292">
        <f t="shared" ref="R61" si="52">SUM(R63)</f>
        <v>0</v>
      </c>
      <c r="S61" s="270">
        <f t="shared" si="51"/>
        <v>0</v>
      </c>
      <c r="T61" s="270">
        <f t="shared" si="51"/>
        <v>0</v>
      </c>
      <c r="U61" s="270">
        <f t="shared" si="51"/>
        <v>0</v>
      </c>
      <c r="V61" s="274" t="s">
        <v>73</v>
      </c>
      <c r="W61" s="274" t="s">
        <v>73</v>
      </c>
      <c r="X61" s="270">
        <f t="shared" si="51"/>
        <v>3</v>
      </c>
      <c r="Y61" s="270">
        <f t="shared" si="51"/>
        <v>2</v>
      </c>
      <c r="Z61" s="270">
        <f t="shared" si="51"/>
        <v>3</v>
      </c>
      <c r="AA61" s="270">
        <f t="shared" si="51"/>
        <v>2</v>
      </c>
      <c r="AB61" s="272">
        <f t="shared" si="51"/>
        <v>3</v>
      </c>
      <c r="AC61" s="272">
        <f t="shared" si="51"/>
        <v>2</v>
      </c>
      <c r="AD61" s="272">
        <f t="shared" si="51"/>
        <v>3</v>
      </c>
      <c r="AE61" s="272">
        <f t="shared" si="51"/>
        <v>2</v>
      </c>
      <c r="AF61" s="272">
        <f t="shared" si="51"/>
        <v>3</v>
      </c>
      <c r="AG61" s="272">
        <f t="shared" si="51"/>
        <v>2</v>
      </c>
      <c r="AH61" s="272">
        <f t="shared" si="51"/>
        <v>3</v>
      </c>
      <c r="AI61" s="272">
        <f t="shared" si="51"/>
        <v>2</v>
      </c>
      <c r="AJ61" s="272">
        <f t="shared" si="51"/>
        <v>3</v>
      </c>
      <c r="AK61" s="272">
        <f t="shared" si="51"/>
        <v>2</v>
      </c>
      <c r="AL61" s="272">
        <f t="shared" si="51"/>
        <v>3</v>
      </c>
      <c r="AM61" s="272">
        <f t="shared" si="51"/>
        <v>2</v>
      </c>
      <c r="AN61" s="270">
        <f t="shared" si="51"/>
        <v>3</v>
      </c>
      <c r="AO61" s="292">
        <f t="shared" ref="AO61" si="53">SUM(AO63)</f>
        <v>0</v>
      </c>
      <c r="AP61" s="270">
        <f t="shared" si="51"/>
        <v>0</v>
      </c>
      <c r="AQ61" s="270">
        <f t="shared" si="51"/>
        <v>0</v>
      </c>
      <c r="AR61" s="270">
        <f t="shared" si="51"/>
        <v>0</v>
      </c>
      <c r="AS61" s="270">
        <f t="shared" si="51"/>
        <v>0</v>
      </c>
      <c r="AT61" s="270">
        <f t="shared" si="51"/>
        <v>0</v>
      </c>
      <c r="AU61" s="270">
        <f t="shared" si="51"/>
        <v>0</v>
      </c>
      <c r="AV61" s="270">
        <f t="shared" si="51"/>
        <v>0</v>
      </c>
      <c r="AW61" s="274" t="s">
        <v>73</v>
      </c>
      <c r="AX61" s="274" t="s">
        <v>73</v>
      </c>
      <c r="AY61" s="274" t="s">
        <v>73</v>
      </c>
      <c r="AZ61" s="274" t="s">
        <v>73</v>
      </c>
      <c r="BA61" s="274" t="s">
        <v>73</v>
      </c>
      <c r="BB61" s="274" t="s">
        <v>73</v>
      </c>
      <c r="BC61" s="274" t="s">
        <v>73</v>
      </c>
      <c r="BD61" s="31" t="s">
        <v>161</v>
      </c>
      <c r="BE61" s="273">
        <f t="shared" si="51"/>
        <v>62</v>
      </c>
      <c r="BF61" s="131"/>
      <c r="BG61" s="131"/>
      <c r="BH61" s="131"/>
      <c r="BI61" s="131"/>
      <c r="BJ61" s="131"/>
      <c r="BK61" s="131"/>
    </row>
    <row r="62" spans="1:63" s="19" customFormat="1" ht="29.25" customHeight="1" thickBot="1">
      <c r="A62" s="468"/>
      <c r="B62" s="518" t="s">
        <v>247</v>
      </c>
      <c r="C62" s="518" t="s">
        <v>144</v>
      </c>
      <c r="D62" s="5" t="s">
        <v>34</v>
      </c>
      <c r="E62" s="265">
        <v>2</v>
      </c>
      <c r="F62" s="265">
        <v>4</v>
      </c>
      <c r="G62" s="265">
        <v>2</v>
      </c>
      <c r="H62" s="265">
        <v>4</v>
      </c>
      <c r="I62" s="265">
        <v>2</v>
      </c>
      <c r="J62" s="265">
        <v>4</v>
      </c>
      <c r="K62" s="265">
        <v>2</v>
      </c>
      <c r="L62" s="265">
        <v>4</v>
      </c>
      <c r="M62" s="265">
        <v>2</v>
      </c>
      <c r="N62" s="265">
        <v>4</v>
      </c>
      <c r="O62" s="265">
        <v>2</v>
      </c>
      <c r="P62" s="265">
        <v>4</v>
      </c>
      <c r="Q62" s="265">
        <v>2</v>
      </c>
      <c r="R62" s="292"/>
      <c r="S62" s="266"/>
      <c r="T62" s="266"/>
      <c r="U62" s="266"/>
      <c r="V62" s="31" t="s">
        <v>73</v>
      </c>
      <c r="W62" s="31" t="s">
        <v>73</v>
      </c>
      <c r="X62" s="267">
        <v>6</v>
      </c>
      <c r="Y62" s="267">
        <v>4</v>
      </c>
      <c r="Z62" s="267">
        <v>6</v>
      </c>
      <c r="AA62" s="267">
        <v>4</v>
      </c>
      <c r="AB62" s="268">
        <v>6</v>
      </c>
      <c r="AC62" s="268">
        <v>4</v>
      </c>
      <c r="AD62" s="268">
        <v>6</v>
      </c>
      <c r="AE62" s="268">
        <v>4</v>
      </c>
      <c r="AF62" s="268">
        <v>6</v>
      </c>
      <c r="AG62" s="268">
        <v>4</v>
      </c>
      <c r="AH62" s="268">
        <v>6</v>
      </c>
      <c r="AI62" s="268">
        <v>4</v>
      </c>
      <c r="AJ62" s="268">
        <v>6</v>
      </c>
      <c r="AK62" s="268">
        <v>4</v>
      </c>
      <c r="AL62" s="268">
        <v>6</v>
      </c>
      <c r="AM62" s="268">
        <v>4</v>
      </c>
      <c r="AN62" s="267">
        <v>6</v>
      </c>
      <c r="AO62" s="296" t="s">
        <v>168</v>
      </c>
      <c r="AP62" s="267"/>
      <c r="AQ62" s="267"/>
      <c r="AR62" s="267"/>
      <c r="AS62" s="267"/>
      <c r="AT62" s="267"/>
      <c r="AU62" s="267"/>
      <c r="AV62" s="269"/>
      <c r="AW62" s="32" t="s">
        <v>73</v>
      </c>
      <c r="AX62" s="32" t="s">
        <v>73</v>
      </c>
      <c r="AY62" s="32" t="s">
        <v>73</v>
      </c>
      <c r="AZ62" s="32" t="s">
        <v>73</v>
      </c>
      <c r="BA62" s="32" t="s">
        <v>73</v>
      </c>
      <c r="BB62" s="32" t="s">
        <v>73</v>
      </c>
      <c r="BC62" s="32" t="s">
        <v>73</v>
      </c>
      <c r="BD62" s="31" t="s">
        <v>161</v>
      </c>
      <c r="BE62" s="36">
        <f t="shared" si="8"/>
        <v>124</v>
      </c>
      <c r="BF62" s="18"/>
      <c r="BG62" s="18"/>
      <c r="BH62" s="18"/>
      <c r="BI62" s="18"/>
      <c r="BJ62" s="18"/>
      <c r="BK62" s="18"/>
    </row>
    <row r="63" spans="1:63" s="19" customFormat="1" ht="16.5" customHeight="1" thickBot="1">
      <c r="A63" s="468"/>
      <c r="B63" s="519"/>
      <c r="C63" s="519"/>
      <c r="D63" s="5" t="s">
        <v>35</v>
      </c>
      <c r="E63" s="265">
        <v>1</v>
      </c>
      <c r="F63" s="265">
        <v>2</v>
      </c>
      <c r="G63" s="265">
        <v>1</v>
      </c>
      <c r="H63" s="265">
        <v>2</v>
      </c>
      <c r="I63" s="265">
        <v>1</v>
      </c>
      <c r="J63" s="265">
        <v>2</v>
      </c>
      <c r="K63" s="265">
        <v>1</v>
      </c>
      <c r="L63" s="265">
        <v>2</v>
      </c>
      <c r="M63" s="265">
        <v>1</v>
      </c>
      <c r="N63" s="265">
        <v>2</v>
      </c>
      <c r="O63" s="265">
        <v>1</v>
      </c>
      <c r="P63" s="265">
        <v>2</v>
      </c>
      <c r="Q63" s="265">
        <v>1</v>
      </c>
      <c r="R63" s="292"/>
      <c r="S63" s="266"/>
      <c r="T63" s="266"/>
      <c r="U63" s="266"/>
      <c r="V63" s="31" t="s">
        <v>73</v>
      </c>
      <c r="W63" s="31" t="s">
        <v>73</v>
      </c>
      <c r="X63" s="267">
        <v>3</v>
      </c>
      <c r="Y63" s="267">
        <v>2</v>
      </c>
      <c r="Z63" s="267">
        <v>3</v>
      </c>
      <c r="AA63" s="267">
        <v>2</v>
      </c>
      <c r="AB63" s="268">
        <v>3</v>
      </c>
      <c r="AC63" s="268">
        <v>2</v>
      </c>
      <c r="AD63" s="268">
        <v>3</v>
      </c>
      <c r="AE63" s="268">
        <v>2</v>
      </c>
      <c r="AF63" s="268">
        <v>3</v>
      </c>
      <c r="AG63" s="268">
        <v>2</v>
      </c>
      <c r="AH63" s="268">
        <v>3</v>
      </c>
      <c r="AI63" s="268">
        <v>2</v>
      </c>
      <c r="AJ63" s="268">
        <v>3</v>
      </c>
      <c r="AK63" s="268">
        <v>2</v>
      </c>
      <c r="AL63" s="268">
        <v>3</v>
      </c>
      <c r="AM63" s="268">
        <v>2</v>
      </c>
      <c r="AN63" s="267">
        <v>3</v>
      </c>
      <c r="AO63" s="296"/>
      <c r="AP63" s="267"/>
      <c r="AQ63" s="267"/>
      <c r="AR63" s="267"/>
      <c r="AS63" s="267"/>
      <c r="AT63" s="267"/>
      <c r="AU63" s="267"/>
      <c r="AV63" s="269"/>
      <c r="AW63" s="32" t="s">
        <v>73</v>
      </c>
      <c r="AX63" s="32" t="s">
        <v>73</v>
      </c>
      <c r="AY63" s="32" t="s">
        <v>73</v>
      </c>
      <c r="AZ63" s="32" t="s">
        <v>73</v>
      </c>
      <c r="BA63" s="32" t="s">
        <v>73</v>
      </c>
      <c r="BB63" s="32" t="s">
        <v>73</v>
      </c>
      <c r="BC63" s="32" t="s">
        <v>73</v>
      </c>
      <c r="BD63" s="31" t="s">
        <v>161</v>
      </c>
      <c r="BE63" s="36">
        <f t="shared" si="8"/>
        <v>62</v>
      </c>
      <c r="BF63" s="18"/>
      <c r="BG63" s="18"/>
      <c r="BH63" s="18"/>
      <c r="BI63" s="18"/>
      <c r="BJ63" s="18"/>
      <c r="BK63" s="18"/>
    </row>
    <row r="64" spans="1:63" s="20" customFormat="1" ht="21.75" customHeight="1" thickBot="1">
      <c r="A64" s="468"/>
      <c r="B64" s="107" t="s">
        <v>12</v>
      </c>
      <c r="C64" s="108" t="s">
        <v>6</v>
      </c>
      <c r="D64" s="5" t="s">
        <v>34</v>
      </c>
      <c r="E64" s="275"/>
      <c r="F64" s="276"/>
      <c r="G64" s="277"/>
      <c r="H64" s="276"/>
      <c r="I64" s="277"/>
      <c r="J64" s="276"/>
      <c r="K64" s="277"/>
      <c r="L64" s="276"/>
      <c r="M64" s="275"/>
      <c r="N64" s="276"/>
      <c r="O64" s="277"/>
      <c r="P64" s="276"/>
      <c r="Q64" s="277"/>
      <c r="R64" s="293"/>
      <c r="S64" s="279"/>
      <c r="T64" s="278"/>
      <c r="U64" s="279"/>
      <c r="V64" s="261" t="s">
        <v>73</v>
      </c>
      <c r="W64" s="261" t="s">
        <v>73</v>
      </c>
      <c r="X64" s="275"/>
      <c r="Y64" s="276"/>
      <c r="Z64" s="277"/>
      <c r="AA64" s="276"/>
      <c r="AB64" s="187"/>
      <c r="AC64" s="186"/>
      <c r="AD64" s="187"/>
      <c r="AE64" s="186"/>
      <c r="AF64" s="280"/>
      <c r="AG64" s="280"/>
      <c r="AH64" s="280"/>
      <c r="AI64" s="186"/>
      <c r="AJ64" s="187"/>
      <c r="AK64" s="186"/>
      <c r="AL64" s="280"/>
      <c r="AM64" s="186"/>
      <c r="AN64" s="277"/>
      <c r="AO64" s="293"/>
      <c r="AP64" s="277"/>
      <c r="AQ64" s="276"/>
      <c r="AR64" s="277"/>
      <c r="AS64" s="276">
        <v>36</v>
      </c>
      <c r="AT64" s="275">
        <v>36</v>
      </c>
      <c r="AU64" s="276">
        <v>36</v>
      </c>
      <c r="AV64" s="279"/>
      <c r="AW64" s="274" t="s">
        <v>73</v>
      </c>
      <c r="AX64" s="32" t="s">
        <v>73</v>
      </c>
      <c r="AY64" s="32" t="s">
        <v>73</v>
      </c>
      <c r="AZ64" s="32" t="s">
        <v>73</v>
      </c>
      <c r="BA64" s="32" t="s">
        <v>73</v>
      </c>
      <c r="BB64" s="32" t="s">
        <v>73</v>
      </c>
      <c r="BC64" s="32" t="s">
        <v>73</v>
      </c>
      <c r="BD64" s="31" t="s">
        <v>161</v>
      </c>
      <c r="BE64" s="36">
        <f t="shared" si="8"/>
        <v>108</v>
      </c>
      <c r="BF64" s="18"/>
      <c r="BG64" s="18"/>
      <c r="BH64" s="18"/>
      <c r="BI64" s="18"/>
      <c r="BJ64" s="18"/>
      <c r="BK64" s="18"/>
    </row>
    <row r="65" spans="1:57" s="15" customFormat="1" ht="12.75" customHeight="1">
      <c r="A65" s="468"/>
      <c r="B65" s="515" t="s">
        <v>42</v>
      </c>
      <c r="C65" s="516"/>
      <c r="D65" s="517"/>
      <c r="E65" s="458">
        <f>E19+E15+E7</f>
        <v>36</v>
      </c>
      <c r="F65" s="458">
        <f t="shared" ref="F65:U65" si="54">F7+F15+F21+F28</f>
        <v>36</v>
      </c>
      <c r="G65" s="458">
        <f t="shared" si="54"/>
        <v>36</v>
      </c>
      <c r="H65" s="458">
        <f t="shared" si="54"/>
        <v>36</v>
      </c>
      <c r="I65" s="458">
        <f t="shared" si="54"/>
        <v>36</v>
      </c>
      <c r="J65" s="458">
        <f t="shared" si="54"/>
        <v>36</v>
      </c>
      <c r="K65" s="458">
        <f t="shared" si="54"/>
        <v>36</v>
      </c>
      <c r="L65" s="458">
        <f t="shared" si="54"/>
        <v>36</v>
      </c>
      <c r="M65" s="458">
        <f t="shared" si="54"/>
        <v>36</v>
      </c>
      <c r="N65" s="458">
        <f t="shared" si="54"/>
        <v>36</v>
      </c>
      <c r="O65" s="458">
        <f t="shared" si="54"/>
        <v>36</v>
      </c>
      <c r="P65" s="458">
        <f t="shared" si="54"/>
        <v>36</v>
      </c>
      <c r="Q65" s="458">
        <f t="shared" si="54"/>
        <v>36</v>
      </c>
      <c r="R65" s="458">
        <f t="shared" si="54"/>
        <v>0</v>
      </c>
      <c r="S65" s="458">
        <f t="shared" si="54"/>
        <v>36</v>
      </c>
      <c r="T65" s="458">
        <f t="shared" si="54"/>
        <v>36</v>
      </c>
      <c r="U65" s="458">
        <f t="shared" si="54"/>
        <v>36</v>
      </c>
      <c r="V65" s="458" t="s">
        <v>73</v>
      </c>
      <c r="W65" s="458" t="s">
        <v>73</v>
      </c>
      <c r="X65" s="458">
        <f t="shared" ref="X65:AV65" si="55">X7+X15+X21+X28</f>
        <v>36</v>
      </c>
      <c r="Y65" s="458">
        <f t="shared" si="55"/>
        <v>36</v>
      </c>
      <c r="Z65" s="458">
        <f t="shared" si="55"/>
        <v>36</v>
      </c>
      <c r="AA65" s="458">
        <f t="shared" si="55"/>
        <v>36</v>
      </c>
      <c r="AB65" s="505">
        <f t="shared" si="55"/>
        <v>36</v>
      </c>
      <c r="AC65" s="505">
        <f t="shared" si="55"/>
        <v>36</v>
      </c>
      <c r="AD65" s="505">
        <f t="shared" si="55"/>
        <v>36</v>
      </c>
      <c r="AE65" s="505">
        <f t="shared" si="55"/>
        <v>36</v>
      </c>
      <c r="AF65" s="505">
        <f t="shared" si="55"/>
        <v>36</v>
      </c>
      <c r="AG65" s="505">
        <f t="shared" si="55"/>
        <v>36</v>
      </c>
      <c r="AH65" s="505">
        <f t="shared" si="55"/>
        <v>36</v>
      </c>
      <c r="AI65" s="505">
        <f t="shared" si="55"/>
        <v>36</v>
      </c>
      <c r="AJ65" s="505">
        <f t="shared" si="55"/>
        <v>36</v>
      </c>
      <c r="AK65" s="505">
        <f t="shared" si="55"/>
        <v>36</v>
      </c>
      <c r="AL65" s="505">
        <f t="shared" si="55"/>
        <v>36</v>
      </c>
      <c r="AM65" s="505">
        <f t="shared" si="55"/>
        <v>36</v>
      </c>
      <c r="AN65" s="458">
        <f t="shared" si="55"/>
        <v>36</v>
      </c>
      <c r="AO65" s="458">
        <f t="shared" si="55"/>
        <v>0</v>
      </c>
      <c r="AP65" s="458">
        <f t="shared" si="55"/>
        <v>72</v>
      </c>
      <c r="AQ65" s="458">
        <f t="shared" si="55"/>
        <v>36</v>
      </c>
      <c r="AR65" s="458">
        <f t="shared" si="55"/>
        <v>36</v>
      </c>
      <c r="AS65" s="458">
        <v>36</v>
      </c>
      <c r="AT65" s="458">
        <v>36</v>
      </c>
      <c r="AU65" s="458">
        <v>36</v>
      </c>
      <c r="AV65" s="458">
        <f t="shared" si="55"/>
        <v>0</v>
      </c>
      <c r="AW65" s="458" t="s">
        <v>73</v>
      </c>
      <c r="AX65" s="458" t="s">
        <v>73</v>
      </c>
      <c r="AY65" s="458" t="s">
        <v>73</v>
      </c>
      <c r="AZ65" s="458" t="s">
        <v>73</v>
      </c>
      <c r="BA65" s="458" t="s">
        <v>73</v>
      </c>
      <c r="BB65" s="458" t="s">
        <v>73</v>
      </c>
      <c r="BC65" s="458" t="s">
        <v>73</v>
      </c>
      <c r="BD65" s="458" t="s">
        <v>161</v>
      </c>
      <c r="BE65" s="458">
        <f>BE7+BE15+BE21+BE28</f>
        <v>1414</v>
      </c>
    </row>
    <row r="66" spans="1:57" s="15" customFormat="1" ht="13.5" thickBot="1">
      <c r="A66" s="468"/>
      <c r="B66" s="499" t="s">
        <v>43</v>
      </c>
      <c r="C66" s="500"/>
      <c r="D66" s="501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</row>
    <row r="67" spans="1:57" s="15" customFormat="1" ht="19.5" customHeight="1" thickBot="1">
      <c r="A67" s="468"/>
      <c r="B67" s="502" t="s">
        <v>44</v>
      </c>
      <c r="C67" s="503"/>
      <c r="D67" s="504"/>
      <c r="E67" s="32">
        <f>E20+E16+E8</f>
        <v>18</v>
      </c>
      <c r="F67" s="32">
        <f t="shared" ref="F67:U67" si="56">F20+F16+F8</f>
        <v>18</v>
      </c>
      <c r="G67" s="32">
        <f t="shared" si="56"/>
        <v>18</v>
      </c>
      <c r="H67" s="32">
        <f t="shared" si="56"/>
        <v>18</v>
      </c>
      <c r="I67" s="32">
        <f t="shared" si="56"/>
        <v>18</v>
      </c>
      <c r="J67" s="32">
        <f t="shared" si="56"/>
        <v>18</v>
      </c>
      <c r="K67" s="32">
        <f t="shared" si="56"/>
        <v>18</v>
      </c>
      <c r="L67" s="32">
        <f t="shared" si="56"/>
        <v>18</v>
      </c>
      <c r="M67" s="32">
        <f t="shared" si="56"/>
        <v>18</v>
      </c>
      <c r="N67" s="32">
        <f t="shared" si="56"/>
        <v>18</v>
      </c>
      <c r="O67" s="32">
        <f t="shared" si="56"/>
        <v>18</v>
      </c>
      <c r="P67" s="32">
        <f t="shared" si="56"/>
        <v>18</v>
      </c>
      <c r="Q67" s="32">
        <f t="shared" si="56"/>
        <v>18</v>
      </c>
      <c r="R67" s="32">
        <f t="shared" si="56"/>
        <v>0</v>
      </c>
      <c r="S67" s="32">
        <f t="shared" si="56"/>
        <v>0</v>
      </c>
      <c r="T67" s="32">
        <f t="shared" si="56"/>
        <v>0</v>
      </c>
      <c r="U67" s="32">
        <f t="shared" si="56"/>
        <v>0</v>
      </c>
      <c r="V67" s="32" t="s">
        <v>73</v>
      </c>
      <c r="W67" s="32" t="s">
        <v>73</v>
      </c>
      <c r="X67" s="32">
        <f t="shared" ref="X67:BE67" si="57">X20+X16+X8</f>
        <v>18</v>
      </c>
      <c r="Y67" s="32">
        <f t="shared" si="57"/>
        <v>18</v>
      </c>
      <c r="Z67" s="32">
        <f t="shared" si="57"/>
        <v>18</v>
      </c>
      <c r="AA67" s="32">
        <f t="shared" si="57"/>
        <v>18</v>
      </c>
      <c r="AB67" s="32">
        <f t="shared" si="57"/>
        <v>18</v>
      </c>
      <c r="AC67" s="62">
        <f t="shared" si="57"/>
        <v>18</v>
      </c>
      <c r="AD67" s="62">
        <f t="shared" si="57"/>
        <v>18</v>
      </c>
      <c r="AE67" s="62">
        <f t="shared" si="57"/>
        <v>18</v>
      </c>
      <c r="AF67" s="62">
        <f t="shared" si="57"/>
        <v>18</v>
      </c>
      <c r="AG67" s="62">
        <f t="shared" si="57"/>
        <v>18</v>
      </c>
      <c r="AH67" s="62">
        <f t="shared" si="57"/>
        <v>18</v>
      </c>
      <c r="AI67" s="62">
        <f t="shared" si="57"/>
        <v>18</v>
      </c>
      <c r="AJ67" s="62">
        <f t="shared" si="57"/>
        <v>18</v>
      </c>
      <c r="AK67" s="62">
        <f t="shared" si="57"/>
        <v>18</v>
      </c>
      <c r="AL67" s="62">
        <f t="shared" si="57"/>
        <v>18</v>
      </c>
      <c r="AM67" s="62">
        <f t="shared" si="57"/>
        <v>18</v>
      </c>
      <c r="AN67" s="32">
        <f t="shared" si="57"/>
        <v>18</v>
      </c>
      <c r="AO67" s="32">
        <f t="shared" si="57"/>
        <v>0</v>
      </c>
      <c r="AP67" s="32">
        <f t="shared" si="57"/>
        <v>0</v>
      </c>
      <c r="AQ67" s="32">
        <f t="shared" si="57"/>
        <v>0</v>
      </c>
      <c r="AR67" s="32">
        <f t="shared" si="57"/>
        <v>0</v>
      </c>
      <c r="AS67" s="32">
        <f t="shared" si="57"/>
        <v>0</v>
      </c>
      <c r="AT67" s="32">
        <f t="shared" si="57"/>
        <v>0</v>
      </c>
      <c r="AU67" s="32">
        <f t="shared" si="57"/>
        <v>0</v>
      </c>
      <c r="AV67" s="32">
        <f t="shared" si="57"/>
        <v>0</v>
      </c>
      <c r="AW67" s="32" t="s">
        <v>73</v>
      </c>
      <c r="AX67" s="32" t="s">
        <v>73</v>
      </c>
      <c r="AY67" s="32" t="s">
        <v>73</v>
      </c>
      <c r="AZ67" s="32" t="s">
        <v>73</v>
      </c>
      <c r="BA67" s="32" t="s">
        <v>73</v>
      </c>
      <c r="BB67" s="32" t="s">
        <v>73</v>
      </c>
      <c r="BC67" s="32" t="s">
        <v>73</v>
      </c>
      <c r="BD67" s="32" t="s">
        <v>161</v>
      </c>
      <c r="BE67" s="32">
        <f t="shared" si="57"/>
        <v>540</v>
      </c>
    </row>
    <row r="68" spans="1:57" s="15" customFormat="1" ht="19.5" customHeight="1" thickBot="1">
      <c r="A68" s="468"/>
      <c r="B68" s="502" t="s">
        <v>121</v>
      </c>
      <c r="C68" s="503"/>
      <c r="D68" s="504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>
        <v>50</v>
      </c>
      <c r="S68" s="32"/>
      <c r="T68" s="32"/>
      <c r="U68" s="32"/>
      <c r="V68" s="32" t="s">
        <v>73</v>
      </c>
      <c r="W68" s="32" t="s">
        <v>73</v>
      </c>
      <c r="X68" s="32"/>
      <c r="Y68" s="32"/>
      <c r="Z68" s="32"/>
      <c r="AA68" s="3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32"/>
      <c r="AO68" s="32">
        <v>50</v>
      </c>
      <c r="AP68" s="32"/>
      <c r="AQ68" s="32"/>
      <c r="AR68" s="32"/>
      <c r="AS68" s="32"/>
      <c r="AT68" s="32"/>
      <c r="AU68" s="32"/>
      <c r="AV68" s="32"/>
      <c r="AW68" s="32" t="s">
        <v>73</v>
      </c>
      <c r="AX68" s="32" t="s">
        <v>73</v>
      </c>
      <c r="AY68" s="32" t="s">
        <v>73</v>
      </c>
      <c r="AZ68" s="32" t="s">
        <v>73</v>
      </c>
      <c r="BA68" s="32" t="s">
        <v>73</v>
      </c>
      <c r="BB68" s="32" t="s">
        <v>73</v>
      </c>
      <c r="BC68" s="32" t="s">
        <v>73</v>
      </c>
      <c r="BD68" s="32" t="s">
        <v>161</v>
      </c>
      <c r="BE68" s="32">
        <f>SUM(F68:BD68)</f>
        <v>100</v>
      </c>
    </row>
    <row r="69" spans="1:57" s="15" customFormat="1" ht="22.5" customHeight="1" thickBot="1">
      <c r="A69" s="469"/>
      <c r="B69" s="502" t="s">
        <v>45</v>
      </c>
      <c r="C69" s="503"/>
      <c r="D69" s="504"/>
      <c r="E69" s="212">
        <f>E65+E67+E68</f>
        <v>54</v>
      </c>
      <c r="F69" s="212">
        <f t="shared" ref="F69:BE69" si="58">F65+F67+F68</f>
        <v>54</v>
      </c>
      <c r="G69" s="212">
        <f t="shared" si="58"/>
        <v>54</v>
      </c>
      <c r="H69" s="212">
        <f t="shared" si="58"/>
        <v>54</v>
      </c>
      <c r="I69" s="212">
        <f t="shared" si="58"/>
        <v>54</v>
      </c>
      <c r="J69" s="212">
        <f t="shared" si="58"/>
        <v>54</v>
      </c>
      <c r="K69" s="212">
        <f t="shared" si="58"/>
        <v>54</v>
      </c>
      <c r="L69" s="212">
        <f t="shared" si="58"/>
        <v>54</v>
      </c>
      <c r="M69" s="212">
        <f t="shared" si="58"/>
        <v>54</v>
      </c>
      <c r="N69" s="212">
        <f t="shared" si="58"/>
        <v>54</v>
      </c>
      <c r="O69" s="212">
        <f t="shared" si="58"/>
        <v>54</v>
      </c>
      <c r="P69" s="212">
        <f t="shared" si="58"/>
        <v>54</v>
      </c>
      <c r="Q69" s="212">
        <f t="shared" si="58"/>
        <v>54</v>
      </c>
      <c r="R69" s="212">
        <f t="shared" si="58"/>
        <v>50</v>
      </c>
      <c r="S69" s="212">
        <f t="shared" si="58"/>
        <v>36</v>
      </c>
      <c r="T69" s="212">
        <f t="shared" si="58"/>
        <v>36</v>
      </c>
      <c r="U69" s="212">
        <f t="shared" si="58"/>
        <v>36</v>
      </c>
      <c r="V69" s="212" t="s">
        <v>73</v>
      </c>
      <c r="W69" s="212" t="s">
        <v>73</v>
      </c>
      <c r="X69" s="212">
        <f t="shared" si="58"/>
        <v>54</v>
      </c>
      <c r="Y69" s="212">
        <f t="shared" si="58"/>
        <v>54</v>
      </c>
      <c r="Z69" s="212">
        <f t="shared" si="58"/>
        <v>54</v>
      </c>
      <c r="AA69" s="212">
        <f t="shared" si="58"/>
        <v>54</v>
      </c>
      <c r="AB69" s="213">
        <f t="shared" si="58"/>
        <v>54</v>
      </c>
      <c r="AC69" s="213">
        <f t="shared" si="58"/>
        <v>54</v>
      </c>
      <c r="AD69" s="213">
        <f t="shared" si="58"/>
        <v>54</v>
      </c>
      <c r="AE69" s="213">
        <f t="shared" si="58"/>
        <v>54</v>
      </c>
      <c r="AF69" s="213">
        <f t="shared" si="58"/>
        <v>54</v>
      </c>
      <c r="AG69" s="213">
        <f t="shared" si="58"/>
        <v>54</v>
      </c>
      <c r="AH69" s="213">
        <f t="shared" si="58"/>
        <v>54</v>
      </c>
      <c r="AI69" s="213">
        <f t="shared" si="58"/>
        <v>54</v>
      </c>
      <c r="AJ69" s="213">
        <f t="shared" si="58"/>
        <v>54</v>
      </c>
      <c r="AK69" s="213">
        <f t="shared" si="58"/>
        <v>54</v>
      </c>
      <c r="AL69" s="213">
        <f t="shared" si="58"/>
        <v>54</v>
      </c>
      <c r="AM69" s="213">
        <f t="shared" si="58"/>
        <v>54</v>
      </c>
      <c r="AN69" s="212">
        <f t="shared" si="58"/>
        <v>54</v>
      </c>
      <c r="AO69" s="212">
        <f t="shared" si="58"/>
        <v>50</v>
      </c>
      <c r="AP69" s="212">
        <f t="shared" si="58"/>
        <v>72</v>
      </c>
      <c r="AQ69" s="212">
        <f t="shared" si="58"/>
        <v>36</v>
      </c>
      <c r="AR69" s="212">
        <f t="shared" si="58"/>
        <v>36</v>
      </c>
      <c r="AS69" s="212">
        <f t="shared" si="58"/>
        <v>36</v>
      </c>
      <c r="AT69" s="212">
        <f t="shared" si="58"/>
        <v>36</v>
      </c>
      <c r="AU69" s="212">
        <f t="shared" si="58"/>
        <v>36</v>
      </c>
      <c r="AV69" s="212">
        <f t="shared" si="58"/>
        <v>0</v>
      </c>
      <c r="AW69" s="212" t="s">
        <v>73</v>
      </c>
      <c r="AX69" s="212" t="s">
        <v>73</v>
      </c>
      <c r="AY69" s="212" t="s">
        <v>73</v>
      </c>
      <c r="AZ69" s="212" t="s">
        <v>73</v>
      </c>
      <c r="BA69" s="212" t="s">
        <v>73</v>
      </c>
      <c r="BB69" s="212" t="s">
        <v>73</v>
      </c>
      <c r="BC69" s="212" t="s">
        <v>73</v>
      </c>
      <c r="BD69" s="212" t="s">
        <v>161</v>
      </c>
      <c r="BE69" s="32">
        <f t="shared" si="58"/>
        <v>2054</v>
      </c>
    </row>
    <row r="70" spans="1:57">
      <c r="AM70" s="64"/>
    </row>
    <row r="71" spans="1:57">
      <c r="AM71" s="64"/>
    </row>
    <row r="72" spans="1:57">
      <c r="A72" s="12" t="s">
        <v>46</v>
      </c>
      <c r="AM72" s="64"/>
    </row>
    <row r="73" spans="1:57" ht="18.75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AM73" s="64"/>
    </row>
    <row r="74" spans="1:57">
      <c r="AM74" s="64"/>
    </row>
    <row r="75" spans="1:57">
      <c r="AM75" s="64"/>
    </row>
    <row r="76" spans="1:57">
      <c r="AM76" s="64"/>
    </row>
    <row r="77" spans="1:57">
      <c r="AM77" s="64"/>
    </row>
    <row r="78" spans="1:57">
      <c r="AM78" s="64"/>
    </row>
  </sheetData>
  <mergeCells count="130">
    <mergeCell ref="C17:C18"/>
    <mergeCell ref="B17:B18"/>
    <mergeCell ref="B44:B45"/>
    <mergeCell ref="C44:C45"/>
    <mergeCell ref="B60:B61"/>
    <mergeCell ref="C60:C61"/>
    <mergeCell ref="B68:D68"/>
    <mergeCell ref="B69:D69"/>
    <mergeCell ref="A73:T73"/>
    <mergeCell ref="K65:K66"/>
    <mergeCell ref="L65:L66"/>
    <mergeCell ref="M65:M66"/>
    <mergeCell ref="N65:N66"/>
    <mergeCell ref="O65:O66"/>
    <mergeCell ref="B57:B58"/>
    <mergeCell ref="B65:D65"/>
    <mergeCell ref="E65:E66"/>
    <mergeCell ref="F65:F66"/>
    <mergeCell ref="G65:G66"/>
    <mergeCell ref="H65:H66"/>
    <mergeCell ref="C62:C63"/>
    <mergeCell ref="B62:B63"/>
    <mergeCell ref="B49:B50"/>
    <mergeCell ref="C49:C50"/>
    <mergeCell ref="X65:X66"/>
    <mergeCell ref="W65:W66"/>
    <mergeCell ref="C19:C20"/>
    <mergeCell ref="B19:B20"/>
    <mergeCell ref="Q65:Q66"/>
    <mergeCell ref="R65:R66"/>
    <mergeCell ref="S65:S66"/>
    <mergeCell ref="BC65:BC66"/>
    <mergeCell ref="BD65:BD66"/>
    <mergeCell ref="AF65:AF66"/>
    <mergeCell ref="AG65:AG66"/>
    <mergeCell ref="AH65:AH66"/>
    <mergeCell ref="AI65:AI66"/>
    <mergeCell ref="P65:P66"/>
    <mergeCell ref="Y65:Y66"/>
    <mergeCell ref="Z65:Z66"/>
    <mergeCell ref="AA65:AA66"/>
    <mergeCell ref="AB65:AB66"/>
    <mergeCell ref="AC65:AC66"/>
    <mergeCell ref="I65:I66"/>
    <mergeCell ref="J65:J66"/>
    <mergeCell ref="T65:T66"/>
    <mergeCell ref="U65:U66"/>
    <mergeCell ref="V65:V66"/>
    <mergeCell ref="BE65:BE66"/>
    <mergeCell ref="B66:D66"/>
    <mergeCell ref="B67:D67"/>
    <mergeCell ref="AW65:AW66"/>
    <mergeCell ref="AX65:AX66"/>
    <mergeCell ref="AY65:AY66"/>
    <mergeCell ref="AZ65:AZ66"/>
    <mergeCell ref="AP65:AP66"/>
    <mergeCell ref="BA65:BA66"/>
    <mergeCell ref="BB65:BB66"/>
    <mergeCell ref="AQ65:AQ66"/>
    <mergeCell ref="AR65:AR66"/>
    <mergeCell ref="AS65:AS66"/>
    <mergeCell ref="AT65:AT66"/>
    <mergeCell ref="AU65:AU66"/>
    <mergeCell ref="AV65:AV66"/>
    <mergeCell ref="AJ65:AJ66"/>
    <mergeCell ref="AK65:AK66"/>
    <mergeCell ref="AL65:AL66"/>
    <mergeCell ref="AM65:AM66"/>
    <mergeCell ref="AN65:AN66"/>
    <mergeCell ref="AO65:AO66"/>
    <mergeCell ref="AD65:AD66"/>
    <mergeCell ref="AE65:AE66"/>
    <mergeCell ref="C21:C22"/>
    <mergeCell ref="B51:B52"/>
    <mergeCell ref="C51:C52"/>
    <mergeCell ref="B53:B54"/>
    <mergeCell ref="C53:C54"/>
    <mergeCell ref="B42:B43"/>
    <mergeCell ref="C42:C43"/>
    <mergeCell ref="B46:B47"/>
    <mergeCell ref="C46:C47"/>
    <mergeCell ref="B36:B37"/>
    <mergeCell ref="C36:C37"/>
    <mergeCell ref="B38:B39"/>
    <mergeCell ref="C38:C39"/>
    <mergeCell ref="A1:BB1"/>
    <mergeCell ref="BC1:BE1"/>
    <mergeCell ref="A2:A4"/>
    <mergeCell ref="B2:B4"/>
    <mergeCell ref="C2:C4"/>
    <mergeCell ref="D2:D4"/>
    <mergeCell ref="AN2:AQ2"/>
    <mergeCell ref="E3:BD3"/>
    <mergeCell ref="A5:BD5"/>
    <mergeCell ref="BE2:BE6"/>
    <mergeCell ref="F2:H2"/>
    <mergeCell ref="N2:Q2"/>
    <mergeCell ref="W2:Z2"/>
    <mergeCell ref="J2:M2"/>
    <mergeCell ref="S2:U2"/>
    <mergeCell ref="AA2:AD2"/>
    <mergeCell ref="AF2:AH2"/>
    <mergeCell ref="AJ2:AM2"/>
    <mergeCell ref="AS2:AV2"/>
    <mergeCell ref="AW2:AZ2"/>
    <mergeCell ref="BA2:BD2"/>
    <mergeCell ref="A7:A69"/>
    <mergeCell ref="B7:B8"/>
    <mergeCell ref="C7:C8"/>
    <mergeCell ref="C23:C24"/>
    <mergeCell ref="B15:B16"/>
    <mergeCell ref="C15:C16"/>
    <mergeCell ref="B13:B14"/>
    <mergeCell ref="C13:C14"/>
    <mergeCell ref="B9:B10"/>
    <mergeCell ref="C9:C10"/>
    <mergeCell ref="B11:B12"/>
    <mergeCell ref="C11:C12"/>
    <mergeCell ref="B30:B31"/>
    <mergeCell ref="C30:C31"/>
    <mergeCell ref="B32:B33"/>
    <mergeCell ref="C32:C33"/>
    <mergeCell ref="B34:B35"/>
    <mergeCell ref="C34:C35"/>
    <mergeCell ref="B21:B22"/>
    <mergeCell ref="B23:B24"/>
    <mergeCell ref="B25:B26"/>
    <mergeCell ref="C25:C26"/>
    <mergeCell ref="B28:B29"/>
    <mergeCell ref="C28:C29"/>
  </mergeCells>
  <hyperlinks>
    <hyperlink ref="A72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83"/>
  <sheetViews>
    <sheetView view="pageBreakPreview" topLeftCell="W1" zoomScale="80" zoomScaleNormal="110" zoomScaleSheetLayoutView="80" workbookViewId="0">
      <selection activeCell="AJ31" sqref="AJ31"/>
    </sheetView>
  </sheetViews>
  <sheetFormatPr defaultRowHeight="12.75"/>
  <cols>
    <col min="1" max="1" width="3" customWidth="1"/>
    <col min="2" max="2" width="11" customWidth="1"/>
    <col min="3" max="3" width="29.140625" customWidth="1"/>
    <col min="5" max="5" width="4.28515625" customWidth="1"/>
    <col min="6" max="6" width="4" customWidth="1"/>
    <col min="7" max="8" width="3.7109375" customWidth="1"/>
    <col min="9" max="12" width="4.140625" customWidth="1"/>
    <col min="13" max="17" width="4" customWidth="1"/>
    <col min="18" max="21" width="3.85546875" customWidth="1"/>
    <col min="22" max="22" width="4" customWidth="1"/>
    <col min="23" max="23" width="4.7109375" customWidth="1"/>
    <col min="24" max="24" width="5.28515625" customWidth="1"/>
    <col min="25" max="27" width="4" customWidth="1"/>
    <col min="28" max="29" width="4" style="65" customWidth="1"/>
    <col min="30" max="33" width="3.85546875" style="65" customWidth="1"/>
    <col min="34" max="38" width="4" style="65" customWidth="1"/>
    <col min="39" max="39" width="4" style="127" customWidth="1"/>
    <col min="40" max="48" width="4" customWidth="1"/>
    <col min="49" max="56" width="4" hidden="1" customWidth="1"/>
    <col min="57" max="57" width="17" customWidth="1"/>
  </cols>
  <sheetData>
    <row r="1" spans="1:57" ht="90.75" customHeight="1" thickBot="1">
      <c r="A1" s="405" t="s">
        <v>190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6"/>
      <c r="BD1" s="406"/>
      <c r="BE1" s="406"/>
    </row>
    <row r="2" spans="1:57" ht="47.25" customHeight="1" thickBot="1">
      <c r="A2" s="487" t="s">
        <v>14</v>
      </c>
      <c r="B2" s="490" t="s">
        <v>15</v>
      </c>
      <c r="C2" s="490" t="s">
        <v>16</v>
      </c>
      <c r="D2" s="490" t="s">
        <v>17</v>
      </c>
      <c r="E2" s="142" t="s">
        <v>222</v>
      </c>
      <c r="F2" s="369" t="s">
        <v>18</v>
      </c>
      <c r="G2" s="398"/>
      <c r="H2" s="399"/>
      <c r="I2" s="142" t="s">
        <v>223</v>
      </c>
      <c r="J2" s="369" t="s">
        <v>19</v>
      </c>
      <c r="K2" s="370"/>
      <c r="L2" s="370"/>
      <c r="M2" s="371"/>
      <c r="N2" s="364" t="s">
        <v>20</v>
      </c>
      <c r="O2" s="365"/>
      <c r="P2" s="365"/>
      <c r="Q2" s="366"/>
      <c r="R2" s="160" t="s">
        <v>224</v>
      </c>
      <c r="S2" s="364" t="s">
        <v>21</v>
      </c>
      <c r="T2" s="365"/>
      <c r="U2" s="366"/>
      <c r="V2" s="143" t="s">
        <v>225</v>
      </c>
      <c r="W2" s="364" t="s">
        <v>22</v>
      </c>
      <c r="X2" s="365"/>
      <c r="Y2" s="365"/>
      <c r="Z2" s="366"/>
      <c r="AA2" s="364" t="s">
        <v>23</v>
      </c>
      <c r="AB2" s="365"/>
      <c r="AC2" s="365"/>
      <c r="AD2" s="366"/>
      <c r="AE2" s="160" t="s">
        <v>226</v>
      </c>
      <c r="AF2" s="364" t="s">
        <v>24</v>
      </c>
      <c r="AG2" s="365"/>
      <c r="AH2" s="366"/>
      <c r="AI2" s="161" t="s">
        <v>227</v>
      </c>
      <c r="AJ2" s="369" t="s">
        <v>25</v>
      </c>
      <c r="AK2" s="370"/>
      <c r="AL2" s="370"/>
      <c r="AM2" s="371"/>
      <c r="AN2" s="369" t="s">
        <v>26</v>
      </c>
      <c r="AO2" s="370"/>
      <c r="AP2" s="370"/>
      <c r="AQ2" s="371"/>
      <c r="AR2" s="161" t="s">
        <v>228</v>
      </c>
      <c r="AS2" s="369" t="s">
        <v>27</v>
      </c>
      <c r="AT2" s="370"/>
      <c r="AU2" s="370"/>
      <c r="AV2" s="371"/>
      <c r="AW2" s="402" t="s">
        <v>28</v>
      </c>
      <c r="AX2" s="403"/>
      <c r="AY2" s="403"/>
      <c r="AZ2" s="404"/>
      <c r="BA2" s="402" t="s">
        <v>29</v>
      </c>
      <c r="BB2" s="403"/>
      <c r="BC2" s="403"/>
      <c r="BD2" s="404"/>
      <c r="BE2" s="495" t="s">
        <v>30</v>
      </c>
    </row>
    <row r="3" spans="1:57" ht="13.5" thickBot="1">
      <c r="A3" s="488"/>
      <c r="B3" s="491"/>
      <c r="C3" s="491"/>
      <c r="D3" s="491"/>
      <c r="E3" s="493" t="s">
        <v>31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6"/>
    </row>
    <row r="4" spans="1:57" s="8" customFormat="1" ht="31.5" customHeight="1" thickBot="1">
      <c r="A4" s="489"/>
      <c r="B4" s="492"/>
      <c r="C4" s="492"/>
      <c r="D4" s="492"/>
      <c r="E4" s="13">
        <v>36</v>
      </c>
      <c r="F4" s="13">
        <v>37</v>
      </c>
      <c r="G4" s="13">
        <v>38</v>
      </c>
      <c r="H4" s="13">
        <v>39</v>
      </c>
      <c r="I4" s="13">
        <v>40</v>
      </c>
      <c r="J4" s="13">
        <v>41</v>
      </c>
      <c r="K4" s="13">
        <v>42</v>
      </c>
      <c r="L4" s="14">
        <v>43</v>
      </c>
      <c r="M4" s="14">
        <v>44</v>
      </c>
      <c r="N4" s="14">
        <v>45</v>
      </c>
      <c r="O4" s="14">
        <v>46</v>
      </c>
      <c r="P4" s="14">
        <v>47</v>
      </c>
      <c r="Q4" s="14">
        <v>48</v>
      </c>
      <c r="R4" s="14">
        <v>49</v>
      </c>
      <c r="S4" s="14">
        <v>50</v>
      </c>
      <c r="T4" s="14">
        <v>51</v>
      </c>
      <c r="U4" s="14">
        <v>52</v>
      </c>
      <c r="V4" s="76">
        <v>1</v>
      </c>
      <c r="W4" s="76">
        <v>2</v>
      </c>
      <c r="X4" s="76">
        <v>3</v>
      </c>
      <c r="Y4" s="76">
        <v>4</v>
      </c>
      <c r="Z4" s="76">
        <v>5</v>
      </c>
      <c r="AA4" s="76">
        <v>6</v>
      </c>
      <c r="AB4" s="113">
        <v>7</v>
      </c>
      <c r="AC4" s="113">
        <v>8</v>
      </c>
      <c r="AD4" s="113">
        <v>9</v>
      </c>
      <c r="AE4" s="114">
        <v>10</v>
      </c>
      <c r="AF4" s="114">
        <v>11</v>
      </c>
      <c r="AG4" s="114">
        <v>12</v>
      </c>
      <c r="AH4" s="114">
        <v>13</v>
      </c>
      <c r="AI4" s="114">
        <v>14</v>
      </c>
      <c r="AJ4" s="114">
        <v>15</v>
      </c>
      <c r="AK4" s="114">
        <v>16</v>
      </c>
      <c r="AL4" s="114">
        <v>17</v>
      </c>
      <c r="AM4" s="115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77">
        <v>35</v>
      </c>
      <c r="BE4" s="496"/>
    </row>
    <row r="5" spans="1:57" ht="13.5" thickBot="1">
      <c r="A5" s="494" t="s">
        <v>32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6"/>
    </row>
    <row r="6" spans="1:57" s="8" customFormat="1" ht="27" customHeight="1" thickBot="1">
      <c r="A6" s="13"/>
      <c r="B6" s="13"/>
      <c r="C6" s="13"/>
      <c r="D6" s="13"/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7">
        <v>14</v>
      </c>
      <c r="S6" s="13">
        <v>15</v>
      </c>
      <c r="T6" s="13">
        <v>16</v>
      </c>
      <c r="U6" s="21">
        <v>17</v>
      </c>
      <c r="V6" s="13">
        <v>18</v>
      </c>
      <c r="W6" s="13">
        <v>19</v>
      </c>
      <c r="X6" s="13">
        <v>20</v>
      </c>
      <c r="Y6" s="13">
        <v>21</v>
      </c>
      <c r="Z6" s="13">
        <v>22</v>
      </c>
      <c r="AA6" s="13">
        <v>23</v>
      </c>
      <c r="AB6" s="116">
        <v>24</v>
      </c>
      <c r="AC6" s="116">
        <v>25</v>
      </c>
      <c r="AD6" s="116">
        <v>26</v>
      </c>
      <c r="AE6" s="116">
        <v>27</v>
      </c>
      <c r="AF6" s="116">
        <v>28</v>
      </c>
      <c r="AG6" s="116">
        <v>29</v>
      </c>
      <c r="AH6" s="116">
        <v>30</v>
      </c>
      <c r="AI6" s="116">
        <v>31</v>
      </c>
      <c r="AJ6" s="116">
        <v>32</v>
      </c>
      <c r="AK6" s="116">
        <v>33</v>
      </c>
      <c r="AL6" s="116">
        <v>34</v>
      </c>
      <c r="AM6" s="117">
        <v>35</v>
      </c>
      <c r="AN6" s="21">
        <v>36</v>
      </c>
      <c r="AO6" s="17">
        <v>37</v>
      </c>
      <c r="AP6" s="13">
        <v>38</v>
      </c>
      <c r="AQ6" s="13">
        <v>39</v>
      </c>
      <c r="AR6" s="13">
        <v>40</v>
      </c>
      <c r="AS6" s="13">
        <v>41</v>
      </c>
      <c r="AT6" s="17">
        <v>42</v>
      </c>
      <c r="AU6" s="17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23">
        <v>52</v>
      </c>
      <c r="BE6" s="497"/>
    </row>
    <row r="7" spans="1:57" s="15" customFormat="1" ht="23.25" customHeight="1" thickBot="1">
      <c r="A7" s="467" t="s">
        <v>172</v>
      </c>
      <c r="B7" s="470" t="s">
        <v>115</v>
      </c>
      <c r="C7" s="470" t="s">
        <v>114</v>
      </c>
      <c r="D7" s="78" t="s">
        <v>34</v>
      </c>
      <c r="E7" s="79">
        <f>SUM(E9,E11,)</f>
        <v>4</v>
      </c>
      <c r="F7" s="79">
        <f>SUM(F9,F11,)</f>
        <v>4</v>
      </c>
      <c r="G7" s="79">
        <f t="shared" ref="G7:AC7" si="0">SUM(G9,G11,)</f>
        <v>4</v>
      </c>
      <c r="H7" s="79">
        <f t="shared" si="0"/>
        <v>4</v>
      </c>
      <c r="I7" s="79">
        <f t="shared" si="0"/>
        <v>4</v>
      </c>
      <c r="J7" s="79">
        <f t="shared" si="0"/>
        <v>4</v>
      </c>
      <c r="K7" s="79">
        <f t="shared" si="0"/>
        <v>4</v>
      </c>
      <c r="L7" s="79">
        <f t="shared" si="0"/>
        <v>4</v>
      </c>
      <c r="M7" s="79">
        <f t="shared" si="0"/>
        <v>4</v>
      </c>
      <c r="N7" s="79">
        <f t="shared" si="0"/>
        <v>4</v>
      </c>
      <c r="O7" s="79">
        <v>4</v>
      </c>
      <c r="P7" s="79">
        <f t="shared" si="0"/>
        <v>0</v>
      </c>
      <c r="Q7" s="79">
        <f t="shared" si="0"/>
        <v>0</v>
      </c>
      <c r="R7" s="79">
        <f t="shared" si="0"/>
        <v>0</v>
      </c>
      <c r="S7" s="79">
        <f t="shared" si="0"/>
        <v>0</v>
      </c>
      <c r="T7" s="79">
        <f t="shared" si="0"/>
        <v>0</v>
      </c>
      <c r="U7" s="79">
        <f t="shared" si="0"/>
        <v>0</v>
      </c>
      <c r="V7" s="79" t="s">
        <v>73</v>
      </c>
      <c r="W7" s="79" t="s">
        <v>73</v>
      </c>
      <c r="X7" s="79">
        <f t="shared" si="0"/>
        <v>4</v>
      </c>
      <c r="Y7" s="79">
        <f t="shared" si="0"/>
        <v>4</v>
      </c>
      <c r="Z7" s="79">
        <f t="shared" si="0"/>
        <v>4</v>
      </c>
      <c r="AA7" s="79">
        <f t="shared" si="0"/>
        <v>4</v>
      </c>
      <c r="AB7" s="118">
        <f t="shared" si="0"/>
        <v>4</v>
      </c>
      <c r="AC7" s="118">
        <f t="shared" si="0"/>
        <v>4</v>
      </c>
      <c r="AD7" s="118">
        <f>SUM(AD9,AD11,)</f>
        <v>4</v>
      </c>
      <c r="AE7" s="118">
        <f>SUM(AE9,AE11,)</f>
        <v>4</v>
      </c>
      <c r="AF7" s="118">
        <f t="shared" ref="AF7:AU7" si="1">SUM(AF9,AF11,)</f>
        <v>4</v>
      </c>
      <c r="AG7" s="118">
        <f t="shared" si="1"/>
        <v>4</v>
      </c>
      <c r="AH7" s="118">
        <f t="shared" si="1"/>
        <v>4</v>
      </c>
      <c r="AI7" s="118">
        <v>4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79">
        <f t="shared" si="1"/>
        <v>0</v>
      </c>
      <c r="AO7" s="79">
        <f t="shared" si="1"/>
        <v>0</v>
      </c>
      <c r="AP7" s="79">
        <f t="shared" si="1"/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/>
      <c r="AW7" s="79"/>
      <c r="AX7" s="79"/>
      <c r="AY7" s="79"/>
      <c r="AZ7" s="79"/>
      <c r="BA7" s="79"/>
      <c r="BB7" s="79"/>
      <c r="BC7" s="79"/>
      <c r="BD7" s="79"/>
      <c r="BE7" s="79">
        <f t="shared" ref="BE7" si="2">SUM(BE9,BE11,)</f>
        <v>86</v>
      </c>
    </row>
    <row r="8" spans="1:57" s="15" customFormat="1" ht="18" customHeight="1" thickBot="1">
      <c r="A8" s="468"/>
      <c r="B8" s="471"/>
      <c r="C8" s="471"/>
      <c r="D8" s="78" t="s">
        <v>35</v>
      </c>
      <c r="E8" s="79">
        <f>SUM(E10,E12)</f>
        <v>2</v>
      </c>
      <c r="F8" s="79">
        <f t="shared" ref="F8:BE8" si="3">SUM(F10,F12)</f>
        <v>2</v>
      </c>
      <c r="G8" s="79">
        <f t="shared" si="3"/>
        <v>2</v>
      </c>
      <c r="H8" s="79">
        <f t="shared" si="3"/>
        <v>2</v>
      </c>
      <c r="I8" s="79">
        <f t="shared" si="3"/>
        <v>2</v>
      </c>
      <c r="J8" s="79">
        <f t="shared" si="3"/>
        <v>2</v>
      </c>
      <c r="K8" s="79">
        <f t="shared" si="3"/>
        <v>2</v>
      </c>
      <c r="L8" s="79">
        <f t="shared" si="3"/>
        <v>2</v>
      </c>
      <c r="M8" s="79">
        <f t="shared" si="3"/>
        <v>2</v>
      </c>
      <c r="N8" s="79">
        <f t="shared" si="3"/>
        <v>2</v>
      </c>
      <c r="O8" s="79">
        <f t="shared" si="3"/>
        <v>2</v>
      </c>
      <c r="P8" s="79">
        <f t="shared" si="3"/>
        <v>0</v>
      </c>
      <c r="Q8" s="79">
        <f t="shared" si="3"/>
        <v>0</v>
      </c>
      <c r="R8" s="79">
        <f t="shared" si="3"/>
        <v>0</v>
      </c>
      <c r="S8" s="79">
        <f t="shared" si="3"/>
        <v>0</v>
      </c>
      <c r="T8" s="79">
        <f t="shared" si="3"/>
        <v>0</v>
      </c>
      <c r="U8" s="79">
        <f t="shared" si="3"/>
        <v>0</v>
      </c>
      <c r="V8" s="79" t="s">
        <v>73</v>
      </c>
      <c r="W8" s="79" t="s">
        <v>73</v>
      </c>
      <c r="X8" s="79">
        <f t="shared" si="3"/>
        <v>2</v>
      </c>
      <c r="Y8" s="79">
        <f t="shared" si="3"/>
        <v>2</v>
      </c>
      <c r="Z8" s="79">
        <f t="shared" si="3"/>
        <v>2</v>
      </c>
      <c r="AA8" s="79">
        <f t="shared" si="3"/>
        <v>2</v>
      </c>
      <c r="AB8" s="118">
        <f t="shared" si="3"/>
        <v>2</v>
      </c>
      <c r="AC8" s="118">
        <f t="shared" si="3"/>
        <v>2</v>
      </c>
      <c r="AD8" s="118">
        <f t="shared" si="3"/>
        <v>2</v>
      </c>
      <c r="AE8" s="118">
        <f t="shared" si="3"/>
        <v>2</v>
      </c>
      <c r="AF8" s="118">
        <f t="shared" si="3"/>
        <v>2</v>
      </c>
      <c r="AG8" s="118">
        <f t="shared" si="3"/>
        <v>2</v>
      </c>
      <c r="AH8" s="118">
        <f t="shared" si="3"/>
        <v>2</v>
      </c>
      <c r="AI8" s="118">
        <f t="shared" si="3"/>
        <v>2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79">
        <f t="shared" si="3"/>
        <v>0</v>
      </c>
      <c r="AO8" s="79">
        <f t="shared" si="3"/>
        <v>0</v>
      </c>
      <c r="AP8" s="79">
        <f t="shared" si="3"/>
        <v>0</v>
      </c>
      <c r="AQ8" s="79">
        <f t="shared" si="3"/>
        <v>0</v>
      </c>
      <c r="AR8" s="79">
        <f t="shared" si="3"/>
        <v>0</v>
      </c>
      <c r="AS8" s="79">
        <f t="shared" si="3"/>
        <v>0</v>
      </c>
      <c r="AT8" s="79">
        <f t="shared" si="3"/>
        <v>0</v>
      </c>
      <c r="AU8" s="79">
        <f t="shared" si="3"/>
        <v>0</v>
      </c>
      <c r="AV8" s="79"/>
      <c r="AW8" s="79"/>
      <c r="AX8" s="79"/>
      <c r="AY8" s="79"/>
      <c r="AZ8" s="79"/>
      <c r="BA8" s="79"/>
      <c r="BB8" s="79"/>
      <c r="BC8" s="79"/>
      <c r="BD8" s="79"/>
      <c r="BE8" s="79">
        <f t="shared" si="3"/>
        <v>46</v>
      </c>
    </row>
    <row r="9" spans="1:57" ht="13.5" thickBot="1">
      <c r="A9" s="468"/>
      <c r="B9" s="472" t="s">
        <v>173</v>
      </c>
      <c r="C9" s="478" t="s">
        <v>1</v>
      </c>
      <c r="D9" s="5" t="s">
        <v>34</v>
      </c>
      <c r="E9" s="81">
        <v>2</v>
      </c>
      <c r="F9" s="81">
        <v>2</v>
      </c>
      <c r="G9" s="81">
        <v>2</v>
      </c>
      <c r="H9" s="81">
        <v>2</v>
      </c>
      <c r="I9" s="81">
        <v>2</v>
      </c>
      <c r="J9" s="81">
        <v>2</v>
      </c>
      <c r="K9" s="81">
        <v>2</v>
      </c>
      <c r="L9" s="81">
        <v>2</v>
      </c>
      <c r="M9" s="81">
        <v>2</v>
      </c>
      <c r="N9" s="81">
        <v>2</v>
      </c>
      <c r="O9" s="81">
        <v>2</v>
      </c>
      <c r="P9" s="297"/>
      <c r="Q9" s="9"/>
      <c r="R9" s="9"/>
      <c r="S9" s="9"/>
      <c r="T9" s="9"/>
      <c r="U9" s="9"/>
      <c r="V9" s="79" t="s">
        <v>73</v>
      </c>
      <c r="W9" s="79" t="s">
        <v>73</v>
      </c>
      <c r="X9" s="81">
        <v>2</v>
      </c>
      <c r="Y9" s="81">
        <v>2</v>
      </c>
      <c r="Z9" s="81">
        <v>2</v>
      </c>
      <c r="AA9" s="81">
        <v>2</v>
      </c>
      <c r="AB9" s="89">
        <v>2</v>
      </c>
      <c r="AC9" s="89">
        <v>2</v>
      </c>
      <c r="AD9" s="89">
        <v>2</v>
      </c>
      <c r="AE9" s="89">
        <v>2</v>
      </c>
      <c r="AF9" s="89">
        <v>2</v>
      </c>
      <c r="AG9" s="89">
        <v>2</v>
      </c>
      <c r="AH9" s="89">
        <v>2</v>
      </c>
      <c r="AI9" s="89" t="s">
        <v>240</v>
      </c>
      <c r="AJ9" s="301"/>
      <c r="AK9" s="10"/>
      <c r="AL9" s="10"/>
      <c r="AM9" s="10"/>
      <c r="AN9" s="9"/>
      <c r="AO9" s="110"/>
      <c r="AP9" s="110"/>
      <c r="AQ9" s="9"/>
      <c r="AR9" s="9"/>
      <c r="AS9" s="9"/>
      <c r="AT9" s="9"/>
      <c r="AU9" s="11"/>
      <c r="AV9" s="11"/>
      <c r="AW9" s="5"/>
      <c r="AX9" s="5"/>
      <c r="AY9" s="5"/>
      <c r="AZ9" s="5"/>
      <c r="BA9" s="5"/>
      <c r="BB9" s="5"/>
      <c r="BC9" s="5"/>
      <c r="BD9" s="5"/>
      <c r="BE9" s="5">
        <f t="shared" ref="BE9:BE69" si="4">SUM(E9:BD9)</f>
        <v>44</v>
      </c>
    </row>
    <row r="10" spans="1:57" ht="13.5" thickBot="1">
      <c r="A10" s="468"/>
      <c r="B10" s="473"/>
      <c r="C10" s="480"/>
      <c r="D10" s="5" t="s">
        <v>35</v>
      </c>
      <c r="E10" s="81">
        <v>1</v>
      </c>
      <c r="F10" s="81">
        <v>1</v>
      </c>
      <c r="G10" s="81">
        <v>1</v>
      </c>
      <c r="H10" s="81">
        <v>1</v>
      </c>
      <c r="I10" s="81">
        <v>1</v>
      </c>
      <c r="J10" s="81">
        <v>1</v>
      </c>
      <c r="K10" s="81">
        <v>1</v>
      </c>
      <c r="L10" s="81">
        <v>1</v>
      </c>
      <c r="M10" s="81">
        <v>1</v>
      </c>
      <c r="N10" s="81">
        <v>1</v>
      </c>
      <c r="O10" s="81">
        <v>1</v>
      </c>
      <c r="P10" s="297"/>
      <c r="Q10" s="9"/>
      <c r="R10" s="9"/>
      <c r="S10" s="9"/>
      <c r="T10" s="9"/>
      <c r="U10" s="9"/>
      <c r="V10" s="79" t="s">
        <v>73</v>
      </c>
      <c r="W10" s="79" t="s">
        <v>73</v>
      </c>
      <c r="X10" s="83">
        <v>1</v>
      </c>
      <c r="Y10" s="83">
        <v>1</v>
      </c>
      <c r="Z10" s="83">
        <v>1</v>
      </c>
      <c r="AA10" s="83">
        <v>1</v>
      </c>
      <c r="AB10" s="120">
        <v>1</v>
      </c>
      <c r="AC10" s="120">
        <v>1</v>
      </c>
      <c r="AD10" s="120">
        <v>1</v>
      </c>
      <c r="AE10" s="120">
        <v>1</v>
      </c>
      <c r="AF10" s="120">
        <v>1</v>
      </c>
      <c r="AG10" s="120">
        <v>1</v>
      </c>
      <c r="AH10" s="120">
        <v>1</v>
      </c>
      <c r="AI10" s="120">
        <v>1</v>
      </c>
      <c r="AJ10" s="302"/>
      <c r="AK10" s="174"/>
      <c r="AL10" s="174"/>
      <c r="AM10" s="174"/>
      <c r="AN10" s="11"/>
      <c r="AO10" s="111"/>
      <c r="AP10" s="111"/>
      <c r="AQ10" s="11"/>
      <c r="AR10" s="11"/>
      <c r="AS10" s="11"/>
      <c r="AT10" s="11"/>
      <c r="AU10" s="11"/>
      <c r="AV10" s="11"/>
      <c r="AW10" s="5"/>
      <c r="AX10" s="5"/>
      <c r="AY10" s="5"/>
      <c r="AZ10" s="5"/>
      <c r="BA10" s="5"/>
      <c r="BB10" s="5"/>
      <c r="BC10" s="5"/>
      <c r="BD10" s="5"/>
      <c r="BE10" s="5">
        <f t="shared" si="4"/>
        <v>23</v>
      </c>
    </row>
    <row r="11" spans="1:57" ht="13.5" thickBot="1">
      <c r="A11" s="468"/>
      <c r="B11" s="472" t="s">
        <v>116</v>
      </c>
      <c r="C11" s="478" t="s">
        <v>41</v>
      </c>
      <c r="D11" s="5" t="s">
        <v>34</v>
      </c>
      <c r="E11" s="81">
        <v>2</v>
      </c>
      <c r="F11" s="81">
        <v>2</v>
      </c>
      <c r="G11" s="81">
        <v>2</v>
      </c>
      <c r="H11" s="81">
        <v>2</v>
      </c>
      <c r="I11" s="81">
        <v>2</v>
      </c>
      <c r="J11" s="81">
        <v>2</v>
      </c>
      <c r="K11" s="81">
        <v>2</v>
      </c>
      <c r="L11" s="81">
        <v>2</v>
      </c>
      <c r="M11" s="81">
        <v>2</v>
      </c>
      <c r="N11" s="81">
        <v>2</v>
      </c>
      <c r="O11" s="81" t="s">
        <v>241</v>
      </c>
      <c r="P11" s="297"/>
      <c r="Q11" s="9"/>
      <c r="R11" s="9"/>
      <c r="S11" s="9"/>
      <c r="T11" s="9"/>
      <c r="U11" s="9"/>
      <c r="V11" s="79" t="s">
        <v>73</v>
      </c>
      <c r="W11" s="79" t="s">
        <v>73</v>
      </c>
      <c r="X11" s="81">
        <v>2</v>
      </c>
      <c r="Y11" s="81">
        <v>2</v>
      </c>
      <c r="Z11" s="81">
        <v>2</v>
      </c>
      <c r="AA11" s="81">
        <v>2</v>
      </c>
      <c r="AB11" s="89">
        <v>2</v>
      </c>
      <c r="AC11" s="89">
        <v>2</v>
      </c>
      <c r="AD11" s="89">
        <v>2</v>
      </c>
      <c r="AE11" s="89">
        <v>2</v>
      </c>
      <c r="AF11" s="89">
        <v>2</v>
      </c>
      <c r="AG11" s="89">
        <v>2</v>
      </c>
      <c r="AH11" s="89">
        <v>2</v>
      </c>
      <c r="AI11" s="89" t="s">
        <v>240</v>
      </c>
      <c r="AJ11" s="301"/>
      <c r="AK11" s="10"/>
      <c r="AL11" s="10"/>
      <c r="AM11" s="10"/>
      <c r="AN11" s="9"/>
      <c r="AO11" s="110"/>
      <c r="AP11" s="110"/>
      <c r="AQ11" s="9"/>
      <c r="AR11" s="9"/>
      <c r="AS11" s="9"/>
      <c r="AT11" s="9"/>
      <c r="AU11" s="11"/>
      <c r="AV11" s="11"/>
      <c r="AW11" s="5"/>
      <c r="AX11" s="5"/>
      <c r="AY11" s="5"/>
      <c r="AZ11" s="5"/>
      <c r="BA11" s="5"/>
      <c r="BB11" s="5"/>
      <c r="BC11" s="5"/>
      <c r="BD11" s="5"/>
      <c r="BE11" s="5">
        <f t="shared" si="4"/>
        <v>42</v>
      </c>
    </row>
    <row r="12" spans="1:57" ht="13.5" thickBot="1">
      <c r="A12" s="468"/>
      <c r="B12" s="473"/>
      <c r="C12" s="480"/>
      <c r="D12" s="5" t="s">
        <v>35</v>
      </c>
      <c r="E12" s="81">
        <v>1</v>
      </c>
      <c r="F12" s="81">
        <v>1</v>
      </c>
      <c r="G12" s="81">
        <v>1</v>
      </c>
      <c r="H12" s="81">
        <v>1</v>
      </c>
      <c r="I12" s="81">
        <v>1</v>
      </c>
      <c r="J12" s="81">
        <v>1</v>
      </c>
      <c r="K12" s="81">
        <v>1</v>
      </c>
      <c r="L12" s="81">
        <v>1</v>
      </c>
      <c r="M12" s="81">
        <v>1</v>
      </c>
      <c r="N12" s="81">
        <v>1</v>
      </c>
      <c r="O12" s="81">
        <v>1</v>
      </c>
      <c r="P12" s="297"/>
      <c r="Q12" s="9"/>
      <c r="R12" s="9"/>
      <c r="S12" s="9"/>
      <c r="T12" s="9"/>
      <c r="U12" s="9"/>
      <c r="V12" s="79" t="s">
        <v>73</v>
      </c>
      <c r="W12" s="79" t="s">
        <v>73</v>
      </c>
      <c r="X12" s="81">
        <v>1</v>
      </c>
      <c r="Y12" s="81">
        <v>1</v>
      </c>
      <c r="Z12" s="81">
        <v>1</v>
      </c>
      <c r="AA12" s="81">
        <v>1</v>
      </c>
      <c r="AB12" s="89">
        <v>1</v>
      </c>
      <c r="AC12" s="89">
        <v>1</v>
      </c>
      <c r="AD12" s="89">
        <v>1</v>
      </c>
      <c r="AE12" s="89">
        <v>1</v>
      </c>
      <c r="AF12" s="89">
        <v>1</v>
      </c>
      <c r="AG12" s="89">
        <v>1</v>
      </c>
      <c r="AH12" s="89">
        <v>1</v>
      </c>
      <c r="AI12" s="89">
        <v>1</v>
      </c>
      <c r="AJ12" s="301"/>
      <c r="AK12" s="10"/>
      <c r="AL12" s="10"/>
      <c r="AM12" s="10"/>
      <c r="AN12" s="9"/>
      <c r="AO12" s="110"/>
      <c r="AP12" s="110"/>
      <c r="AQ12" s="9"/>
      <c r="AR12" s="9"/>
      <c r="AS12" s="9"/>
      <c r="AT12" s="9"/>
      <c r="AU12" s="9"/>
      <c r="AV12" s="11"/>
      <c r="AW12" s="5"/>
      <c r="AX12" s="5"/>
      <c r="AY12" s="5"/>
      <c r="AZ12" s="5"/>
      <c r="BA12" s="5"/>
      <c r="BB12" s="5"/>
      <c r="BC12" s="5"/>
      <c r="BD12" s="5"/>
      <c r="BE12" s="5">
        <f t="shared" si="4"/>
        <v>23</v>
      </c>
    </row>
    <row r="13" spans="1:57" ht="13.5" hidden="1" customHeight="1" thickBot="1">
      <c r="A13" s="468"/>
      <c r="B13" s="472"/>
      <c r="C13" s="478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9"/>
      <c r="S13" s="4"/>
      <c r="T13" s="4"/>
      <c r="U13" s="81"/>
      <c r="V13" s="79"/>
      <c r="W13" s="79"/>
      <c r="X13" s="5"/>
      <c r="Y13" s="5"/>
      <c r="Z13" s="5"/>
      <c r="AA13" s="5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21"/>
      <c r="AN13" s="83"/>
      <c r="AO13" s="111"/>
      <c r="AP13" s="82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>
        <f t="shared" si="4"/>
        <v>0</v>
      </c>
    </row>
    <row r="14" spans="1:57" ht="13.5" hidden="1" customHeight="1" thickBot="1">
      <c r="A14" s="468"/>
      <c r="B14" s="473"/>
      <c r="C14" s="479"/>
      <c r="D14" s="8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  <c r="S14" s="4"/>
      <c r="T14" s="4"/>
      <c r="U14" s="81"/>
      <c r="V14" s="78"/>
      <c r="W14" s="78"/>
      <c r="X14" s="5"/>
      <c r="Y14" s="5"/>
      <c r="Z14" s="5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21"/>
      <c r="AN14" s="83"/>
      <c r="AO14" s="111"/>
      <c r="AP14" s="82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>
        <f t="shared" si="4"/>
        <v>0</v>
      </c>
    </row>
    <row r="15" spans="1:57" s="15" customFormat="1" ht="19.5" hidden="1" customHeight="1" thickBot="1">
      <c r="A15" s="468"/>
      <c r="B15" s="532" t="s">
        <v>119</v>
      </c>
      <c r="C15" s="476" t="s">
        <v>118</v>
      </c>
      <c r="D15" s="78" t="s">
        <v>34</v>
      </c>
      <c r="E15" s="79">
        <f>E17</f>
        <v>0</v>
      </c>
      <c r="F15" s="79">
        <f t="shared" ref="F15:BE16" si="5">F17</f>
        <v>0</v>
      </c>
      <c r="G15" s="79">
        <f t="shared" si="5"/>
        <v>0</v>
      </c>
      <c r="H15" s="79">
        <f t="shared" si="5"/>
        <v>0</v>
      </c>
      <c r="I15" s="79">
        <f t="shared" si="5"/>
        <v>0</v>
      </c>
      <c r="J15" s="79">
        <f t="shared" si="5"/>
        <v>0</v>
      </c>
      <c r="K15" s="79">
        <f t="shared" si="5"/>
        <v>0</v>
      </c>
      <c r="L15" s="79">
        <f t="shared" si="5"/>
        <v>0</v>
      </c>
      <c r="M15" s="79">
        <f t="shared" si="5"/>
        <v>0</v>
      </c>
      <c r="N15" s="79">
        <f t="shared" si="5"/>
        <v>0</v>
      </c>
      <c r="O15" s="79">
        <f t="shared" si="5"/>
        <v>0</v>
      </c>
      <c r="P15" s="79">
        <f t="shared" si="5"/>
        <v>0</v>
      </c>
      <c r="Q15" s="79">
        <f t="shared" si="5"/>
        <v>0</v>
      </c>
      <c r="R15" s="79">
        <f t="shared" si="5"/>
        <v>0</v>
      </c>
      <c r="S15" s="79">
        <f t="shared" si="5"/>
        <v>0</v>
      </c>
      <c r="T15" s="79">
        <f t="shared" si="5"/>
        <v>0</v>
      </c>
      <c r="U15" s="79">
        <f t="shared" si="5"/>
        <v>0</v>
      </c>
      <c r="V15" s="79">
        <f t="shared" si="5"/>
        <v>0</v>
      </c>
      <c r="W15" s="79">
        <f t="shared" si="5"/>
        <v>0</v>
      </c>
      <c r="X15" s="79">
        <f t="shared" si="5"/>
        <v>0</v>
      </c>
      <c r="Y15" s="79">
        <f t="shared" si="5"/>
        <v>0</v>
      </c>
      <c r="Z15" s="79">
        <f t="shared" si="5"/>
        <v>0</v>
      </c>
      <c r="AA15" s="79">
        <f t="shared" si="5"/>
        <v>0</v>
      </c>
      <c r="AB15" s="118">
        <f t="shared" si="5"/>
        <v>0</v>
      </c>
      <c r="AC15" s="118">
        <f t="shared" si="5"/>
        <v>0</v>
      </c>
      <c r="AD15" s="118">
        <f t="shared" si="5"/>
        <v>0</v>
      </c>
      <c r="AE15" s="118">
        <f t="shared" si="5"/>
        <v>0</v>
      </c>
      <c r="AF15" s="118">
        <f t="shared" si="5"/>
        <v>0</v>
      </c>
      <c r="AG15" s="118">
        <f t="shared" si="5"/>
        <v>0</v>
      </c>
      <c r="AH15" s="118">
        <f t="shared" si="5"/>
        <v>0</v>
      </c>
      <c r="AI15" s="118">
        <f t="shared" si="5"/>
        <v>0</v>
      </c>
      <c r="AJ15" s="118">
        <f t="shared" si="5"/>
        <v>0</v>
      </c>
      <c r="AK15" s="118">
        <f t="shared" si="5"/>
        <v>0</v>
      </c>
      <c r="AL15" s="118">
        <f t="shared" si="5"/>
        <v>0</v>
      </c>
      <c r="AM15" s="118">
        <f t="shared" si="5"/>
        <v>0</v>
      </c>
      <c r="AN15" s="79">
        <f t="shared" si="5"/>
        <v>0</v>
      </c>
      <c r="AO15" s="79">
        <f t="shared" si="5"/>
        <v>0</v>
      </c>
      <c r="AP15" s="79">
        <f t="shared" si="5"/>
        <v>0</v>
      </c>
      <c r="AQ15" s="79">
        <f t="shared" si="5"/>
        <v>0</v>
      </c>
      <c r="AR15" s="79">
        <f t="shared" si="5"/>
        <v>0</v>
      </c>
      <c r="AS15" s="79">
        <f t="shared" si="5"/>
        <v>0</v>
      </c>
      <c r="AT15" s="79">
        <f t="shared" si="5"/>
        <v>0</v>
      </c>
      <c r="AU15" s="79">
        <f t="shared" si="5"/>
        <v>0</v>
      </c>
      <c r="AV15" s="79"/>
      <c r="AW15" s="79"/>
      <c r="AX15" s="79"/>
      <c r="AY15" s="79"/>
      <c r="AZ15" s="79"/>
      <c r="BA15" s="79"/>
      <c r="BB15" s="79"/>
      <c r="BC15" s="79"/>
      <c r="BD15" s="78"/>
      <c r="BE15" s="79">
        <f t="shared" si="5"/>
        <v>0</v>
      </c>
    </row>
    <row r="16" spans="1:57" s="15" customFormat="1" ht="13.5" hidden="1" thickBot="1">
      <c r="A16" s="468"/>
      <c r="B16" s="533"/>
      <c r="C16" s="477"/>
      <c r="D16" s="78" t="s">
        <v>35</v>
      </c>
      <c r="E16" s="79">
        <f>E18</f>
        <v>0</v>
      </c>
      <c r="F16" s="79">
        <f t="shared" si="5"/>
        <v>0</v>
      </c>
      <c r="G16" s="79">
        <f t="shared" si="5"/>
        <v>0</v>
      </c>
      <c r="H16" s="79">
        <f t="shared" si="5"/>
        <v>0</v>
      </c>
      <c r="I16" s="79">
        <f t="shared" si="5"/>
        <v>0</v>
      </c>
      <c r="J16" s="79">
        <f t="shared" si="5"/>
        <v>0</v>
      </c>
      <c r="K16" s="79">
        <f t="shared" si="5"/>
        <v>0</v>
      </c>
      <c r="L16" s="79">
        <f t="shared" si="5"/>
        <v>0</v>
      </c>
      <c r="M16" s="79">
        <f t="shared" si="5"/>
        <v>0</v>
      </c>
      <c r="N16" s="79">
        <f t="shared" si="5"/>
        <v>0</v>
      </c>
      <c r="O16" s="79">
        <f t="shared" si="5"/>
        <v>0</v>
      </c>
      <c r="P16" s="79">
        <f t="shared" si="5"/>
        <v>0</v>
      </c>
      <c r="Q16" s="79">
        <f t="shared" si="5"/>
        <v>0</v>
      </c>
      <c r="R16" s="79">
        <f t="shared" si="5"/>
        <v>0</v>
      </c>
      <c r="S16" s="79">
        <f t="shared" si="5"/>
        <v>0</v>
      </c>
      <c r="T16" s="79">
        <f t="shared" si="5"/>
        <v>0</v>
      </c>
      <c r="U16" s="79">
        <f t="shared" si="5"/>
        <v>0</v>
      </c>
      <c r="V16" s="79">
        <f t="shared" si="5"/>
        <v>0</v>
      </c>
      <c r="W16" s="79">
        <f t="shared" si="5"/>
        <v>0</v>
      </c>
      <c r="X16" s="79">
        <f t="shared" si="5"/>
        <v>0</v>
      </c>
      <c r="Y16" s="79">
        <f t="shared" si="5"/>
        <v>0</v>
      </c>
      <c r="Z16" s="79">
        <f t="shared" si="5"/>
        <v>0</v>
      </c>
      <c r="AA16" s="79">
        <f t="shared" si="5"/>
        <v>0</v>
      </c>
      <c r="AB16" s="118">
        <f t="shared" si="5"/>
        <v>0</v>
      </c>
      <c r="AC16" s="118">
        <f t="shared" si="5"/>
        <v>0</v>
      </c>
      <c r="AD16" s="118">
        <f t="shared" si="5"/>
        <v>0</v>
      </c>
      <c r="AE16" s="118">
        <f t="shared" si="5"/>
        <v>0</v>
      </c>
      <c r="AF16" s="118">
        <f t="shared" si="5"/>
        <v>0</v>
      </c>
      <c r="AG16" s="118">
        <f t="shared" si="5"/>
        <v>0</v>
      </c>
      <c r="AH16" s="118">
        <f t="shared" si="5"/>
        <v>0</v>
      </c>
      <c r="AI16" s="118">
        <f t="shared" si="5"/>
        <v>0</v>
      </c>
      <c r="AJ16" s="118">
        <f t="shared" si="5"/>
        <v>0</v>
      </c>
      <c r="AK16" s="118">
        <f t="shared" si="5"/>
        <v>0</v>
      </c>
      <c r="AL16" s="118">
        <f t="shared" si="5"/>
        <v>0</v>
      </c>
      <c r="AM16" s="118">
        <f t="shared" si="5"/>
        <v>0</v>
      </c>
      <c r="AN16" s="79">
        <f t="shared" si="5"/>
        <v>0</v>
      </c>
      <c r="AO16" s="79">
        <f t="shared" si="5"/>
        <v>0</v>
      </c>
      <c r="AP16" s="79">
        <f t="shared" si="5"/>
        <v>0</v>
      </c>
      <c r="AQ16" s="79">
        <f t="shared" si="5"/>
        <v>0</v>
      </c>
      <c r="AR16" s="79">
        <f t="shared" si="5"/>
        <v>0</v>
      </c>
      <c r="AS16" s="79">
        <f t="shared" si="5"/>
        <v>0</v>
      </c>
      <c r="AT16" s="79">
        <f t="shared" si="5"/>
        <v>0</v>
      </c>
      <c r="AU16" s="79">
        <f t="shared" si="5"/>
        <v>0</v>
      </c>
      <c r="AV16" s="79"/>
      <c r="AW16" s="79"/>
      <c r="AX16" s="79"/>
      <c r="AY16" s="79"/>
      <c r="AZ16" s="79"/>
      <c r="BA16" s="79"/>
      <c r="BB16" s="79"/>
      <c r="BC16" s="79"/>
      <c r="BD16" s="78"/>
      <c r="BE16" s="79">
        <f t="shared" si="5"/>
        <v>0</v>
      </c>
    </row>
    <row r="17" spans="1:57" s="16" customFormat="1" ht="13.5" hidden="1" thickBot="1">
      <c r="A17" s="468"/>
      <c r="B17" s="509"/>
      <c r="C17" s="530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81"/>
      <c r="V17" s="79"/>
      <c r="W17" s="79"/>
      <c r="X17" s="9"/>
      <c r="Y17" s="9"/>
      <c r="Z17" s="9"/>
      <c r="AA17" s="9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81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5"/>
      <c r="BE17" s="5">
        <f t="shared" si="4"/>
        <v>0</v>
      </c>
    </row>
    <row r="18" spans="1:57" s="16" customFormat="1" ht="15" hidden="1" customHeight="1" thickBot="1">
      <c r="A18" s="468"/>
      <c r="B18" s="510"/>
      <c r="C18" s="531"/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81"/>
      <c r="V18" s="79"/>
      <c r="W18" s="79"/>
      <c r="X18" s="9"/>
      <c r="Y18" s="9"/>
      <c r="Z18" s="9"/>
      <c r="AA18" s="9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89"/>
      <c r="AN18" s="81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5"/>
      <c r="BE18" s="5">
        <f t="shared" si="4"/>
        <v>0</v>
      </c>
    </row>
    <row r="19" spans="1:57" s="15" customFormat="1" ht="13.5" thickBot="1">
      <c r="A19" s="468"/>
      <c r="B19" s="470" t="s">
        <v>7</v>
      </c>
      <c r="C19" s="470" t="s">
        <v>38</v>
      </c>
      <c r="D19" s="78" t="s">
        <v>34</v>
      </c>
      <c r="E19" s="79">
        <f t="shared" ref="E19:U20" si="6">E21+E29</f>
        <v>32</v>
      </c>
      <c r="F19" s="79">
        <f t="shared" si="6"/>
        <v>32</v>
      </c>
      <c r="G19" s="79">
        <f t="shared" si="6"/>
        <v>32</v>
      </c>
      <c r="H19" s="79">
        <f t="shared" si="6"/>
        <v>32</v>
      </c>
      <c r="I19" s="79">
        <f t="shared" si="6"/>
        <v>32</v>
      </c>
      <c r="J19" s="79">
        <f t="shared" si="6"/>
        <v>32</v>
      </c>
      <c r="K19" s="79">
        <f t="shared" si="6"/>
        <v>32</v>
      </c>
      <c r="L19" s="79">
        <f t="shared" si="6"/>
        <v>32</v>
      </c>
      <c r="M19" s="79">
        <f t="shared" si="6"/>
        <v>32</v>
      </c>
      <c r="N19" s="79">
        <f t="shared" si="6"/>
        <v>32</v>
      </c>
      <c r="O19" s="79">
        <f t="shared" si="6"/>
        <v>24</v>
      </c>
      <c r="P19" s="79">
        <f t="shared" si="6"/>
        <v>0</v>
      </c>
      <c r="Q19" s="79">
        <f t="shared" si="6"/>
        <v>36</v>
      </c>
      <c r="R19" s="79">
        <f t="shared" si="6"/>
        <v>36</v>
      </c>
      <c r="S19" s="79">
        <f t="shared" si="6"/>
        <v>36</v>
      </c>
      <c r="T19" s="79">
        <f t="shared" si="6"/>
        <v>36</v>
      </c>
      <c r="U19" s="79">
        <f t="shared" si="6"/>
        <v>36</v>
      </c>
      <c r="V19" s="79" t="s">
        <v>73</v>
      </c>
      <c r="W19" s="79" t="s">
        <v>73</v>
      </c>
      <c r="X19" s="79">
        <f t="shared" ref="X19:AU20" si="7">X21+X29</f>
        <v>32</v>
      </c>
      <c r="Y19" s="79">
        <f t="shared" si="7"/>
        <v>32</v>
      </c>
      <c r="Z19" s="79">
        <f t="shared" si="7"/>
        <v>32</v>
      </c>
      <c r="AA19" s="79">
        <f t="shared" si="7"/>
        <v>32</v>
      </c>
      <c r="AB19" s="118">
        <f t="shared" si="7"/>
        <v>32</v>
      </c>
      <c r="AC19" s="118">
        <f t="shared" si="7"/>
        <v>32</v>
      </c>
      <c r="AD19" s="118">
        <f t="shared" si="7"/>
        <v>32</v>
      </c>
      <c r="AE19" s="118">
        <f t="shared" si="7"/>
        <v>32</v>
      </c>
      <c r="AF19" s="118">
        <f t="shared" si="7"/>
        <v>32</v>
      </c>
      <c r="AG19" s="118">
        <f t="shared" si="7"/>
        <v>32</v>
      </c>
      <c r="AH19" s="118">
        <f t="shared" si="7"/>
        <v>32</v>
      </c>
      <c r="AI19" s="118">
        <f t="shared" si="7"/>
        <v>32</v>
      </c>
      <c r="AJ19" s="118">
        <f t="shared" si="7"/>
        <v>0</v>
      </c>
      <c r="AK19" s="118">
        <f t="shared" si="7"/>
        <v>36</v>
      </c>
      <c r="AL19" s="118">
        <f t="shared" si="7"/>
        <v>0</v>
      </c>
      <c r="AM19" s="118">
        <f t="shared" si="7"/>
        <v>0</v>
      </c>
      <c r="AN19" s="79">
        <f t="shared" si="7"/>
        <v>0</v>
      </c>
      <c r="AO19" s="79">
        <f t="shared" si="7"/>
        <v>0</v>
      </c>
      <c r="AP19" s="79">
        <f t="shared" si="7"/>
        <v>0</v>
      </c>
      <c r="AQ19" s="79">
        <f t="shared" si="7"/>
        <v>0</v>
      </c>
      <c r="AR19" s="79">
        <f t="shared" si="7"/>
        <v>0</v>
      </c>
      <c r="AS19" s="79">
        <f t="shared" si="7"/>
        <v>0</v>
      </c>
      <c r="AT19" s="79">
        <f t="shared" si="7"/>
        <v>0</v>
      </c>
      <c r="AU19" s="79">
        <f t="shared" si="7"/>
        <v>0</v>
      </c>
      <c r="AV19" s="79"/>
      <c r="AW19" s="79"/>
      <c r="AX19" s="79"/>
      <c r="AY19" s="79"/>
      <c r="AZ19" s="79"/>
      <c r="BA19" s="79"/>
      <c r="BB19" s="79"/>
      <c r="BC19" s="79"/>
      <c r="BD19" s="78"/>
      <c r="BE19" s="78">
        <f t="shared" si="4"/>
        <v>944</v>
      </c>
    </row>
    <row r="20" spans="1:57" s="15" customFormat="1" ht="13.5" thickBot="1">
      <c r="A20" s="468"/>
      <c r="B20" s="471"/>
      <c r="C20" s="471"/>
      <c r="D20" s="78" t="s">
        <v>35</v>
      </c>
      <c r="E20" s="79">
        <f t="shared" si="6"/>
        <v>16</v>
      </c>
      <c r="F20" s="79">
        <f t="shared" si="6"/>
        <v>16</v>
      </c>
      <c r="G20" s="79">
        <f t="shared" si="6"/>
        <v>16</v>
      </c>
      <c r="H20" s="79">
        <f t="shared" si="6"/>
        <v>16</v>
      </c>
      <c r="I20" s="79">
        <f t="shared" si="6"/>
        <v>16</v>
      </c>
      <c r="J20" s="79">
        <f t="shared" si="6"/>
        <v>16</v>
      </c>
      <c r="K20" s="79">
        <f t="shared" si="6"/>
        <v>16</v>
      </c>
      <c r="L20" s="79">
        <f t="shared" si="6"/>
        <v>16</v>
      </c>
      <c r="M20" s="79">
        <f t="shared" si="6"/>
        <v>16</v>
      </c>
      <c r="N20" s="79">
        <f t="shared" si="6"/>
        <v>16</v>
      </c>
      <c r="O20" s="79">
        <f t="shared" si="6"/>
        <v>16</v>
      </c>
      <c r="P20" s="79">
        <f t="shared" si="6"/>
        <v>0</v>
      </c>
      <c r="Q20" s="79">
        <f t="shared" si="6"/>
        <v>0</v>
      </c>
      <c r="R20" s="79">
        <f t="shared" si="6"/>
        <v>0</v>
      </c>
      <c r="S20" s="79">
        <f t="shared" si="6"/>
        <v>0</v>
      </c>
      <c r="T20" s="79">
        <f t="shared" si="6"/>
        <v>0</v>
      </c>
      <c r="U20" s="79">
        <f t="shared" si="6"/>
        <v>0</v>
      </c>
      <c r="V20" s="79" t="s">
        <v>73</v>
      </c>
      <c r="W20" s="79" t="s">
        <v>73</v>
      </c>
      <c r="X20" s="79">
        <f t="shared" si="7"/>
        <v>16</v>
      </c>
      <c r="Y20" s="79">
        <f t="shared" si="7"/>
        <v>16</v>
      </c>
      <c r="Z20" s="79">
        <f t="shared" si="7"/>
        <v>16</v>
      </c>
      <c r="AA20" s="79">
        <f t="shared" si="7"/>
        <v>16</v>
      </c>
      <c r="AB20" s="118">
        <f t="shared" si="7"/>
        <v>16</v>
      </c>
      <c r="AC20" s="118">
        <f t="shared" si="7"/>
        <v>16</v>
      </c>
      <c r="AD20" s="118">
        <f t="shared" si="7"/>
        <v>16</v>
      </c>
      <c r="AE20" s="118">
        <f t="shared" si="7"/>
        <v>16</v>
      </c>
      <c r="AF20" s="118">
        <f t="shared" si="7"/>
        <v>16</v>
      </c>
      <c r="AG20" s="118">
        <f t="shared" si="7"/>
        <v>16</v>
      </c>
      <c r="AH20" s="118">
        <f t="shared" si="7"/>
        <v>16</v>
      </c>
      <c r="AI20" s="118">
        <f t="shared" si="7"/>
        <v>16</v>
      </c>
      <c r="AJ20" s="118">
        <f t="shared" si="7"/>
        <v>0</v>
      </c>
      <c r="AK20" s="118">
        <f t="shared" si="7"/>
        <v>0</v>
      </c>
      <c r="AL20" s="118">
        <f t="shared" si="7"/>
        <v>0</v>
      </c>
      <c r="AM20" s="118">
        <f t="shared" si="7"/>
        <v>0</v>
      </c>
      <c r="AN20" s="79">
        <f t="shared" si="7"/>
        <v>0</v>
      </c>
      <c r="AO20" s="79">
        <f t="shared" si="7"/>
        <v>0</v>
      </c>
      <c r="AP20" s="79">
        <f t="shared" si="7"/>
        <v>0</v>
      </c>
      <c r="AQ20" s="79">
        <f t="shared" si="7"/>
        <v>0</v>
      </c>
      <c r="AR20" s="79">
        <f t="shared" si="7"/>
        <v>0</v>
      </c>
      <c r="AS20" s="79">
        <f t="shared" si="7"/>
        <v>0</v>
      </c>
      <c r="AT20" s="79">
        <f t="shared" si="7"/>
        <v>0</v>
      </c>
      <c r="AU20" s="79">
        <f t="shared" si="7"/>
        <v>0</v>
      </c>
      <c r="AV20" s="79"/>
      <c r="AW20" s="79"/>
      <c r="AX20" s="79"/>
      <c r="AY20" s="79"/>
      <c r="AZ20" s="79"/>
      <c r="BA20" s="79"/>
      <c r="BB20" s="79"/>
      <c r="BC20" s="79"/>
      <c r="BD20" s="78"/>
      <c r="BE20" s="78">
        <f t="shared" si="4"/>
        <v>368</v>
      </c>
    </row>
    <row r="21" spans="1:57" s="15" customFormat="1" ht="18.75" customHeight="1" thickBot="1">
      <c r="A21" s="468"/>
      <c r="B21" s="483" t="s">
        <v>235</v>
      </c>
      <c r="C21" s="483" t="s">
        <v>120</v>
      </c>
      <c r="D21" s="281" t="s">
        <v>34</v>
      </c>
      <c r="E21" s="283">
        <f>SUM(E23,E25)</f>
        <v>2</v>
      </c>
      <c r="F21" s="283">
        <f t="shared" ref="F21:BE22" si="8">SUM(F23,F25)</f>
        <v>2</v>
      </c>
      <c r="G21" s="283">
        <f t="shared" si="8"/>
        <v>2</v>
      </c>
      <c r="H21" s="283">
        <f t="shared" si="8"/>
        <v>2</v>
      </c>
      <c r="I21" s="283">
        <f t="shared" si="8"/>
        <v>2</v>
      </c>
      <c r="J21" s="283">
        <f t="shared" si="8"/>
        <v>2</v>
      </c>
      <c r="K21" s="283">
        <f t="shared" si="8"/>
        <v>2</v>
      </c>
      <c r="L21" s="283">
        <f t="shared" si="8"/>
        <v>2</v>
      </c>
      <c r="M21" s="283">
        <f t="shared" si="8"/>
        <v>2</v>
      </c>
      <c r="N21" s="283">
        <f t="shared" si="8"/>
        <v>2</v>
      </c>
      <c r="O21" s="283">
        <f t="shared" si="8"/>
        <v>2</v>
      </c>
      <c r="P21" s="283">
        <f t="shared" si="8"/>
        <v>0</v>
      </c>
      <c r="Q21" s="283">
        <f t="shared" si="8"/>
        <v>0</v>
      </c>
      <c r="R21" s="283">
        <f t="shared" si="8"/>
        <v>0</v>
      </c>
      <c r="S21" s="283">
        <f t="shared" si="8"/>
        <v>0</v>
      </c>
      <c r="T21" s="283">
        <f t="shared" si="8"/>
        <v>0</v>
      </c>
      <c r="U21" s="283">
        <f t="shared" si="8"/>
        <v>0</v>
      </c>
      <c r="V21" s="79" t="s">
        <v>73</v>
      </c>
      <c r="W21" s="79" t="s">
        <v>73</v>
      </c>
      <c r="X21" s="283">
        <f t="shared" si="8"/>
        <v>4</v>
      </c>
      <c r="Y21" s="283">
        <f t="shared" si="8"/>
        <v>4</v>
      </c>
      <c r="Z21" s="283">
        <f t="shared" si="8"/>
        <v>4</v>
      </c>
      <c r="AA21" s="283">
        <f t="shared" si="8"/>
        <v>4</v>
      </c>
      <c r="AB21" s="284">
        <f t="shared" si="8"/>
        <v>4</v>
      </c>
      <c r="AC21" s="284">
        <f t="shared" si="8"/>
        <v>4</v>
      </c>
      <c r="AD21" s="284">
        <f t="shared" si="8"/>
        <v>4</v>
      </c>
      <c r="AE21" s="284">
        <f t="shared" si="8"/>
        <v>4</v>
      </c>
      <c r="AF21" s="284">
        <f t="shared" si="8"/>
        <v>4</v>
      </c>
      <c r="AG21" s="284">
        <f t="shared" si="8"/>
        <v>4</v>
      </c>
      <c r="AH21" s="284">
        <f t="shared" si="8"/>
        <v>4</v>
      </c>
      <c r="AI21" s="284">
        <v>4</v>
      </c>
      <c r="AJ21" s="284">
        <f t="shared" si="8"/>
        <v>0</v>
      </c>
      <c r="AK21" s="284">
        <f t="shared" si="8"/>
        <v>0</v>
      </c>
      <c r="AL21" s="284">
        <f t="shared" si="8"/>
        <v>0</v>
      </c>
      <c r="AM21" s="284">
        <f t="shared" si="8"/>
        <v>0</v>
      </c>
      <c r="AN21" s="283">
        <f t="shared" si="8"/>
        <v>0</v>
      </c>
      <c r="AO21" s="283">
        <f t="shared" si="8"/>
        <v>0</v>
      </c>
      <c r="AP21" s="283">
        <f t="shared" si="8"/>
        <v>0</v>
      </c>
      <c r="AQ21" s="283">
        <f t="shared" si="8"/>
        <v>0</v>
      </c>
      <c r="AR21" s="283">
        <f t="shared" si="8"/>
        <v>0</v>
      </c>
      <c r="AS21" s="283">
        <f t="shared" si="8"/>
        <v>0</v>
      </c>
      <c r="AT21" s="283">
        <f t="shared" si="8"/>
        <v>0</v>
      </c>
      <c r="AU21" s="283">
        <f t="shared" si="8"/>
        <v>0</v>
      </c>
      <c r="AV21" s="283"/>
      <c r="AW21" s="283"/>
      <c r="AX21" s="283"/>
      <c r="AY21" s="283"/>
      <c r="AZ21" s="283"/>
      <c r="BA21" s="283"/>
      <c r="BB21" s="283"/>
      <c r="BC21" s="283"/>
      <c r="BD21" s="281"/>
      <c r="BE21" s="283">
        <f t="shared" si="8"/>
        <v>68</v>
      </c>
    </row>
    <row r="22" spans="1:57" s="15" customFormat="1" ht="13.5" thickBot="1">
      <c r="A22" s="468"/>
      <c r="B22" s="484"/>
      <c r="C22" s="484"/>
      <c r="D22" s="281" t="s">
        <v>35</v>
      </c>
      <c r="E22" s="283">
        <f>SUM(E24,E26)</f>
        <v>1</v>
      </c>
      <c r="F22" s="283">
        <f t="shared" si="8"/>
        <v>1</v>
      </c>
      <c r="G22" s="283">
        <f t="shared" si="8"/>
        <v>1</v>
      </c>
      <c r="H22" s="283">
        <f t="shared" si="8"/>
        <v>1</v>
      </c>
      <c r="I22" s="283">
        <f t="shared" si="8"/>
        <v>1</v>
      </c>
      <c r="J22" s="283">
        <f t="shared" si="8"/>
        <v>1</v>
      </c>
      <c r="K22" s="283">
        <f t="shared" si="8"/>
        <v>1</v>
      </c>
      <c r="L22" s="283">
        <f t="shared" si="8"/>
        <v>1</v>
      </c>
      <c r="M22" s="283">
        <f t="shared" si="8"/>
        <v>1</v>
      </c>
      <c r="N22" s="283">
        <f t="shared" si="8"/>
        <v>1</v>
      </c>
      <c r="O22" s="283">
        <f t="shared" si="8"/>
        <v>1</v>
      </c>
      <c r="P22" s="283">
        <f t="shared" si="8"/>
        <v>0</v>
      </c>
      <c r="Q22" s="283">
        <f t="shared" si="8"/>
        <v>0</v>
      </c>
      <c r="R22" s="283">
        <f t="shared" si="8"/>
        <v>0</v>
      </c>
      <c r="S22" s="283">
        <f t="shared" si="8"/>
        <v>0</v>
      </c>
      <c r="T22" s="283">
        <f t="shared" si="8"/>
        <v>0</v>
      </c>
      <c r="U22" s="283">
        <f t="shared" si="8"/>
        <v>0</v>
      </c>
      <c r="V22" s="79" t="s">
        <v>73</v>
      </c>
      <c r="W22" s="79" t="s">
        <v>73</v>
      </c>
      <c r="X22" s="283">
        <f t="shared" si="8"/>
        <v>2</v>
      </c>
      <c r="Y22" s="283">
        <f t="shared" si="8"/>
        <v>2</v>
      </c>
      <c r="Z22" s="283">
        <f t="shared" si="8"/>
        <v>2</v>
      </c>
      <c r="AA22" s="283">
        <f t="shared" si="8"/>
        <v>2</v>
      </c>
      <c r="AB22" s="284">
        <f t="shared" si="8"/>
        <v>2</v>
      </c>
      <c r="AC22" s="284">
        <f t="shared" si="8"/>
        <v>2</v>
      </c>
      <c r="AD22" s="284">
        <f t="shared" si="8"/>
        <v>2</v>
      </c>
      <c r="AE22" s="284">
        <f t="shared" si="8"/>
        <v>2</v>
      </c>
      <c r="AF22" s="284">
        <f t="shared" si="8"/>
        <v>2</v>
      </c>
      <c r="AG22" s="284">
        <f t="shared" si="8"/>
        <v>2</v>
      </c>
      <c r="AH22" s="284">
        <f t="shared" si="8"/>
        <v>2</v>
      </c>
      <c r="AI22" s="284">
        <f t="shared" si="8"/>
        <v>2</v>
      </c>
      <c r="AJ22" s="284">
        <f t="shared" si="8"/>
        <v>0</v>
      </c>
      <c r="AK22" s="284">
        <f t="shared" si="8"/>
        <v>0</v>
      </c>
      <c r="AL22" s="284">
        <f t="shared" si="8"/>
        <v>0</v>
      </c>
      <c r="AM22" s="284">
        <f t="shared" si="8"/>
        <v>0</v>
      </c>
      <c r="AN22" s="283">
        <f t="shared" si="8"/>
        <v>0</v>
      </c>
      <c r="AO22" s="283">
        <f t="shared" si="8"/>
        <v>0</v>
      </c>
      <c r="AP22" s="283">
        <f t="shared" si="8"/>
        <v>0</v>
      </c>
      <c r="AQ22" s="283">
        <f t="shared" si="8"/>
        <v>0</v>
      </c>
      <c r="AR22" s="283">
        <f t="shared" si="8"/>
        <v>0</v>
      </c>
      <c r="AS22" s="283">
        <f t="shared" si="8"/>
        <v>0</v>
      </c>
      <c r="AT22" s="283">
        <f t="shared" si="8"/>
        <v>0</v>
      </c>
      <c r="AU22" s="283">
        <f t="shared" si="8"/>
        <v>0</v>
      </c>
      <c r="AV22" s="283"/>
      <c r="AW22" s="283"/>
      <c r="AX22" s="283"/>
      <c r="AY22" s="283"/>
      <c r="AZ22" s="283"/>
      <c r="BA22" s="283"/>
      <c r="BB22" s="283"/>
      <c r="BC22" s="283"/>
      <c r="BD22" s="281"/>
      <c r="BE22" s="283">
        <f t="shared" si="8"/>
        <v>35</v>
      </c>
    </row>
    <row r="23" spans="1:57" ht="13.5" thickBot="1">
      <c r="A23" s="468"/>
      <c r="B23" s="472" t="s">
        <v>236</v>
      </c>
      <c r="C23" s="472" t="s">
        <v>8</v>
      </c>
      <c r="D23" s="5" t="s">
        <v>34</v>
      </c>
      <c r="E23" s="81">
        <v>2</v>
      </c>
      <c r="F23" s="81">
        <v>2</v>
      </c>
      <c r="G23" s="81">
        <v>2</v>
      </c>
      <c r="H23" s="81">
        <v>2</v>
      </c>
      <c r="I23" s="81">
        <v>2</v>
      </c>
      <c r="J23" s="81">
        <v>2</v>
      </c>
      <c r="K23" s="81">
        <v>2</v>
      </c>
      <c r="L23" s="81">
        <v>2</v>
      </c>
      <c r="M23" s="81">
        <v>2</v>
      </c>
      <c r="N23" s="81">
        <v>2</v>
      </c>
      <c r="O23" s="81">
        <v>2</v>
      </c>
      <c r="P23" s="297"/>
      <c r="Q23" s="9"/>
      <c r="R23" s="9"/>
      <c r="S23" s="9"/>
      <c r="T23" s="9"/>
      <c r="U23" s="9"/>
      <c r="V23" s="79" t="s">
        <v>73</v>
      </c>
      <c r="W23" s="79" t="s">
        <v>73</v>
      </c>
      <c r="X23" s="81">
        <v>2</v>
      </c>
      <c r="Y23" s="81">
        <v>2</v>
      </c>
      <c r="Z23" s="81">
        <v>2</v>
      </c>
      <c r="AA23" s="81">
        <v>2</v>
      </c>
      <c r="AB23" s="89">
        <v>2</v>
      </c>
      <c r="AC23" s="89">
        <v>2</v>
      </c>
      <c r="AD23" s="89">
        <v>2</v>
      </c>
      <c r="AE23" s="89">
        <v>2</v>
      </c>
      <c r="AF23" s="89">
        <v>2</v>
      </c>
      <c r="AG23" s="89">
        <v>2</v>
      </c>
      <c r="AH23" s="89">
        <v>2</v>
      </c>
      <c r="AI23" s="89">
        <v>2</v>
      </c>
      <c r="AJ23" s="301" t="s">
        <v>168</v>
      </c>
      <c r="AK23" s="10"/>
      <c r="AL23" s="10"/>
      <c r="AM23" s="10"/>
      <c r="AN23" s="9"/>
      <c r="AO23" s="110"/>
      <c r="AP23" s="110"/>
      <c r="AQ23" s="9"/>
      <c r="AR23" s="9"/>
      <c r="AS23" s="9"/>
      <c r="AT23" s="9"/>
      <c r="AU23" s="11"/>
      <c r="AV23" s="11"/>
      <c r="AW23" s="5"/>
      <c r="AX23" s="5"/>
      <c r="AY23" s="5"/>
      <c r="AZ23" s="5"/>
      <c r="BA23" s="5"/>
      <c r="BB23" s="5"/>
      <c r="BC23" s="5"/>
      <c r="BD23" s="5"/>
      <c r="BE23" s="5">
        <f t="shared" si="4"/>
        <v>46</v>
      </c>
    </row>
    <row r="24" spans="1:57" ht="15.75" customHeight="1" thickBot="1">
      <c r="A24" s="468"/>
      <c r="B24" s="485"/>
      <c r="C24" s="473"/>
      <c r="D24" s="5" t="s">
        <v>35</v>
      </c>
      <c r="E24" s="81">
        <v>1</v>
      </c>
      <c r="F24" s="81">
        <v>1</v>
      </c>
      <c r="G24" s="81">
        <v>1</v>
      </c>
      <c r="H24" s="81">
        <v>1</v>
      </c>
      <c r="I24" s="81">
        <v>1</v>
      </c>
      <c r="J24" s="81">
        <v>1</v>
      </c>
      <c r="K24" s="81">
        <v>1</v>
      </c>
      <c r="L24" s="81">
        <v>1</v>
      </c>
      <c r="M24" s="81">
        <v>1</v>
      </c>
      <c r="N24" s="81">
        <v>1</v>
      </c>
      <c r="O24" s="81">
        <v>1</v>
      </c>
      <c r="P24" s="297"/>
      <c r="Q24" s="9"/>
      <c r="R24" s="9"/>
      <c r="S24" s="9"/>
      <c r="T24" s="9"/>
      <c r="U24" s="9"/>
      <c r="V24" s="79" t="s">
        <v>73</v>
      </c>
      <c r="W24" s="79" t="s">
        <v>73</v>
      </c>
      <c r="X24" s="83">
        <v>1</v>
      </c>
      <c r="Y24" s="83">
        <v>1</v>
      </c>
      <c r="Z24" s="83">
        <v>1</v>
      </c>
      <c r="AA24" s="83">
        <v>1</v>
      </c>
      <c r="AB24" s="120">
        <v>1</v>
      </c>
      <c r="AC24" s="120">
        <v>1</v>
      </c>
      <c r="AD24" s="120">
        <v>1</v>
      </c>
      <c r="AE24" s="120">
        <v>1</v>
      </c>
      <c r="AF24" s="120">
        <v>1</v>
      </c>
      <c r="AG24" s="120">
        <v>1</v>
      </c>
      <c r="AH24" s="120">
        <v>1</v>
      </c>
      <c r="AI24" s="120">
        <v>1</v>
      </c>
      <c r="AJ24" s="302"/>
      <c r="AK24" s="174"/>
      <c r="AL24" s="174"/>
      <c r="AM24" s="174"/>
      <c r="AN24" s="11"/>
      <c r="AO24" s="111"/>
      <c r="AP24" s="111"/>
      <c r="AQ24" s="11"/>
      <c r="AR24" s="11"/>
      <c r="AS24" s="11"/>
      <c r="AT24" s="11"/>
      <c r="AU24" s="11"/>
      <c r="AV24" s="11"/>
      <c r="AW24" s="5"/>
      <c r="AX24" s="5"/>
      <c r="AY24" s="5"/>
      <c r="AZ24" s="5"/>
      <c r="BA24" s="5"/>
      <c r="BB24" s="5"/>
      <c r="BC24" s="5"/>
      <c r="BD24" s="5"/>
      <c r="BE24" s="5">
        <f t="shared" si="4"/>
        <v>23</v>
      </c>
    </row>
    <row r="25" spans="1:57" ht="17.25" customHeight="1" thickBot="1">
      <c r="A25" s="468"/>
      <c r="B25" s="486" t="s">
        <v>248</v>
      </c>
      <c r="C25" s="472" t="s">
        <v>174</v>
      </c>
      <c r="D25" s="5" t="s">
        <v>34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297"/>
      <c r="Q25" s="9"/>
      <c r="R25" s="9"/>
      <c r="S25" s="9"/>
      <c r="T25" s="9"/>
      <c r="U25" s="9"/>
      <c r="V25" s="79" t="s">
        <v>73</v>
      </c>
      <c r="W25" s="79" t="s">
        <v>73</v>
      </c>
      <c r="X25" s="81">
        <v>2</v>
      </c>
      <c r="Y25" s="81">
        <v>2</v>
      </c>
      <c r="Z25" s="81">
        <v>2</v>
      </c>
      <c r="AA25" s="81">
        <v>2</v>
      </c>
      <c r="AB25" s="89">
        <v>2</v>
      </c>
      <c r="AC25" s="89">
        <v>2</v>
      </c>
      <c r="AD25" s="89">
        <v>2</v>
      </c>
      <c r="AE25" s="89">
        <v>2</v>
      </c>
      <c r="AF25" s="89">
        <v>2</v>
      </c>
      <c r="AG25" s="89">
        <v>2</v>
      </c>
      <c r="AH25" s="89">
        <v>2</v>
      </c>
      <c r="AI25" s="89" t="s">
        <v>240</v>
      </c>
      <c r="AJ25" s="301"/>
      <c r="AK25" s="10"/>
      <c r="AL25" s="10"/>
      <c r="AM25" s="10"/>
      <c r="AN25" s="9"/>
      <c r="AO25" s="110"/>
      <c r="AP25" s="110"/>
      <c r="AQ25" s="9"/>
      <c r="AR25" s="9"/>
      <c r="AS25" s="9"/>
      <c r="AT25" s="9"/>
      <c r="AU25" s="11"/>
      <c r="AV25" s="11"/>
      <c r="AW25" s="5"/>
      <c r="AX25" s="5"/>
      <c r="AY25" s="5"/>
      <c r="AZ25" s="5"/>
      <c r="BA25" s="5"/>
      <c r="BB25" s="5"/>
      <c r="BC25" s="5"/>
      <c r="BD25" s="5"/>
      <c r="BE25" s="5">
        <f t="shared" si="4"/>
        <v>22</v>
      </c>
    </row>
    <row r="26" spans="1:57" ht="14.25" customHeight="1" thickBot="1">
      <c r="A26" s="468"/>
      <c r="B26" s="486"/>
      <c r="C26" s="473"/>
      <c r="D26" s="5" t="s">
        <v>35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297"/>
      <c r="Q26" s="9"/>
      <c r="R26" s="9"/>
      <c r="S26" s="9"/>
      <c r="T26" s="9"/>
      <c r="U26" s="9"/>
      <c r="V26" s="79" t="s">
        <v>73</v>
      </c>
      <c r="W26" s="79" t="s">
        <v>73</v>
      </c>
      <c r="X26" s="83">
        <v>1</v>
      </c>
      <c r="Y26" s="83">
        <v>1</v>
      </c>
      <c r="Z26" s="83">
        <v>1</v>
      </c>
      <c r="AA26" s="83">
        <v>1</v>
      </c>
      <c r="AB26" s="120">
        <v>1</v>
      </c>
      <c r="AC26" s="120">
        <v>1</v>
      </c>
      <c r="AD26" s="120">
        <v>1</v>
      </c>
      <c r="AE26" s="120">
        <v>1</v>
      </c>
      <c r="AF26" s="120">
        <v>1</v>
      </c>
      <c r="AG26" s="120">
        <v>1</v>
      </c>
      <c r="AH26" s="120">
        <v>1</v>
      </c>
      <c r="AI26" s="120">
        <v>1</v>
      </c>
      <c r="AJ26" s="302"/>
      <c r="AK26" s="174"/>
      <c r="AL26" s="174"/>
      <c r="AM26" s="174"/>
      <c r="AN26" s="11"/>
      <c r="AO26" s="111"/>
      <c r="AP26" s="111"/>
      <c r="AQ26" s="11"/>
      <c r="AR26" s="11"/>
      <c r="AS26" s="11"/>
      <c r="AT26" s="11"/>
      <c r="AU26" s="11"/>
      <c r="AV26" s="11"/>
      <c r="AW26" s="5"/>
      <c r="AX26" s="5"/>
      <c r="AY26" s="5"/>
      <c r="AZ26" s="5"/>
      <c r="BA26" s="5"/>
      <c r="BB26" s="5"/>
      <c r="BC26" s="5"/>
      <c r="BD26" s="5"/>
      <c r="BE26" s="5">
        <f t="shared" si="4"/>
        <v>12</v>
      </c>
    </row>
    <row r="27" spans="1:57" ht="20.25" hidden="1" customHeight="1" thickBot="1">
      <c r="A27" s="468"/>
      <c r="B27" s="481" t="s">
        <v>7</v>
      </c>
      <c r="C27" s="100" t="s">
        <v>38</v>
      </c>
      <c r="D27" s="80" t="s">
        <v>34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  <c r="S27" s="3"/>
      <c r="T27" s="3"/>
      <c r="U27" s="81"/>
      <c r="V27" s="3"/>
      <c r="W27" s="3"/>
      <c r="X27" s="3"/>
      <c r="Y27" s="3"/>
      <c r="Z27" s="3"/>
      <c r="AA27" s="3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22"/>
      <c r="AN27" s="81"/>
      <c r="AO27" s="110"/>
      <c r="AP27" s="85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5"/>
      <c r="BE27" s="5">
        <f t="shared" si="4"/>
        <v>0</v>
      </c>
    </row>
    <row r="28" spans="1:57" ht="6" hidden="1" customHeight="1" thickBot="1">
      <c r="A28" s="468"/>
      <c r="B28" s="529"/>
      <c r="C28" s="101" t="s">
        <v>36</v>
      </c>
      <c r="D28" s="80" t="s">
        <v>35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9"/>
      <c r="S28" s="3"/>
      <c r="T28" s="3"/>
      <c r="U28" s="81"/>
      <c r="V28" s="3"/>
      <c r="W28" s="3"/>
      <c r="X28" s="3"/>
      <c r="Y28" s="3"/>
      <c r="Z28" s="3"/>
      <c r="AA28" s="3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22"/>
      <c r="AN28" s="81"/>
      <c r="AO28" s="110"/>
      <c r="AP28" s="85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5"/>
      <c r="BE28" s="5">
        <f t="shared" si="4"/>
        <v>0</v>
      </c>
    </row>
    <row r="29" spans="1:57" s="15" customFormat="1" ht="13.5" thickBot="1">
      <c r="A29" s="468"/>
      <c r="B29" s="470" t="s">
        <v>237</v>
      </c>
      <c r="C29" s="470" t="s">
        <v>40</v>
      </c>
      <c r="D29" s="78" t="s">
        <v>34</v>
      </c>
      <c r="E29" s="79">
        <f>SUM(E31,E43,E61)</f>
        <v>30</v>
      </c>
      <c r="F29" s="79">
        <f t="shared" ref="F29:BE30" si="9">SUM(F31,F43,F61)</f>
        <v>30</v>
      </c>
      <c r="G29" s="79">
        <f t="shared" si="9"/>
        <v>30</v>
      </c>
      <c r="H29" s="79">
        <f t="shared" si="9"/>
        <v>30</v>
      </c>
      <c r="I29" s="79">
        <f t="shared" si="9"/>
        <v>30</v>
      </c>
      <c r="J29" s="79">
        <f t="shared" si="9"/>
        <v>30</v>
      </c>
      <c r="K29" s="79">
        <f t="shared" si="9"/>
        <v>30</v>
      </c>
      <c r="L29" s="79">
        <f t="shared" si="9"/>
        <v>30</v>
      </c>
      <c r="M29" s="79">
        <f t="shared" si="9"/>
        <v>30</v>
      </c>
      <c r="N29" s="79">
        <f t="shared" si="9"/>
        <v>30</v>
      </c>
      <c r="O29" s="79">
        <f t="shared" si="9"/>
        <v>22</v>
      </c>
      <c r="P29" s="79">
        <f t="shared" si="9"/>
        <v>0</v>
      </c>
      <c r="Q29" s="79">
        <f t="shared" si="9"/>
        <v>36</v>
      </c>
      <c r="R29" s="79">
        <f t="shared" si="9"/>
        <v>36</v>
      </c>
      <c r="S29" s="79">
        <f t="shared" si="9"/>
        <v>36</v>
      </c>
      <c r="T29" s="79">
        <f t="shared" si="9"/>
        <v>36</v>
      </c>
      <c r="U29" s="79">
        <f t="shared" si="9"/>
        <v>36</v>
      </c>
      <c r="V29" s="79" t="s">
        <v>73</v>
      </c>
      <c r="W29" s="79" t="s">
        <v>73</v>
      </c>
      <c r="X29" s="79">
        <f t="shared" si="9"/>
        <v>28</v>
      </c>
      <c r="Y29" s="79">
        <f t="shared" si="9"/>
        <v>28</v>
      </c>
      <c r="Z29" s="79">
        <f t="shared" si="9"/>
        <v>28</v>
      </c>
      <c r="AA29" s="79">
        <f t="shared" si="9"/>
        <v>28</v>
      </c>
      <c r="AB29" s="118">
        <f t="shared" si="9"/>
        <v>28</v>
      </c>
      <c r="AC29" s="118">
        <f t="shared" si="9"/>
        <v>28</v>
      </c>
      <c r="AD29" s="118">
        <f>SUM(AD31,AD43,AD61)</f>
        <v>28</v>
      </c>
      <c r="AE29" s="118">
        <f t="shared" si="9"/>
        <v>28</v>
      </c>
      <c r="AF29" s="118">
        <f t="shared" si="9"/>
        <v>28</v>
      </c>
      <c r="AG29" s="118">
        <f t="shared" si="9"/>
        <v>28</v>
      </c>
      <c r="AH29" s="118">
        <f t="shared" si="9"/>
        <v>28</v>
      </c>
      <c r="AI29" s="118">
        <f t="shared" si="9"/>
        <v>28</v>
      </c>
      <c r="AJ29" s="118">
        <f t="shared" si="9"/>
        <v>0</v>
      </c>
      <c r="AK29" s="118">
        <f t="shared" si="9"/>
        <v>36</v>
      </c>
      <c r="AL29" s="118">
        <f t="shared" si="9"/>
        <v>0</v>
      </c>
      <c r="AM29" s="118">
        <f t="shared" si="9"/>
        <v>0</v>
      </c>
      <c r="AN29" s="79">
        <f t="shared" si="9"/>
        <v>0</v>
      </c>
      <c r="AO29" s="79">
        <f t="shared" si="9"/>
        <v>0</v>
      </c>
      <c r="AP29" s="79">
        <f t="shared" si="9"/>
        <v>0</v>
      </c>
      <c r="AQ29" s="79">
        <f t="shared" si="9"/>
        <v>0</v>
      </c>
      <c r="AR29" s="79">
        <f t="shared" si="9"/>
        <v>0</v>
      </c>
      <c r="AS29" s="79">
        <f t="shared" si="9"/>
        <v>0</v>
      </c>
      <c r="AT29" s="79">
        <f t="shared" si="9"/>
        <v>0</v>
      </c>
      <c r="AU29" s="79">
        <f t="shared" si="9"/>
        <v>0</v>
      </c>
      <c r="AV29" s="79"/>
      <c r="AW29" s="79"/>
      <c r="AX29" s="79"/>
      <c r="AY29" s="79"/>
      <c r="AZ29" s="79"/>
      <c r="BA29" s="79"/>
      <c r="BB29" s="79"/>
      <c r="BC29" s="79"/>
      <c r="BD29" s="78"/>
      <c r="BE29" s="79">
        <f t="shared" si="9"/>
        <v>838</v>
      </c>
    </row>
    <row r="30" spans="1:57" s="15" customFormat="1" ht="13.5" thickBot="1">
      <c r="A30" s="468"/>
      <c r="B30" s="471"/>
      <c r="C30" s="471"/>
      <c r="D30" s="78" t="s">
        <v>35</v>
      </c>
      <c r="E30" s="79">
        <f>SUM(E32,E44,E62)</f>
        <v>15</v>
      </c>
      <c r="F30" s="79">
        <f t="shared" si="9"/>
        <v>15</v>
      </c>
      <c r="G30" s="79">
        <f t="shared" si="9"/>
        <v>15</v>
      </c>
      <c r="H30" s="79">
        <f t="shared" si="9"/>
        <v>15</v>
      </c>
      <c r="I30" s="79">
        <f t="shared" si="9"/>
        <v>15</v>
      </c>
      <c r="J30" s="79">
        <f t="shared" si="9"/>
        <v>15</v>
      </c>
      <c r="K30" s="79">
        <f t="shared" si="9"/>
        <v>15</v>
      </c>
      <c r="L30" s="79">
        <f t="shared" si="9"/>
        <v>15</v>
      </c>
      <c r="M30" s="79">
        <f t="shared" si="9"/>
        <v>15</v>
      </c>
      <c r="N30" s="79">
        <f t="shared" si="9"/>
        <v>15</v>
      </c>
      <c r="O30" s="79">
        <f t="shared" si="9"/>
        <v>15</v>
      </c>
      <c r="P30" s="79">
        <f t="shared" si="9"/>
        <v>0</v>
      </c>
      <c r="Q30" s="79">
        <f t="shared" si="9"/>
        <v>0</v>
      </c>
      <c r="R30" s="79">
        <f t="shared" si="9"/>
        <v>0</v>
      </c>
      <c r="S30" s="79">
        <f t="shared" si="9"/>
        <v>0</v>
      </c>
      <c r="T30" s="79">
        <f t="shared" si="9"/>
        <v>0</v>
      </c>
      <c r="U30" s="79">
        <f t="shared" si="9"/>
        <v>0</v>
      </c>
      <c r="V30" s="79" t="s">
        <v>73</v>
      </c>
      <c r="W30" s="79" t="s">
        <v>73</v>
      </c>
      <c r="X30" s="79">
        <f t="shared" si="9"/>
        <v>14</v>
      </c>
      <c r="Y30" s="79">
        <f t="shared" si="9"/>
        <v>14</v>
      </c>
      <c r="Z30" s="79">
        <f t="shared" si="9"/>
        <v>14</v>
      </c>
      <c r="AA30" s="79">
        <f t="shared" si="9"/>
        <v>14</v>
      </c>
      <c r="AB30" s="118">
        <f t="shared" si="9"/>
        <v>14</v>
      </c>
      <c r="AC30" s="118">
        <f t="shared" si="9"/>
        <v>14</v>
      </c>
      <c r="AD30" s="118">
        <f>SUM(AD32,AD44,AD62)</f>
        <v>14</v>
      </c>
      <c r="AE30" s="118">
        <f t="shared" si="9"/>
        <v>14</v>
      </c>
      <c r="AF30" s="118">
        <f t="shared" si="9"/>
        <v>14</v>
      </c>
      <c r="AG30" s="118">
        <f t="shared" si="9"/>
        <v>14</v>
      </c>
      <c r="AH30" s="118">
        <f t="shared" si="9"/>
        <v>14</v>
      </c>
      <c r="AI30" s="118">
        <f t="shared" si="9"/>
        <v>14</v>
      </c>
      <c r="AJ30" s="118">
        <f t="shared" si="9"/>
        <v>0</v>
      </c>
      <c r="AK30" s="118">
        <f t="shared" si="9"/>
        <v>0</v>
      </c>
      <c r="AL30" s="118">
        <f t="shared" si="9"/>
        <v>0</v>
      </c>
      <c r="AM30" s="118">
        <f t="shared" si="9"/>
        <v>0</v>
      </c>
      <c r="AN30" s="79">
        <f t="shared" si="9"/>
        <v>0</v>
      </c>
      <c r="AO30" s="79">
        <f t="shared" si="9"/>
        <v>0</v>
      </c>
      <c r="AP30" s="79">
        <f t="shared" si="9"/>
        <v>0</v>
      </c>
      <c r="AQ30" s="79">
        <f t="shared" si="9"/>
        <v>0</v>
      </c>
      <c r="AR30" s="79">
        <f t="shared" si="9"/>
        <v>0</v>
      </c>
      <c r="AS30" s="79">
        <f t="shared" si="9"/>
        <v>0</v>
      </c>
      <c r="AT30" s="79">
        <f t="shared" si="9"/>
        <v>0</v>
      </c>
      <c r="AU30" s="79">
        <f t="shared" si="9"/>
        <v>0</v>
      </c>
      <c r="AV30" s="79"/>
      <c r="AW30" s="79"/>
      <c r="AX30" s="79"/>
      <c r="AY30" s="79"/>
      <c r="AZ30" s="79"/>
      <c r="BA30" s="79"/>
      <c r="BB30" s="79"/>
      <c r="BC30" s="79"/>
      <c r="BD30" s="78"/>
      <c r="BE30" s="79">
        <f t="shared" si="9"/>
        <v>333</v>
      </c>
    </row>
    <row r="31" spans="1:57" s="70" customFormat="1" ht="27" customHeight="1" thickBot="1">
      <c r="A31" s="468"/>
      <c r="B31" s="481" t="s">
        <v>245</v>
      </c>
      <c r="C31" s="481" t="s">
        <v>135</v>
      </c>
      <c r="D31" s="86" t="s">
        <v>34</v>
      </c>
      <c r="E31" s="87">
        <f>SUM(E33,E37,E39, E41)</f>
        <v>20</v>
      </c>
      <c r="F31" s="87">
        <f t="shared" ref="F31:BE31" si="10">SUM(F33,F37,F39, F41)</f>
        <v>20</v>
      </c>
      <c r="G31" s="87">
        <f t="shared" si="10"/>
        <v>20</v>
      </c>
      <c r="H31" s="87">
        <f t="shared" si="10"/>
        <v>20</v>
      </c>
      <c r="I31" s="87">
        <f t="shared" si="10"/>
        <v>20</v>
      </c>
      <c r="J31" s="87">
        <f t="shared" si="10"/>
        <v>20</v>
      </c>
      <c r="K31" s="87">
        <f t="shared" si="10"/>
        <v>20</v>
      </c>
      <c r="L31" s="87">
        <f t="shared" si="10"/>
        <v>20</v>
      </c>
      <c r="M31" s="87">
        <f t="shared" si="10"/>
        <v>20</v>
      </c>
      <c r="N31" s="87">
        <f t="shared" si="10"/>
        <v>20</v>
      </c>
      <c r="O31" s="87">
        <v>20</v>
      </c>
      <c r="P31" s="297">
        <f t="shared" si="10"/>
        <v>0</v>
      </c>
      <c r="Q31" s="87">
        <f t="shared" si="10"/>
        <v>36</v>
      </c>
      <c r="R31" s="87">
        <f t="shared" si="10"/>
        <v>0</v>
      </c>
      <c r="S31" s="87">
        <f t="shared" si="10"/>
        <v>0</v>
      </c>
      <c r="T31" s="87">
        <f t="shared" si="10"/>
        <v>0</v>
      </c>
      <c r="U31" s="87">
        <f t="shared" si="10"/>
        <v>0</v>
      </c>
      <c r="V31" s="79" t="s">
        <v>73</v>
      </c>
      <c r="W31" s="79" t="s">
        <v>73</v>
      </c>
      <c r="X31" s="87">
        <f t="shared" si="10"/>
        <v>0</v>
      </c>
      <c r="Y31" s="87">
        <f t="shared" si="10"/>
        <v>0</v>
      </c>
      <c r="Z31" s="87">
        <f t="shared" si="10"/>
        <v>0</v>
      </c>
      <c r="AA31" s="87">
        <f t="shared" si="10"/>
        <v>0</v>
      </c>
      <c r="AB31" s="123">
        <f t="shared" si="10"/>
        <v>0</v>
      </c>
      <c r="AC31" s="123">
        <f t="shared" si="10"/>
        <v>0</v>
      </c>
      <c r="AD31" s="123">
        <f t="shared" si="10"/>
        <v>0</v>
      </c>
      <c r="AE31" s="123">
        <f t="shared" si="10"/>
        <v>0</v>
      </c>
      <c r="AF31" s="123">
        <f t="shared" si="10"/>
        <v>0</v>
      </c>
      <c r="AG31" s="123">
        <f t="shared" si="10"/>
        <v>0</v>
      </c>
      <c r="AH31" s="123">
        <f t="shared" si="10"/>
        <v>0</v>
      </c>
      <c r="AI31" s="123">
        <f t="shared" si="10"/>
        <v>0</v>
      </c>
      <c r="AJ31" s="301">
        <f t="shared" si="10"/>
        <v>0</v>
      </c>
      <c r="AK31" s="123">
        <f t="shared" si="10"/>
        <v>0</v>
      </c>
      <c r="AL31" s="123">
        <f t="shared" si="10"/>
        <v>0</v>
      </c>
      <c r="AM31" s="123">
        <f t="shared" si="10"/>
        <v>0</v>
      </c>
      <c r="AN31" s="87">
        <f t="shared" si="10"/>
        <v>0</v>
      </c>
      <c r="AO31" s="87">
        <f t="shared" si="10"/>
        <v>0</v>
      </c>
      <c r="AP31" s="87">
        <f t="shared" si="10"/>
        <v>0</v>
      </c>
      <c r="AQ31" s="87">
        <f t="shared" si="10"/>
        <v>0</v>
      </c>
      <c r="AR31" s="87">
        <f t="shared" si="10"/>
        <v>0</v>
      </c>
      <c r="AS31" s="87">
        <f t="shared" si="10"/>
        <v>0</v>
      </c>
      <c r="AT31" s="87">
        <f t="shared" si="10"/>
        <v>0</v>
      </c>
      <c r="AU31" s="87">
        <f t="shared" si="10"/>
        <v>0</v>
      </c>
      <c r="AV31" s="87"/>
      <c r="AW31" s="87"/>
      <c r="AX31" s="87"/>
      <c r="AY31" s="87"/>
      <c r="AZ31" s="87"/>
      <c r="BA31" s="87"/>
      <c r="BB31" s="87"/>
      <c r="BC31" s="87"/>
      <c r="BD31" s="86"/>
      <c r="BE31" s="87">
        <f t="shared" si="10"/>
        <v>248</v>
      </c>
    </row>
    <row r="32" spans="1:57" s="70" customFormat="1" ht="39" customHeight="1" thickBot="1">
      <c r="A32" s="468"/>
      <c r="B32" s="482"/>
      <c r="C32" s="482"/>
      <c r="D32" s="86" t="s">
        <v>35</v>
      </c>
      <c r="E32" s="87">
        <f t="shared" ref="E32:BE32" si="11">SUM(E34,E38,E40)</f>
        <v>10</v>
      </c>
      <c r="F32" s="87">
        <f t="shared" si="11"/>
        <v>10</v>
      </c>
      <c r="G32" s="87">
        <f t="shared" si="11"/>
        <v>10</v>
      </c>
      <c r="H32" s="87">
        <f t="shared" si="11"/>
        <v>10</v>
      </c>
      <c r="I32" s="87">
        <f t="shared" si="11"/>
        <v>10</v>
      </c>
      <c r="J32" s="87">
        <f t="shared" si="11"/>
        <v>10</v>
      </c>
      <c r="K32" s="87">
        <f t="shared" si="11"/>
        <v>10</v>
      </c>
      <c r="L32" s="87">
        <f t="shared" si="11"/>
        <v>10</v>
      </c>
      <c r="M32" s="87">
        <f t="shared" si="11"/>
        <v>10</v>
      </c>
      <c r="N32" s="87">
        <f t="shared" si="11"/>
        <v>10</v>
      </c>
      <c r="O32" s="87">
        <f t="shared" si="11"/>
        <v>10</v>
      </c>
      <c r="P32" s="297">
        <f t="shared" si="11"/>
        <v>0</v>
      </c>
      <c r="Q32" s="87">
        <f t="shared" si="11"/>
        <v>0</v>
      </c>
      <c r="R32" s="87">
        <f t="shared" si="11"/>
        <v>0</v>
      </c>
      <c r="S32" s="87">
        <f t="shared" si="11"/>
        <v>0</v>
      </c>
      <c r="T32" s="87">
        <f t="shared" si="11"/>
        <v>0</v>
      </c>
      <c r="U32" s="87">
        <f t="shared" si="11"/>
        <v>0</v>
      </c>
      <c r="V32" s="79" t="s">
        <v>73</v>
      </c>
      <c r="W32" s="79" t="s">
        <v>73</v>
      </c>
      <c r="X32" s="87">
        <f t="shared" si="11"/>
        <v>0</v>
      </c>
      <c r="Y32" s="87">
        <f t="shared" si="11"/>
        <v>0</v>
      </c>
      <c r="Z32" s="87">
        <f t="shared" si="11"/>
        <v>0</v>
      </c>
      <c r="AA32" s="87">
        <f t="shared" si="11"/>
        <v>0</v>
      </c>
      <c r="AB32" s="123">
        <f t="shared" si="11"/>
        <v>0</v>
      </c>
      <c r="AC32" s="123">
        <f t="shared" si="11"/>
        <v>0</v>
      </c>
      <c r="AD32" s="123">
        <f t="shared" si="11"/>
        <v>0</v>
      </c>
      <c r="AE32" s="123">
        <f t="shared" si="11"/>
        <v>0</v>
      </c>
      <c r="AF32" s="123">
        <f t="shared" si="11"/>
        <v>0</v>
      </c>
      <c r="AG32" s="123">
        <f t="shared" si="11"/>
        <v>0</v>
      </c>
      <c r="AH32" s="123">
        <f t="shared" si="11"/>
        <v>0</v>
      </c>
      <c r="AI32" s="123">
        <f t="shared" si="11"/>
        <v>0</v>
      </c>
      <c r="AJ32" s="301">
        <f t="shared" si="11"/>
        <v>0</v>
      </c>
      <c r="AK32" s="123">
        <f t="shared" si="11"/>
        <v>0</v>
      </c>
      <c r="AL32" s="123">
        <f t="shared" si="11"/>
        <v>0</v>
      </c>
      <c r="AM32" s="123">
        <f t="shared" si="11"/>
        <v>0</v>
      </c>
      <c r="AN32" s="87">
        <f t="shared" si="11"/>
        <v>0</v>
      </c>
      <c r="AO32" s="87">
        <f t="shared" si="11"/>
        <v>0</v>
      </c>
      <c r="AP32" s="87">
        <f t="shared" si="11"/>
        <v>0</v>
      </c>
      <c r="AQ32" s="87">
        <f t="shared" si="11"/>
        <v>0</v>
      </c>
      <c r="AR32" s="87">
        <f t="shared" si="11"/>
        <v>0</v>
      </c>
      <c r="AS32" s="87">
        <f t="shared" si="11"/>
        <v>0</v>
      </c>
      <c r="AT32" s="87">
        <f>SUM(AT34,AT38,AT40)</f>
        <v>0</v>
      </c>
      <c r="AU32" s="87">
        <f t="shared" si="11"/>
        <v>0</v>
      </c>
      <c r="AV32" s="87"/>
      <c r="AW32" s="87"/>
      <c r="AX32" s="87"/>
      <c r="AY32" s="87"/>
      <c r="AZ32" s="87"/>
      <c r="BA32" s="87"/>
      <c r="BB32" s="87"/>
      <c r="BC32" s="87"/>
      <c r="BD32" s="86"/>
      <c r="BE32" s="87">
        <f t="shared" si="11"/>
        <v>110</v>
      </c>
    </row>
    <row r="33" spans="1:57" ht="18.75" customHeight="1" thickBot="1">
      <c r="A33" s="468"/>
      <c r="B33" s="511" t="s">
        <v>139</v>
      </c>
      <c r="C33" s="511" t="s">
        <v>140</v>
      </c>
      <c r="D33" s="5" t="s">
        <v>34</v>
      </c>
      <c r="E33" s="81">
        <v>12</v>
      </c>
      <c r="F33" s="81">
        <v>14</v>
      </c>
      <c r="G33" s="81">
        <v>12</v>
      </c>
      <c r="H33" s="81">
        <v>14</v>
      </c>
      <c r="I33" s="81">
        <v>12</v>
      </c>
      <c r="J33" s="81">
        <v>14</v>
      </c>
      <c r="K33" s="81">
        <v>12</v>
      </c>
      <c r="L33" s="81">
        <v>14</v>
      </c>
      <c r="M33" s="81">
        <v>12</v>
      </c>
      <c r="N33" s="81">
        <v>14</v>
      </c>
      <c r="O33" s="81">
        <v>12</v>
      </c>
      <c r="P33" s="297" t="s">
        <v>168</v>
      </c>
      <c r="Q33" s="9"/>
      <c r="R33" s="9"/>
      <c r="S33" s="9"/>
      <c r="T33" s="9"/>
      <c r="U33" s="9"/>
      <c r="V33" s="79" t="s">
        <v>73</v>
      </c>
      <c r="W33" s="79" t="s">
        <v>73</v>
      </c>
      <c r="X33" s="83"/>
      <c r="Y33" s="83"/>
      <c r="Z33" s="83"/>
      <c r="AA33" s="83"/>
      <c r="AB33" s="120"/>
      <c r="AC33" s="120"/>
      <c r="AD33" s="120"/>
      <c r="AE33" s="120"/>
      <c r="AF33" s="120"/>
      <c r="AG33" s="120"/>
      <c r="AH33" s="120"/>
      <c r="AI33" s="120"/>
      <c r="AJ33" s="302"/>
      <c r="AK33" s="174"/>
      <c r="AL33" s="174"/>
      <c r="AM33" s="174"/>
      <c r="AN33" s="11"/>
      <c r="AO33" s="111"/>
      <c r="AP33" s="111"/>
      <c r="AQ33" s="11"/>
      <c r="AR33" s="11"/>
      <c r="AS33" s="11"/>
      <c r="AT33" s="11"/>
      <c r="AU33" s="11"/>
      <c r="AV33" s="11"/>
      <c r="AW33" s="5"/>
      <c r="AX33" s="5"/>
      <c r="AY33" s="5"/>
      <c r="AZ33" s="5"/>
      <c r="BA33" s="5"/>
      <c r="BB33" s="5"/>
      <c r="BC33" s="5"/>
      <c r="BD33" s="5"/>
      <c r="BE33" s="5">
        <f t="shared" si="4"/>
        <v>142</v>
      </c>
    </row>
    <row r="34" spans="1:57" ht="22.5" customHeight="1" thickBot="1">
      <c r="A34" s="468"/>
      <c r="B34" s="512"/>
      <c r="C34" s="512"/>
      <c r="D34" s="5" t="s">
        <v>35</v>
      </c>
      <c r="E34" s="81">
        <v>6</v>
      </c>
      <c r="F34" s="81">
        <v>7</v>
      </c>
      <c r="G34" s="81">
        <v>6</v>
      </c>
      <c r="H34" s="81">
        <v>7</v>
      </c>
      <c r="I34" s="81">
        <v>6</v>
      </c>
      <c r="J34" s="81">
        <v>7</v>
      </c>
      <c r="K34" s="81">
        <v>6</v>
      </c>
      <c r="L34" s="81">
        <v>7</v>
      </c>
      <c r="M34" s="81">
        <v>6</v>
      </c>
      <c r="N34" s="81">
        <v>7</v>
      </c>
      <c r="O34" s="81">
        <v>6</v>
      </c>
      <c r="P34" s="297"/>
      <c r="Q34" s="9"/>
      <c r="R34" s="9"/>
      <c r="S34" s="9"/>
      <c r="T34" s="9"/>
      <c r="U34" s="9"/>
      <c r="V34" s="79" t="s">
        <v>73</v>
      </c>
      <c r="W34" s="79" t="s">
        <v>73</v>
      </c>
      <c r="X34" s="83"/>
      <c r="Y34" s="83"/>
      <c r="Z34" s="83"/>
      <c r="AA34" s="83"/>
      <c r="AB34" s="120"/>
      <c r="AC34" s="120"/>
      <c r="AD34" s="120"/>
      <c r="AE34" s="120"/>
      <c r="AF34" s="120"/>
      <c r="AG34" s="120"/>
      <c r="AH34" s="120"/>
      <c r="AI34" s="120"/>
      <c r="AJ34" s="302"/>
      <c r="AK34" s="174"/>
      <c r="AL34" s="174"/>
      <c r="AM34" s="174"/>
      <c r="AN34" s="11"/>
      <c r="AO34" s="111"/>
      <c r="AP34" s="111"/>
      <c r="AQ34" s="11"/>
      <c r="AR34" s="11"/>
      <c r="AS34" s="11"/>
      <c r="AT34" s="11"/>
      <c r="AU34" s="11"/>
      <c r="AV34" s="11"/>
      <c r="AW34" s="5"/>
      <c r="AX34" s="5"/>
      <c r="AY34" s="5"/>
      <c r="AZ34" s="5"/>
      <c r="BA34" s="5"/>
      <c r="BB34" s="5"/>
      <c r="BC34" s="5"/>
      <c r="BD34" s="5"/>
      <c r="BE34" s="5">
        <f t="shared" si="4"/>
        <v>71</v>
      </c>
    </row>
    <row r="35" spans="1:57" ht="13.5" hidden="1" customHeight="1" thickBot="1">
      <c r="A35" s="468"/>
      <c r="B35" s="472" t="s">
        <v>67</v>
      </c>
      <c r="C35" s="472" t="s">
        <v>68</v>
      </c>
      <c r="D35" s="5" t="s">
        <v>34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297"/>
      <c r="Q35" s="9"/>
      <c r="R35" s="9"/>
      <c r="S35" s="9"/>
      <c r="T35" s="9"/>
      <c r="U35" s="9"/>
      <c r="V35" s="79" t="s">
        <v>73</v>
      </c>
      <c r="W35" s="79" t="s">
        <v>73</v>
      </c>
      <c r="X35" s="83"/>
      <c r="Y35" s="83"/>
      <c r="Z35" s="83"/>
      <c r="AA35" s="83"/>
      <c r="AB35" s="120"/>
      <c r="AC35" s="120"/>
      <c r="AD35" s="120"/>
      <c r="AE35" s="120"/>
      <c r="AF35" s="120"/>
      <c r="AG35" s="120"/>
      <c r="AH35" s="120"/>
      <c r="AI35" s="120"/>
      <c r="AJ35" s="302"/>
      <c r="AK35" s="174"/>
      <c r="AL35" s="174"/>
      <c r="AM35" s="174"/>
      <c r="AN35" s="11"/>
      <c r="AO35" s="11"/>
      <c r="AP35" s="11"/>
      <c r="AQ35" s="11"/>
      <c r="AR35" s="11"/>
      <c r="AS35" s="11"/>
      <c r="AT35" s="11"/>
      <c r="AU35" s="11"/>
      <c r="AV35" s="11"/>
      <c r="AW35" s="5"/>
      <c r="AX35" s="5"/>
      <c r="AY35" s="5"/>
      <c r="AZ35" s="5"/>
      <c r="BA35" s="5"/>
      <c r="BB35" s="5"/>
      <c r="BC35" s="5"/>
      <c r="BD35" s="5"/>
      <c r="BE35" s="5">
        <f t="shared" si="4"/>
        <v>0</v>
      </c>
    </row>
    <row r="36" spans="1:57" ht="21.75" hidden="1" customHeight="1" thickBot="1">
      <c r="A36" s="468"/>
      <c r="B36" s="473"/>
      <c r="C36" s="473"/>
      <c r="D36" s="5" t="s">
        <v>35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297"/>
      <c r="Q36" s="9"/>
      <c r="R36" s="9"/>
      <c r="S36" s="9"/>
      <c r="T36" s="9"/>
      <c r="U36" s="9"/>
      <c r="V36" s="79" t="s">
        <v>73</v>
      </c>
      <c r="W36" s="79" t="s">
        <v>73</v>
      </c>
      <c r="X36" s="83"/>
      <c r="Y36" s="83"/>
      <c r="Z36" s="83"/>
      <c r="AA36" s="83"/>
      <c r="AB36" s="120"/>
      <c r="AC36" s="120"/>
      <c r="AD36" s="120"/>
      <c r="AE36" s="120"/>
      <c r="AF36" s="120"/>
      <c r="AG36" s="120"/>
      <c r="AH36" s="120"/>
      <c r="AI36" s="120"/>
      <c r="AJ36" s="302"/>
      <c r="AK36" s="174"/>
      <c r="AL36" s="174"/>
      <c r="AM36" s="174"/>
      <c r="AN36" s="11"/>
      <c r="AO36" s="11"/>
      <c r="AP36" s="11"/>
      <c r="AQ36" s="11"/>
      <c r="AR36" s="11"/>
      <c r="AS36" s="11"/>
      <c r="AT36" s="11"/>
      <c r="AU36" s="11"/>
      <c r="AV36" s="11"/>
      <c r="AW36" s="5"/>
      <c r="AX36" s="5"/>
      <c r="AY36" s="5"/>
      <c r="AZ36" s="5"/>
      <c r="BA36" s="5"/>
      <c r="BB36" s="5"/>
      <c r="BC36" s="5"/>
      <c r="BD36" s="5"/>
      <c r="BE36" s="5">
        <f t="shared" si="4"/>
        <v>0</v>
      </c>
    </row>
    <row r="37" spans="1:57" ht="17.25" customHeight="1" thickBot="1">
      <c r="A37" s="468"/>
      <c r="B37" s="472" t="s">
        <v>249</v>
      </c>
      <c r="C37" s="472" t="s">
        <v>175</v>
      </c>
      <c r="D37" s="5" t="s">
        <v>34</v>
      </c>
      <c r="E37" s="81">
        <v>8</v>
      </c>
      <c r="F37" s="81">
        <v>6</v>
      </c>
      <c r="G37" s="81">
        <v>8</v>
      </c>
      <c r="H37" s="81">
        <v>6</v>
      </c>
      <c r="I37" s="81">
        <v>8</v>
      </c>
      <c r="J37" s="81">
        <v>6</v>
      </c>
      <c r="K37" s="81">
        <v>8</v>
      </c>
      <c r="L37" s="81">
        <v>6</v>
      </c>
      <c r="M37" s="81">
        <v>8</v>
      </c>
      <c r="N37" s="81">
        <v>6</v>
      </c>
      <c r="O37" s="81" t="s">
        <v>240</v>
      </c>
      <c r="P37" s="297"/>
      <c r="Q37" s="9"/>
      <c r="R37" s="9"/>
      <c r="S37" s="9"/>
      <c r="T37" s="9"/>
      <c r="U37" s="9"/>
      <c r="V37" s="79" t="s">
        <v>73</v>
      </c>
      <c r="W37" s="79" t="s">
        <v>73</v>
      </c>
      <c r="X37" s="83"/>
      <c r="Y37" s="83"/>
      <c r="Z37" s="83"/>
      <c r="AA37" s="83"/>
      <c r="AB37" s="120"/>
      <c r="AC37" s="120"/>
      <c r="AD37" s="120"/>
      <c r="AE37" s="120"/>
      <c r="AF37" s="120"/>
      <c r="AG37" s="120"/>
      <c r="AH37" s="120"/>
      <c r="AI37" s="120"/>
      <c r="AJ37" s="302"/>
      <c r="AK37" s="174"/>
      <c r="AL37" s="174"/>
      <c r="AM37" s="174"/>
      <c r="AN37" s="11"/>
      <c r="AO37" s="11"/>
      <c r="AP37" s="11"/>
      <c r="AQ37" s="11"/>
      <c r="AR37" s="11"/>
      <c r="AS37" s="11"/>
      <c r="AT37" s="11"/>
      <c r="AU37" s="11"/>
      <c r="AV37" s="11"/>
      <c r="AW37" s="5"/>
      <c r="AX37" s="5"/>
      <c r="AY37" s="5"/>
      <c r="AZ37" s="5"/>
      <c r="BA37" s="5"/>
      <c r="BB37" s="5"/>
      <c r="BC37" s="5"/>
      <c r="BD37" s="5"/>
      <c r="BE37" s="5">
        <f t="shared" si="4"/>
        <v>70</v>
      </c>
    </row>
    <row r="38" spans="1:57" ht="13.5" customHeight="1" thickBot="1">
      <c r="A38" s="468"/>
      <c r="B38" s="473"/>
      <c r="C38" s="473"/>
      <c r="D38" s="5" t="s">
        <v>35</v>
      </c>
      <c r="E38" s="81">
        <v>4</v>
      </c>
      <c r="F38" s="81">
        <v>3</v>
      </c>
      <c r="G38" s="81">
        <v>4</v>
      </c>
      <c r="H38" s="81">
        <v>3</v>
      </c>
      <c r="I38" s="81">
        <v>4</v>
      </c>
      <c r="J38" s="81">
        <v>3</v>
      </c>
      <c r="K38" s="81">
        <v>4</v>
      </c>
      <c r="L38" s="81">
        <v>3</v>
      </c>
      <c r="M38" s="81">
        <v>4</v>
      </c>
      <c r="N38" s="81">
        <v>3</v>
      </c>
      <c r="O38" s="81">
        <v>4</v>
      </c>
      <c r="P38" s="297"/>
      <c r="Q38" s="9"/>
      <c r="R38" s="9"/>
      <c r="S38" s="9"/>
      <c r="T38" s="9"/>
      <c r="U38" s="9"/>
      <c r="V38" s="79" t="s">
        <v>73</v>
      </c>
      <c r="W38" s="79" t="s">
        <v>73</v>
      </c>
      <c r="X38" s="83"/>
      <c r="Y38" s="83"/>
      <c r="Z38" s="83"/>
      <c r="AA38" s="83"/>
      <c r="AB38" s="120"/>
      <c r="AC38" s="120"/>
      <c r="AD38" s="120"/>
      <c r="AE38" s="120"/>
      <c r="AF38" s="120"/>
      <c r="AG38" s="120"/>
      <c r="AH38" s="120"/>
      <c r="AI38" s="120"/>
      <c r="AJ38" s="302"/>
      <c r="AK38" s="174"/>
      <c r="AL38" s="174"/>
      <c r="AM38" s="174"/>
      <c r="AN38" s="11"/>
      <c r="AO38" s="11"/>
      <c r="AP38" s="11"/>
      <c r="AQ38" s="11"/>
      <c r="AR38" s="11"/>
      <c r="AS38" s="11"/>
      <c r="AT38" s="11"/>
      <c r="AU38" s="11"/>
      <c r="AV38" s="11"/>
      <c r="AW38" s="5"/>
      <c r="AX38" s="5"/>
      <c r="AY38" s="5"/>
      <c r="AZ38" s="5"/>
      <c r="BA38" s="5"/>
      <c r="BB38" s="5"/>
      <c r="BC38" s="5"/>
      <c r="BD38" s="5"/>
      <c r="BE38" s="5">
        <f t="shared" si="4"/>
        <v>39</v>
      </c>
    </row>
    <row r="39" spans="1:57" ht="34.5" hidden="1" customHeight="1" thickBot="1">
      <c r="A39" s="468"/>
      <c r="B39" s="472"/>
      <c r="C39" s="472"/>
      <c r="D39" s="5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297"/>
      <c r="Q39" s="9"/>
      <c r="R39" s="9"/>
      <c r="S39" s="9"/>
      <c r="T39" s="9"/>
      <c r="U39" s="9"/>
      <c r="V39" s="79"/>
      <c r="W39" s="79"/>
      <c r="X39" s="83"/>
      <c r="Y39" s="83"/>
      <c r="Z39" s="83"/>
      <c r="AA39" s="83"/>
      <c r="AB39" s="120"/>
      <c r="AC39" s="120"/>
      <c r="AD39" s="120"/>
      <c r="AE39" s="120"/>
      <c r="AF39" s="120"/>
      <c r="AG39" s="120"/>
      <c r="AH39" s="120"/>
      <c r="AI39" s="120"/>
      <c r="AJ39" s="302"/>
      <c r="AK39" s="174"/>
      <c r="AL39" s="174"/>
      <c r="AM39" s="174"/>
      <c r="AN39" s="11"/>
      <c r="AO39" s="11"/>
      <c r="AP39" s="11"/>
      <c r="AQ39" s="11"/>
      <c r="AR39" s="11"/>
      <c r="AS39" s="11"/>
      <c r="AT39" s="11"/>
      <c r="AU39" s="11"/>
      <c r="AV39" s="11"/>
      <c r="AW39" s="5"/>
      <c r="AX39" s="5"/>
      <c r="AY39" s="5"/>
      <c r="AZ39" s="5"/>
      <c r="BA39" s="5"/>
      <c r="BB39" s="5"/>
      <c r="BC39" s="5"/>
      <c r="BD39" s="5"/>
      <c r="BE39" s="5"/>
    </row>
    <row r="40" spans="1:57" ht="14.25" hidden="1" customHeight="1" thickBot="1">
      <c r="A40" s="468"/>
      <c r="B40" s="473"/>
      <c r="C40" s="473"/>
      <c r="D40" s="5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297"/>
      <c r="Q40" s="9"/>
      <c r="R40" s="9"/>
      <c r="S40" s="9"/>
      <c r="T40" s="9"/>
      <c r="U40" s="9"/>
      <c r="V40" s="79"/>
      <c r="W40" s="79"/>
      <c r="X40" s="83"/>
      <c r="Y40" s="83"/>
      <c r="Z40" s="83"/>
      <c r="AA40" s="83"/>
      <c r="AB40" s="120"/>
      <c r="AC40" s="120"/>
      <c r="AD40" s="120"/>
      <c r="AE40" s="120"/>
      <c r="AF40" s="120"/>
      <c r="AG40" s="120"/>
      <c r="AH40" s="120"/>
      <c r="AI40" s="120"/>
      <c r="AJ40" s="302"/>
      <c r="AK40" s="174"/>
      <c r="AL40" s="174"/>
      <c r="AM40" s="174"/>
      <c r="AN40" s="11"/>
      <c r="AO40" s="11"/>
      <c r="AP40" s="11"/>
      <c r="AQ40" s="11"/>
      <c r="AR40" s="11"/>
      <c r="AS40" s="11"/>
      <c r="AT40" s="11"/>
      <c r="AU40" s="11"/>
      <c r="AV40" s="11"/>
      <c r="AW40" s="5"/>
      <c r="AX40" s="5"/>
      <c r="AY40" s="5"/>
      <c r="AZ40" s="5"/>
      <c r="BA40" s="5"/>
      <c r="BB40" s="5"/>
      <c r="BC40" s="5"/>
      <c r="BD40" s="5"/>
      <c r="BE40" s="5"/>
    </row>
    <row r="41" spans="1:57" ht="18.75" customHeight="1" thickBot="1">
      <c r="A41" s="468"/>
      <c r="B41" s="102" t="s">
        <v>141</v>
      </c>
      <c r="C41" s="99" t="s">
        <v>6</v>
      </c>
      <c r="D41" s="5" t="s">
        <v>34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297"/>
      <c r="Q41" s="9">
        <v>36</v>
      </c>
      <c r="R41" s="9"/>
      <c r="S41" s="9"/>
      <c r="T41" s="9"/>
      <c r="U41" s="9"/>
      <c r="V41" s="79" t="s">
        <v>73</v>
      </c>
      <c r="W41" s="79" t="s">
        <v>73</v>
      </c>
      <c r="X41" s="83"/>
      <c r="Y41" s="83"/>
      <c r="Z41" s="83"/>
      <c r="AA41" s="83"/>
      <c r="AB41" s="120"/>
      <c r="AC41" s="120"/>
      <c r="AD41" s="120"/>
      <c r="AE41" s="120"/>
      <c r="AF41" s="120"/>
      <c r="AG41" s="120"/>
      <c r="AH41" s="120"/>
      <c r="AI41" s="120"/>
      <c r="AJ41" s="302"/>
      <c r="AK41" s="174"/>
      <c r="AL41" s="174"/>
      <c r="AM41" s="174"/>
      <c r="AN41" s="11"/>
      <c r="AO41" s="11"/>
      <c r="AP41" s="11"/>
      <c r="AQ41" s="11"/>
      <c r="AR41" s="11"/>
      <c r="AS41" s="11"/>
      <c r="AT41" s="11"/>
      <c r="AU41" s="11"/>
      <c r="AV41" s="11"/>
      <c r="AW41" s="5"/>
      <c r="AX41" s="5"/>
      <c r="AY41" s="5"/>
      <c r="AZ41" s="5"/>
      <c r="BA41" s="5"/>
      <c r="BB41" s="5"/>
      <c r="BC41" s="5"/>
      <c r="BD41" s="5"/>
      <c r="BE41" s="5">
        <f t="shared" si="4"/>
        <v>36</v>
      </c>
    </row>
    <row r="42" spans="1:57" ht="18" hidden="1" customHeight="1" thickBot="1">
      <c r="A42" s="468"/>
      <c r="B42" s="102" t="s">
        <v>62</v>
      </c>
      <c r="C42" s="102" t="s">
        <v>6</v>
      </c>
      <c r="D42" s="5" t="s">
        <v>34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297"/>
      <c r="Q42" s="4"/>
      <c r="R42" s="9"/>
      <c r="S42" s="4"/>
      <c r="T42" s="4"/>
      <c r="U42" s="81"/>
      <c r="V42" s="78"/>
      <c r="W42" s="78"/>
      <c r="X42" s="83"/>
      <c r="Y42" s="83"/>
      <c r="Z42" s="83"/>
      <c r="AA42" s="83"/>
      <c r="AB42" s="120"/>
      <c r="AC42" s="120"/>
      <c r="AD42" s="120"/>
      <c r="AE42" s="120"/>
      <c r="AF42" s="120"/>
      <c r="AG42" s="120"/>
      <c r="AH42" s="120"/>
      <c r="AI42" s="120"/>
      <c r="AJ42" s="302"/>
      <c r="AK42" s="7"/>
      <c r="AL42" s="7"/>
      <c r="AM42" s="120"/>
      <c r="AN42" s="88"/>
      <c r="AO42" s="11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>
        <f t="shared" si="4"/>
        <v>0</v>
      </c>
    </row>
    <row r="43" spans="1:57" s="70" customFormat="1" ht="25.5" customHeight="1" thickBot="1">
      <c r="A43" s="468"/>
      <c r="B43" s="481" t="s">
        <v>142</v>
      </c>
      <c r="C43" s="481" t="s">
        <v>143</v>
      </c>
      <c r="D43" s="86" t="s">
        <v>34</v>
      </c>
      <c r="E43" s="87">
        <f>SUM(E45,E47,E60)</f>
        <v>8</v>
      </c>
      <c r="F43" s="87">
        <f t="shared" ref="F43:BE43" si="12">SUM(F45,F47,F60)</f>
        <v>8</v>
      </c>
      <c r="G43" s="87">
        <f t="shared" si="12"/>
        <v>8</v>
      </c>
      <c r="H43" s="87">
        <f t="shared" si="12"/>
        <v>8</v>
      </c>
      <c r="I43" s="87">
        <f t="shared" si="12"/>
        <v>8</v>
      </c>
      <c r="J43" s="87">
        <f t="shared" si="12"/>
        <v>8</v>
      </c>
      <c r="K43" s="87">
        <f t="shared" si="12"/>
        <v>8</v>
      </c>
      <c r="L43" s="87">
        <f t="shared" si="12"/>
        <v>8</v>
      </c>
      <c r="M43" s="87">
        <f t="shared" si="12"/>
        <v>8</v>
      </c>
      <c r="N43" s="87">
        <f t="shared" si="12"/>
        <v>8</v>
      </c>
      <c r="O43" s="87">
        <f t="shared" si="12"/>
        <v>0</v>
      </c>
      <c r="P43" s="297">
        <f t="shared" si="12"/>
        <v>0</v>
      </c>
      <c r="Q43" s="87">
        <f t="shared" si="12"/>
        <v>0</v>
      </c>
      <c r="R43" s="87">
        <f t="shared" si="12"/>
        <v>36</v>
      </c>
      <c r="S43" s="87">
        <f t="shared" si="12"/>
        <v>0</v>
      </c>
      <c r="T43" s="87">
        <f t="shared" si="12"/>
        <v>0</v>
      </c>
      <c r="U43" s="87">
        <f t="shared" si="12"/>
        <v>0</v>
      </c>
      <c r="V43" s="79" t="s">
        <v>73</v>
      </c>
      <c r="W43" s="79" t="s">
        <v>73</v>
      </c>
      <c r="X43" s="87">
        <f t="shared" si="12"/>
        <v>0</v>
      </c>
      <c r="Y43" s="87">
        <f t="shared" si="12"/>
        <v>0</v>
      </c>
      <c r="Z43" s="87">
        <f t="shared" si="12"/>
        <v>0</v>
      </c>
      <c r="AA43" s="87">
        <f t="shared" si="12"/>
        <v>0</v>
      </c>
      <c r="AB43" s="123">
        <f t="shared" si="12"/>
        <v>0</v>
      </c>
      <c r="AC43" s="123">
        <f>SUM(AC45,AC47,AC60)</f>
        <v>0</v>
      </c>
      <c r="AD43" s="123">
        <f t="shared" si="12"/>
        <v>0</v>
      </c>
      <c r="AE43" s="123">
        <f t="shared" si="12"/>
        <v>0</v>
      </c>
      <c r="AF43" s="123">
        <f t="shared" si="12"/>
        <v>0</v>
      </c>
      <c r="AG43" s="123">
        <f t="shared" si="12"/>
        <v>0</v>
      </c>
      <c r="AH43" s="123">
        <f t="shared" si="12"/>
        <v>0</v>
      </c>
      <c r="AI43" s="123">
        <f t="shared" si="12"/>
        <v>0</v>
      </c>
      <c r="AJ43" s="301">
        <f t="shared" si="12"/>
        <v>0</v>
      </c>
      <c r="AK43" s="123">
        <f t="shared" si="12"/>
        <v>0</v>
      </c>
      <c r="AL43" s="123">
        <f t="shared" si="12"/>
        <v>0</v>
      </c>
      <c r="AM43" s="123">
        <f t="shared" si="12"/>
        <v>0</v>
      </c>
      <c r="AN43" s="87">
        <f t="shared" si="12"/>
        <v>0</v>
      </c>
      <c r="AO43" s="87">
        <f t="shared" si="12"/>
        <v>0</v>
      </c>
      <c r="AP43" s="87">
        <f t="shared" si="12"/>
        <v>0</v>
      </c>
      <c r="AQ43" s="87">
        <f t="shared" si="12"/>
        <v>0</v>
      </c>
      <c r="AR43" s="87">
        <f t="shared" si="12"/>
        <v>0</v>
      </c>
      <c r="AS43" s="87">
        <f t="shared" si="12"/>
        <v>0</v>
      </c>
      <c r="AT43" s="87">
        <f t="shared" si="12"/>
        <v>0</v>
      </c>
      <c r="AU43" s="87">
        <f t="shared" si="12"/>
        <v>0</v>
      </c>
      <c r="AV43" s="87"/>
      <c r="AW43" s="87"/>
      <c r="AX43" s="87"/>
      <c r="AY43" s="87"/>
      <c r="AZ43" s="87"/>
      <c r="BA43" s="87"/>
      <c r="BB43" s="87"/>
      <c r="BC43" s="87"/>
      <c r="BD43" s="86"/>
      <c r="BE43" s="87">
        <f t="shared" si="12"/>
        <v>116</v>
      </c>
    </row>
    <row r="44" spans="1:57" s="70" customFormat="1" ht="16.5" customHeight="1" thickBot="1">
      <c r="A44" s="468"/>
      <c r="B44" s="482"/>
      <c r="C44" s="482"/>
      <c r="D44" s="86" t="s">
        <v>35</v>
      </c>
      <c r="E44" s="87">
        <f>SUM(E46,E48)</f>
        <v>4</v>
      </c>
      <c r="F44" s="87">
        <f t="shared" ref="F44:BE44" si="13">SUM(F46,F48)</f>
        <v>4</v>
      </c>
      <c r="G44" s="87">
        <f t="shared" si="13"/>
        <v>4</v>
      </c>
      <c r="H44" s="87">
        <f t="shared" si="13"/>
        <v>4</v>
      </c>
      <c r="I44" s="87">
        <f t="shared" si="13"/>
        <v>4</v>
      </c>
      <c r="J44" s="87">
        <f t="shared" si="13"/>
        <v>4</v>
      </c>
      <c r="K44" s="87">
        <f t="shared" si="13"/>
        <v>4</v>
      </c>
      <c r="L44" s="87">
        <f t="shared" si="13"/>
        <v>4</v>
      </c>
      <c r="M44" s="87">
        <f t="shared" si="13"/>
        <v>4</v>
      </c>
      <c r="N44" s="87">
        <f t="shared" si="13"/>
        <v>4</v>
      </c>
      <c r="O44" s="87">
        <f t="shared" si="13"/>
        <v>4</v>
      </c>
      <c r="P44" s="297">
        <f t="shared" si="13"/>
        <v>0</v>
      </c>
      <c r="Q44" s="87">
        <f t="shared" si="13"/>
        <v>0</v>
      </c>
      <c r="R44" s="87">
        <f t="shared" si="13"/>
        <v>0</v>
      </c>
      <c r="S44" s="87">
        <f t="shared" si="13"/>
        <v>0</v>
      </c>
      <c r="T44" s="87">
        <f t="shared" si="13"/>
        <v>0</v>
      </c>
      <c r="U44" s="87">
        <f t="shared" si="13"/>
        <v>0</v>
      </c>
      <c r="V44" s="79" t="s">
        <v>73</v>
      </c>
      <c r="W44" s="79" t="s">
        <v>73</v>
      </c>
      <c r="X44" s="87">
        <f t="shared" si="13"/>
        <v>0</v>
      </c>
      <c r="Y44" s="87">
        <f t="shared" si="13"/>
        <v>0</v>
      </c>
      <c r="Z44" s="87">
        <f t="shared" si="13"/>
        <v>0</v>
      </c>
      <c r="AA44" s="87">
        <f t="shared" si="13"/>
        <v>0</v>
      </c>
      <c r="AB44" s="123">
        <f t="shared" si="13"/>
        <v>0</v>
      </c>
      <c r="AC44" s="123">
        <f t="shared" si="13"/>
        <v>0</v>
      </c>
      <c r="AD44" s="123">
        <f t="shared" si="13"/>
        <v>0</v>
      </c>
      <c r="AE44" s="123">
        <f t="shared" si="13"/>
        <v>0</v>
      </c>
      <c r="AF44" s="123">
        <f t="shared" si="13"/>
        <v>0</v>
      </c>
      <c r="AG44" s="123">
        <f t="shared" si="13"/>
        <v>0</v>
      </c>
      <c r="AH44" s="123">
        <f t="shared" si="13"/>
        <v>0</v>
      </c>
      <c r="AI44" s="123">
        <f t="shared" si="13"/>
        <v>0</v>
      </c>
      <c r="AJ44" s="301">
        <f t="shared" si="13"/>
        <v>0</v>
      </c>
      <c r="AK44" s="123">
        <f t="shared" si="13"/>
        <v>0</v>
      </c>
      <c r="AL44" s="123">
        <f t="shared" si="13"/>
        <v>0</v>
      </c>
      <c r="AM44" s="123">
        <f t="shared" si="13"/>
        <v>0</v>
      </c>
      <c r="AN44" s="87">
        <f t="shared" si="13"/>
        <v>0</v>
      </c>
      <c r="AO44" s="87">
        <f t="shared" si="13"/>
        <v>0</v>
      </c>
      <c r="AP44" s="87">
        <f t="shared" si="13"/>
        <v>0</v>
      </c>
      <c r="AQ44" s="87">
        <f t="shared" si="13"/>
        <v>0</v>
      </c>
      <c r="AR44" s="87">
        <f t="shared" si="13"/>
        <v>0</v>
      </c>
      <c r="AS44" s="87">
        <f t="shared" si="13"/>
        <v>0</v>
      </c>
      <c r="AT44" s="87">
        <f t="shared" si="13"/>
        <v>0</v>
      </c>
      <c r="AU44" s="87">
        <f t="shared" si="13"/>
        <v>0</v>
      </c>
      <c r="AV44" s="87"/>
      <c r="AW44" s="87"/>
      <c r="AX44" s="87"/>
      <c r="AY44" s="87"/>
      <c r="AZ44" s="87"/>
      <c r="BA44" s="87"/>
      <c r="BB44" s="87"/>
      <c r="BC44" s="87"/>
      <c r="BD44" s="86"/>
      <c r="BE44" s="87">
        <f t="shared" si="13"/>
        <v>44</v>
      </c>
    </row>
    <row r="45" spans="1:57" s="22" customFormat="1" ht="15.75" customHeight="1" thickBot="1">
      <c r="A45" s="468"/>
      <c r="B45" s="511" t="s">
        <v>250</v>
      </c>
      <c r="C45" s="511" t="s">
        <v>176</v>
      </c>
      <c r="D45" s="83" t="s">
        <v>34</v>
      </c>
      <c r="E45" s="81">
        <v>8</v>
      </c>
      <c r="F45" s="81">
        <v>8</v>
      </c>
      <c r="G45" s="81">
        <v>8</v>
      </c>
      <c r="H45" s="81">
        <v>8</v>
      </c>
      <c r="I45" s="81">
        <v>8</v>
      </c>
      <c r="J45" s="81">
        <v>8</v>
      </c>
      <c r="K45" s="81">
        <v>8</v>
      </c>
      <c r="L45" s="81">
        <v>8</v>
      </c>
      <c r="M45" s="81">
        <v>8</v>
      </c>
      <c r="N45" s="81">
        <v>8</v>
      </c>
      <c r="O45" s="81" t="s">
        <v>240</v>
      </c>
      <c r="P45" s="297"/>
      <c r="Q45" s="81"/>
      <c r="R45" s="9"/>
      <c r="S45" s="81"/>
      <c r="T45" s="81"/>
      <c r="U45" s="81"/>
      <c r="V45" s="78" t="s">
        <v>73</v>
      </c>
      <c r="W45" s="78" t="s">
        <v>73</v>
      </c>
      <c r="X45" s="81"/>
      <c r="Y45" s="81"/>
      <c r="Z45" s="81"/>
      <c r="AA45" s="81"/>
      <c r="AB45" s="89"/>
      <c r="AC45" s="89"/>
      <c r="AD45" s="89"/>
      <c r="AE45" s="89"/>
      <c r="AF45" s="89"/>
      <c r="AG45" s="89"/>
      <c r="AH45" s="89"/>
      <c r="AI45" s="89"/>
      <c r="AJ45" s="301"/>
      <c r="AK45" s="10"/>
      <c r="AL45" s="10"/>
      <c r="AM45" s="10"/>
      <c r="AN45" s="9"/>
      <c r="AO45" s="9"/>
      <c r="AP45" s="9"/>
      <c r="AQ45" s="9"/>
      <c r="AR45" s="9"/>
      <c r="AS45" s="9"/>
      <c r="AT45" s="9"/>
      <c r="AU45" s="9"/>
      <c r="AV45" s="9"/>
      <c r="AW45" s="81"/>
      <c r="AX45" s="81"/>
      <c r="AY45" s="81"/>
      <c r="AZ45" s="81"/>
      <c r="BA45" s="81"/>
      <c r="BB45" s="81"/>
      <c r="BC45" s="81"/>
      <c r="BD45" s="5"/>
      <c r="BE45" s="5">
        <f t="shared" si="4"/>
        <v>80</v>
      </c>
    </row>
    <row r="46" spans="1:57" s="22" customFormat="1" ht="15.75" customHeight="1" thickBot="1">
      <c r="A46" s="468"/>
      <c r="B46" s="512"/>
      <c r="C46" s="512"/>
      <c r="D46" s="83" t="s">
        <v>35</v>
      </c>
      <c r="E46" s="81">
        <v>4</v>
      </c>
      <c r="F46" s="81">
        <v>4</v>
      </c>
      <c r="G46" s="81">
        <v>4</v>
      </c>
      <c r="H46" s="81">
        <v>4</v>
      </c>
      <c r="I46" s="81">
        <v>4</v>
      </c>
      <c r="J46" s="81">
        <v>4</v>
      </c>
      <c r="K46" s="81">
        <v>4</v>
      </c>
      <c r="L46" s="81">
        <v>4</v>
      </c>
      <c r="M46" s="81">
        <v>4</v>
      </c>
      <c r="N46" s="81">
        <v>4</v>
      </c>
      <c r="O46" s="81">
        <v>4</v>
      </c>
      <c r="P46" s="297"/>
      <c r="Q46" s="81"/>
      <c r="R46" s="9"/>
      <c r="S46" s="81"/>
      <c r="T46" s="81"/>
      <c r="U46" s="81"/>
      <c r="V46" s="78" t="s">
        <v>73</v>
      </c>
      <c r="W46" s="78" t="s">
        <v>73</v>
      </c>
      <c r="X46" s="81"/>
      <c r="Y46" s="81"/>
      <c r="Z46" s="81"/>
      <c r="AA46" s="81"/>
      <c r="AB46" s="89"/>
      <c r="AC46" s="89"/>
      <c r="AD46" s="89"/>
      <c r="AE46" s="89"/>
      <c r="AF46" s="89"/>
      <c r="AG46" s="89"/>
      <c r="AH46" s="89"/>
      <c r="AI46" s="89"/>
      <c r="AJ46" s="301"/>
      <c r="AK46" s="10"/>
      <c r="AL46" s="10"/>
      <c r="AM46" s="10"/>
      <c r="AN46" s="9"/>
      <c r="AO46" s="9"/>
      <c r="AP46" s="9"/>
      <c r="AQ46" s="9"/>
      <c r="AR46" s="9"/>
      <c r="AS46" s="9"/>
      <c r="AT46" s="9"/>
      <c r="AU46" s="9"/>
      <c r="AV46" s="9"/>
      <c r="AW46" s="81"/>
      <c r="AX46" s="81"/>
      <c r="AY46" s="81"/>
      <c r="AZ46" s="81"/>
      <c r="BA46" s="81"/>
      <c r="BB46" s="81"/>
      <c r="BC46" s="81"/>
      <c r="BD46" s="5"/>
      <c r="BE46" s="5">
        <f t="shared" si="4"/>
        <v>44</v>
      </c>
    </row>
    <row r="47" spans="1:57" s="2" customFormat="1" ht="19.5" hidden="1" customHeight="1" thickBot="1">
      <c r="A47" s="468"/>
      <c r="B47" s="472"/>
      <c r="C47" s="472"/>
      <c r="D47" s="5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297"/>
      <c r="Q47" s="6"/>
      <c r="R47" s="9"/>
      <c r="S47" s="6"/>
      <c r="T47" s="6"/>
      <c r="U47" s="81"/>
      <c r="V47" s="78"/>
      <c r="W47" s="78"/>
      <c r="X47" s="83"/>
      <c r="Y47" s="83"/>
      <c r="Z47" s="83"/>
      <c r="AA47" s="83"/>
      <c r="AB47" s="120"/>
      <c r="AC47" s="120"/>
      <c r="AD47" s="120"/>
      <c r="AE47" s="120"/>
      <c r="AF47" s="120"/>
      <c r="AG47" s="120"/>
      <c r="AH47" s="120"/>
      <c r="AI47" s="120"/>
      <c r="AJ47" s="302"/>
      <c r="AK47" s="174"/>
      <c r="AL47" s="174"/>
      <c r="AM47" s="174"/>
      <c r="AN47" s="11"/>
      <c r="AO47" s="11"/>
      <c r="AP47" s="11"/>
      <c r="AQ47" s="11"/>
      <c r="AR47" s="11"/>
      <c r="AS47" s="11"/>
      <c r="AT47" s="11"/>
      <c r="AU47" s="11"/>
      <c r="AV47" s="11"/>
      <c r="AW47" s="87"/>
      <c r="AX47" s="87"/>
      <c r="AY47" s="87"/>
      <c r="AZ47" s="87"/>
      <c r="BA47" s="87"/>
      <c r="BB47" s="87"/>
      <c r="BC47" s="87"/>
      <c r="BD47" s="5"/>
      <c r="BE47" s="5"/>
    </row>
    <row r="48" spans="1:57" s="2" customFormat="1" ht="19.5" hidden="1" customHeight="1" thickBot="1">
      <c r="A48" s="468"/>
      <c r="B48" s="473"/>
      <c r="C48" s="473"/>
      <c r="D48" s="5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297"/>
      <c r="Q48" s="6"/>
      <c r="R48" s="9"/>
      <c r="S48" s="6"/>
      <c r="T48" s="6"/>
      <c r="U48" s="90"/>
      <c r="V48" s="217"/>
      <c r="W48" s="217"/>
      <c r="X48" s="83"/>
      <c r="Y48" s="83"/>
      <c r="Z48" s="83"/>
      <c r="AA48" s="83"/>
      <c r="AB48" s="120"/>
      <c r="AC48" s="120"/>
      <c r="AD48" s="120"/>
      <c r="AE48" s="120"/>
      <c r="AF48" s="120"/>
      <c r="AG48" s="120"/>
      <c r="AH48" s="120"/>
      <c r="AI48" s="120"/>
      <c r="AJ48" s="302"/>
      <c r="AK48" s="174"/>
      <c r="AL48" s="174"/>
      <c r="AM48" s="174"/>
      <c r="AN48" s="11"/>
      <c r="AO48" s="11"/>
      <c r="AP48" s="11"/>
      <c r="AQ48" s="11"/>
      <c r="AR48" s="11"/>
      <c r="AS48" s="11"/>
      <c r="AT48" s="11"/>
      <c r="AU48" s="11"/>
      <c r="AV48" s="11"/>
      <c r="AW48" s="87"/>
      <c r="AX48" s="87"/>
      <c r="AY48" s="87"/>
      <c r="AZ48" s="87"/>
      <c r="BA48" s="87"/>
      <c r="BB48" s="87"/>
      <c r="BC48" s="87"/>
      <c r="BD48" s="5"/>
      <c r="BE48" s="5"/>
    </row>
    <row r="49" spans="1:63" s="2" customFormat="1" ht="13.5" hidden="1" customHeight="1" thickBot="1">
      <c r="A49" s="468"/>
      <c r="B49" s="102" t="s">
        <v>53</v>
      </c>
      <c r="C49" s="99"/>
      <c r="D49" s="5" t="s">
        <v>34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297"/>
      <c r="Q49" s="6"/>
      <c r="R49" s="9"/>
      <c r="S49" s="6"/>
      <c r="T49" s="6"/>
      <c r="U49" s="6"/>
      <c r="V49" s="78" t="s">
        <v>73</v>
      </c>
      <c r="W49" s="78" t="s">
        <v>73</v>
      </c>
      <c r="X49" s="83"/>
      <c r="Y49" s="83"/>
      <c r="Z49" s="83"/>
      <c r="AA49" s="83"/>
      <c r="AB49" s="120"/>
      <c r="AC49" s="120"/>
      <c r="AD49" s="120"/>
      <c r="AE49" s="120"/>
      <c r="AF49" s="120"/>
      <c r="AG49" s="120"/>
      <c r="AH49" s="120"/>
      <c r="AI49" s="120"/>
      <c r="AJ49" s="302"/>
      <c r="AK49" s="174"/>
      <c r="AL49" s="174"/>
      <c r="AM49" s="174"/>
      <c r="AN49" s="11"/>
      <c r="AO49" s="11"/>
      <c r="AP49" s="11"/>
      <c r="AQ49" s="11"/>
      <c r="AR49" s="11"/>
      <c r="AS49" s="11"/>
      <c r="AT49" s="11"/>
      <c r="AU49" s="11"/>
      <c r="AV49" s="11"/>
      <c r="AW49" s="87"/>
      <c r="AX49" s="87"/>
      <c r="AY49" s="87"/>
      <c r="AZ49" s="87"/>
      <c r="BA49" s="87"/>
      <c r="BB49" s="87"/>
      <c r="BC49" s="87"/>
      <c r="BD49" s="5"/>
      <c r="BE49" s="5">
        <f t="shared" si="4"/>
        <v>0</v>
      </c>
    </row>
    <row r="50" spans="1:63" ht="13.5" hidden="1" customHeight="1" thickBot="1">
      <c r="A50" s="468"/>
      <c r="B50" s="520" t="s">
        <v>55</v>
      </c>
      <c r="C50" s="481" t="s">
        <v>69</v>
      </c>
      <c r="D50" s="80" t="s">
        <v>34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297"/>
      <c r="Q50" s="3"/>
      <c r="R50" s="9"/>
      <c r="S50" s="3"/>
      <c r="T50" s="3"/>
      <c r="U50" s="3"/>
      <c r="V50" s="78" t="s">
        <v>73</v>
      </c>
      <c r="W50" s="78" t="s">
        <v>73</v>
      </c>
      <c r="X50" s="81"/>
      <c r="Y50" s="81"/>
      <c r="Z50" s="81"/>
      <c r="AA50" s="81"/>
      <c r="AB50" s="89"/>
      <c r="AC50" s="89"/>
      <c r="AD50" s="89"/>
      <c r="AE50" s="89"/>
      <c r="AF50" s="89"/>
      <c r="AG50" s="89"/>
      <c r="AH50" s="89"/>
      <c r="AI50" s="89"/>
      <c r="AJ50" s="301"/>
      <c r="AK50" s="10"/>
      <c r="AL50" s="10"/>
      <c r="AM50" s="10"/>
      <c r="AN50" s="9"/>
      <c r="AO50" s="9"/>
      <c r="AP50" s="9"/>
      <c r="AQ50" s="9"/>
      <c r="AR50" s="9"/>
      <c r="AS50" s="9"/>
      <c r="AT50" s="9"/>
      <c r="AU50" s="9"/>
      <c r="AV50" s="9"/>
      <c r="AW50" s="87"/>
      <c r="AX50" s="87"/>
      <c r="AY50" s="87"/>
      <c r="AZ50" s="87"/>
      <c r="BA50" s="87"/>
      <c r="BB50" s="87"/>
      <c r="BC50" s="87"/>
      <c r="BD50" s="5"/>
      <c r="BE50" s="5">
        <f t="shared" si="4"/>
        <v>0</v>
      </c>
    </row>
    <row r="51" spans="1:63" ht="13.5" hidden="1" customHeight="1" thickBot="1">
      <c r="A51" s="468"/>
      <c r="B51" s="521"/>
      <c r="C51" s="482"/>
      <c r="D51" s="80" t="s">
        <v>35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297"/>
      <c r="Q51" s="3"/>
      <c r="R51" s="9"/>
      <c r="S51" s="3"/>
      <c r="T51" s="3"/>
      <c r="U51" s="3"/>
      <c r="V51" s="78" t="s">
        <v>73</v>
      </c>
      <c r="W51" s="78" t="s">
        <v>73</v>
      </c>
      <c r="X51" s="81"/>
      <c r="Y51" s="81"/>
      <c r="Z51" s="81"/>
      <c r="AA51" s="81"/>
      <c r="AB51" s="89"/>
      <c r="AC51" s="89"/>
      <c r="AD51" s="89"/>
      <c r="AE51" s="89"/>
      <c r="AF51" s="89"/>
      <c r="AG51" s="89"/>
      <c r="AH51" s="89"/>
      <c r="AI51" s="89"/>
      <c r="AJ51" s="301"/>
      <c r="AK51" s="10"/>
      <c r="AL51" s="10"/>
      <c r="AM51" s="10"/>
      <c r="AN51" s="9"/>
      <c r="AO51" s="9"/>
      <c r="AP51" s="9"/>
      <c r="AQ51" s="9"/>
      <c r="AR51" s="9"/>
      <c r="AS51" s="9"/>
      <c r="AT51" s="9"/>
      <c r="AU51" s="9"/>
      <c r="AV51" s="9"/>
      <c r="AW51" s="87"/>
      <c r="AX51" s="87"/>
      <c r="AY51" s="87"/>
      <c r="AZ51" s="87"/>
      <c r="BA51" s="87"/>
      <c r="BB51" s="87"/>
      <c r="BC51" s="87"/>
      <c r="BD51" s="5"/>
      <c r="BE51" s="5">
        <f t="shared" si="4"/>
        <v>0</v>
      </c>
    </row>
    <row r="52" spans="1:63" ht="13.5" hidden="1" customHeight="1" thickBot="1">
      <c r="A52" s="468"/>
      <c r="B52" s="472" t="s">
        <v>10</v>
      </c>
      <c r="C52" s="472" t="s">
        <v>70</v>
      </c>
      <c r="D52" s="5" t="s">
        <v>34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297"/>
      <c r="Q52" s="4"/>
      <c r="R52" s="9"/>
      <c r="S52" s="4"/>
      <c r="T52" s="4"/>
      <c r="U52" s="4"/>
      <c r="V52" s="78" t="s">
        <v>73</v>
      </c>
      <c r="W52" s="78" t="s">
        <v>73</v>
      </c>
      <c r="X52" s="83"/>
      <c r="Y52" s="83"/>
      <c r="Z52" s="83"/>
      <c r="AA52" s="83"/>
      <c r="AB52" s="120"/>
      <c r="AC52" s="120"/>
      <c r="AD52" s="120"/>
      <c r="AE52" s="120"/>
      <c r="AF52" s="120"/>
      <c r="AG52" s="120"/>
      <c r="AH52" s="120"/>
      <c r="AI52" s="120"/>
      <c r="AJ52" s="302"/>
      <c r="AK52" s="174"/>
      <c r="AL52" s="174"/>
      <c r="AM52" s="174"/>
      <c r="AN52" s="11"/>
      <c r="AO52" s="11"/>
      <c r="AP52" s="11"/>
      <c r="AQ52" s="11"/>
      <c r="AR52" s="11"/>
      <c r="AS52" s="11"/>
      <c r="AT52" s="11"/>
      <c r="AU52" s="11"/>
      <c r="AV52" s="11"/>
      <c r="AW52" s="87"/>
      <c r="AX52" s="87"/>
      <c r="AY52" s="87"/>
      <c r="AZ52" s="87"/>
      <c r="BA52" s="87"/>
      <c r="BB52" s="87"/>
      <c r="BC52" s="87"/>
      <c r="BD52" s="5"/>
      <c r="BE52" s="5">
        <f t="shared" si="4"/>
        <v>0</v>
      </c>
    </row>
    <row r="53" spans="1:63" ht="13.5" hidden="1" customHeight="1" thickBot="1">
      <c r="A53" s="468"/>
      <c r="B53" s="498"/>
      <c r="C53" s="498"/>
      <c r="D53" s="5" t="s">
        <v>35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297"/>
      <c r="Q53" s="4"/>
      <c r="R53" s="9"/>
      <c r="S53" s="4"/>
      <c r="T53" s="4"/>
      <c r="U53" s="4"/>
      <c r="V53" s="78" t="s">
        <v>73</v>
      </c>
      <c r="W53" s="78" t="s">
        <v>73</v>
      </c>
      <c r="X53" s="83"/>
      <c r="Y53" s="83"/>
      <c r="Z53" s="83"/>
      <c r="AA53" s="83"/>
      <c r="AB53" s="120"/>
      <c r="AC53" s="120"/>
      <c r="AD53" s="120"/>
      <c r="AE53" s="120"/>
      <c r="AF53" s="120"/>
      <c r="AG53" s="120"/>
      <c r="AH53" s="120"/>
      <c r="AI53" s="120"/>
      <c r="AJ53" s="302"/>
      <c r="AK53" s="174"/>
      <c r="AL53" s="174"/>
      <c r="AM53" s="174"/>
      <c r="AN53" s="11"/>
      <c r="AO53" s="11"/>
      <c r="AP53" s="11"/>
      <c r="AQ53" s="11"/>
      <c r="AR53" s="11"/>
      <c r="AS53" s="11"/>
      <c r="AT53" s="11"/>
      <c r="AU53" s="11"/>
      <c r="AV53" s="11"/>
      <c r="AW53" s="87"/>
      <c r="AX53" s="87"/>
      <c r="AY53" s="87"/>
      <c r="AZ53" s="87"/>
      <c r="BA53" s="87"/>
      <c r="BB53" s="87"/>
      <c r="BC53" s="87"/>
      <c r="BD53" s="5"/>
      <c r="BE53" s="5">
        <f t="shared" si="4"/>
        <v>0</v>
      </c>
    </row>
    <row r="54" spans="1:63" ht="13.5" hidden="1" customHeight="1" thickBot="1">
      <c r="A54" s="468"/>
      <c r="B54" s="472" t="s">
        <v>71</v>
      </c>
      <c r="C54" s="472" t="s">
        <v>72</v>
      </c>
      <c r="D54" s="5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297"/>
      <c r="Q54" s="4"/>
      <c r="R54" s="9"/>
      <c r="S54" s="4"/>
      <c r="T54" s="4"/>
      <c r="U54" s="4"/>
      <c r="V54" s="78" t="s">
        <v>73</v>
      </c>
      <c r="W54" s="78" t="s">
        <v>73</v>
      </c>
      <c r="X54" s="83"/>
      <c r="Y54" s="83"/>
      <c r="Z54" s="83"/>
      <c r="AA54" s="83"/>
      <c r="AB54" s="120"/>
      <c r="AC54" s="120"/>
      <c r="AD54" s="120"/>
      <c r="AE54" s="120"/>
      <c r="AF54" s="120"/>
      <c r="AG54" s="120"/>
      <c r="AH54" s="120"/>
      <c r="AI54" s="120"/>
      <c r="AJ54" s="302"/>
      <c r="AK54" s="174"/>
      <c r="AL54" s="174"/>
      <c r="AM54" s="174"/>
      <c r="AN54" s="11"/>
      <c r="AO54" s="11"/>
      <c r="AP54" s="11"/>
      <c r="AQ54" s="11"/>
      <c r="AR54" s="11"/>
      <c r="AS54" s="11"/>
      <c r="AT54" s="11"/>
      <c r="AU54" s="11"/>
      <c r="AV54" s="11"/>
      <c r="AW54" s="87"/>
      <c r="AX54" s="87"/>
      <c r="AY54" s="87"/>
      <c r="AZ54" s="87"/>
      <c r="BA54" s="87"/>
      <c r="BB54" s="87"/>
      <c r="BC54" s="87"/>
      <c r="BD54" s="5"/>
      <c r="BE54" s="5">
        <f t="shared" si="4"/>
        <v>0</v>
      </c>
    </row>
    <row r="55" spans="1:63" ht="29.25" hidden="1" customHeight="1" thickBot="1">
      <c r="A55" s="468"/>
      <c r="B55" s="498"/>
      <c r="C55" s="498"/>
      <c r="D55" s="5" t="s">
        <v>35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297"/>
      <c r="Q55" s="4"/>
      <c r="R55" s="9"/>
      <c r="S55" s="4"/>
      <c r="T55" s="4"/>
      <c r="U55" s="4"/>
      <c r="V55" s="78" t="s">
        <v>73</v>
      </c>
      <c r="W55" s="78" t="s">
        <v>73</v>
      </c>
      <c r="X55" s="83"/>
      <c r="Y55" s="83"/>
      <c r="Z55" s="83"/>
      <c r="AA55" s="83"/>
      <c r="AB55" s="120"/>
      <c r="AC55" s="120"/>
      <c r="AD55" s="120"/>
      <c r="AE55" s="120"/>
      <c r="AF55" s="120"/>
      <c r="AG55" s="120"/>
      <c r="AH55" s="120"/>
      <c r="AI55" s="120"/>
      <c r="AJ55" s="302"/>
      <c r="AK55" s="174"/>
      <c r="AL55" s="174"/>
      <c r="AM55" s="174"/>
      <c r="AN55" s="11"/>
      <c r="AO55" s="11"/>
      <c r="AP55" s="11"/>
      <c r="AQ55" s="11"/>
      <c r="AR55" s="11"/>
      <c r="AS55" s="11"/>
      <c r="AT55" s="11"/>
      <c r="AU55" s="11"/>
      <c r="AV55" s="11"/>
      <c r="AW55" s="87"/>
      <c r="AX55" s="87"/>
      <c r="AY55" s="87"/>
      <c r="AZ55" s="87"/>
      <c r="BA55" s="87"/>
      <c r="BB55" s="87"/>
      <c r="BC55" s="87"/>
      <c r="BD55" s="5"/>
      <c r="BE55" s="5">
        <f t="shared" si="4"/>
        <v>0</v>
      </c>
    </row>
    <row r="56" spans="1:63" ht="13.5" hidden="1" customHeight="1" thickBot="1">
      <c r="A56" s="468"/>
      <c r="B56" s="102" t="s">
        <v>56</v>
      </c>
      <c r="C56" s="103" t="s">
        <v>52</v>
      </c>
      <c r="D56" s="5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297"/>
      <c r="Q56" s="4"/>
      <c r="R56" s="9"/>
      <c r="S56" s="4"/>
      <c r="T56" s="4"/>
      <c r="U56" s="4"/>
      <c r="V56" s="78" t="s">
        <v>73</v>
      </c>
      <c r="W56" s="78" t="s">
        <v>73</v>
      </c>
      <c r="X56" s="83"/>
      <c r="Y56" s="83"/>
      <c r="Z56" s="83"/>
      <c r="AA56" s="83"/>
      <c r="AB56" s="120"/>
      <c r="AC56" s="120"/>
      <c r="AD56" s="120"/>
      <c r="AE56" s="120"/>
      <c r="AF56" s="120"/>
      <c r="AG56" s="120"/>
      <c r="AH56" s="120"/>
      <c r="AI56" s="120"/>
      <c r="AJ56" s="302"/>
      <c r="AK56" s="174"/>
      <c r="AL56" s="174"/>
      <c r="AM56" s="174"/>
      <c r="AN56" s="11"/>
      <c r="AO56" s="11"/>
      <c r="AP56" s="11"/>
      <c r="AQ56" s="11"/>
      <c r="AR56" s="11"/>
      <c r="AS56" s="11"/>
      <c r="AT56" s="11"/>
      <c r="AU56" s="11"/>
      <c r="AV56" s="11"/>
      <c r="AW56" s="87"/>
      <c r="AX56" s="87"/>
      <c r="AY56" s="87"/>
      <c r="AZ56" s="87"/>
      <c r="BA56" s="87"/>
      <c r="BB56" s="87"/>
      <c r="BC56" s="87"/>
      <c r="BD56" s="5"/>
      <c r="BE56" s="5">
        <f t="shared" si="4"/>
        <v>0</v>
      </c>
    </row>
    <row r="57" spans="1:63" ht="18" hidden="1" customHeight="1" thickBot="1">
      <c r="A57" s="468"/>
      <c r="B57" s="162" t="s">
        <v>12</v>
      </c>
      <c r="C57" s="102" t="s">
        <v>6</v>
      </c>
      <c r="D57" s="5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297"/>
      <c r="Q57" s="4"/>
      <c r="R57" s="9"/>
      <c r="S57" s="4"/>
      <c r="T57" s="4"/>
      <c r="U57" s="4"/>
      <c r="V57" s="78" t="s">
        <v>73</v>
      </c>
      <c r="W57" s="78" t="s">
        <v>73</v>
      </c>
      <c r="X57" s="83"/>
      <c r="Y57" s="83"/>
      <c r="Z57" s="83"/>
      <c r="AA57" s="83"/>
      <c r="AB57" s="120"/>
      <c r="AC57" s="120"/>
      <c r="AD57" s="120"/>
      <c r="AE57" s="120"/>
      <c r="AF57" s="120"/>
      <c r="AG57" s="120"/>
      <c r="AH57" s="120"/>
      <c r="AI57" s="120"/>
      <c r="AJ57" s="302"/>
      <c r="AK57" s="174"/>
      <c r="AL57" s="174"/>
      <c r="AM57" s="174"/>
      <c r="AN57" s="11"/>
      <c r="AO57" s="11"/>
      <c r="AP57" s="11"/>
      <c r="AQ57" s="11"/>
      <c r="AR57" s="11"/>
      <c r="AS57" s="11"/>
      <c r="AT57" s="11"/>
      <c r="AU57" s="11"/>
      <c r="AV57" s="11"/>
      <c r="AW57" s="87"/>
      <c r="AX57" s="87"/>
      <c r="AY57" s="87"/>
      <c r="AZ57" s="87"/>
      <c r="BA57" s="87"/>
      <c r="BB57" s="87"/>
      <c r="BC57" s="87"/>
      <c r="BD57" s="5"/>
      <c r="BE57" s="5">
        <f t="shared" si="4"/>
        <v>0</v>
      </c>
    </row>
    <row r="58" spans="1:63" ht="13.5" hidden="1" customHeight="1" thickBot="1">
      <c r="A58" s="468"/>
      <c r="B58" s="513" t="s">
        <v>11</v>
      </c>
      <c r="C58" s="104" t="s">
        <v>41</v>
      </c>
      <c r="D58" s="80" t="s">
        <v>34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297"/>
      <c r="Q58" s="3"/>
      <c r="R58" s="9"/>
      <c r="S58" s="3"/>
      <c r="T58" s="3"/>
      <c r="U58" s="3"/>
      <c r="V58" s="78" t="s">
        <v>73</v>
      </c>
      <c r="W58" s="78" t="s">
        <v>73</v>
      </c>
      <c r="X58" s="83"/>
      <c r="Y58" s="83"/>
      <c r="Z58" s="83"/>
      <c r="AA58" s="83"/>
      <c r="AB58" s="120"/>
      <c r="AC58" s="120"/>
      <c r="AD58" s="120"/>
      <c r="AE58" s="120"/>
      <c r="AF58" s="120"/>
      <c r="AG58" s="120"/>
      <c r="AH58" s="120"/>
      <c r="AI58" s="120"/>
      <c r="AJ58" s="302"/>
      <c r="AK58" s="174"/>
      <c r="AL58" s="174"/>
      <c r="AM58" s="174"/>
      <c r="AN58" s="11"/>
      <c r="AO58" s="11"/>
      <c r="AP58" s="11"/>
      <c r="AQ58" s="11"/>
      <c r="AR58" s="11"/>
      <c r="AS58" s="11"/>
      <c r="AT58" s="11"/>
      <c r="AU58" s="11"/>
      <c r="AV58" s="11"/>
      <c r="AW58" s="87"/>
      <c r="AX58" s="87"/>
      <c r="AY58" s="87"/>
      <c r="AZ58" s="87"/>
      <c r="BA58" s="87"/>
      <c r="BB58" s="87"/>
      <c r="BC58" s="87"/>
      <c r="BD58" s="5"/>
      <c r="BE58" s="5">
        <f t="shared" si="4"/>
        <v>0</v>
      </c>
    </row>
    <row r="59" spans="1:63" ht="13.5" hidden="1" customHeight="1" thickBot="1">
      <c r="A59" s="468"/>
      <c r="B59" s="514"/>
      <c r="C59" s="105" t="s">
        <v>36</v>
      </c>
      <c r="D59" s="91" t="s">
        <v>35</v>
      </c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298"/>
      <c r="Q59" s="92"/>
      <c r="R59" s="109"/>
      <c r="S59" s="92"/>
      <c r="T59" s="92"/>
      <c r="U59" s="92"/>
      <c r="V59" s="78" t="s">
        <v>73</v>
      </c>
      <c r="W59" s="78" t="s">
        <v>73</v>
      </c>
      <c r="X59" s="200"/>
      <c r="Y59" s="200"/>
      <c r="Z59" s="200"/>
      <c r="AA59" s="200"/>
      <c r="AB59" s="201"/>
      <c r="AC59" s="201"/>
      <c r="AD59" s="201"/>
      <c r="AE59" s="201"/>
      <c r="AF59" s="201"/>
      <c r="AG59" s="201"/>
      <c r="AH59" s="201"/>
      <c r="AI59" s="201"/>
      <c r="AJ59" s="303"/>
      <c r="AK59" s="175"/>
      <c r="AL59" s="175"/>
      <c r="AM59" s="175"/>
      <c r="AN59" s="112"/>
      <c r="AO59" s="112"/>
      <c r="AP59" s="112"/>
      <c r="AQ59" s="112"/>
      <c r="AR59" s="112"/>
      <c r="AS59" s="112"/>
      <c r="AT59" s="112"/>
      <c r="AU59" s="112"/>
      <c r="AV59" s="112"/>
      <c r="AW59" s="87"/>
      <c r="AX59" s="87"/>
      <c r="AY59" s="87"/>
      <c r="AZ59" s="87"/>
      <c r="BA59" s="87"/>
      <c r="BB59" s="87"/>
      <c r="BC59" s="87"/>
      <c r="BD59" s="5"/>
      <c r="BE59" s="5">
        <f t="shared" si="4"/>
        <v>0</v>
      </c>
    </row>
    <row r="60" spans="1:63" s="19" customFormat="1" ht="18" customHeight="1" thickBot="1">
      <c r="A60" s="468"/>
      <c r="B60" s="163" t="s">
        <v>12</v>
      </c>
      <c r="C60" s="106" t="s">
        <v>6</v>
      </c>
      <c r="D60" s="93" t="s">
        <v>34</v>
      </c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299"/>
      <c r="Q60" s="94"/>
      <c r="R60" s="94">
        <v>36</v>
      </c>
      <c r="S60" s="94"/>
      <c r="T60" s="94"/>
      <c r="U60" s="94"/>
      <c r="V60" s="78" t="s">
        <v>73</v>
      </c>
      <c r="W60" s="78" t="s">
        <v>73</v>
      </c>
      <c r="X60" s="202"/>
      <c r="Y60" s="202"/>
      <c r="Z60" s="202"/>
      <c r="AA60" s="202"/>
      <c r="AB60" s="203"/>
      <c r="AC60" s="203"/>
      <c r="AD60" s="203"/>
      <c r="AE60" s="203"/>
      <c r="AF60" s="203"/>
      <c r="AG60" s="203"/>
      <c r="AH60" s="203"/>
      <c r="AI60" s="203"/>
      <c r="AJ60" s="304"/>
      <c r="AK60" s="124"/>
      <c r="AL60" s="124"/>
      <c r="AM60" s="124"/>
      <c r="AN60" s="95"/>
      <c r="AO60" s="95"/>
      <c r="AP60" s="95"/>
      <c r="AQ60" s="95"/>
      <c r="AR60" s="95"/>
      <c r="AS60" s="95"/>
      <c r="AT60" s="95"/>
      <c r="AU60" s="95"/>
      <c r="AV60" s="95"/>
      <c r="AW60" s="87"/>
      <c r="AX60" s="87"/>
      <c r="AY60" s="87"/>
      <c r="AZ60" s="87"/>
      <c r="BA60" s="87"/>
      <c r="BB60" s="87"/>
      <c r="BC60" s="87"/>
      <c r="BD60" s="5"/>
      <c r="BE60" s="5">
        <f t="shared" si="4"/>
        <v>36</v>
      </c>
      <c r="BF60" s="18"/>
      <c r="BG60" s="18"/>
      <c r="BH60" s="18"/>
      <c r="BI60" s="18"/>
      <c r="BJ60" s="18"/>
      <c r="BK60" s="18"/>
    </row>
    <row r="61" spans="1:63" s="132" customFormat="1" ht="34.5" customHeight="1" thickBot="1">
      <c r="A61" s="468"/>
      <c r="B61" s="481" t="s">
        <v>177</v>
      </c>
      <c r="C61" s="481" t="s">
        <v>178</v>
      </c>
      <c r="D61" s="86" t="s">
        <v>34</v>
      </c>
      <c r="E61" s="128">
        <f>SUM(E63,E67,E65)</f>
        <v>2</v>
      </c>
      <c r="F61" s="128">
        <f t="shared" ref="F61:AU61" si="14">SUM(F63,F67,F65)</f>
        <v>2</v>
      </c>
      <c r="G61" s="128">
        <f t="shared" si="14"/>
        <v>2</v>
      </c>
      <c r="H61" s="128">
        <f t="shared" si="14"/>
        <v>2</v>
      </c>
      <c r="I61" s="128">
        <f t="shared" si="14"/>
        <v>2</v>
      </c>
      <c r="J61" s="128">
        <f t="shared" si="14"/>
        <v>2</v>
      </c>
      <c r="K61" s="128">
        <f t="shared" si="14"/>
        <v>2</v>
      </c>
      <c r="L61" s="128">
        <f t="shared" si="14"/>
        <v>2</v>
      </c>
      <c r="M61" s="128">
        <f t="shared" si="14"/>
        <v>2</v>
      </c>
      <c r="N61" s="128">
        <f t="shared" si="14"/>
        <v>2</v>
      </c>
      <c r="O61" s="128">
        <f t="shared" si="14"/>
        <v>2</v>
      </c>
      <c r="P61" s="299">
        <f t="shared" si="14"/>
        <v>0</v>
      </c>
      <c r="Q61" s="128">
        <f t="shared" si="14"/>
        <v>0</v>
      </c>
      <c r="R61" s="128">
        <f t="shared" si="14"/>
        <v>0</v>
      </c>
      <c r="S61" s="128">
        <f t="shared" si="14"/>
        <v>36</v>
      </c>
      <c r="T61" s="128">
        <f t="shared" si="14"/>
        <v>36</v>
      </c>
      <c r="U61" s="128">
        <f t="shared" si="14"/>
        <v>36</v>
      </c>
      <c r="V61" s="218" t="s">
        <v>73</v>
      </c>
      <c r="W61" s="218" t="s">
        <v>73</v>
      </c>
      <c r="X61" s="128">
        <f t="shared" si="14"/>
        <v>28</v>
      </c>
      <c r="Y61" s="128">
        <f t="shared" si="14"/>
        <v>28</v>
      </c>
      <c r="Z61" s="128">
        <f t="shared" si="14"/>
        <v>28</v>
      </c>
      <c r="AA61" s="128">
        <f t="shared" si="14"/>
        <v>28</v>
      </c>
      <c r="AB61" s="128">
        <f t="shared" si="14"/>
        <v>28</v>
      </c>
      <c r="AC61" s="128">
        <f t="shared" si="14"/>
        <v>28</v>
      </c>
      <c r="AD61" s="128">
        <f t="shared" si="14"/>
        <v>28</v>
      </c>
      <c r="AE61" s="128">
        <f t="shared" si="14"/>
        <v>28</v>
      </c>
      <c r="AF61" s="128">
        <f t="shared" si="14"/>
        <v>28</v>
      </c>
      <c r="AG61" s="128">
        <f t="shared" si="14"/>
        <v>28</v>
      </c>
      <c r="AH61" s="128">
        <f t="shared" si="14"/>
        <v>28</v>
      </c>
      <c r="AI61" s="128">
        <v>28</v>
      </c>
      <c r="AJ61" s="299">
        <f t="shared" si="14"/>
        <v>0</v>
      </c>
      <c r="AK61" s="128">
        <f t="shared" si="14"/>
        <v>36</v>
      </c>
      <c r="AL61" s="128">
        <f t="shared" si="14"/>
        <v>0</v>
      </c>
      <c r="AM61" s="128">
        <f t="shared" si="14"/>
        <v>0</v>
      </c>
      <c r="AN61" s="128">
        <f t="shared" si="14"/>
        <v>0</v>
      </c>
      <c r="AO61" s="128">
        <f t="shared" si="14"/>
        <v>0</v>
      </c>
      <c r="AP61" s="128">
        <f t="shared" si="14"/>
        <v>0</v>
      </c>
      <c r="AQ61" s="128">
        <f t="shared" si="14"/>
        <v>0</v>
      </c>
      <c r="AR61" s="128">
        <f t="shared" si="14"/>
        <v>0</v>
      </c>
      <c r="AS61" s="128">
        <f t="shared" si="14"/>
        <v>0</v>
      </c>
      <c r="AT61" s="128">
        <f t="shared" si="14"/>
        <v>0</v>
      </c>
      <c r="AU61" s="128">
        <f t="shared" si="14"/>
        <v>0</v>
      </c>
      <c r="AV61" s="130"/>
      <c r="AW61" s="130"/>
      <c r="AX61" s="130"/>
      <c r="AY61" s="130"/>
      <c r="AZ61" s="130"/>
      <c r="BA61" s="130"/>
      <c r="BB61" s="130"/>
      <c r="BC61" s="130"/>
      <c r="BD61" s="86"/>
      <c r="BE61" s="128">
        <f>SUM(BE63,BE67,BE65)</f>
        <v>474</v>
      </c>
      <c r="BF61" s="131"/>
      <c r="BG61" s="131"/>
      <c r="BH61" s="131"/>
      <c r="BI61" s="131"/>
      <c r="BJ61" s="131"/>
      <c r="BK61" s="131"/>
    </row>
    <row r="62" spans="1:63" s="132" customFormat="1" ht="32.25" customHeight="1" thickBot="1">
      <c r="A62" s="468"/>
      <c r="B62" s="482"/>
      <c r="C62" s="482"/>
      <c r="D62" s="86" t="s">
        <v>35</v>
      </c>
      <c r="E62" s="128">
        <f>SUM(E64,E66)</f>
        <v>1</v>
      </c>
      <c r="F62" s="128">
        <f t="shared" ref="F62:AU62" si="15">SUM(F64,F66)</f>
        <v>1</v>
      </c>
      <c r="G62" s="128">
        <f t="shared" si="15"/>
        <v>1</v>
      </c>
      <c r="H62" s="128">
        <f t="shared" si="15"/>
        <v>1</v>
      </c>
      <c r="I62" s="128">
        <v>1</v>
      </c>
      <c r="J62" s="128">
        <f t="shared" si="15"/>
        <v>1</v>
      </c>
      <c r="K62" s="128">
        <f t="shared" si="15"/>
        <v>1</v>
      </c>
      <c r="L62" s="128">
        <f t="shared" si="15"/>
        <v>1</v>
      </c>
      <c r="M62" s="128">
        <f t="shared" si="15"/>
        <v>1</v>
      </c>
      <c r="N62" s="128">
        <f t="shared" si="15"/>
        <v>1</v>
      </c>
      <c r="O62" s="128">
        <f t="shared" si="15"/>
        <v>1</v>
      </c>
      <c r="P62" s="299">
        <f t="shared" si="15"/>
        <v>0</v>
      </c>
      <c r="Q62" s="128">
        <f t="shared" si="15"/>
        <v>0</v>
      </c>
      <c r="R62" s="128">
        <f t="shared" si="15"/>
        <v>0</v>
      </c>
      <c r="S62" s="128">
        <f t="shared" si="15"/>
        <v>0</v>
      </c>
      <c r="T62" s="128">
        <f t="shared" si="15"/>
        <v>0</v>
      </c>
      <c r="U62" s="128">
        <f t="shared" si="15"/>
        <v>0</v>
      </c>
      <c r="V62" s="219" t="s">
        <v>73</v>
      </c>
      <c r="W62" s="219" t="s">
        <v>73</v>
      </c>
      <c r="X62" s="128">
        <f t="shared" si="15"/>
        <v>14</v>
      </c>
      <c r="Y62" s="128">
        <f t="shared" si="15"/>
        <v>14</v>
      </c>
      <c r="Z62" s="128">
        <f t="shared" si="15"/>
        <v>14</v>
      </c>
      <c r="AA62" s="128">
        <f t="shared" si="15"/>
        <v>14</v>
      </c>
      <c r="AB62" s="128">
        <f t="shared" si="15"/>
        <v>14</v>
      </c>
      <c r="AC62" s="128">
        <f t="shared" si="15"/>
        <v>14</v>
      </c>
      <c r="AD62" s="128">
        <f t="shared" si="15"/>
        <v>14</v>
      </c>
      <c r="AE62" s="128">
        <f t="shared" si="15"/>
        <v>14</v>
      </c>
      <c r="AF62" s="128">
        <f t="shared" si="15"/>
        <v>14</v>
      </c>
      <c r="AG62" s="128">
        <f t="shared" si="15"/>
        <v>14</v>
      </c>
      <c r="AH62" s="128">
        <f t="shared" si="15"/>
        <v>14</v>
      </c>
      <c r="AI62" s="128">
        <f t="shared" si="15"/>
        <v>14</v>
      </c>
      <c r="AJ62" s="299">
        <f t="shared" si="15"/>
        <v>0</v>
      </c>
      <c r="AK62" s="128">
        <f t="shared" si="15"/>
        <v>0</v>
      </c>
      <c r="AL62" s="128">
        <f t="shared" si="15"/>
        <v>0</v>
      </c>
      <c r="AM62" s="128">
        <f t="shared" si="15"/>
        <v>0</v>
      </c>
      <c r="AN62" s="128">
        <f t="shared" si="15"/>
        <v>0</v>
      </c>
      <c r="AO62" s="128">
        <f t="shared" si="15"/>
        <v>0</v>
      </c>
      <c r="AP62" s="128">
        <f t="shared" si="15"/>
        <v>0</v>
      </c>
      <c r="AQ62" s="128">
        <f t="shared" si="15"/>
        <v>0</v>
      </c>
      <c r="AR62" s="128">
        <f t="shared" si="15"/>
        <v>0</v>
      </c>
      <c r="AS62" s="128">
        <f t="shared" si="15"/>
        <v>0</v>
      </c>
      <c r="AT62" s="128">
        <f t="shared" si="15"/>
        <v>0</v>
      </c>
      <c r="AU62" s="128">
        <f t="shared" si="15"/>
        <v>0</v>
      </c>
      <c r="AV62" s="128"/>
      <c r="AW62" s="164"/>
      <c r="AX62" s="164"/>
      <c r="AY62" s="164"/>
      <c r="AZ62" s="164"/>
      <c r="BA62" s="164"/>
      <c r="BB62" s="164"/>
      <c r="BC62" s="164"/>
      <c r="BD62" s="165"/>
      <c r="BE62" s="164">
        <f>SUM(BE64,BE66)</f>
        <v>179</v>
      </c>
      <c r="BF62" s="131"/>
      <c r="BG62" s="131"/>
      <c r="BH62" s="131"/>
      <c r="BI62" s="131"/>
      <c r="BJ62" s="131"/>
      <c r="BK62" s="131"/>
    </row>
    <row r="63" spans="1:63" s="19" customFormat="1" ht="29.25" customHeight="1" thickBot="1">
      <c r="A63" s="468"/>
      <c r="B63" s="518" t="s">
        <v>232</v>
      </c>
      <c r="C63" s="518" t="s">
        <v>179</v>
      </c>
      <c r="D63" s="5" t="s">
        <v>34</v>
      </c>
      <c r="E63" s="189">
        <v>2</v>
      </c>
      <c r="F63" s="189">
        <v>2</v>
      </c>
      <c r="G63" s="189">
        <v>2</v>
      </c>
      <c r="H63" s="189">
        <v>2</v>
      </c>
      <c r="I63" s="189">
        <v>2</v>
      </c>
      <c r="J63" s="189">
        <v>2</v>
      </c>
      <c r="K63" s="189">
        <v>2</v>
      </c>
      <c r="L63" s="189">
        <v>2</v>
      </c>
      <c r="M63" s="189">
        <v>2</v>
      </c>
      <c r="N63" s="189">
        <v>2</v>
      </c>
      <c r="O63" s="189">
        <v>2</v>
      </c>
      <c r="P63" s="299"/>
      <c r="Q63" s="94"/>
      <c r="R63" s="94"/>
      <c r="S63" s="94"/>
      <c r="T63" s="94"/>
      <c r="U63" s="94"/>
      <c r="V63" s="217" t="s">
        <v>73</v>
      </c>
      <c r="W63" s="217" t="s">
        <v>73</v>
      </c>
      <c r="X63" s="202">
        <v>16</v>
      </c>
      <c r="Y63" s="202">
        <v>16</v>
      </c>
      <c r="Z63" s="202">
        <v>16</v>
      </c>
      <c r="AA63" s="202">
        <v>16</v>
      </c>
      <c r="AB63" s="203">
        <v>16</v>
      </c>
      <c r="AC63" s="203">
        <v>16</v>
      </c>
      <c r="AD63" s="203">
        <v>16</v>
      </c>
      <c r="AE63" s="203">
        <v>16</v>
      </c>
      <c r="AF63" s="203">
        <v>16</v>
      </c>
      <c r="AG63" s="203">
        <v>16</v>
      </c>
      <c r="AH63" s="203">
        <v>16</v>
      </c>
      <c r="AI63" s="203" t="s">
        <v>240</v>
      </c>
      <c r="AJ63" s="304"/>
      <c r="AK63" s="124"/>
      <c r="AL63" s="124"/>
      <c r="AM63" s="124"/>
      <c r="AN63" s="95"/>
      <c r="AO63" s="95"/>
      <c r="AP63" s="95"/>
      <c r="AQ63" s="95"/>
      <c r="AR63" s="95"/>
      <c r="AS63" s="95"/>
      <c r="AT63" s="95"/>
      <c r="AU63" s="167"/>
      <c r="AV63" s="166"/>
      <c r="AW63" s="129"/>
      <c r="AX63" s="129"/>
      <c r="AY63" s="129"/>
      <c r="AZ63" s="129"/>
      <c r="BA63" s="129"/>
      <c r="BB63" s="129"/>
      <c r="BC63" s="129"/>
      <c r="BD63" s="93"/>
      <c r="BE63" s="93">
        <f t="shared" si="4"/>
        <v>198</v>
      </c>
      <c r="BF63" s="18"/>
      <c r="BG63" s="18"/>
      <c r="BH63" s="18"/>
      <c r="BI63" s="18"/>
      <c r="BJ63" s="18"/>
      <c r="BK63" s="18"/>
    </row>
    <row r="64" spans="1:63" s="19" customFormat="1" ht="15" customHeight="1" thickBot="1">
      <c r="A64" s="468"/>
      <c r="B64" s="519"/>
      <c r="C64" s="519"/>
      <c r="D64" s="5" t="s">
        <v>35</v>
      </c>
      <c r="E64" s="189">
        <v>1</v>
      </c>
      <c r="F64" s="189">
        <v>1</v>
      </c>
      <c r="G64" s="189">
        <v>1</v>
      </c>
      <c r="H64" s="189">
        <v>1</v>
      </c>
      <c r="I64" s="189">
        <v>1</v>
      </c>
      <c r="J64" s="189">
        <v>1</v>
      </c>
      <c r="K64" s="189">
        <v>1</v>
      </c>
      <c r="L64" s="189">
        <v>1</v>
      </c>
      <c r="M64" s="189">
        <v>1</v>
      </c>
      <c r="N64" s="189">
        <v>1</v>
      </c>
      <c r="O64" s="189">
        <v>1</v>
      </c>
      <c r="P64" s="299"/>
      <c r="Q64" s="94"/>
      <c r="R64" s="94"/>
      <c r="S64" s="94"/>
      <c r="T64" s="94"/>
      <c r="U64" s="94"/>
      <c r="V64" s="78" t="s">
        <v>73</v>
      </c>
      <c r="W64" s="78" t="s">
        <v>73</v>
      </c>
      <c r="X64" s="202">
        <v>8</v>
      </c>
      <c r="Y64" s="202">
        <v>8</v>
      </c>
      <c r="Z64" s="202">
        <v>8</v>
      </c>
      <c r="AA64" s="202">
        <v>8</v>
      </c>
      <c r="AB64" s="203">
        <v>8</v>
      </c>
      <c r="AC64" s="203">
        <v>8</v>
      </c>
      <c r="AD64" s="203">
        <v>8</v>
      </c>
      <c r="AE64" s="203">
        <v>8</v>
      </c>
      <c r="AF64" s="203">
        <v>8</v>
      </c>
      <c r="AG64" s="203">
        <v>8</v>
      </c>
      <c r="AH64" s="203">
        <v>8</v>
      </c>
      <c r="AI64" s="203">
        <v>8</v>
      </c>
      <c r="AJ64" s="304"/>
      <c r="AK64" s="124"/>
      <c r="AL64" s="124"/>
      <c r="AM64" s="124"/>
      <c r="AN64" s="95"/>
      <c r="AO64" s="95"/>
      <c r="AP64" s="95"/>
      <c r="AQ64" s="95"/>
      <c r="AR64" s="95"/>
      <c r="AS64" s="95"/>
      <c r="AT64" s="95"/>
      <c r="AU64" s="167"/>
      <c r="AV64" s="166"/>
      <c r="AW64" s="129"/>
      <c r="AX64" s="129"/>
      <c r="AY64" s="129"/>
      <c r="AZ64" s="129"/>
      <c r="BA64" s="129"/>
      <c r="BB64" s="129"/>
      <c r="BC64" s="129"/>
      <c r="BD64" s="93"/>
      <c r="BE64" s="93">
        <f t="shared" si="4"/>
        <v>107</v>
      </c>
      <c r="BF64" s="18"/>
      <c r="BG64" s="18"/>
      <c r="BH64" s="18"/>
      <c r="BI64" s="18"/>
      <c r="BJ64" s="18"/>
      <c r="BK64" s="18"/>
    </row>
    <row r="65" spans="1:63" s="19" customFormat="1" ht="15.75" customHeight="1" thickBot="1">
      <c r="A65" s="468"/>
      <c r="B65" s="518" t="s">
        <v>233</v>
      </c>
      <c r="C65" s="518" t="s">
        <v>180</v>
      </c>
      <c r="D65" s="5" t="s">
        <v>34</v>
      </c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300"/>
      <c r="Q65" s="97"/>
      <c r="R65" s="97"/>
      <c r="S65" s="97"/>
      <c r="T65" s="97"/>
      <c r="U65" s="97"/>
      <c r="V65" s="78" t="s">
        <v>73</v>
      </c>
      <c r="W65" s="78" t="s">
        <v>73</v>
      </c>
      <c r="X65" s="204">
        <v>12</v>
      </c>
      <c r="Y65" s="204">
        <v>12</v>
      </c>
      <c r="Z65" s="204">
        <v>12</v>
      </c>
      <c r="AA65" s="204">
        <v>12</v>
      </c>
      <c r="AB65" s="205">
        <v>12</v>
      </c>
      <c r="AC65" s="205">
        <v>12</v>
      </c>
      <c r="AD65" s="205">
        <v>12</v>
      </c>
      <c r="AE65" s="205">
        <v>12</v>
      </c>
      <c r="AF65" s="205">
        <v>12</v>
      </c>
      <c r="AG65" s="205">
        <v>12</v>
      </c>
      <c r="AH65" s="205">
        <v>12</v>
      </c>
      <c r="AI65" s="205" t="s">
        <v>240</v>
      </c>
      <c r="AJ65" s="305"/>
      <c r="AK65" s="168"/>
      <c r="AL65" s="168"/>
      <c r="AM65" s="168"/>
      <c r="AN65" s="166"/>
      <c r="AO65" s="166"/>
      <c r="AP65" s="166"/>
      <c r="AQ65" s="166"/>
      <c r="AR65" s="166"/>
      <c r="AS65" s="166"/>
      <c r="AT65" s="166"/>
      <c r="AU65" s="166"/>
      <c r="AV65" s="166"/>
      <c r="AW65" s="129"/>
      <c r="AX65" s="129"/>
      <c r="AY65" s="129"/>
      <c r="AZ65" s="129"/>
      <c r="BA65" s="129"/>
      <c r="BB65" s="129"/>
      <c r="BC65" s="129"/>
      <c r="BD65" s="93"/>
      <c r="BE65" s="93">
        <f t="shared" si="4"/>
        <v>132</v>
      </c>
      <c r="BF65" s="18"/>
      <c r="BG65" s="18"/>
      <c r="BH65" s="18"/>
      <c r="BI65" s="18"/>
      <c r="BJ65" s="18"/>
      <c r="BK65" s="18"/>
    </row>
    <row r="66" spans="1:63" s="19" customFormat="1" ht="18" customHeight="1" thickBot="1">
      <c r="A66" s="468"/>
      <c r="B66" s="519"/>
      <c r="C66" s="519"/>
      <c r="D66" s="5" t="s">
        <v>35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300"/>
      <c r="Q66" s="97"/>
      <c r="R66" s="97"/>
      <c r="S66" s="97"/>
      <c r="T66" s="97"/>
      <c r="U66" s="97"/>
      <c r="V66" s="78" t="s">
        <v>73</v>
      </c>
      <c r="W66" s="78" t="s">
        <v>73</v>
      </c>
      <c r="X66" s="204">
        <v>6</v>
      </c>
      <c r="Y66" s="204">
        <v>6</v>
      </c>
      <c r="Z66" s="204">
        <v>6</v>
      </c>
      <c r="AA66" s="204">
        <v>6</v>
      </c>
      <c r="AB66" s="205">
        <v>6</v>
      </c>
      <c r="AC66" s="205">
        <v>6</v>
      </c>
      <c r="AD66" s="205">
        <v>6</v>
      </c>
      <c r="AE66" s="205">
        <v>6</v>
      </c>
      <c r="AF66" s="205">
        <v>6</v>
      </c>
      <c r="AG66" s="205">
        <v>6</v>
      </c>
      <c r="AH66" s="205">
        <v>6</v>
      </c>
      <c r="AI66" s="205">
        <v>6</v>
      </c>
      <c r="AJ66" s="305"/>
      <c r="AK66" s="168"/>
      <c r="AL66" s="168"/>
      <c r="AM66" s="168"/>
      <c r="AN66" s="166"/>
      <c r="AO66" s="166"/>
      <c r="AP66" s="166"/>
      <c r="AQ66" s="166"/>
      <c r="AR66" s="166"/>
      <c r="AS66" s="166"/>
      <c r="AT66" s="166"/>
      <c r="AU66" s="166"/>
      <c r="AV66" s="166"/>
      <c r="AW66" s="129"/>
      <c r="AX66" s="129"/>
      <c r="AY66" s="129"/>
      <c r="AZ66" s="129"/>
      <c r="BA66" s="129"/>
      <c r="BB66" s="129"/>
      <c r="BC66" s="129"/>
      <c r="BD66" s="93"/>
      <c r="BE66" s="93">
        <f t="shared" si="4"/>
        <v>72</v>
      </c>
      <c r="BF66" s="18"/>
      <c r="BG66" s="18"/>
      <c r="BH66" s="18"/>
      <c r="BI66" s="18"/>
      <c r="BJ66" s="18"/>
      <c r="BK66" s="18"/>
    </row>
    <row r="67" spans="1:63" s="20" customFormat="1" ht="18.75" customHeight="1" thickBot="1">
      <c r="A67" s="468"/>
      <c r="B67" s="107" t="s">
        <v>66</v>
      </c>
      <c r="C67" s="108" t="s">
        <v>6</v>
      </c>
      <c r="D67" s="5" t="s">
        <v>34</v>
      </c>
      <c r="E67" s="190"/>
      <c r="F67" s="191"/>
      <c r="G67" s="192"/>
      <c r="H67" s="191"/>
      <c r="I67" s="192"/>
      <c r="J67" s="191"/>
      <c r="K67" s="192"/>
      <c r="L67" s="191"/>
      <c r="M67" s="190"/>
      <c r="N67" s="191"/>
      <c r="O67" s="192"/>
      <c r="P67" s="300"/>
      <c r="Q67" s="98"/>
      <c r="R67" s="97"/>
      <c r="S67" s="98">
        <v>36</v>
      </c>
      <c r="T67" s="97">
        <v>36</v>
      </c>
      <c r="U67" s="98">
        <v>36</v>
      </c>
      <c r="V67" s="217" t="s">
        <v>73</v>
      </c>
      <c r="W67" s="217" t="s">
        <v>73</v>
      </c>
      <c r="X67" s="190"/>
      <c r="Y67" s="191"/>
      <c r="Z67" s="192"/>
      <c r="AA67" s="191"/>
      <c r="AB67" s="206"/>
      <c r="AC67" s="207"/>
      <c r="AD67" s="206"/>
      <c r="AE67" s="207"/>
      <c r="AF67" s="208"/>
      <c r="AG67" s="208"/>
      <c r="AH67" s="208"/>
      <c r="AI67" s="207"/>
      <c r="AJ67" s="306"/>
      <c r="AK67" s="125">
        <v>36</v>
      </c>
      <c r="AL67" s="126"/>
      <c r="AM67" s="125"/>
      <c r="AN67" s="98"/>
      <c r="AO67" s="97"/>
      <c r="AP67" s="98"/>
      <c r="AQ67" s="97"/>
      <c r="AR67" s="98"/>
      <c r="AS67" s="97"/>
      <c r="AT67" s="96"/>
      <c r="AU67" s="96"/>
      <c r="AV67" s="97"/>
      <c r="AW67" s="129"/>
      <c r="AX67" s="129"/>
      <c r="AY67" s="129"/>
      <c r="AZ67" s="129"/>
      <c r="BA67" s="129"/>
      <c r="BB67" s="129"/>
      <c r="BC67" s="129"/>
      <c r="BD67" s="93"/>
      <c r="BE67" s="93">
        <f t="shared" si="4"/>
        <v>144</v>
      </c>
      <c r="BF67" s="18"/>
      <c r="BG67" s="18"/>
      <c r="BH67" s="18"/>
      <c r="BI67" s="18"/>
      <c r="BJ67" s="18"/>
      <c r="BK67" s="18"/>
    </row>
    <row r="68" spans="1:63" ht="22.5" customHeight="1" thickBot="1">
      <c r="A68" s="468"/>
      <c r="B68" s="169" t="s">
        <v>122</v>
      </c>
      <c r="C68" s="169" t="s">
        <v>123</v>
      </c>
      <c r="D68" s="170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0" t="s">
        <v>73</v>
      </c>
      <c r="W68" s="170" t="s">
        <v>73</v>
      </c>
      <c r="X68" s="170"/>
      <c r="Y68" s="170"/>
      <c r="Z68" s="170"/>
      <c r="AA68" s="170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>
        <v>36</v>
      </c>
      <c r="AM68" s="173">
        <v>36</v>
      </c>
      <c r="AN68" s="217">
        <v>36</v>
      </c>
      <c r="AO68" s="217">
        <v>36</v>
      </c>
      <c r="AP68" s="217"/>
      <c r="AQ68" s="217"/>
      <c r="AR68" s="217"/>
      <c r="AS68" s="217"/>
      <c r="AT68" s="217"/>
      <c r="AU68" s="217"/>
      <c r="AV68" s="217"/>
      <c r="AW68" s="91"/>
      <c r="AX68" s="91"/>
      <c r="AY68" s="91"/>
      <c r="AZ68" s="91"/>
      <c r="BA68" s="91"/>
      <c r="BB68" s="91"/>
      <c r="BC68" s="91"/>
      <c r="BD68" s="91"/>
      <c r="BE68" s="78">
        <f t="shared" si="4"/>
        <v>144</v>
      </c>
    </row>
    <row r="69" spans="1:63" ht="26.25" customHeight="1" thickBot="1">
      <c r="A69" s="468"/>
      <c r="B69" s="169" t="s">
        <v>181</v>
      </c>
      <c r="C69" s="169" t="s">
        <v>182</v>
      </c>
      <c r="D69" s="170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0" t="s">
        <v>73</v>
      </c>
      <c r="W69" s="170" t="s">
        <v>73</v>
      </c>
      <c r="X69" s="170"/>
      <c r="Y69" s="170"/>
      <c r="Z69" s="170"/>
      <c r="AA69" s="170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3"/>
      <c r="AN69" s="217"/>
      <c r="AO69" s="217"/>
      <c r="AP69" s="522" t="s">
        <v>183</v>
      </c>
      <c r="AQ69" s="523"/>
      <c r="AR69" s="523"/>
      <c r="AS69" s="524"/>
      <c r="AT69" s="522" t="s">
        <v>184</v>
      </c>
      <c r="AU69" s="524"/>
      <c r="AV69" s="217"/>
      <c r="AW69" s="91"/>
      <c r="AX69" s="91"/>
      <c r="AY69" s="91"/>
      <c r="AZ69" s="91"/>
      <c r="BA69" s="91"/>
      <c r="BB69" s="91"/>
      <c r="BC69" s="91"/>
      <c r="BD69" s="91"/>
      <c r="BE69" s="78">
        <f t="shared" si="4"/>
        <v>0</v>
      </c>
    </row>
    <row r="70" spans="1:63" s="15" customFormat="1" ht="12.75" customHeight="1">
      <c r="A70" s="468"/>
      <c r="B70" s="515" t="s">
        <v>42</v>
      </c>
      <c r="C70" s="516"/>
      <c r="D70" s="517"/>
      <c r="E70" s="525">
        <f>E19+E15+E7</f>
        <v>36</v>
      </c>
      <c r="F70" s="525">
        <f t="shared" ref="F70:AU70" si="16">F7+F15+F21+F29</f>
        <v>36</v>
      </c>
      <c r="G70" s="525">
        <f t="shared" si="16"/>
        <v>36</v>
      </c>
      <c r="H70" s="525">
        <f t="shared" si="16"/>
        <v>36</v>
      </c>
      <c r="I70" s="525">
        <f t="shared" si="16"/>
        <v>36</v>
      </c>
      <c r="J70" s="525">
        <f t="shared" si="16"/>
        <v>36</v>
      </c>
      <c r="K70" s="525">
        <f t="shared" si="16"/>
        <v>36</v>
      </c>
      <c r="L70" s="525">
        <f t="shared" si="16"/>
        <v>36</v>
      </c>
      <c r="M70" s="525">
        <f t="shared" si="16"/>
        <v>36</v>
      </c>
      <c r="N70" s="525">
        <f t="shared" si="16"/>
        <v>36</v>
      </c>
      <c r="O70" s="525">
        <f t="shared" si="16"/>
        <v>28</v>
      </c>
      <c r="P70" s="525">
        <f t="shared" si="16"/>
        <v>0</v>
      </c>
      <c r="Q70" s="525">
        <f t="shared" si="16"/>
        <v>36</v>
      </c>
      <c r="R70" s="525">
        <f t="shared" si="16"/>
        <v>36</v>
      </c>
      <c r="S70" s="525">
        <f t="shared" si="16"/>
        <v>36</v>
      </c>
      <c r="T70" s="525">
        <f t="shared" si="16"/>
        <v>36</v>
      </c>
      <c r="U70" s="525">
        <f t="shared" si="16"/>
        <v>36</v>
      </c>
      <c r="V70" s="525" t="s">
        <v>73</v>
      </c>
      <c r="W70" s="525" t="s">
        <v>73</v>
      </c>
      <c r="X70" s="525">
        <f t="shared" si="16"/>
        <v>36</v>
      </c>
      <c r="Y70" s="525">
        <f t="shared" si="16"/>
        <v>36</v>
      </c>
      <c r="Z70" s="525">
        <f t="shared" si="16"/>
        <v>36</v>
      </c>
      <c r="AA70" s="525">
        <f t="shared" si="16"/>
        <v>36</v>
      </c>
      <c r="AB70" s="527">
        <f t="shared" si="16"/>
        <v>36</v>
      </c>
      <c r="AC70" s="527">
        <f t="shared" si="16"/>
        <v>36</v>
      </c>
      <c r="AD70" s="527">
        <f t="shared" si="16"/>
        <v>36</v>
      </c>
      <c r="AE70" s="527">
        <f t="shared" si="16"/>
        <v>36</v>
      </c>
      <c r="AF70" s="527">
        <f t="shared" si="16"/>
        <v>36</v>
      </c>
      <c r="AG70" s="527">
        <f t="shared" si="16"/>
        <v>36</v>
      </c>
      <c r="AH70" s="527">
        <f t="shared" si="16"/>
        <v>36</v>
      </c>
      <c r="AI70" s="527">
        <f t="shared" si="16"/>
        <v>36</v>
      </c>
      <c r="AJ70" s="527">
        <f t="shared" si="16"/>
        <v>0</v>
      </c>
      <c r="AK70" s="527">
        <f t="shared" si="16"/>
        <v>36</v>
      </c>
      <c r="AL70" s="527">
        <f t="shared" si="16"/>
        <v>0</v>
      </c>
      <c r="AM70" s="527">
        <f t="shared" si="16"/>
        <v>0</v>
      </c>
      <c r="AN70" s="525">
        <f t="shared" si="16"/>
        <v>0</v>
      </c>
      <c r="AO70" s="525">
        <f t="shared" si="16"/>
        <v>0</v>
      </c>
      <c r="AP70" s="525">
        <f t="shared" si="16"/>
        <v>0</v>
      </c>
      <c r="AQ70" s="525">
        <f t="shared" si="16"/>
        <v>0</v>
      </c>
      <c r="AR70" s="525">
        <f t="shared" si="16"/>
        <v>0</v>
      </c>
      <c r="AS70" s="525">
        <f t="shared" si="16"/>
        <v>0</v>
      </c>
      <c r="AT70" s="525">
        <f t="shared" si="16"/>
        <v>0</v>
      </c>
      <c r="AU70" s="525">
        <f t="shared" si="16"/>
        <v>0</v>
      </c>
      <c r="AV70" s="525"/>
      <c r="AW70" s="525"/>
      <c r="AX70" s="525"/>
      <c r="AY70" s="525"/>
      <c r="AZ70" s="525"/>
      <c r="BA70" s="525"/>
      <c r="BB70" s="525"/>
      <c r="BC70" s="525"/>
      <c r="BD70" s="525"/>
      <c r="BE70" s="525">
        <f>BE7+BE15+BE21+BE29</f>
        <v>992</v>
      </c>
    </row>
    <row r="71" spans="1:63" s="15" customFormat="1" ht="13.5" thickBot="1">
      <c r="A71" s="468"/>
      <c r="B71" s="499" t="s">
        <v>43</v>
      </c>
      <c r="C71" s="500"/>
      <c r="D71" s="501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6"/>
      <c r="AO71" s="526"/>
      <c r="AP71" s="526"/>
      <c r="AQ71" s="526"/>
      <c r="AR71" s="526"/>
      <c r="AS71" s="526"/>
      <c r="AT71" s="526"/>
      <c r="AU71" s="526"/>
      <c r="AV71" s="526"/>
      <c r="AW71" s="526"/>
      <c r="AX71" s="526"/>
      <c r="AY71" s="526"/>
      <c r="AZ71" s="526"/>
      <c r="BA71" s="526"/>
      <c r="BB71" s="526"/>
      <c r="BC71" s="526"/>
      <c r="BD71" s="526"/>
      <c r="BE71" s="526"/>
    </row>
    <row r="72" spans="1:63" s="15" customFormat="1" ht="19.5" customHeight="1" thickBot="1">
      <c r="A72" s="468"/>
      <c r="B72" s="502" t="s">
        <v>44</v>
      </c>
      <c r="C72" s="503"/>
      <c r="D72" s="504"/>
      <c r="E72" s="79">
        <f>E20+E16+E8</f>
        <v>18</v>
      </c>
      <c r="F72" s="79">
        <f t="shared" ref="F72:U72" si="17">F20+F16+F8</f>
        <v>18</v>
      </c>
      <c r="G72" s="79">
        <f t="shared" si="17"/>
        <v>18</v>
      </c>
      <c r="H72" s="79">
        <f t="shared" si="17"/>
        <v>18</v>
      </c>
      <c r="I72" s="79">
        <f t="shared" si="17"/>
        <v>18</v>
      </c>
      <c r="J72" s="79">
        <f t="shared" si="17"/>
        <v>18</v>
      </c>
      <c r="K72" s="79">
        <f t="shared" si="17"/>
        <v>18</v>
      </c>
      <c r="L72" s="79">
        <f t="shared" si="17"/>
        <v>18</v>
      </c>
      <c r="M72" s="79">
        <f t="shared" si="17"/>
        <v>18</v>
      </c>
      <c r="N72" s="79">
        <f t="shared" si="17"/>
        <v>18</v>
      </c>
      <c r="O72" s="79">
        <f t="shared" si="17"/>
        <v>18</v>
      </c>
      <c r="P72" s="79">
        <f t="shared" si="17"/>
        <v>0</v>
      </c>
      <c r="Q72" s="79">
        <f t="shared" si="17"/>
        <v>0</v>
      </c>
      <c r="R72" s="79">
        <f t="shared" si="17"/>
        <v>0</v>
      </c>
      <c r="S72" s="79">
        <f t="shared" si="17"/>
        <v>0</v>
      </c>
      <c r="T72" s="79">
        <f t="shared" si="17"/>
        <v>0</v>
      </c>
      <c r="U72" s="79">
        <f t="shared" si="17"/>
        <v>0</v>
      </c>
      <c r="V72" s="79" t="s">
        <v>73</v>
      </c>
      <c r="W72" s="79" t="s">
        <v>73</v>
      </c>
      <c r="X72" s="79">
        <f t="shared" ref="X72:BE72" si="18">X20+X16+X8</f>
        <v>18</v>
      </c>
      <c r="Y72" s="79">
        <f t="shared" si="18"/>
        <v>18</v>
      </c>
      <c r="Z72" s="79">
        <f t="shared" si="18"/>
        <v>18</v>
      </c>
      <c r="AA72" s="79">
        <f t="shared" si="18"/>
        <v>18</v>
      </c>
      <c r="AB72" s="118">
        <f t="shared" si="18"/>
        <v>18</v>
      </c>
      <c r="AC72" s="118">
        <f t="shared" si="18"/>
        <v>18</v>
      </c>
      <c r="AD72" s="118">
        <f t="shared" si="18"/>
        <v>18</v>
      </c>
      <c r="AE72" s="118">
        <f t="shared" si="18"/>
        <v>18</v>
      </c>
      <c r="AF72" s="118">
        <f t="shared" si="18"/>
        <v>18</v>
      </c>
      <c r="AG72" s="118">
        <f t="shared" si="18"/>
        <v>18</v>
      </c>
      <c r="AH72" s="118">
        <f t="shared" si="18"/>
        <v>18</v>
      </c>
      <c r="AI72" s="118">
        <f t="shared" si="18"/>
        <v>18</v>
      </c>
      <c r="AJ72" s="118">
        <f t="shared" si="18"/>
        <v>0</v>
      </c>
      <c r="AK72" s="118">
        <f t="shared" si="18"/>
        <v>0</v>
      </c>
      <c r="AL72" s="118">
        <f t="shared" si="18"/>
        <v>0</v>
      </c>
      <c r="AM72" s="118">
        <f t="shared" si="18"/>
        <v>0</v>
      </c>
      <c r="AN72" s="79">
        <f t="shared" si="18"/>
        <v>0</v>
      </c>
      <c r="AO72" s="79">
        <f t="shared" si="18"/>
        <v>0</v>
      </c>
      <c r="AP72" s="79">
        <f t="shared" si="18"/>
        <v>0</v>
      </c>
      <c r="AQ72" s="79">
        <f t="shared" si="18"/>
        <v>0</v>
      </c>
      <c r="AR72" s="79">
        <f t="shared" si="18"/>
        <v>0</v>
      </c>
      <c r="AS72" s="79">
        <f t="shared" si="18"/>
        <v>0</v>
      </c>
      <c r="AT72" s="79">
        <f t="shared" si="18"/>
        <v>0</v>
      </c>
      <c r="AU72" s="79">
        <f t="shared" si="18"/>
        <v>0</v>
      </c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 t="shared" si="18"/>
        <v>414</v>
      </c>
    </row>
    <row r="73" spans="1:63" s="15" customFormat="1" ht="19.5" customHeight="1" thickBot="1">
      <c r="A73" s="468"/>
      <c r="B73" s="502" t="s">
        <v>121</v>
      </c>
      <c r="C73" s="503"/>
      <c r="D73" s="504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>
        <v>50</v>
      </c>
      <c r="Q73" s="79"/>
      <c r="R73" s="79"/>
      <c r="S73" s="79"/>
      <c r="T73" s="79"/>
      <c r="U73" s="79"/>
      <c r="V73" s="79" t="s">
        <v>73</v>
      </c>
      <c r="W73" s="79" t="s">
        <v>73</v>
      </c>
      <c r="X73" s="79"/>
      <c r="Y73" s="79"/>
      <c r="Z73" s="79"/>
      <c r="AA73" s="79"/>
      <c r="AB73" s="118"/>
      <c r="AC73" s="118"/>
      <c r="AD73" s="118"/>
      <c r="AE73" s="118"/>
      <c r="AF73" s="118"/>
      <c r="AG73" s="118"/>
      <c r="AH73" s="118"/>
      <c r="AI73" s="118"/>
      <c r="AJ73" s="118">
        <v>50</v>
      </c>
      <c r="AK73" s="118"/>
      <c r="AL73" s="118"/>
      <c r="AM73" s="118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>SUM(F73:BD73)</f>
        <v>100</v>
      </c>
    </row>
    <row r="74" spans="1:63" s="15" customFormat="1" ht="22.5" customHeight="1" thickBot="1">
      <c r="A74" s="469"/>
      <c r="B74" s="502" t="s">
        <v>45</v>
      </c>
      <c r="C74" s="503"/>
      <c r="D74" s="504"/>
      <c r="E74" s="215">
        <f>E70+E72+E73</f>
        <v>54</v>
      </c>
      <c r="F74" s="215">
        <f t="shared" ref="F74:BE74" si="19">F70+F72+F73</f>
        <v>54</v>
      </c>
      <c r="G74" s="215">
        <f t="shared" si="19"/>
        <v>54</v>
      </c>
      <c r="H74" s="215">
        <f t="shared" si="19"/>
        <v>54</v>
      </c>
      <c r="I74" s="215">
        <f t="shared" si="19"/>
        <v>54</v>
      </c>
      <c r="J74" s="215">
        <f t="shared" si="19"/>
        <v>54</v>
      </c>
      <c r="K74" s="215">
        <f t="shared" si="19"/>
        <v>54</v>
      </c>
      <c r="L74" s="215">
        <f t="shared" si="19"/>
        <v>54</v>
      </c>
      <c r="M74" s="215">
        <f t="shared" si="19"/>
        <v>54</v>
      </c>
      <c r="N74" s="215">
        <f t="shared" si="19"/>
        <v>54</v>
      </c>
      <c r="O74" s="215">
        <f t="shared" si="19"/>
        <v>46</v>
      </c>
      <c r="P74" s="215">
        <f t="shared" si="19"/>
        <v>50</v>
      </c>
      <c r="Q74" s="215">
        <f t="shared" si="19"/>
        <v>36</v>
      </c>
      <c r="R74" s="215">
        <f t="shared" si="19"/>
        <v>36</v>
      </c>
      <c r="S74" s="215">
        <f t="shared" si="19"/>
        <v>36</v>
      </c>
      <c r="T74" s="215">
        <f t="shared" si="19"/>
        <v>36</v>
      </c>
      <c r="U74" s="215">
        <f t="shared" si="19"/>
        <v>36</v>
      </c>
      <c r="V74" s="215" t="s">
        <v>73</v>
      </c>
      <c r="W74" s="215" t="s">
        <v>73</v>
      </c>
      <c r="X74" s="215">
        <f t="shared" si="19"/>
        <v>54</v>
      </c>
      <c r="Y74" s="215">
        <f t="shared" si="19"/>
        <v>54</v>
      </c>
      <c r="Z74" s="215">
        <f t="shared" si="19"/>
        <v>54</v>
      </c>
      <c r="AA74" s="215">
        <f t="shared" si="19"/>
        <v>54</v>
      </c>
      <c r="AB74" s="216">
        <f t="shared" si="19"/>
        <v>54</v>
      </c>
      <c r="AC74" s="216">
        <f t="shared" si="19"/>
        <v>54</v>
      </c>
      <c r="AD74" s="216">
        <f t="shared" si="19"/>
        <v>54</v>
      </c>
      <c r="AE74" s="216">
        <f t="shared" si="19"/>
        <v>54</v>
      </c>
      <c r="AF74" s="216">
        <f t="shared" si="19"/>
        <v>54</v>
      </c>
      <c r="AG74" s="216">
        <f t="shared" si="19"/>
        <v>54</v>
      </c>
      <c r="AH74" s="216">
        <f t="shared" si="19"/>
        <v>54</v>
      </c>
      <c r="AI74" s="216">
        <f>AI70+AI72</f>
        <v>54</v>
      </c>
      <c r="AJ74" s="216">
        <f t="shared" si="19"/>
        <v>50</v>
      </c>
      <c r="AK74" s="216">
        <f t="shared" si="19"/>
        <v>36</v>
      </c>
      <c r="AL74" s="216">
        <f t="shared" si="19"/>
        <v>0</v>
      </c>
      <c r="AM74" s="216">
        <f t="shared" si="19"/>
        <v>0</v>
      </c>
      <c r="AN74" s="215">
        <f t="shared" si="19"/>
        <v>0</v>
      </c>
      <c r="AO74" s="215">
        <f t="shared" si="19"/>
        <v>0</v>
      </c>
      <c r="AP74" s="215">
        <f t="shared" si="19"/>
        <v>0</v>
      </c>
      <c r="AQ74" s="215">
        <f t="shared" si="19"/>
        <v>0</v>
      </c>
      <c r="AR74" s="215">
        <f t="shared" si="19"/>
        <v>0</v>
      </c>
      <c r="AS74" s="215">
        <f t="shared" si="19"/>
        <v>0</v>
      </c>
      <c r="AT74" s="215">
        <f t="shared" si="19"/>
        <v>0</v>
      </c>
      <c r="AU74" s="215">
        <f t="shared" si="19"/>
        <v>0</v>
      </c>
      <c r="AV74" s="215"/>
      <c r="AW74" s="79"/>
      <c r="AX74" s="79"/>
      <c r="AY74" s="79"/>
      <c r="AZ74" s="79"/>
      <c r="BA74" s="79"/>
      <c r="BB74" s="79"/>
      <c r="BC74" s="79"/>
      <c r="BD74" s="79"/>
      <c r="BE74" s="79">
        <f t="shared" si="19"/>
        <v>1506</v>
      </c>
    </row>
    <row r="75" spans="1:63">
      <c r="AM75" s="64"/>
    </row>
    <row r="76" spans="1:63">
      <c r="AM76" s="64"/>
    </row>
    <row r="77" spans="1:63">
      <c r="A77" s="12" t="s">
        <v>46</v>
      </c>
      <c r="AM77" s="64"/>
    </row>
    <row r="78" spans="1:63" ht="18.75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AM78" s="64"/>
    </row>
    <row r="79" spans="1:63">
      <c r="AM79" s="64"/>
    </row>
    <row r="80" spans="1:63">
      <c r="AM80" s="64"/>
    </row>
    <row r="81" spans="39:39">
      <c r="AM81" s="64"/>
    </row>
    <row r="82" spans="39:39">
      <c r="AM82" s="64"/>
    </row>
    <row r="83" spans="39:39">
      <c r="AM83" s="64"/>
    </row>
  </sheetData>
  <mergeCells count="135">
    <mergeCell ref="A1:BB1"/>
    <mergeCell ref="BC1:BE1"/>
    <mergeCell ref="A2:A4"/>
    <mergeCell ref="B2:B4"/>
    <mergeCell ref="C2:C4"/>
    <mergeCell ref="D2:D4"/>
    <mergeCell ref="F2:H2"/>
    <mergeCell ref="J2:M2"/>
    <mergeCell ref="N2:Q2"/>
    <mergeCell ref="S2:U2"/>
    <mergeCell ref="AW2:AZ2"/>
    <mergeCell ref="BA2:BD2"/>
    <mergeCell ref="BE2:BE6"/>
    <mergeCell ref="E3:BD3"/>
    <mergeCell ref="A5:BD5"/>
    <mergeCell ref="AN2:AQ2"/>
    <mergeCell ref="AS2:AV2"/>
    <mergeCell ref="A7:A74"/>
    <mergeCell ref="B7:B8"/>
    <mergeCell ref="C7:C8"/>
    <mergeCell ref="B9:B10"/>
    <mergeCell ref="C9:C10"/>
    <mergeCell ref="W2:Z2"/>
    <mergeCell ref="AA2:AD2"/>
    <mergeCell ref="AF2:AH2"/>
    <mergeCell ref="AJ2:AM2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31:B32"/>
    <mergeCell ref="C31:C32"/>
    <mergeCell ref="B33:B34"/>
    <mergeCell ref="C33:C34"/>
    <mergeCell ref="B35:B36"/>
    <mergeCell ref="C35:C36"/>
    <mergeCell ref="B23:B24"/>
    <mergeCell ref="C23:C24"/>
    <mergeCell ref="B25:B26"/>
    <mergeCell ref="C25:C26"/>
    <mergeCell ref="B27:B28"/>
    <mergeCell ref="B29:B30"/>
    <mergeCell ref="C29:C30"/>
    <mergeCell ref="B45:B46"/>
    <mergeCell ref="C45:C46"/>
    <mergeCell ref="B47:B48"/>
    <mergeCell ref="C47:C48"/>
    <mergeCell ref="B50:B51"/>
    <mergeCell ref="C50:C51"/>
    <mergeCell ref="B37:B38"/>
    <mergeCell ref="C37:C38"/>
    <mergeCell ref="B39:B40"/>
    <mergeCell ref="C39:C40"/>
    <mergeCell ref="B43:B44"/>
    <mergeCell ref="C43:C44"/>
    <mergeCell ref="B63:B64"/>
    <mergeCell ref="C63:C64"/>
    <mergeCell ref="B70:D70"/>
    <mergeCell ref="E70:E71"/>
    <mergeCell ref="F70:F71"/>
    <mergeCell ref="G70:G71"/>
    <mergeCell ref="B52:B53"/>
    <mergeCell ref="C52:C53"/>
    <mergeCell ref="B54:B55"/>
    <mergeCell ref="C54:C55"/>
    <mergeCell ref="B58:B59"/>
    <mergeCell ref="B61:B62"/>
    <mergeCell ref="C61:C62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Z70:Z71"/>
    <mergeCell ref="AA70:AA71"/>
    <mergeCell ref="AB70:AB71"/>
    <mergeCell ref="AC70:AC71"/>
    <mergeCell ref="AD70:AD71"/>
    <mergeCell ref="AE70:AE71"/>
    <mergeCell ref="T70:T71"/>
    <mergeCell ref="U70:U71"/>
    <mergeCell ref="V70:V71"/>
    <mergeCell ref="W70:W71"/>
    <mergeCell ref="X70:X71"/>
    <mergeCell ref="Y70:Y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78:T78"/>
    <mergeCell ref="B65:B66"/>
    <mergeCell ref="C65:C66"/>
    <mergeCell ref="AP69:AS69"/>
    <mergeCell ref="AT69:AU69"/>
    <mergeCell ref="BD70:BD71"/>
    <mergeCell ref="BE70:BE71"/>
    <mergeCell ref="B71:D71"/>
    <mergeCell ref="B72:D72"/>
    <mergeCell ref="B73:D73"/>
    <mergeCell ref="B74:D74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</mergeCells>
  <hyperlinks>
    <hyperlink ref="A77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МЭ-159б</vt:lpstr>
      <vt:lpstr>2 курс МЭ-229б</vt:lpstr>
      <vt:lpstr>2 курс МЭ-249к</vt:lpstr>
      <vt:lpstr>3 курс МЭ-394</vt:lpstr>
      <vt:lpstr>4 курс МЭ-466</vt:lpstr>
      <vt:lpstr>'2 курс МЭ-229б'!Область_печати</vt:lpstr>
      <vt:lpstr>'2 курс МЭ-249к'!Область_печати</vt:lpstr>
      <vt:lpstr>'3 курс МЭ-394'!Область_печати</vt:lpstr>
      <vt:lpstr>'4 курс МЭ-466'!Область_печати</vt:lpstr>
      <vt:lpstr>'МЭ-159б'!Область_печати</vt:lpstr>
      <vt:lpstr>Титул!Область_печати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ousecr</cp:lastModifiedBy>
  <cp:lastPrinted>2017-02-27T03:41:48Z</cp:lastPrinted>
  <dcterms:created xsi:type="dcterms:W3CDTF">2008-04-14T07:52:44Z</dcterms:created>
  <dcterms:modified xsi:type="dcterms:W3CDTF">2017-05-24T11:01:41Z</dcterms:modified>
</cp:coreProperties>
</file>