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2120" windowHeight="9120" activeTab="1"/>
  </bookViews>
  <sheets>
    <sheet name="Титул" sheetId="1" r:id="rId1"/>
    <sheet name="МЭугл-160б" sheetId="2" r:id="rId2"/>
    <sheet name="2 курс МЭугл-230б" sheetId="3" r:id="rId3"/>
    <sheet name="3 курс МЭугл-395б" sheetId="4" r:id="rId4"/>
    <sheet name="4 курс МЭугл-455б" sheetId="5" r:id="rId5"/>
    <sheet name="5 курс МЭугл-518б" sheetId="6" r:id="rId6"/>
  </sheets>
  <definedNames>
    <definedName name="_xlnm.Print_Area" localSheetId="2">'2 курс МЭугл-230б'!$A$1:$BE$77</definedName>
    <definedName name="_xlnm.Print_Area" localSheetId="1">'МЭугл-160б'!$A$1:$BE$125</definedName>
  </definedNames>
  <calcPr fullCalcOnLoad="1"/>
</workbook>
</file>

<file path=xl/sharedStrings.xml><?xml version="1.0" encoding="utf-8"?>
<sst xmlns="http://schemas.openxmlformats.org/spreadsheetml/2006/main" count="3172" uniqueCount="259">
  <si>
    <t>1 курс</t>
  </si>
  <si>
    <t>Иностранный язык</t>
  </si>
  <si>
    <t>История</t>
  </si>
  <si>
    <t>Химия</t>
  </si>
  <si>
    <t>Биология</t>
  </si>
  <si>
    <t>Математика</t>
  </si>
  <si>
    <t>Производственная практика</t>
  </si>
  <si>
    <t>П.00</t>
  </si>
  <si>
    <t>Безопасность жизнедеятельности</t>
  </si>
  <si>
    <t>МДК.02.01</t>
  </si>
  <si>
    <t>МДК.03.01</t>
  </si>
  <si>
    <t>ФК.00</t>
  </si>
  <si>
    <t>ПП.03</t>
  </si>
  <si>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</si>
  <si>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</si>
  <si>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</si>
  <si>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</si>
  <si>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</si>
  <si>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</si>
  <si>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</si>
  <si>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</si>
  <si>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</si>
  <si>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</si>
  <si>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</si>
  <si>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</si>
  <si>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</si>
  <si>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</si>
  <si>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</si>
  <si>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</si>
  <si>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</si>
  <si>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</si>
  <si>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</si>
  <si>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</si>
  <si>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</si>
  <si>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</si>
  <si>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</si>
  <si>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(для НПО)</t>
  </si>
  <si>
    <t>ОП. 01</t>
  </si>
  <si>
    <t xml:space="preserve">Профессиональный цикл 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</si>
  <si>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</si>
  <si>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</si>
  <si>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</si>
  <si>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</si>
  <si>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</si>
  <si>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</si>
  <si>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</si>
  <si>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</si>
  <si>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ОП. 02</t>
  </si>
  <si>
    <t>ОП. 03</t>
  </si>
  <si>
    <t>ОП. 04</t>
  </si>
  <si>
    <t>ОП. 05</t>
  </si>
  <si>
    <t>ПМ. 02</t>
  </si>
  <si>
    <t>Учебная практика</t>
  </si>
  <si>
    <t>УП. 02</t>
  </si>
  <si>
    <t>ПП. 02</t>
  </si>
  <si>
    <t>ПМ. 03</t>
  </si>
  <si>
    <t>УП. 03</t>
  </si>
  <si>
    <t>Утверждаю</t>
  </si>
  <si>
    <t>"_____"_________________20___г.</t>
  </si>
  <si>
    <t>ПМ. 01</t>
  </si>
  <si>
    <t>МДК.01.01</t>
  </si>
  <si>
    <t>УП. 01</t>
  </si>
  <si>
    <t>ПП. 01</t>
  </si>
  <si>
    <t>ПМ. 04</t>
  </si>
  <si>
    <t>МДК.04.01</t>
  </si>
  <si>
    <t>УП. 04</t>
  </si>
  <si>
    <t>ПП.04</t>
  </si>
  <si>
    <t>МДК.01.02</t>
  </si>
  <si>
    <t>Устройство, техническое обслуживание и ремонт автомобилей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</si>
  <si>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</si>
  <si>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</si>
  <si>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</si>
  <si>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</si>
  <si>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К</t>
  </si>
  <si>
    <t xml:space="preserve">                                                                                    КАЛЕНДАРНЫЙ УЧЕБНЫЙ ГРАФИК </t>
  </si>
  <si>
    <t>ОДП.04</t>
  </si>
  <si>
    <t>Право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</si>
  <si>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</si>
  <si>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</si>
  <si>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</si>
  <si>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 деятельности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</si>
  <si>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</si>
  <si>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</si>
  <si>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</si>
  <si>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</si>
  <si>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</si>
  <si>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</si>
  <si>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Приготовление блюд из рыбы</t>
  </si>
  <si>
    <t>Технология обработки сырья и приготовления блюд из рыбы</t>
  </si>
  <si>
    <t>Приготовление блюд из мяса и домашней птицы</t>
  </si>
  <si>
    <t>МДК.05.01</t>
  </si>
  <si>
    <t>УП. 05</t>
  </si>
  <si>
    <t>ПП.05</t>
  </si>
  <si>
    <t>МДК.06.01</t>
  </si>
  <si>
    <t>ПП.06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</si>
  <si>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</si>
  <si>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</si>
  <si>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Приготовление сладких блюд и напитков</t>
  </si>
  <si>
    <t>Технология приготовления сладких блюд и напитков</t>
  </si>
  <si>
    <t>МДК.07.01</t>
  </si>
  <si>
    <t>ПП.07</t>
  </si>
  <si>
    <t>Технология обработки сырья и приготовления блюд из мяса и домашней птицы</t>
  </si>
  <si>
    <t>ПМ. 05</t>
  </si>
  <si>
    <t>ПМ. 06</t>
  </si>
  <si>
    <t>ПМ. 07</t>
  </si>
  <si>
    <t>УП. 07</t>
  </si>
  <si>
    <t>УП. 06</t>
  </si>
  <si>
    <t>ПМ. 08</t>
  </si>
  <si>
    <t>МДК.08.01</t>
  </si>
  <si>
    <t>УП. 08</t>
  </si>
  <si>
    <t>ПП.08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</si>
  <si>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</si>
  <si>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</si>
  <si>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 xml:space="preserve">Физика </t>
  </si>
  <si>
    <t>Общегуманитарный и социально-экономический цикл</t>
  </si>
  <si>
    <t>ОГСЭ.00</t>
  </si>
  <si>
    <t>ОГСЭ.01</t>
  </si>
  <si>
    <t>ОГСЭ.02</t>
  </si>
  <si>
    <t>ОГСЭ.04</t>
  </si>
  <si>
    <t>ОГСЭ.05</t>
  </si>
  <si>
    <t>Математический и общий естественно-научный цикл</t>
  </si>
  <si>
    <t>ЕН00</t>
  </si>
  <si>
    <t>Общепрофессиональные дисциплины</t>
  </si>
  <si>
    <t xml:space="preserve">Консультации </t>
  </si>
  <si>
    <t>ПДП.00</t>
  </si>
  <si>
    <t xml:space="preserve">                                                                      по специальности среднего профессионального образования </t>
  </si>
  <si>
    <t>__________________ И.И. Тубер</t>
  </si>
  <si>
    <t xml:space="preserve">* 50 часов консультаций включены в часы внеаудиторной самостоятельной работы студентов </t>
  </si>
  <si>
    <t>Основы философии</t>
  </si>
  <si>
    <t>3 курс</t>
  </si>
  <si>
    <t>Информационные технологии в профессиональной деятельности</t>
  </si>
  <si>
    <t>Компьтерное моделирование</t>
  </si>
  <si>
    <t>Организация и выполнение работ по эксплуатации и ремонту электроустановок</t>
  </si>
  <si>
    <t>Электрические машины</t>
  </si>
  <si>
    <t>МДК01.02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</si>
  <si>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</si>
  <si>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</si>
  <si>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Организация и выполнение работ по монтажу и наладке электрооборудования промышленных и гражданских зданий</t>
  </si>
  <si>
    <t>Внутреннее электроснабжение промышленных и гражданских зданий</t>
  </si>
  <si>
    <t>ОГСЭ.06</t>
  </si>
  <si>
    <t>Деловое общение</t>
  </si>
  <si>
    <t>ЕН.01</t>
  </si>
  <si>
    <t>ЕН.02</t>
  </si>
  <si>
    <t>ЕН.03</t>
  </si>
  <si>
    <t>Информатика</t>
  </si>
  <si>
    <t>Экологические основы природопользования</t>
  </si>
  <si>
    <t>2 курс</t>
  </si>
  <si>
    <t>ОП.01</t>
  </si>
  <si>
    <t>ОП.02</t>
  </si>
  <si>
    <t>Техническая механика</t>
  </si>
  <si>
    <t>Инженерная графика</t>
  </si>
  <si>
    <t>ОП.03</t>
  </si>
  <si>
    <t>Электротехника</t>
  </si>
  <si>
    <t>ОП.04</t>
  </si>
  <si>
    <t>Основы электроники</t>
  </si>
  <si>
    <t>УП.01</t>
  </si>
  <si>
    <t>ПМ.05</t>
  </si>
  <si>
    <t>Выполнение работ по рабочим профессиям 19812 Электромонтажник по силовым сетям и электрооборудованию и 19806 Электромонтажник по освещению и осветительным сетям</t>
  </si>
  <si>
    <t>МДК05.01</t>
  </si>
  <si>
    <t>Технология работ электромонтажника по освещению и осветительным сетям</t>
  </si>
  <si>
    <t>В</t>
  </si>
  <si>
    <t>Э</t>
  </si>
  <si>
    <t>ГБПОУ «Южно-Уральский государственный технический колледж»</t>
  </si>
  <si>
    <t xml:space="preserve">Правовые основы 
профессиональной деятельности </t>
  </si>
  <si>
    <t>МДК05.02</t>
  </si>
  <si>
    <t xml:space="preserve">Технология работ электромонтажника по силовыи сетям и электрооборудованию </t>
  </si>
  <si>
    <t>4 курс</t>
  </si>
  <si>
    <t xml:space="preserve">Монтаж электрооборудования промышленных и гражданских зданий </t>
  </si>
  <si>
    <t xml:space="preserve">Наладка электрооборудования </t>
  </si>
  <si>
    <t xml:space="preserve">Организация и выполнение работ по монтажу и наладке электрических сетей </t>
  </si>
  <si>
    <t xml:space="preserve">Внешнее электроснабжение промышленных и гражданских зданий </t>
  </si>
  <si>
    <t xml:space="preserve">Монтаж и наладка электрических сетей </t>
  </si>
  <si>
    <t xml:space="preserve">Организация управления производственным подразделением </t>
  </si>
  <si>
    <t xml:space="preserve">Организация деятельности электромонтажного подразделения </t>
  </si>
  <si>
    <t>5 курс</t>
  </si>
  <si>
    <t>ОГСЭ.03</t>
  </si>
  <si>
    <t xml:space="preserve">Психология общения </t>
  </si>
  <si>
    <t xml:space="preserve">Экономика организации </t>
  </si>
  <si>
    <t>Предпринимательская деятельность</t>
  </si>
  <si>
    <t>ГИА.00</t>
  </si>
  <si>
    <t>Преддипломная практика</t>
  </si>
  <si>
    <t xml:space="preserve">Государственная (итоговая) аттестация </t>
  </si>
  <si>
    <t>Подготовка к ИГА</t>
  </si>
  <si>
    <t>Защита ДП</t>
  </si>
  <si>
    <t>Профиль получаемого профессионального образования  технический</t>
  </si>
  <si>
    <r>
      <t xml:space="preserve">     Квалификация: </t>
    </r>
    <r>
      <rPr>
        <b/>
        <u val="single"/>
        <sz val="14"/>
        <rFont val="Times New Roman"/>
        <family val="1"/>
      </rPr>
      <t>старший техник</t>
    </r>
  </si>
  <si>
    <r>
      <t xml:space="preserve">Форма обучения- </t>
    </r>
    <r>
      <rPr>
        <u val="single"/>
        <sz val="14"/>
        <rFont val="Times New Roman"/>
        <family val="1"/>
      </rPr>
      <t>очная</t>
    </r>
  </si>
  <si>
    <t>на базе основного общего образования</t>
  </si>
  <si>
    <r>
      <t xml:space="preserve">08.02.09    </t>
    </r>
    <r>
      <rPr>
        <b/>
        <u val="single"/>
        <sz val="14"/>
        <rFont val="Times New Roman"/>
        <family val="1"/>
      </rPr>
      <t>Монтаж, наладка и эксплуатация электрооборудования промышленных и гражданских зданий</t>
    </r>
  </si>
  <si>
    <r>
      <t xml:space="preserve">                                                                                              по программе _</t>
    </r>
    <r>
      <rPr>
        <u val="single"/>
        <sz val="14"/>
        <rFont val="Times New Roman"/>
        <family val="1"/>
      </rPr>
      <t>углубленной</t>
    </r>
    <r>
      <rPr>
        <sz val="14"/>
        <rFont val="Times New Roman"/>
        <family val="1"/>
      </rPr>
      <t>_  подготовки</t>
    </r>
  </si>
  <si>
    <r>
      <t xml:space="preserve">Нормативный срок обучения – </t>
    </r>
    <r>
      <rPr>
        <b/>
        <u val="single"/>
        <sz val="14"/>
        <rFont val="Times New Roman"/>
        <family val="1"/>
      </rPr>
      <t>_4_ года и 10 мес.</t>
    </r>
  </si>
  <si>
    <t>ОУДБ.00</t>
  </si>
  <si>
    <t xml:space="preserve">Общеобразовательные учебные дисциплины (другие и по выбору) базовые </t>
  </si>
  <si>
    <t>ОУДБ.01</t>
  </si>
  <si>
    <t>Русский язык и литература. Русский язык</t>
  </si>
  <si>
    <t>Русский язык и литература. Литература</t>
  </si>
  <si>
    <t>ОУДБ.02</t>
  </si>
  <si>
    <t>ОУДБ.04</t>
  </si>
  <si>
    <t>ОУДБ.05</t>
  </si>
  <si>
    <t>ОУДБ.06</t>
  </si>
  <si>
    <t>Основы безопасности жизнедеятельности</t>
  </si>
  <si>
    <t>ОУДБ.09</t>
  </si>
  <si>
    <t>ОДБ.10</t>
  </si>
  <si>
    <t>Обществознание (включая экономику и право)</t>
  </si>
  <si>
    <t>ОУДБ.15</t>
  </si>
  <si>
    <t>ОУДБ.16</t>
  </si>
  <si>
    <t>География</t>
  </si>
  <si>
    <t>ОУДБ.17</t>
  </si>
  <si>
    <t>Экология</t>
  </si>
  <si>
    <t>ОУДП.00</t>
  </si>
  <si>
    <t>Общеобразовательные учебные дисциплины (общие и по выбору) профильные</t>
  </si>
  <si>
    <t xml:space="preserve">Информатика </t>
  </si>
  <si>
    <t>ОУДП.03</t>
  </si>
  <si>
    <t>ОУДП.07</t>
  </si>
  <si>
    <t>ОУДП.08</t>
  </si>
  <si>
    <t>УДД.00</t>
  </si>
  <si>
    <t>Учебные дисциплины дополнительные</t>
  </si>
  <si>
    <t>УДД.01</t>
  </si>
  <si>
    <t>Черчение</t>
  </si>
  <si>
    <t>01.09.-03.09.16</t>
  </si>
  <si>
    <t>26.09.-02.10.16</t>
  </si>
  <si>
    <t>28.11.-04.12.16</t>
  </si>
  <si>
    <t>26.12.-01.01.17</t>
  </si>
  <si>
    <t>20.02.-27.03.17</t>
  </si>
  <si>
    <t>27.03.-03.04.17</t>
  </si>
  <si>
    <t>29.05.-05.06.17</t>
  </si>
  <si>
    <t xml:space="preserve">Директор </t>
  </si>
  <si>
    <t>Зав. учебной частью ______________________________ Н.В. Тур</t>
  </si>
  <si>
    <t>Годовой календарный график  учебной группы № МЭугл-160/б по специальности 08.02.09 Монтаж, наладка и эксплуатация электрооборудования промышленных и гражданских зданий (углубленная подготовка) на 2016-2017 учебный год (с 01 сентября 2016 года по 31 августа 2017 г.)</t>
  </si>
  <si>
    <t>Годовой календарный график  учебной группы № МЭугл-395/б по специальности 270843 (08.02.09) Монтаж, наладка и эксплуатация электрооборудования промышленных и гражданских зданий (углубленная подготовка) на 2016-2017 учебный год (с 01 сентября 2016 года по 31 августа 2017 года)</t>
  </si>
  <si>
    <t>Годовой календарный график  учебной группы № МЭугл-455/б по специальности 270843 (08.02.09) Монтаж, наладка и эксплуатация электрооборудования промышленных и гражданских зданий (углубленная подготовка) на 2016-2017 учебный год (с 01 сентября 2016 года по 31 августа 2017 года)</t>
  </si>
  <si>
    <t>Годовой календарный график  учебной группы № МЭугл-518/б по специальности 270843 (08.02.09) Монтаж, наладка и эксплуатация электрооборудования промышленных и гражданских зданий (углубленная подготовка) на 2016-2017 учебный год (с 01 сентября 2016 года по 31 августа 2017 года)</t>
  </si>
  <si>
    <t>ДЗ</t>
  </si>
  <si>
    <t>ЕН.00</t>
  </si>
  <si>
    <t>ОП.00</t>
  </si>
  <si>
    <t>ОП.05</t>
  </si>
  <si>
    <t>ОП.06</t>
  </si>
  <si>
    <t>ПМ.00</t>
  </si>
  <si>
    <t>ПМ.01</t>
  </si>
  <si>
    <t>МДК01.01</t>
  </si>
  <si>
    <t>УП.05</t>
  </si>
  <si>
    <t>Годовой календарный график  учебной группы № МЭугл-230/б по специальности 08.02.09 Монтаж, наладка и эксплуатация электрооборудования промышленных и гражданских зданий (углубленная подготовка) на 2016-2017 учебный год (с 01 сентября 2016 года по 31 августа 2017 года)</t>
  </si>
  <si>
    <t>З</t>
  </si>
  <si>
    <t>ОП.07</t>
  </si>
  <si>
    <t>ОП.08</t>
  </si>
  <si>
    <t>МДК01.03</t>
  </si>
  <si>
    <t>ПП.01</t>
  </si>
  <si>
    <t>ПМ.02</t>
  </si>
  <si>
    <t>МДК02.02</t>
  </si>
  <si>
    <t>МДК02.01</t>
  </si>
  <si>
    <t>МДК02.03</t>
  </si>
  <si>
    <t>ПП.02</t>
  </si>
  <si>
    <t>ПМ.03</t>
  </si>
  <si>
    <t>МДК03.01</t>
  </si>
  <si>
    <t>МДК03.02</t>
  </si>
  <si>
    <t>ПМ.04</t>
  </si>
  <si>
    <t>МДК04.01</t>
  </si>
  <si>
    <t>МДК04.02</t>
  </si>
  <si>
    <t>МДК04.03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</si>
</sst>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i/>
      <u val="single"/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1" fontId="9" fillId="0" borderId="10" xfId="0" applyNumberFormat="1" applyFont="1" applyBorder="1" applyAlignment="1">
      <alignment horizontal="center" vertical="center" textRotation="90" wrapText="1"/>
    </xf>
    <xf numFmtId="0" fontId="78" fillId="0" borderId="0" xfId="42" applyFont="1" applyAlignment="1" applyProtection="1">
      <alignment/>
      <protection/>
    </xf>
    <xf numFmtId="0" fontId="79" fillId="0" borderId="0" xfId="0" applyFont="1" applyAlignment="1">
      <alignment/>
    </xf>
    <xf numFmtId="0" fontId="0" fillId="35" borderId="0" xfId="0" applyFill="1" applyAlignment="1">
      <alignment/>
    </xf>
    <xf numFmtId="0" fontId="17" fillId="0" borderId="10" xfId="0" applyFont="1" applyBorder="1" applyAlignment="1">
      <alignment horizontal="center" vertical="center" textRotation="90"/>
    </xf>
    <xf numFmtId="0" fontId="0" fillId="36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7" borderId="0" xfId="0" applyFill="1" applyAlignment="1">
      <alignment/>
    </xf>
    <xf numFmtId="0" fontId="80" fillId="0" borderId="0" xfId="0" applyFont="1" applyAlignment="1">
      <alignment/>
    </xf>
    <xf numFmtId="0" fontId="17" fillId="37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9" fillId="0" borderId="13" xfId="53" applyFont="1" applyBorder="1" applyAlignment="1">
      <alignment textRotation="90"/>
      <protection/>
    </xf>
    <xf numFmtId="0" fontId="9" fillId="0" borderId="13" xfId="53" applyFont="1" applyBorder="1" applyAlignment="1">
      <alignment textRotation="90" wrapText="1"/>
      <protection/>
    </xf>
    <xf numFmtId="0" fontId="9" fillId="0" borderId="10" xfId="53" applyFont="1" applyBorder="1" applyAlignment="1">
      <alignment horizontal="center" vertical="center" textRotation="90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1" fontId="9" fillId="0" borderId="10" xfId="53" applyNumberFormat="1" applyFont="1" applyBorder="1" applyAlignment="1">
      <alignment horizontal="center" vertical="center" textRotation="90" wrapText="1"/>
      <protection/>
    </xf>
    <xf numFmtId="0" fontId="9" fillId="37" borderId="10" xfId="53" applyFont="1" applyFill="1" applyBorder="1" applyAlignment="1">
      <alignment horizontal="center" vertical="center" textRotation="90" wrapText="1"/>
      <protection/>
    </xf>
    <xf numFmtId="0" fontId="17" fillId="0" borderId="10" xfId="53" applyFont="1" applyBorder="1" applyAlignment="1">
      <alignment horizontal="center" vertical="center" textRotation="90"/>
      <protection/>
    </xf>
    <xf numFmtId="0" fontId="17" fillId="37" borderId="10" xfId="53" applyFont="1" applyFill="1" applyBorder="1" applyAlignment="1">
      <alignment horizontal="center" vertical="center" textRotation="90"/>
      <protection/>
    </xf>
    <xf numFmtId="0" fontId="17" fillId="0" borderId="10" xfId="53" applyFont="1" applyBorder="1" applyAlignment="1">
      <alignment horizontal="center" vertical="center" textRotation="90" wrapText="1"/>
      <protection/>
    </xf>
    <xf numFmtId="0" fontId="23" fillId="33" borderId="10" xfId="53" applyFont="1" applyFill="1" applyBorder="1" applyAlignment="1">
      <alignment horizontal="center" wrapText="1"/>
      <protection/>
    </xf>
    <xf numFmtId="0" fontId="23" fillId="0" borderId="10" xfId="53" applyFont="1" applyBorder="1" applyAlignment="1">
      <alignment horizontal="center" wrapText="1"/>
      <protection/>
    </xf>
    <xf numFmtId="0" fontId="23" fillId="37" borderId="10" xfId="53" applyFont="1" applyFill="1" applyBorder="1" applyAlignment="1">
      <alignment horizontal="center" wrapText="1"/>
      <protection/>
    </xf>
    <xf numFmtId="0" fontId="17" fillId="0" borderId="10" xfId="53" applyFont="1" applyBorder="1" applyAlignment="1">
      <alignment horizontal="center" wrapText="1"/>
      <protection/>
    </xf>
    <xf numFmtId="0" fontId="17" fillId="0" borderId="10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 wrapText="1"/>
      <protection/>
    </xf>
    <xf numFmtId="0" fontId="17" fillId="33" borderId="10" xfId="53" applyFont="1" applyFill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/>
      <protection/>
    </xf>
    <xf numFmtId="0" fontId="17" fillId="0" borderId="14" xfId="53" applyFont="1" applyBorder="1" applyAlignment="1">
      <alignment horizontal="center" wrapText="1"/>
      <protection/>
    </xf>
    <xf numFmtId="0" fontId="26" fillId="33" borderId="10" xfId="53" applyFont="1" applyFill="1" applyBorder="1" applyAlignment="1">
      <alignment horizontal="center" wrapText="1"/>
      <protection/>
    </xf>
    <xf numFmtId="0" fontId="20" fillId="0" borderId="15" xfId="53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/>
      <protection/>
    </xf>
    <xf numFmtId="0" fontId="0" fillId="38" borderId="0" xfId="0" applyFill="1" applyAlignment="1">
      <alignment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23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7" fillId="38" borderId="10" xfId="0" applyFont="1" applyFill="1" applyBorder="1" applyAlignment="1">
      <alignment horizontal="center" wrapText="1"/>
    </xf>
    <xf numFmtId="0" fontId="17" fillId="38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textRotation="90"/>
    </xf>
    <xf numFmtId="0" fontId="18" fillId="36" borderId="10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20" fillId="37" borderId="10" xfId="0" applyFont="1" applyFill="1" applyBorder="1" applyAlignment="1">
      <alignment horizontal="center" vertical="center" textRotation="90"/>
    </xf>
    <xf numFmtId="0" fontId="20" fillId="36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2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16" fillId="0" borderId="0" xfId="0" applyFont="1" applyAlignment="1">
      <alignment vertical="center"/>
    </xf>
    <xf numFmtId="0" fontId="14" fillId="36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textRotation="90"/>
    </xf>
    <xf numFmtId="0" fontId="9" fillId="0" borderId="17" xfId="53" applyFont="1" applyBorder="1" applyAlignment="1">
      <alignment textRotation="90" wrapText="1"/>
      <protection/>
    </xf>
    <xf numFmtId="0" fontId="9" fillId="0" borderId="17" xfId="53" applyFont="1" applyBorder="1" applyAlignment="1">
      <alignment textRotation="90"/>
      <protection/>
    </xf>
    <xf numFmtId="0" fontId="17" fillId="0" borderId="14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vertical="top" wrapText="1"/>
    </xf>
    <xf numFmtId="0" fontId="27" fillId="33" borderId="11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/>
    </xf>
    <xf numFmtId="0" fontId="28" fillId="0" borderId="14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27" fillId="33" borderId="11" xfId="0" applyFont="1" applyFill="1" applyBorder="1" applyAlignment="1">
      <alignment vertical="top"/>
    </xf>
    <xf numFmtId="0" fontId="27" fillId="33" borderId="18" xfId="0" applyFont="1" applyFill="1" applyBorder="1" applyAlignment="1">
      <alignment vertical="top" wrapText="1"/>
    </xf>
    <xf numFmtId="0" fontId="27" fillId="33" borderId="16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vertical="top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 wrapText="1"/>
    </xf>
    <xf numFmtId="0" fontId="17" fillId="33" borderId="16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27" fillId="36" borderId="16" xfId="0" applyFont="1" applyFill="1" applyBorder="1" applyAlignment="1">
      <alignment vertical="top" wrapText="1"/>
    </xf>
    <xf numFmtId="0" fontId="28" fillId="33" borderId="16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23" fillId="36" borderId="10" xfId="53" applyFont="1" applyFill="1" applyBorder="1" applyAlignment="1">
      <alignment horizontal="center" wrapText="1"/>
      <protection/>
    </xf>
    <xf numFmtId="0" fontId="17" fillId="36" borderId="10" xfId="53" applyFont="1" applyFill="1" applyBorder="1" applyAlignment="1">
      <alignment horizontal="center" wrapText="1"/>
      <protection/>
    </xf>
    <xf numFmtId="0" fontId="17" fillId="36" borderId="16" xfId="0" applyFont="1" applyFill="1" applyBorder="1" applyAlignment="1">
      <alignment horizontal="center"/>
    </xf>
    <xf numFmtId="0" fontId="5" fillId="33" borderId="15" xfId="53" applyFont="1" applyFill="1" applyBorder="1" applyAlignment="1">
      <alignment horizontal="center" wrapText="1"/>
      <protection/>
    </xf>
    <xf numFmtId="0" fontId="15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0" fillId="0" borderId="0" xfId="0" applyFill="1" applyAlignment="1">
      <alignment vertical="center"/>
    </xf>
    <xf numFmtId="0" fontId="37" fillId="33" borderId="10" xfId="53" applyFont="1" applyFill="1" applyBorder="1" applyAlignment="1">
      <alignment horizontal="center"/>
      <protection/>
    </xf>
    <xf numFmtId="0" fontId="37" fillId="36" borderId="10" xfId="53" applyFont="1" applyFill="1" applyBorder="1" applyAlignment="1">
      <alignment horizontal="center"/>
      <protection/>
    </xf>
    <xf numFmtId="0" fontId="37" fillId="36" borderId="10" xfId="53" applyFont="1" applyFill="1" applyBorder="1" applyAlignment="1">
      <alignment horizontal="center" wrapText="1"/>
      <protection/>
    </xf>
    <xf numFmtId="0" fontId="37" fillId="0" borderId="10" xfId="53" applyFont="1" applyBorder="1" applyAlignment="1">
      <alignment horizontal="center"/>
      <protection/>
    </xf>
    <xf numFmtId="0" fontId="12" fillId="37" borderId="10" xfId="53" applyFont="1" applyFill="1" applyBorder="1" applyAlignment="1">
      <alignment horizontal="center"/>
      <protection/>
    </xf>
    <xf numFmtId="0" fontId="37" fillId="0" borderId="10" xfId="53" applyFont="1" applyFill="1" applyBorder="1" applyAlignment="1">
      <alignment horizontal="center"/>
      <protection/>
    </xf>
    <xf numFmtId="0" fontId="37" fillId="37" borderId="10" xfId="53" applyFont="1" applyFill="1" applyBorder="1" applyAlignment="1">
      <alignment horizontal="center" wrapText="1"/>
      <protection/>
    </xf>
    <xf numFmtId="0" fontId="37" fillId="0" borderId="10" xfId="53" applyFont="1" applyBorder="1" applyAlignment="1">
      <alignment horizontal="center" wrapText="1"/>
      <protection/>
    </xf>
    <xf numFmtId="0" fontId="37" fillId="0" borderId="10" xfId="53" applyFont="1" applyFill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37" fillId="37" borderId="10" xfId="53" applyFont="1" applyFill="1" applyBorder="1" applyAlignment="1">
      <alignment horizontal="center"/>
      <protection/>
    </xf>
    <xf numFmtId="0" fontId="38" fillId="37" borderId="10" xfId="53" applyFont="1" applyFill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37" fillId="33" borderId="10" xfId="53" applyFont="1" applyFill="1" applyBorder="1" applyAlignment="1">
      <alignment horizontal="center" wrapText="1"/>
      <protection/>
    </xf>
    <xf numFmtId="0" fontId="37" fillId="36" borderId="16" xfId="53" applyFont="1" applyFill="1" applyBorder="1" applyAlignment="1">
      <alignment horizontal="center"/>
      <protection/>
    </xf>
    <xf numFmtId="0" fontId="37" fillId="36" borderId="13" xfId="53" applyFont="1" applyFill="1" applyBorder="1" applyAlignment="1">
      <alignment horizontal="center" wrapText="1"/>
      <protection/>
    </xf>
    <xf numFmtId="0" fontId="37" fillId="0" borderId="16" xfId="53" applyFont="1" applyFill="1" applyBorder="1" applyAlignment="1">
      <alignment horizontal="center"/>
      <protection/>
    </xf>
    <xf numFmtId="0" fontId="37" fillId="0" borderId="13" xfId="53" applyFont="1" applyFill="1" applyBorder="1" applyAlignment="1">
      <alignment horizontal="center"/>
      <protection/>
    </xf>
    <xf numFmtId="0" fontId="37" fillId="0" borderId="13" xfId="53" applyFont="1" applyFill="1" applyBorder="1" applyAlignment="1">
      <alignment horizontal="center" wrapText="1"/>
      <protection/>
    </xf>
    <xf numFmtId="0" fontId="37" fillId="0" borderId="11" xfId="53" applyFont="1" applyFill="1" applyBorder="1" applyAlignment="1">
      <alignment horizontal="center"/>
      <protection/>
    </xf>
    <xf numFmtId="0" fontId="37" fillId="36" borderId="11" xfId="53" applyFont="1" applyFill="1" applyBorder="1" applyAlignment="1">
      <alignment horizontal="center" wrapText="1"/>
      <protection/>
    </xf>
    <xf numFmtId="0" fontId="37" fillId="0" borderId="11" xfId="53" applyFont="1" applyFill="1" applyBorder="1" applyAlignment="1">
      <alignment horizontal="center" wrapText="1"/>
      <protection/>
    </xf>
    <xf numFmtId="0" fontId="39" fillId="37" borderId="10" xfId="53" applyFont="1" applyFill="1" applyBorder="1" applyAlignment="1">
      <alignment horizontal="center"/>
      <protection/>
    </xf>
    <xf numFmtId="0" fontId="39" fillId="36" borderId="10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center" wrapText="1"/>
      <protection/>
    </xf>
    <xf numFmtId="0" fontId="37" fillId="7" borderId="10" xfId="53" applyFont="1" applyFill="1" applyBorder="1" applyAlignment="1">
      <alignment horizontal="center" wrapText="1"/>
      <protection/>
    </xf>
    <xf numFmtId="0" fontId="37" fillId="7" borderId="10" xfId="53" applyFont="1" applyFill="1" applyBorder="1" applyAlignment="1">
      <alignment horizontal="center"/>
      <protection/>
    </xf>
    <xf numFmtId="0" fontId="37" fillId="7" borderId="13" xfId="53" applyFont="1" applyFill="1" applyBorder="1" applyAlignment="1">
      <alignment horizontal="center" wrapText="1"/>
      <protection/>
    </xf>
    <xf numFmtId="0" fontId="37" fillId="7" borderId="11" xfId="53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3" fillId="37" borderId="10" xfId="0" applyFont="1" applyFill="1" applyBorder="1" applyAlignment="1">
      <alignment horizontal="center" wrapText="1"/>
    </xf>
    <xf numFmtId="0" fontId="23" fillId="36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23" fillId="40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 horizontal="center" wrapText="1"/>
    </xf>
    <xf numFmtId="0" fontId="23" fillId="38" borderId="16" xfId="0" applyFont="1" applyFill="1" applyBorder="1" applyAlignment="1">
      <alignment horizontal="center"/>
    </xf>
    <xf numFmtId="0" fontId="23" fillId="38" borderId="13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left" vertical="top" wrapText="1"/>
    </xf>
    <xf numFmtId="0" fontId="17" fillId="41" borderId="10" xfId="0" applyFont="1" applyFill="1" applyBorder="1" applyAlignment="1">
      <alignment horizontal="center" wrapText="1"/>
    </xf>
    <xf numFmtId="0" fontId="23" fillId="41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left" vertical="top"/>
    </xf>
    <xf numFmtId="0" fontId="14" fillId="41" borderId="10" xfId="0" applyFont="1" applyFill="1" applyBorder="1" applyAlignment="1">
      <alignment horizontal="center"/>
    </xf>
    <xf numFmtId="0" fontId="81" fillId="40" borderId="10" xfId="0" applyFont="1" applyFill="1" applyBorder="1" applyAlignment="1">
      <alignment horizontal="center"/>
    </xf>
    <xf numFmtId="0" fontId="81" fillId="40" borderId="10" xfId="0" applyFont="1" applyFill="1" applyBorder="1" applyAlignment="1">
      <alignment horizontal="center" wrapText="1"/>
    </xf>
    <xf numFmtId="0" fontId="81" fillId="37" borderId="10" xfId="0" applyFont="1" applyFill="1" applyBorder="1" applyAlignment="1">
      <alignment horizontal="center"/>
    </xf>
    <xf numFmtId="0" fontId="23" fillId="36" borderId="16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81" fillId="37" borderId="10" xfId="0" applyFont="1" applyFill="1" applyBorder="1" applyAlignment="1">
      <alignment horizontal="center" wrapText="1"/>
    </xf>
    <xf numFmtId="0" fontId="23" fillId="36" borderId="15" xfId="0" applyFont="1" applyFill="1" applyBorder="1" applyAlignment="1">
      <alignment horizontal="center" wrapText="1"/>
    </xf>
    <xf numFmtId="0" fontId="23" fillId="39" borderId="10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27" fillId="41" borderId="11" xfId="0" applyFont="1" applyFill="1" applyBorder="1" applyAlignment="1">
      <alignment vertical="top" wrapText="1"/>
    </xf>
    <xf numFmtId="0" fontId="28" fillId="41" borderId="10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>
      <alignment vertical="top"/>
    </xf>
    <xf numFmtId="0" fontId="23" fillId="36" borderId="10" xfId="0" applyFont="1" applyFill="1" applyBorder="1" applyAlignment="1">
      <alignment horizontal="center"/>
    </xf>
    <xf numFmtId="0" fontId="23" fillId="36" borderId="16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23" fillId="38" borderId="16" xfId="0" applyFont="1" applyFill="1" applyBorder="1" applyAlignment="1">
      <alignment horizontal="center" wrapText="1"/>
    </xf>
    <xf numFmtId="0" fontId="23" fillId="41" borderId="10" xfId="0" applyFont="1" applyFill="1" applyBorder="1" applyAlignment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vertical="top"/>
    </xf>
    <xf numFmtId="0" fontId="23" fillId="7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24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14" xfId="53" applyFont="1" applyBorder="1" applyAlignment="1">
      <alignment wrapText="1"/>
      <protection/>
    </xf>
    <xf numFmtId="0" fontId="16" fillId="0" borderId="19" xfId="53" applyFont="1" applyBorder="1" applyAlignment="1">
      <alignment wrapText="1"/>
      <protection/>
    </xf>
    <xf numFmtId="0" fontId="17" fillId="0" borderId="14" xfId="53" applyFont="1" applyBorder="1" applyAlignment="1">
      <alignment horizontal="left" wrapText="1"/>
      <protection/>
    </xf>
    <xf numFmtId="0" fontId="17" fillId="0" borderId="15" xfId="53" applyFont="1" applyBorder="1" applyAlignment="1">
      <alignment horizontal="left" wrapText="1"/>
      <protection/>
    </xf>
    <xf numFmtId="0" fontId="17" fillId="0" borderId="14" xfId="53" applyFont="1" applyBorder="1" applyAlignment="1">
      <alignment horizontal="center" wrapText="1"/>
      <protection/>
    </xf>
    <xf numFmtId="0" fontId="17" fillId="0" borderId="15" xfId="53" applyFont="1" applyBorder="1" applyAlignment="1">
      <alignment horizontal="center" wrapText="1"/>
      <protection/>
    </xf>
    <xf numFmtId="0" fontId="5" fillId="38" borderId="14" xfId="53" applyFont="1" applyFill="1" applyBorder="1" applyAlignment="1">
      <alignment horizontal="center" wrapText="1"/>
      <protection/>
    </xf>
    <xf numFmtId="0" fontId="5" fillId="33" borderId="15" xfId="53" applyFont="1" applyFill="1" applyBorder="1" applyAlignment="1">
      <alignment horizontal="center" wrapText="1"/>
      <protection/>
    </xf>
    <xf numFmtId="0" fontId="23" fillId="0" borderId="14" xfId="53" applyFont="1" applyBorder="1" applyAlignment="1">
      <alignment horizontal="left" vertical="center"/>
      <protection/>
    </xf>
    <xf numFmtId="0" fontId="23" fillId="0" borderId="15" xfId="53" applyFont="1" applyBorder="1" applyAlignment="1">
      <alignment horizontal="left" vertical="center"/>
      <protection/>
    </xf>
    <xf numFmtId="0" fontId="17" fillId="0" borderId="19" xfId="53" applyFont="1" applyBorder="1" applyAlignment="1">
      <alignment horizontal="center" wrapText="1"/>
      <protection/>
    </xf>
    <xf numFmtId="0" fontId="37" fillId="33" borderId="14" xfId="53" applyFont="1" applyFill="1" applyBorder="1" applyAlignment="1">
      <alignment horizontal="center"/>
      <protection/>
    </xf>
    <xf numFmtId="0" fontId="37" fillId="33" borderId="15" xfId="53" applyFont="1" applyFill="1" applyBorder="1" applyAlignment="1">
      <alignment horizontal="center"/>
      <protection/>
    </xf>
    <xf numFmtId="0" fontId="16" fillId="0" borderId="15" xfId="53" applyFont="1" applyBorder="1" applyAlignment="1">
      <alignment wrapText="1"/>
      <protection/>
    </xf>
    <xf numFmtId="0" fontId="14" fillId="0" borderId="16" xfId="53" applyFont="1" applyBorder="1" applyAlignment="1">
      <alignment horizontal="left" vertical="center"/>
      <protection/>
    </xf>
    <xf numFmtId="0" fontId="23" fillId="0" borderId="14" xfId="53" applyFont="1" applyBorder="1" applyAlignment="1">
      <alignment horizontal="left" wrapText="1"/>
      <protection/>
    </xf>
    <xf numFmtId="0" fontId="23" fillId="0" borderId="15" xfId="53" applyFont="1" applyBorder="1" applyAlignment="1">
      <alignment horizontal="left" wrapText="1"/>
      <protection/>
    </xf>
    <xf numFmtId="0" fontId="18" fillId="36" borderId="14" xfId="53" applyFont="1" applyFill="1" applyBorder="1" applyAlignment="1">
      <alignment horizontal="left" wrapText="1"/>
      <protection/>
    </xf>
    <xf numFmtId="0" fontId="18" fillId="36" borderId="15" xfId="53" applyFont="1" applyFill="1" applyBorder="1" applyAlignment="1">
      <alignment horizontal="left" wrapText="1"/>
      <protection/>
    </xf>
    <xf numFmtId="0" fontId="18" fillId="36" borderId="14" xfId="53" applyFont="1" applyFill="1" applyBorder="1" applyAlignment="1">
      <alignment horizontal="left" vertical="center" wrapText="1"/>
      <protection/>
    </xf>
    <xf numFmtId="0" fontId="18" fillId="36" borderId="15" xfId="53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center" wrapText="1"/>
    </xf>
    <xf numFmtId="0" fontId="4" fillId="0" borderId="20" xfId="42" applyBorder="1" applyAlignment="1" applyProtection="1">
      <alignment horizontal="center" textRotation="90"/>
      <protection/>
    </xf>
    <xf numFmtId="0" fontId="4" fillId="0" borderId="11" xfId="42" applyBorder="1" applyAlignment="1" applyProtection="1">
      <alignment horizontal="center" textRotation="90"/>
      <protection/>
    </xf>
    <xf numFmtId="0" fontId="0" fillId="0" borderId="15" xfId="53" applyFont="1" applyBorder="1" applyAlignment="1">
      <alignment horizontal="center" wrapText="1"/>
      <protection/>
    </xf>
    <xf numFmtId="0" fontId="17" fillId="34" borderId="14" xfId="53" applyFont="1" applyFill="1" applyBorder="1" applyAlignment="1">
      <alignment horizontal="center" wrapText="1"/>
      <protection/>
    </xf>
    <xf numFmtId="0" fontId="17" fillId="34" borderId="15" xfId="53" applyFont="1" applyFill="1" applyBorder="1" applyAlignment="1">
      <alignment horizontal="center" wrapText="1"/>
      <protection/>
    </xf>
    <xf numFmtId="0" fontId="18" fillId="33" borderId="21" xfId="53" applyFont="1" applyFill="1" applyBorder="1" applyAlignment="1">
      <alignment horizontal="center" wrapText="1"/>
      <protection/>
    </xf>
    <xf numFmtId="0" fontId="18" fillId="33" borderId="12" xfId="53" applyFont="1" applyFill="1" applyBorder="1" applyAlignment="1">
      <alignment horizontal="center" wrapText="1"/>
      <protection/>
    </xf>
    <xf numFmtId="0" fontId="18" fillId="33" borderId="10" xfId="53" applyFont="1" applyFill="1" applyBorder="1" applyAlignment="1">
      <alignment horizontal="center" wrapText="1"/>
      <protection/>
    </xf>
    <xf numFmtId="0" fontId="5" fillId="33" borderId="19" xfId="53" applyFont="1" applyFill="1" applyBorder="1" applyAlignment="1">
      <alignment horizontal="center" wrapText="1"/>
      <protection/>
    </xf>
    <xf numFmtId="0" fontId="18" fillId="33" borderId="22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 wrapText="1"/>
      <protection/>
    </xf>
    <xf numFmtId="0" fontId="18" fillId="33" borderId="20" xfId="53" applyFont="1" applyFill="1" applyBorder="1" applyAlignment="1">
      <alignment horizontal="center" wrapText="1"/>
      <protection/>
    </xf>
    <xf numFmtId="0" fontId="39" fillId="37" borderId="14" xfId="53" applyFont="1" applyFill="1" applyBorder="1" applyAlignment="1">
      <alignment horizontal="center"/>
      <protection/>
    </xf>
    <xf numFmtId="0" fontId="39" fillId="37" borderId="15" xfId="53" applyFont="1" applyFill="1" applyBorder="1" applyAlignment="1">
      <alignment horizontal="center"/>
      <protection/>
    </xf>
    <xf numFmtId="0" fontId="17" fillId="0" borderId="16" xfId="53" applyFont="1" applyBorder="1">
      <alignment/>
      <protection/>
    </xf>
    <xf numFmtId="0" fontId="37" fillId="36" borderId="14" xfId="53" applyFont="1" applyFill="1" applyBorder="1" applyAlignment="1">
      <alignment horizontal="center"/>
      <protection/>
    </xf>
    <xf numFmtId="0" fontId="37" fillId="36" borderId="15" xfId="53" applyFont="1" applyFill="1" applyBorder="1" applyAlignment="1">
      <alignment horizontal="center"/>
      <protection/>
    </xf>
    <xf numFmtId="0" fontId="18" fillId="33" borderId="17" xfId="53" applyFont="1" applyFill="1" applyBorder="1" applyAlignment="1">
      <alignment horizontal="center" wrapText="1"/>
      <protection/>
    </xf>
    <xf numFmtId="0" fontId="18" fillId="33" borderId="24" xfId="53" applyFont="1" applyFill="1" applyBorder="1" applyAlignment="1">
      <alignment horizontal="center" wrapText="1"/>
      <protection/>
    </xf>
    <xf numFmtId="0" fontId="18" fillId="33" borderId="13" xfId="53" applyFont="1" applyFill="1" applyBorder="1" applyAlignment="1">
      <alignment horizontal="center" wrapText="1"/>
      <protection/>
    </xf>
    <xf numFmtId="0" fontId="18" fillId="33" borderId="17" xfId="53" applyFont="1" applyFill="1" applyBorder="1" applyAlignment="1">
      <alignment horizontal="center" vertical="top" wrapText="1"/>
      <protection/>
    </xf>
    <xf numFmtId="0" fontId="18" fillId="33" borderId="24" xfId="53" applyFont="1" applyFill="1" applyBorder="1" applyAlignment="1">
      <alignment horizontal="center" vertical="top" wrapText="1"/>
      <protection/>
    </xf>
    <xf numFmtId="0" fontId="18" fillId="33" borderId="13" xfId="53" applyFont="1" applyFill="1" applyBorder="1" applyAlignment="1">
      <alignment horizontal="center" vertical="top" wrapText="1"/>
      <protection/>
    </xf>
    <xf numFmtId="0" fontId="0" fillId="0" borderId="15" xfId="53" applyFont="1" applyBorder="1" applyAlignment="1">
      <alignment horizontal="left" wrapText="1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5" fillId="0" borderId="19" xfId="53" applyFont="1" applyBorder="1" applyAlignment="1">
      <alignment horizontal="center" textRotation="90" wrapText="1"/>
      <protection/>
    </xf>
    <xf numFmtId="0" fontId="5" fillId="0" borderId="15" xfId="53" applyFont="1" applyBorder="1" applyAlignment="1">
      <alignment horizontal="center" textRotation="90" wrapText="1"/>
      <protection/>
    </xf>
    <xf numFmtId="0" fontId="9" fillId="0" borderId="17" xfId="53" applyFont="1" applyBorder="1" applyAlignment="1">
      <alignment horizontal="center" wrapText="1"/>
      <protection/>
    </xf>
    <xf numFmtId="0" fontId="9" fillId="0" borderId="24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7" xfId="53" applyFont="1" applyBorder="1" applyAlignment="1">
      <alignment horizontal="center"/>
      <protection/>
    </xf>
    <xf numFmtId="0" fontId="0" fillId="0" borderId="24" xfId="53" applyBorder="1" applyAlignment="1">
      <alignment/>
      <protection/>
    </xf>
    <xf numFmtId="0" fontId="0" fillId="0" borderId="13" xfId="53" applyBorder="1" applyAlignment="1">
      <alignment/>
      <protection/>
    </xf>
    <xf numFmtId="0" fontId="9" fillId="0" borderId="24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23" fillId="0" borderId="14" xfId="53" applyFont="1" applyBorder="1" applyAlignment="1">
      <alignment vertical="center"/>
      <protection/>
    </xf>
    <xf numFmtId="0" fontId="23" fillId="0" borderId="15" xfId="53" applyFont="1" applyBorder="1" applyAlignment="1">
      <alignment vertical="center"/>
      <protection/>
    </xf>
    <xf numFmtId="0" fontId="18" fillId="33" borderId="14" xfId="53" applyFont="1" applyFill="1" applyBorder="1" applyAlignment="1">
      <alignment wrapText="1"/>
      <protection/>
    </xf>
    <xf numFmtId="0" fontId="18" fillId="33" borderId="15" xfId="53" applyFont="1" applyFill="1" applyBorder="1" applyAlignment="1">
      <alignment wrapText="1"/>
      <protection/>
    </xf>
    <xf numFmtId="0" fontId="18" fillId="33" borderId="14" xfId="53" applyFont="1" applyFill="1" applyBorder="1" applyAlignment="1">
      <alignment horizontal="left" wrapText="1"/>
      <protection/>
    </xf>
    <xf numFmtId="0" fontId="18" fillId="33" borderId="15" xfId="53" applyFont="1" applyFill="1" applyBorder="1" applyAlignment="1">
      <alignment horizontal="left" wrapText="1"/>
      <protection/>
    </xf>
    <xf numFmtId="0" fontId="23" fillId="0" borderId="14" xfId="53" applyFont="1" applyBorder="1" applyAlignment="1">
      <alignment vertical="center" wrapText="1"/>
      <protection/>
    </xf>
    <xf numFmtId="0" fontId="23" fillId="0" borderId="15" xfId="53" applyFont="1" applyBorder="1" applyAlignment="1">
      <alignment vertical="center" wrapText="1"/>
      <protection/>
    </xf>
    <xf numFmtId="0" fontId="16" fillId="0" borderId="15" xfId="53" applyFont="1" applyBorder="1" applyAlignment="1">
      <alignment vertical="center"/>
      <protection/>
    </xf>
    <xf numFmtId="0" fontId="23" fillId="0" borderId="19" xfId="53" applyFont="1" applyBorder="1" applyAlignment="1">
      <alignment vertical="center"/>
      <protection/>
    </xf>
    <xf numFmtId="0" fontId="23" fillId="37" borderId="14" xfId="53" applyFont="1" applyFill="1" applyBorder="1" applyAlignment="1">
      <alignment wrapText="1"/>
      <protection/>
    </xf>
    <xf numFmtId="0" fontId="16" fillId="37" borderId="15" xfId="53" applyFont="1" applyFill="1" applyBorder="1" applyAlignment="1">
      <alignment wrapText="1"/>
      <protection/>
    </xf>
    <xf numFmtId="0" fontId="23" fillId="37" borderId="14" xfId="53" applyFont="1" applyFill="1" applyBorder="1" applyAlignment="1">
      <alignment vertical="center" wrapText="1"/>
      <protection/>
    </xf>
    <xf numFmtId="0" fontId="23" fillId="37" borderId="15" xfId="53" applyFont="1" applyFill="1" applyBorder="1" applyAlignment="1">
      <alignment vertical="center" wrapText="1"/>
      <protection/>
    </xf>
    <xf numFmtId="0" fontId="18" fillId="0" borderId="14" xfId="53" applyFont="1" applyBorder="1" applyAlignment="1">
      <alignment horizontal="center" vertical="center" textRotation="90" wrapText="1"/>
      <protection/>
    </xf>
    <xf numFmtId="0" fontId="18" fillId="0" borderId="19" xfId="53" applyFont="1" applyBorder="1" applyAlignment="1">
      <alignment horizontal="center" vertical="center" textRotation="90" wrapText="1"/>
      <protection/>
    </xf>
    <xf numFmtId="0" fontId="18" fillId="0" borderId="15" xfId="53" applyFont="1" applyBorder="1" applyAlignment="1">
      <alignment horizontal="center" vertical="center" textRotation="90" wrapText="1"/>
      <protection/>
    </xf>
    <xf numFmtId="0" fontId="23" fillId="0" borderId="14" xfId="53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left" vertical="center" wrapText="1"/>
      <protection/>
    </xf>
    <xf numFmtId="0" fontId="23" fillId="0" borderId="19" xfId="53" applyFont="1" applyBorder="1" applyAlignment="1">
      <alignment horizontal="left" vertical="center" wrapText="1"/>
      <protection/>
    </xf>
    <xf numFmtId="0" fontId="23" fillId="0" borderId="19" xfId="53" applyFont="1" applyBorder="1" applyAlignment="1">
      <alignment horizontal="left" wrapText="1"/>
      <protection/>
    </xf>
    <xf numFmtId="0" fontId="23" fillId="37" borderId="14" xfId="53" applyFont="1" applyFill="1" applyBorder="1" applyAlignment="1">
      <alignment vertical="center"/>
      <protection/>
    </xf>
    <xf numFmtId="0" fontId="23" fillId="37" borderId="15" xfId="53" applyFont="1" applyFill="1" applyBorder="1" applyAlignment="1">
      <alignment vertical="center"/>
      <protection/>
    </xf>
    <xf numFmtId="0" fontId="15" fillId="36" borderId="14" xfId="53" applyFont="1" applyFill="1" applyBorder="1" applyAlignment="1">
      <alignment horizontal="left" wrapText="1"/>
      <protection/>
    </xf>
    <xf numFmtId="0" fontId="15" fillId="36" borderId="15" xfId="53" applyFont="1" applyFill="1" applyBorder="1" applyAlignment="1">
      <alignment horizontal="left" wrapText="1"/>
      <protection/>
    </xf>
    <xf numFmtId="0" fontId="14" fillId="36" borderId="14" xfId="53" applyFont="1" applyFill="1" applyBorder="1" applyAlignment="1">
      <alignment horizontal="left"/>
      <protection/>
    </xf>
    <xf numFmtId="0" fontId="14" fillId="36" borderId="15" xfId="53" applyFont="1" applyFill="1" applyBorder="1" applyAlignment="1">
      <alignment horizontal="left"/>
      <protection/>
    </xf>
    <xf numFmtId="0" fontId="14" fillId="0" borderId="14" xfId="53" applyFont="1" applyBorder="1" applyAlignment="1">
      <alignment horizontal="left" wrapText="1"/>
      <protection/>
    </xf>
    <xf numFmtId="0" fontId="14" fillId="0" borderId="15" xfId="53" applyFont="1" applyBorder="1" applyAlignment="1">
      <alignment horizontal="left" wrapText="1"/>
      <protection/>
    </xf>
    <xf numFmtId="0" fontId="4" fillId="0" borderId="14" xfId="42" applyBorder="1" applyAlignment="1" applyProtection="1">
      <alignment horizontal="center" vertical="center" textRotation="90"/>
      <protection/>
    </xf>
    <xf numFmtId="0" fontId="4" fillId="0" borderId="19" xfId="42" applyBorder="1" applyAlignment="1" applyProtection="1">
      <alignment horizontal="center" vertical="center" textRotation="90"/>
      <protection/>
    </xf>
    <xf numFmtId="0" fontId="4" fillId="0" borderId="15" xfId="42" applyBorder="1" applyAlignment="1" applyProtection="1">
      <alignment horizontal="center" vertical="center" textRotation="90"/>
      <protection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7" fillId="0" borderId="17" xfId="53" applyFont="1" applyBorder="1" applyAlignment="1">
      <alignment horizontal="center"/>
      <protection/>
    </xf>
    <xf numFmtId="0" fontId="17" fillId="0" borderId="24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21" fillId="36" borderId="14" xfId="0" applyFont="1" applyFill="1" applyBorder="1" applyAlignment="1">
      <alignment horizontal="left" vertical="top"/>
    </xf>
    <xf numFmtId="0" fontId="21" fillId="36" borderId="15" xfId="0" applyFont="1" applyFill="1" applyBorder="1" applyAlignment="1">
      <alignment horizontal="left" vertical="top"/>
    </xf>
    <xf numFmtId="0" fontId="21" fillId="36" borderId="14" xfId="0" applyFont="1" applyFill="1" applyBorder="1" applyAlignment="1">
      <alignment horizontal="left" vertical="top" wrapText="1"/>
    </xf>
    <xf numFmtId="0" fontId="21" fillId="36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 wrapText="1"/>
    </xf>
    <xf numFmtId="0" fontId="5" fillId="41" borderId="15" xfId="0" applyFont="1" applyFill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left" vertical="top" wrapText="1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vertical="top"/>
    </xf>
    <xf numFmtId="0" fontId="5" fillId="38" borderId="14" xfId="0" applyFont="1" applyFill="1" applyBorder="1" applyAlignment="1">
      <alignment horizontal="left" vertical="top" wrapText="1"/>
    </xf>
    <xf numFmtId="0" fontId="5" fillId="38" borderId="15" xfId="0" applyFont="1" applyFill="1" applyBorder="1" applyAlignment="1">
      <alignment horizontal="left" vertical="top" wrapText="1"/>
    </xf>
    <xf numFmtId="0" fontId="18" fillId="36" borderId="14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14" fillId="36" borderId="14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left" vertical="top" wrapText="1"/>
    </xf>
    <xf numFmtId="0" fontId="5" fillId="36" borderId="24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20" fillId="0" borderId="19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vertical="top" wrapText="1"/>
    </xf>
    <xf numFmtId="0" fontId="5" fillId="36" borderId="23" xfId="0" applyFont="1" applyFill="1" applyBorder="1" applyAlignment="1">
      <alignment horizontal="left" vertical="top" wrapText="1"/>
    </xf>
    <xf numFmtId="0" fontId="5" fillId="36" borderId="20" xfId="0" applyFont="1" applyFill="1" applyBorder="1" applyAlignment="1">
      <alignment horizontal="left" vertical="top" wrapText="1"/>
    </xf>
    <xf numFmtId="0" fontId="5" fillId="38" borderId="14" xfId="0" applyFont="1" applyFill="1" applyBorder="1" applyAlignment="1">
      <alignment horizontal="center" wrapText="1"/>
    </xf>
    <xf numFmtId="0" fontId="17" fillId="38" borderId="14" xfId="0" applyFont="1" applyFill="1" applyBorder="1" applyAlignment="1">
      <alignment horizontal="left" vertical="top" wrapText="1"/>
    </xf>
    <xf numFmtId="0" fontId="17" fillId="38" borderId="15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wrapText="1"/>
    </xf>
    <xf numFmtId="0" fontId="8" fillId="38" borderId="15" xfId="0" applyFont="1" applyFill="1" applyBorder="1" applyAlignment="1">
      <alignment horizontal="center" wrapText="1"/>
    </xf>
    <xf numFmtId="0" fontId="18" fillId="36" borderId="17" xfId="0" applyFont="1" applyFill="1" applyBorder="1" applyAlignment="1">
      <alignment horizontal="center" vertical="top" wrapText="1"/>
    </xf>
    <xf numFmtId="0" fontId="18" fillId="36" borderId="24" xfId="0" applyFont="1" applyFill="1" applyBorder="1" applyAlignment="1">
      <alignment horizontal="center" vertical="top" wrapText="1"/>
    </xf>
    <xf numFmtId="0" fontId="18" fillId="36" borderId="13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37" borderId="14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 wrapText="1"/>
    </xf>
    <xf numFmtId="0" fontId="18" fillId="36" borderId="12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8" fillId="36" borderId="22" xfId="0" applyFont="1" applyFill="1" applyBorder="1" applyAlignment="1">
      <alignment horizontal="center" wrapText="1"/>
    </xf>
    <xf numFmtId="0" fontId="18" fillId="36" borderId="23" xfId="0" applyFont="1" applyFill="1" applyBorder="1" applyAlignment="1">
      <alignment horizontal="center" wrapText="1"/>
    </xf>
    <xf numFmtId="0" fontId="18" fillId="36" borderId="20" xfId="0" applyFont="1" applyFill="1" applyBorder="1" applyAlignment="1">
      <alignment horizontal="center" wrapText="1"/>
    </xf>
    <xf numFmtId="0" fontId="5" fillId="41" borderId="19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0" fillId="36" borderId="14" xfId="0" applyFont="1" applyFill="1" applyBorder="1" applyAlignment="1">
      <alignment horizontal="left" vertical="top"/>
    </xf>
    <xf numFmtId="0" fontId="20" fillId="36" borderId="15" xfId="0" applyFont="1" applyFill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right" vertical="top" wrapText="1"/>
    </xf>
    <xf numFmtId="0" fontId="4" fillId="0" borderId="20" xfId="42" applyBorder="1" applyAlignment="1" applyProtection="1">
      <alignment horizontal="center" vertical="center" textRotation="90"/>
      <protection/>
    </xf>
    <xf numFmtId="0" fontId="4" fillId="0" borderId="11" xfId="42" applyBorder="1" applyAlignment="1" applyProtection="1">
      <alignment horizontal="center" vertical="center" textRotation="90"/>
      <protection/>
    </xf>
    <xf numFmtId="0" fontId="9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7" fillId="33" borderId="14" xfId="0" applyFont="1" applyFill="1" applyBorder="1" applyAlignment="1">
      <alignment horizontal="left" vertical="top" wrapText="1"/>
    </xf>
    <xf numFmtId="0" fontId="27" fillId="33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27" fillId="41" borderId="14" xfId="0" applyFont="1" applyFill="1" applyBorder="1" applyAlignment="1">
      <alignment vertical="top" wrapText="1"/>
    </xf>
    <xf numFmtId="0" fontId="27" fillId="41" borderId="15" xfId="0" applyFont="1" applyFill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14" xfId="0" applyFont="1" applyBorder="1" applyAlignment="1">
      <alignment vertical="top"/>
    </xf>
    <xf numFmtId="0" fontId="28" fillId="0" borderId="15" xfId="0" applyFont="1" applyBorder="1" applyAlignment="1">
      <alignment vertical="top"/>
    </xf>
    <xf numFmtId="0" fontId="28" fillId="0" borderId="19" xfId="0" applyFont="1" applyBorder="1" applyAlignment="1">
      <alignment horizontal="left" vertical="top"/>
    </xf>
    <xf numFmtId="0" fontId="6" fillId="36" borderId="14" xfId="0" applyFont="1" applyFill="1" applyBorder="1" applyAlignment="1">
      <alignment vertical="top"/>
    </xf>
    <xf numFmtId="0" fontId="6" fillId="36" borderId="15" xfId="0" applyFont="1" applyFill="1" applyBorder="1" applyAlignment="1">
      <alignment vertical="top"/>
    </xf>
    <xf numFmtId="0" fontId="29" fillId="36" borderId="14" xfId="0" applyFont="1" applyFill="1" applyBorder="1" applyAlignment="1">
      <alignment vertical="top" wrapText="1"/>
    </xf>
    <xf numFmtId="0" fontId="29" fillId="36" borderId="15" xfId="0" applyFont="1" applyFill="1" applyBorder="1" applyAlignment="1">
      <alignment vertical="top" wrapText="1"/>
    </xf>
    <xf numFmtId="0" fontId="27" fillId="36" borderId="14" xfId="0" applyFont="1" applyFill="1" applyBorder="1" applyAlignment="1">
      <alignment vertical="top" wrapText="1"/>
    </xf>
    <xf numFmtId="0" fontId="27" fillId="36" borderId="15" xfId="0" applyFont="1" applyFill="1" applyBorder="1" applyAlignment="1">
      <alignment vertical="top" wrapText="1"/>
    </xf>
    <xf numFmtId="0" fontId="27" fillId="38" borderId="14" xfId="0" applyFont="1" applyFill="1" applyBorder="1" applyAlignment="1">
      <alignment vertical="top" wrapText="1"/>
    </xf>
    <xf numFmtId="0" fontId="27" fillId="38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7" fillId="33" borderId="19" xfId="0" applyFont="1" applyFill="1" applyBorder="1" applyAlignment="1">
      <alignment vertical="top" wrapText="1"/>
    </xf>
    <xf numFmtId="0" fontId="27" fillId="36" borderId="22" xfId="0" applyFont="1" applyFill="1" applyBorder="1" applyAlignment="1">
      <alignment vertical="top" wrapText="1"/>
    </xf>
    <xf numFmtId="0" fontId="27" fillId="36" borderId="23" xfId="0" applyFont="1" applyFill="1" applyBorder="1" applyAlignment="1">
      <alignment vertical="top" wrapText="1"/>
    </xf>
    <xf numFmtId="0" fontId="27" fillId="36" borderId="20" xfId="0" applyFont="1" applyFill="1" applyBorder="1" applyAlignment="1">
      <alignment vertical="top" wrapText="1"/>
    </xf>
    <xf numFmtId="0" fontId="27" fillId="36" borderId="17" xfId="0" applyFont="1" applyFill="1" applyBorder="1" applyAlignment="1">
      <alignment vertical="top" wrapText="1"/>
    </xf>
    <xf numFmtId="0" fontId="27" fillId="36" borderId="24" xfId="0" applyFont="1" applyFill="1" applyBorder="1" applyAlignment="1">
      <alignment vertical="top" wrapText="1"/>
    </xf>
    <xf numFmtId="0" fontId="27" fillId="36" borderId="13" xfId="0" applyFont="1" applyFill="1" applyBorder="1" applyAlignment="1">
      <alignment vertical="top" wrapText="1"/>
    </xf>
    <xf numFmtId="0" fontId="17" fillId="36" borderId="2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27" fillId="36" borderId="21" xfId="0" applyFont="1" applyFill="1" applyBorder="1" applyAlignment="1">
      <alignment vertical="top" wrapText="1"/>
    </xf>
    <xf numFmtId="0" fontId="27" fillId="36" borderId="12" xfId="0" applyFont="1" applyFill="1" applyBorder="1" applyAlignment="1">
      <alignment vertical="top" wrapText="1"/>
    </xf>
    <xf numFmtId="0" fontId="27" fillId="36" borderId="10" xfId="0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7" fillId="41" borderId="14" xfId="0" applyFont="1" applyFill="1" applyBorder="1" applyAlignment="1">
      <alignment horizontal="left" vertical="top" wrapText="1"/>
    </xf>
    <xf numFmtId="0" fontId="27" fillId="41" borderId="15" xfId="0" applyFont="1" applyFill="1" applyBorder="1" applyAlignment="1">
      <alignment horizontal="left" vertical="top" wrapText="1"/>
    </xf>
    <xf numFmtId="0" fontId="17" fillId="36" borderId="17" xfId="0" applyFont="1" applyFill="1" applyBorder="1" applyAlignment="1">
      <alignment horizontal="center" wrapText="1"/>
    </xf>
    <xf numFmtId="0" fontId="17" fillId="36" borderId="24" xfId="0" applyFont="1" applyFill="1" applyBorder="1" applyAlignment="1">
      <alignment horizontal="center" wrapText="1"/>
    </xf>
    <xf numFmtId="0" fontId="17" fillId="36" borderId="13" xfId="0" applyFont="1" applyFill="1" applyBorder="1" applyAlignment="1">
      <alignment horizontal="center" wrapText="1"/>
    </xf>
    <xf numFmtId="0" fontId="23" fillId="36" borderId="2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5"/>
  <sheetViews>
    <sheetView view="pageBreakPreview" zoomScale="80" zoomScaleSheetLayoutView="80" zoomScalePageLayoutView="0" workbookViewId="0" topLeftCell="A1">
      <selection activeCell="E10" sqref="E10:Q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18.75">
      <c r="B1" s="10"/>
      <c r="C1" s="7"/>
      <c r="J1" s="228" t="s">
        <v>57</v>
      </c>
      <c r="K1" s="228"/>
      <c r="L1" s="228"/>
      <c r="M1" s="228"/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3:101" ht="18.75">
      <c r="C2" s="7"/>
      <c r="J2" s="26" t="s">
        <v>226</v>
      </c>
      <c r="K2" s="26"/>
      <c r="L2" s="26"/>
      <c r="M2" s="26"/>
      <c r="N2" s="26"/>
      <c r="O2" s="26"/>
      <c r="P2" s="26"/>
      <c r="Q2" s="2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3:101" ht="15">
      <c r="C3" s="8"/>
      <c r="J3" s="25" t="s">
        <v>126</v>
      </c>
      <c r="K3" s="25"/>
      <c r="L3" s="25"/>
      <c r="M3" s="25"/>
      <c r="N3" s="25"/>
      <c r="O3" s="25"/>
      <c r="P3" s="25"/>
      <c r="Q3" s="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3:101" ht="18.75">
      <c r="C4" s="7"/>
      <c r="J4" s="25" t="s">
        <v>58</v>
      </c>
      <c r="K4" s="25"/>
      <c r="L4" s="25"/>
      <c r="M4" s="25"/>
      <c r="N4" s="25"/>
      <c r="O4" s="25"/>
      <c r="P4" s="25"/>
      <c r="Q4" s="2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78" customHeight="1">
      <c r="A5" s="229" t="s">
        <v>74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21.75" customHeight="1">
      <c r="A6" s="231" t="s">
        <v>162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8.75">
      <c r="A7" s="233" t="s">
        <v>125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51" customHeight="1">
      <c r="A8" s="234" t="s">
        <v>188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27" customHeight="1">
      <c r="A9" s="233" t="s">
        <v>189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65.25" customHeight="1">
      <c r="A10" s="9"/>
      <c r="B10" s="128"/>
      <c r="C10" s="128"/>
      <c r="D10" s="128"/>
      <c r="E10" s="227" t="s">
        <v>185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.75">
      <c r="A11" s="9"/>
      <c r="B11" s="6"/>
      <c r="C11" s="6"/>
      <c r="D11" s="6"/>
      <c r="E11" s="227" t="s">
        <v>186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3:101" ht="18.75">
      <c r="C12" s="9"/>
      <c r="E12" s="227" t="s">
        <v>190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5:101" ht="18.75">
      <c r="E13" s="227" t="s">
        <v>187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5:101" ht="18.75">
      <c r="E14" s="7"/>
      <c r="F14" s="7"/>
      <c r="G14" s="7"/>
      <c r="H14" s="7"/>
      <c r="I14" s="227" t="s">
        <v>184</v>
      </c>
      <c r="J14" s="227"/>
      <c r="K14" s="227"/>
      <c r="L14" s="227"/>
      <c r="M14" s="227"/>
      <c r="N14" s="227"/>
      <c r="O14" s="227"/>
      <c r="P14" s="227"/>
      <c r="Q14" s="22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5:101" ht="113.25" customHeight="1">
      <c r="E15" s="225" t="s">
        <v>227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7" spans="1:10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</sheetData>
  <sheetProtection/>
  <mergeCells count="12">
    <mergeCell ref="I14:Q14"/>
    <mergeCell ref="A9:Q9"/>
    <mergeCell ref="E15:Q15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5"/>
  <sheetViews>
    <sheetView tabSelected="1" view="pageBreakPreview" zoomScale="75" zoomScaleNormal="112" zoomScaleSheetLayoutView="75" zoomScalePageLayoutView="0" workbookViewId="0" topLeftCell="L4">
      <selection activeCell="AT18" sqref="AT18"/>
    </sheetView>
  </sheetViews>
  <sheetFormatPr defaultColWidth="9.00390625" defaultRowHeight="12.75"/>
  <cols>
    <col min="1" max="1" width="2.75390625" style="0" customWidth="1"/>
    <col min="2" max="2" width="11.125" style="0" customWidth="1"/>
    <col min="3" max="3" width="27.125" style="0" customWidth="1"/>
    <col min="4" max="4" width="11.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8" width="4.00390625" style="0" customWidth="1"/>
    <col min="19" max="20" width="3.875" style="0" customWidth="1"/>
    <col min="21" max="21" width="4.25390625" style="0" customWidth="1"/>
    <col min="22" max="28" width="4.00390625" style="0" customWidth="1"/>
    <col min="29" max="32" width="3.875" style="0" customWidth="1"/>
    <col min="33" max="39" width="4.00390625" style="0" customWidth="1"/>
    <col min="40" max="40" width="4.75390625" style="0" customWidth="1"/>
    <col min="41" max="44" width="4.00390625" style="0" customWidth="1"/>
    <col min="45" max="45" width="5.00390625" style="0" customWidth="1"/>
    <col min="46" max="56" width="4.00390625" style="0" customWidth="1"/>
  </cols>
  <sheetData>
    <row r="1" spans="1:57" ht="81.75" customHeight="1" thickBot="1">
      <c r="A1" s="258" t="s">
        <v>228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15"/>
      <c r="AZ1" s="257"/>
      <c r="BA1" s="257"/>
      <c r="BB1" s="257"/>
      <c r="BC1" s="257"/>
      <c r="BD1" s="257"/>
      <c r="BE1" s="257"/>
    </row>
    <row r="2" spans="1:57" ht="47.25" customHeight="1" thickBot="1">
      <c r="A2" s="283" t="s">
        <v>14</v>
      </c>
      <c r="B2" s="283" t="s">
        <v>15</v>
      </c>
      <c r="C2" s="283" t="s">
        <v>16</v>
      </c>
      <c r="D2" s="283" t="s">
        <v>17</v>
      </c>
      <c r="E2" s="34" t="s">
        <v>219</v>
      </c>
      <c r="F2" s="289" t="s">
        <v>18</v>
      </c>
      <c r="G2" s="290"/>
      <c r="H2" s="291"/>
      <c r="I2" s="34" t="s">
        <v>220</v>
      </c>
      <c r="J2" s="289" t="s">
        <v>19</v>
      </c>
      <c r="K2" s="292"/>
      <c r="L2" s="292"/>
      <c r="M2" s="293"/>
      <c r="N2" s="286" t="s">
        <v>20</v>
      </c>
      <c r="O2" s="287"/>
      <c r="P2" s="287"/>
      <c r="Q2" s="288"/>
      <c r="R2" s="97" t="s">
        <v>221</v>
      </c>
      <c r="S2" s="286" t="s">
        <v>21</v>
      </c>
      <c r="T2" s="287"/>
      <c r="U2" s="288"/>
      <c r="V2" s="35" t="s">
        <v>222</v>
      </c>
      <c r="W2" s="286" t="s">
        <v>22</v>
      </c>
      <c r="X2" s="287"/>
      <c r="Y2" s="287"/>
      <c r="Z2" s="288"/>
      <c r="AA2" s="286" t="s">
        <v>23</v>
      </c>
      <c r="AB2" s="287"/>
      <c r="AC2" s="287"/>
      <c r="AD2" s="288"/>
      <c r="AE2" s="97" t="s">
        <v>223</v>
      </c>
      <c r="AF2" s="286" t="s">
        <v>24</v>
      </c>
      <c r="AG2" s="287"/>
      <c r="AH2" s="288"/>
      <c r="AI2" s="98" t="s">
        <v>224</v>
      </c>
      <c r="AJ2" s="289" t="s">
        <v>25</v>
      </c>
      <c r="AK2" s="292"/>
      <c r="AL2" s="292"/>
      <c r="AM2" s="293"/>
      <c r="AN2" s="289" t="s">
        <v>26</v>
      </c>
      <c r="AO2" s="292"/>
      <c r="AP2" s="292"/>
      <c r="AQ2" s="293"/>
      <c r="AR2" s="98" t="s">
        <v>225</v>
      </c>
      <c r="AS2" s="289" t="s">
        <v>27</v>
      </c>
      <c r="AT2" s="292"/>
      <c r="AU2" s="292"/>
      <c r="AV2" s="293"/>
      <c r="AW2" s="289" t="s">
        <v>28</v>
      </c>
      <c r="AX2" s="292"/>
      <c r="AY2" s="292"/>
      <c r="AZ2" s="293"/>
      <c r="BA2" s="289" t="s">
        <v>29</v>
      </c>
      <c r="BB2" s="292"/>
      <c r="BC2" s="292"/>
      <c r="BD2" s="293"/>
      <c r="BE2" s="259" t="s">
        <v>30</v>
      </c>
    </row>
    <row r="3" spans="1:57" ht="13.5" thickBot="1">
      <c r="A3" s="284"/>
      <c r="B3" s="284"/>
      <c r="C3" s="284"/>
      <c r="D3" s="284"/>
      <c r="E3" s="289" t="s">
        <v>31</v>
      </c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3"/>
      <c r="BE3" s="260"/>
    </row>
    <row r="4" spans="1:57" s="16" customFormat="1" ht="31.5" customHeight="1" thickBot="1">
      <c r="A4" s="285"/>
      <c r="B4" s="285"/>
      <c r="C4" s="285"/>
      <c r="D4" s="285"/>
      <c r="E4" s="36">
        <v>36</v>
      </c>
      <c r="F4" s="36">
        <v>37</v>
      </c>
      <c r="G4" s="36">
        <v>38</v>
      </c>
      <c r="H4" s="36">
        <v>39</v>
      </c>
      <c r="I4" s="36">
        <v>40</v>
      </c>
      <c r="J4" s="36">
        <v>41</v>
      </c>
      <c r="K4" s="36">
        <v>42</v>
      </c>
      <c r="L4" s="37">
        <v>43</v>
      </c>
      <c r="M4" s="37">
        <v>44</v>
      </c>
      <c r="N4" s="37">
        <v>45</v>
      </c>
      <c r="O4" s="37">
        <v>46</v>
      </c>
      <c r="P4" s="37">
        <v>47</v>
      </c>
      <c r="Q4" s="37">
        <v>48</v>
      </c>
      <c r="R4" s="37">
        <v>49</v>
      </c>
      <c r="S4" s="37">
        <v>50</v>
      </c>
      <c r="T4" s="37">
        <v>51</v>
      </c>
      <c r="U4" s="37">
        <v>52</v>
      </c>
      <c r="V4" s="38">
        <v>1</v>
      </c>
      <c r="W4" s="38">
        <v>2</v>
      </c>
      <c r="X4" s="38">
        <v>3</v>
      </c>
      <c r="Y4" s="38">
        <v>4</v>
      </c>
      <c r="Z4" s="38">
        <v>5</v>
      </c>
      <c r="AA4" s="38">
        <v>6</v>
      </c>
      <c r="AB4" s="38">
        <v>7</v>
      </c>
      <c r="AC4" s="38">
        <v>8</v>
      </c>
      <c r="AD4" s="38">
        <v>9</v>
      </c>
      <c r="AE4" s="37">
        <v>10</v>
      </c>
      <c r="AF4" s="37">
        <v>11</v>
      </c>
      <c r="AG4" s="37">
        <v>12</v>
      </c>
      <c r="AH4" s="37">
        <v>13</v>
      </c>
      <c r="AI4" s="37">
        <v>14</v>
      </c>
      <c r="AJ4" s="37">
        <v>15</v>
      </c>
      <c r="AK4" s="37">
        <v>16</v>
      </c>
      <c r="AL4" s="37">
        <v>17</v>
      </c>
      <c r="AM4" s="37">
        <v>18</v>
      </c>
      <c r="AN4" s="37">
        <v>19</v>
      </c>
      <c r="AO4" s="37">
        <v>20</v>
      </c>
      <c r="AP4" s="37">
        <v>21</v>
      </c>
      <c r="AQ4" s="37">
        <v>22</v>
      </c>
      <c r="AR4" s="37">
        <v>23</v>
      </c>
      <c r="AS4" s="37">
        <v>24</v>
      </c>
      <c r="AT4" s="39">
        <v>25</v>
      </c>
      <c r="AU4" s="39">
        <v>26</v>
      </c>
      <c r="AV4" s="37">
        <v>27</v>
      </c>
      <c r="AW4" s="37">
        <v>28</v>
      </c>
      <c r="AX4" s="37">
        <v>29</v>
      </c>
      <c r="AY4" s="37">
        <v>30</v>
      </c>
      <c r="AZ4" s="37">
        <v>31</v>
      </c>
      <c r="BA4" s="37">
        <v>32</v>
      </c>
      <c r="BB4" s="37">
        <v>33</v>
      </c>
      <c r="BC4" s="37">
        <v>34</v>
      </c>
      <c r="BD4" s="37">
        <v>35</v>
      </c>
      <c r="BE4" s="37">
        <v>10</v>
      </c>
    </row>
    <row r="5" spans="1:57" ht="13.5" thickBot="1">
      <c r="A5" s="289" t="s">
        <v>32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3"/>
    </row>
    <row r="6" spans="1:57" s="16" customFormat="1" ht="27" customHeight="1" thickBot="1">
      <c r="A6" s="36"/>
      <c r="B6" s="36"/>
      <c r="C6" s="36"/>
      <c r="D6" s="36"/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0">
        <v>19</v>
      </c>
      <c r="X6" s="40">
        <v>20</v>
      </c>
      <c r="Y6" s="40">
        <v>21</v>
      </c>
      <c r="Z6" s="40">
        <v>22</v>
      </c>
      <c r="AA6" s="40">
        <v>23</v>
      </c>
      <c r="AB6" s="40">
        <v>24</v>
      </c>
      <c r="AC6" s="40">
        <v>25</v>
      </c>
      <c r="AD6" s="40">
        <v>26</v>
      </c>
      <c r="AE6" s="40">
        <v>27</v>
      </c>
      <c r="AF6" s="40">
        <v>28</v>
      </c>
      <c r="AG6" s="40">
        <v>29</v>
      </c>
      <c r="AH6" s="40">
        <v>30</v>
      </c>
      <c r="AI6" s="40">
        <v>31</v>
      </c>
      <c r="AJ6" s="40">
        <v>32</v>
      </c>
      <c r="AK6" s="40">
        <v>33</v>
      </c>
      <c r="AL6" s="40">
        <v>34</v>
      </c>
      <c r="AM6" s="40">
        <v>35</v>
      </c>
      <c r="AN6" s="40">
        <v>36</v>
      </c>
      <c r="AO6" s="40">
        <v>37</v>
      </c>
      <c r="AP6" s="40">
        <v>38</v>
      </c>
      <c r="AQ6" s="40">
        <v>39</v>
      </c>
      <c r="AR6" s="40">
        <v>40</v>
      </c>
      <c r="AS6" s="40">
        <v>41</v>
      </c>
      <c r="AT6" s="41">
        <v>42</v>
      </c>
      <c r="AU6" s="41">
        <v>43</v>
      </c>
      <c r="AV6" s="40">
        <v>44</v>
      </c>
      <c r="AW6" s="40">
        <v>45</v>
      </c>
      <c r="AX6" s="40">
        <v>46</v>
      </c>
      <c r="AY6" s="40">
        <v>47</v>
      </c>
      <c r="AZ6" s="40">
        <v>48</v>
      </c>
      <c r="BA6" s="40">
        <v>49</v>
      </c>
      <c r="BB6" s="40">
        <v>50</v>
      </c>
      <c r="BC6" s="40">
        <v>51</v>
      </c>
      <c r="BD6" s="40">
        <v>52</v>
      </c>
      <c r="BE6" s="42">
        <v>28</v>
      </c>
    </row>
    <row r="7" spans="1:57" ht="18" customHeight="1" thickBot="1">
      <c r="A7" s="308" t="s">
        <v>0</v>
      </c>
      <c r="B7" s="296" t="s">
        <v>13</v>
      </c>
      <c r="C7" s="296" t="s">
        <v>33</v>
      </c>
      <c r="D7" s="43" t="s">
        <v>34</v>
      </c>
      <c r="E7" s="137">
        <f aca="true" t="shared" si="0" ref="E7:T7">E9+E33</f>
        <v>36</v>
      </c>
      <c r="F7" s="137">
        <f t="shared" si="0"/>
        <v>36</v>
      </c>
      <c r="G7" s="137">
        <f t="shared" si="0"/>
        <v>36</v>
      </c>
      <c r="H7" s="137">
        <f t="shared" si="0"/>
        <v>36</v>
      </c>
      <c r="I7" s="137">
        <f t="shared" si="0"/>
        <v>36</v>
      </c>
      <c r="J7" s="137">
        <f t="shared" si="0"/>
        <v>36</v>
      </c>
      <c r="K7" s="137">
        <f t="shared" si="0"/>
        <v>36</v>
      </c>
      <c r="L7" s="137">
        <f t="shared" si="0"/>
        <v>36</v>
      </c>
      <c r="M7" s="137">
        <f t="shared" si="0"/>
        <v>36</v>
      </c>
      <c r="N7" s="137">
        <f t="shared" si="0"/>
        <v>36</v>
      </c>
      <c r="O7" s="137">
        <f t="shared" si="0"/>
        <v>36</v>
      </c>
      <c r="P7" s="137">
        <f t="shared" si="0"/>
        <v>36</v>
      </c>
      <c r="Q7" s="137">
        <f t="shared" si="0"/>
        <v>36</v>
      </c>
      <c r="R7" s="137">
        <f t="shared" si="0"/>
        <v>36</v>
      </c>
      <c r="S7" s="137">
        <f t="shared" si="0"/>
        <v>36</v>
      </c>
      <c r="T7" s="137">
        <f t="shared" si="0"/>
        <v>36</v>
      </c>
      <c r="U7" s="137">
        <v>36</v>
      </c>
      <c r="V7" s="137" t="s">
        <v>73</v>
      </c>
      <c r="W7" s="137" t="s">
        <v>73</v>
      </c>
      <c r="X7" s="137">
        <f aca="true" t="shared" si="1" ref="X7:AR7">X9+X33</f>
        <v>34</v>
      </c>
      <c r="Y7" s="137">
        <f t="shared" si="1"/>
        <v>34</v>
      </c>
      <c r="Z7" s="137">
        <f t="shared" si="1"/>
        <v>34</v>
      </c>
      <c r="AA7" s="137">
        <f t="shared" si="1"/>
        <v>34</v>
      </c>
      <c r="AB7" s="137">
        <f t="shared" si="1"/>
        <v>34</v>
      </c>
      <c r="AC7" s="137">
        <f t="shared" si="1"/>
        <v>34</v>
      </c>
      <c r="AD7" s="137">
        <f t="shared" si="1"/>
        <v>34</v>
      </c>
      <c r="AE7" s="137">
        <f t="shared" si="1"/>
        <v>34</v>
      </c>
      <c r="AF7" s="137">
        <f t="shared" si="1"/>
        <v>34</v>
      </c>
      <c r="AG7" s="137">
        <f t="shared" si="1"/>
        <v>34</v>
      </c>
      <c r="AH7" s="137">
        <f t="shared" si="1"/>
        <v>34</v>
      </c>
      <c r="AI7" s="137">
        <f t="shared" si="1"/>
        <v>34</v>
      </c>
      <c r="AJ7" s="137">
        <f t="shared" si="1"/>
        <v>34</v>
      </c>
      <c r="AK7" s="137">
        <f t="shared" si="1"/>
        <v>34</v>
      </c>
      <c r="AL7" s="137">
        <f t="shared" si="1"/>
        <v>34</v>
      </c>
      <c r="AM7" s="137">
        <f t="shared" si="1"/>
        <v>34</v>
      </c>
      <c r="AN7" s="137">
        <f t="shared" si="1"/>
        <v>34</v>
      </c>
      <c r="AO7" s="137">
        <v>36</v>
      </c>
      <c r="AP7" s="137">
        <f t="shared" si="1"/>
        <v>36</v>
      </c>
      <c r="AQ7" s="137">
        <f t="shared" si="1"/>
        <v>36</v>
      </c>
      <c r="AR7" s="137">
        <f t="shared" si="1"/>
        <v>36</v>
      </c>
      <c r="AS7" s="137">
        <v>36</v>
      </c>
      <c r="AT7" s="138"/>
      <c r="AU7" s="138"/>
      <c r="AV7" s="137" t="s">
        <v>73</v>
      </c>
      <c r="AW7" s="137" t="s">
        <v>73</v>
      </c>
      <c r="AX7" s="137" t="s">
        <v>73</v>
      </c>
      <c r="AY7" s="137" t="s">
        <v>73</v>
      </c>
      <c r="AZ7" s="137" t="s">
        <v>73</v>
      </c>
      <c r="BA7" s="137" t="s">
        <v>73</v>
      </c>
      <c r="BB7" s="137" t="s">
        <v>73</v>
      </c>
      <c r="BC7" s="137" t="s">
        <v>73</v>
      </c>
      <c r="BD7" s="137" t="s">
        <v>73</v>
      </c>
      <c r="BE7" s="149">
        <f aca="true" t="shared" si="2" ref="BE7:BE12">SUM(E7:BD7)</f>
        <v>1370</v>
      </c>
    </row>
    <row r="8" spans="1:57" ht="19.5" thickBot="1">
      <c r="A8" s="309"/>
      <c r="B8" s="297"/>
      <c r="C8" s="297"/>
      <c r="D8" s="43" t="s">
        <v>35</v>
      </c>
      <c r="E8" s="137">
        <f aca="true" t="shared" si="3" ref="E8:U8">E10+E34</f>
        <v>18</v>
      </c>
      <c r="F8" s="137">
        <f t="shared" si="3"/>
        <v>18</v>
      </c>
      <c r="G8" s="137">
        <f t="shared" si="3"/>
        <v>18</v>
      </c>
      <c r="H8" s="137">
        <f t="shared" si="3"/>
        <v>18</v>
      </c>
      <c r="I8" s="137">
        <f t="shared" si="3"/>
        <v>18</v>
      </c>
      <c r="J8" s="137">
        <f t="shared" si="3"/>
        <v>18</v>
      </c>
      <c r="K8" s="137">
        <f t="shared" si="3"/>
        <v>18</v>
      </c>
      <c r="L8" s="137">
        <f t="shared" si="3"/>
        <v>18</v>
      </c>
      <c r="M8" s="137">
        <f t="shared" si="3"/>
        <v>18</v>
      </c>
      <c r="N8" s="137">
        <f t="shared" si="3"/>
        <v>18</v>
      </c>
      <c r="O8" s="137">
        <f t="shared" si="3"/>
        <v>18</v>
      </c>
      <c r="P8" s="137">
        <f t="shared" si="3"/>
        <v>18</v>
      </c>
      <c r="Q8" s="137">
        <f t="shared" si="3"/>
        <v>18</v>
      </c>
      <c r="R8" s="137">
        <f t="shared" si="3"/>
        <v>18</v>
      </c>
      <c r="S8" s="137">
        <f t="shared" si="3"/>
        <v>18</v>
      </c>
      <c r="T8" s="137">
        <f t="shared" si="3"/>
        <v>18</v>
      </c>
      <c r="U8" s="137">
        <f t="shared" si="3"/>
        <v>18</v>
      </c>
      <c r="V8" s="137" t="s">
        <v>73</v>
      </c>
      <c r="W8" s="137" t="s">
        <v>73</v>
      </c>
      <c r="X8" s="137">
        <f aca="true" t="shared" si="4" ref="X8:AS8">X10+X34</f>
        <v>17</v>
      </c>
      <c r="Y8" s="137">
        <f t="shared" si="4"/>
        <v>17</v>
      </c>
      <c r="Z8" s="137">
        <f t="shared" si="4"/>
        <v>17</v>
      </c>
      <c r="AA8" s="137">
        <f t="shared" si="4"/>
        <v>17</v>
      </c>
      <c r="AB8" s="137">
        <f t="shared" si="4"/>
        <v>17</v>
      </c>
      <c r="AC8" s="137">
        <f t="shared" si="4"/>
        <v>17</v>
      </c>
      <c r="AD8" s="137">
        <f t="shared" si="4"/>
        <v>17</v>
      </c>
      <c r="AE8" s="137">
        <f t="shared" si="4"/>
        <v>17</v>
      </c>
      <c r="AF8" s="137">
        <f t="shared" si="4"/>
        <v>17</v>
      </c>
      <c r="AG8" s="137">
        <f t="shared" si="4"/>
        <v>17</v>
      </c>
      <c r="AH8" s="137">
        <f t="shared" si="4"/>
        <v>17</v>
      </c>
      <c r="AI8" s="137">
        <f t="shared" si="4"/>
        <v>17</v>
      </c>
      <c r="AJ8" s="137">
        <f t="shared" si="4"/>
        <v>17</v>
      </c>
      <c r="AK8" s="137">
        <f t="shared" si="4"/>
        <v>17</v>
      </c>
      <c r="AL8" s="137">
        <f t="shared" si="4"/>
        <v>17</v>
      </c>
      <c r="AM8" s="137">
        <f t="shared" si="4"/>
        <v>17</v>
      </c>
      <c r="AN8" s="137">
        <f t="shared" si="4"/>
        <v>17</v>
      </c>
      <c r="AO8" s="137">
        <f t="shared" si="4"/>
        <v>18</v>
      </c>
      <c r="AP8" s="137">
        <f t="shared" si="4"/>
        <v>18</v>
      </c>
      <c r="AQ8" s="137">
        <f t="shared" si="4"/>
        <v>18</v>
      </c>
      <c r="AR8" s="137">
        <f t="shared" si="4"/>
        <v>18</v>
      </c>
      <c r="AS8" s="137">
        <f t="shared" si="4"/>
        <v>18</v>
      </c>
      <c r="AT8" s="138"/>
      <c r="AU8" s="138"/>
      <c r="AV8" s="137" t="s">
        <v>73</v>
      </c>
      <c r="AW8" s="137" t="s">
        <v>73</v>
      </c>
      <c r="AX8" s="137" t="s">
        <v>73</v>
      </c>
      <c r="AY8" s="137" t="s">
        <v>73</v>
      </c>
      <c r="AZ8" s="137" t="s">
        <v>73</v>
      </c>
      <c r="BA8" s="137" t="s">
        <v>73</v>
      </c>
      <c r="BB8" s="137" t="s">
        <v>73</v>
      </c>
      <c r="BC8" s="137" t="s">
        <v>73</v>
      </c>
      <c r="BD8" s="137" t="s">
        <v>73</v>
      </c>
      <c r="BE8" s="149">
        <f t="shared" si="2"/>
        <v>685</v>
      </c>
    </row>
    <row r="9" spans="1:57" ht="19.5" thickBot="1">
      <c r="A9" s="309"/>
      <c r="B9" s="298" t="s">
        <v>191</v>
      </c>
      <c r="C9" s="298" t="s">
        <v>192</v>
      </c>
      <c r="D9" s="129" t="s">
        <v>34</v>
      </c>
      <c r="E9" s="138">
        <f aca="true" t="shared" si="5" ref="E9:T9">E11+E13+E15+E17+E19+E21+E23+E25+E27+E29+E31</f>
        <v>22</v>
      </c>
      <c r="F9" s="138">
        <f t="shared" si="5"/>
        <v>24</v>
      </c>
      <c r="G9" s="138">
        <f t="shared" si="5"/>
        <v>22</v>
      </c>
      <c r="H9" s="138">
        <f t="shared" si="5"/>
        <v>24</v>
      </c>
      <c r="I9" s="138">
        <f t="shared" si="5"/>
        <v>22</v>
      </c>
      <c r="J9" s="138">
        <f t="shared" si="5"/>
        <v>24</v>
      </c>
      <c r="K9" s="138">
        <f t="shared" si="5"/>
        <v>22</v>
      </c>
      <c r="L9" s="138">
        <f t="shared" si="5"/>
        <v>24</v>
      </c>
      <c r="M9" s="138">
        <f t="shared" si="5"/>
        <v>22</v>
      </c>
      <c r="N9" s="138">
        <f t="shared" si="5"/>
        <v>24</v>
      </c>
      <c r="O9" s="138">
        <f t="shared" si="5"/>
        <v>22</v>
      </c>
      <c r="P9" s="138">
        <f t="shared" si="5"/>
        <v>24</v>
      </c>
      <c r="Q9" s="138">
        <f t="shared" si="5"/>
        <v>22</v>
      </c>
      <c r="R9" s="138">
        <f t="shared" si="5"/>
        <v>24</v>
      </c>
      <c r="S9" s="138">
        <f t="shared" si="5"/>
        <v>22</v>
      </c>
      <c r="T9" s="138">
        <f t="shared" si="5"/>
        <v>24</v>
      </c>
      <c r="U9" s="138">
        <v>22</v>
      </c>
      <c r="V9" s="138" t="s">
        <v>73</v>
      </c>
      <c r="W9" s="138" t="s">
        <v>73</v>
      </c>
      <c r="X9" s="138">
        <f aca="true" t="shared" si="6" ref="X9:AR9">X11+X13+X15+X17+X19+X21+X23+X25+X27+X29+X31</f>
        <v>22</v>
      </c>
      <c r="Y9" s="138">
        <f t="shared" si="6"/>
        <v>24</v>
      </c>
      <c r="Z9" s="138">
        <f t="shared" si="6"/>
        <v>22</v>
      </c>
      <c r="AA9" s="138">
        <f t="shared" si="6"/>
        <v>24</v>
      </c>
      <c r="AB9" s="138">
        <f t="shared" si="6"/>
        <v>22</v>
      </c>
      <c r="AC9" s="138">
        <f t="shared" si="6"/>
        <v>24</v>
      </c>
      <c r="AD9" s="138">
        <f t="shared" si="6"/>
        <v>22</v>
      </c>
      <c r="AE9" s="138">
        <f t="shared" si="6"/>
        <v>24</v>
      </c>
      <c r="AF9" s="138">
        <f t="shared" si="6"/>
        <v>22</v>
      </c>
      <c r="AG9" s="138">
        <f t="shared" si="6"/>
        <v>24</v>
      </c>
      <c r="AH9" s="138">
        <f t="shared" si="6"/>
        <v>22</v>
      </c>
      <c r="AI9" s="138">
        <f t="shared" si="6"/>
        <v>24</v>
      </c>
      <c r="AJ9" s="138">
        <f t="shared" si="6"/>
        <v>22</v>
      </c>
      <c r="AK9" s="138">
        <f t="shared" si="6"/>
        <v>24</v>
      </c>
      <c r="AL9" s="138">
        <f t="shared" si="6"/>
        <v>22</v>
      </c>
      <c r="AM9" s="138">
        <f t="shared" si="6"/>
        <v>24</v>
      </c>
      <c r="AN9" s="138">
        <f t="shared" si="6"/>
        <v>22</v>
      </c>
      <c r="AO9" s="138">
        <v>24</v>
      </c>
      <c r="AP9" s="138">
        <f t="shared" si="6"/>
        <v>26</v>
      </c>
      <c r="AQ9" s="138">
        <f t="shared" si="6"/>
        <v>28</v>
      </c>
      <c r="AR9" s="138">
        <f t="shared" si="6"/>
        <v>26</v>
      </c>
      <c r="AS9" s="138">
        <v>24</v>
      </c>
      <c r="AT9" s="139"/>
      <c r="AU9" s="139"/>
      <c r="AV9" s="139" t="s">
        <v>73</v>
      </c>
      <c r="AW9" s="139" t="s">
        <v>73</v>
      </c>
      <c r="AX9" s="139" t="s">
        <v>73</v>
      </c>
      <c r="AY9" s="139" t="s">
        <v>73</v>
      </c>
      <c r="AZ9" s="139" t="s">
        <v>73</v>
      </c>
      <c r="BA9" s="139" t="s">
        <v>73</v>
      </c>
      <c r="BB9" s="139" t="s">
        <v>73</v>
      </c>
      <c r="BC9" s="139" t="s">
        <v>73</v>
      </c>
      <c r="BD9" s="139" t="s">
        <v>73</v>
      </c>
      <c r="BE9" s="145">
        <f t="shared" si="2"/>
        <v>908</v>
      </c>
    </row>
    <row r="10" spans="1:57" ht="49.5" customHeight="1" thickBot="1">
      <c r="A10" s="309"/>
      <c r="B10" s="299"/>
      <c r="C10" s="299"/>
      <c r="D10" s="129" t="s">
        <v>35</v>
      </c>
      <c r="E10" s="138">
        <f aca="true" t="shared" si="7" ref="E10:U10">E12+E14+E16+E18+E20+E22+E24+E26+E28+E30+E32</f>
        <v>11</v>
      </c>
      <c r="F10" s="138">
        <f t="shared" si="7"/>
        <v>12</v>
      </c>
      <c r="G10" s="138">
        <f t="shared" si="7"/>
        <v>11</v>
      </c>
      <c r="H10" s="138">
        <f t="shared" si="7"/>
        <v>12</v>
      </c>
      <c r="I10" s="138">
        <f t="shared" si="7"/>
        <v>11</v>
      </c>
      <c r="J10" s="138">
        <f t="shared" si="7"/>
        <v>12</v>
      </c>
      <c r="K10" s="138">
        <f t="shared" si="7"/>
        <v>11</v>
      </c>
      <c r="L10" s="138">
        <f t="shared" si="7"/>
        <v>12</v>
      </c>
      <c r="M10" s="138">
        <f t="shared" si="7"/>
        <v>11</v>
      </c>
      <c r="N10" s="138">
        <f t="shared" si="7"/>
        <v>12</v>
      </c>
      <c r="O10" s="138">
        <f t="shared" si="7"/>
        <v>11</v>
      </c>
      <c r="P10" s="138">
        <f t="shared" si="7"/>
        <v>12</v>
      </c>
      <c r="Q10" s="138">
        <f t="shared" si="7"/>
        <v>11</v>
      </c>
      <c r="R10" s="138">
        <f t="shared" si="7"/>
        <v>12</v>
      </c>
      <c r="S10" s="138">
        <f t="shared" si="7"/>
        <v>11</v>
      </c>
      <c r="T10" s="138">
        <f t="shared" si="7"/>
        <v>12</v>
      </c>
      <c r="U10" s="138">
        <f t="shared" si="7"/>
        <v>11</v>
      </c>
      <c r="V10" s="138" t="s">
        <v>73</v>
      </c>
      <c r="W10" s="138" t="s">
        <v>73</v>
      </c>
      <c r="X10" s="138">
        <f aca="true" t="shared" si="8" ref="X10:AS10">X12+X14+X16+X18+X20+X22+X24+X26+X28+X30+X32</f>
        <v>11</v>
      </c>
      <c r="Y10" s="138">
        <f t="shared" si="8"/>
        <v>12</v>
      </c>
      <c r="Z10" s="138">
        <f t="shared" si="8"/>
        <v>11</v>
      </c>
      <c r="AA10" s="138">
        <f t="shared" si="8"/>
        <v>12</v>
      </c>
      <c r="AB10" s="138">
        <f t="shared" si="8"/>
        <v>11</v>
      </c>
      <c r="AC10" s="138">
        <f t="shared" si="8"/>
        <v>12</v>
      </c>
      <c r="AD10" s="138">
        <f t="shared" si="8"/>
        <v>11</v>
      </c>
      <c r="AE10" s="138">
        <f t="shared" si="8"/>
        <v>12</v>
      </c>
      <c r="AF10" s="138">
        <f t="shared" si="8"/>
        <v>11</v>
      </c>
      <c r="AG10" s="138">
        <f t="shared" si="8"/>
        <v>12</v>
      </c>
      <c r="AH10" s="138">
        <f t="shared" si="8"/>
        <v>11</v>
      </c>
      <c r="AI10" s="138">
        <f t="shared" si="8"/>
        <v>12</v>
      </c>
      <c r="AJ10" s="138">
        <f t="shared" si="8"/>
        <v>11</v>
      </c>
      <c r="AK10" s="138">
        <f t="shared" si="8"/>
        <v>12</v>
      </c>
      <c r="AL10" s="138">
        <f t="shared" si="8"/>
        <v>11</v>
      </c>
      <c r="AM10" s="138">
        <f t="shared" si="8"/>
        <v>12</v>
      </c>
      <c r="AN10" s="138">
        <f t="shared" si="8"/>
        <v>11</v>
      </c>
      <c r="AO10" s="138">
        <f t="shared" si="8"/>
        <v>12</v>
      </c>
      <c r="AP10" s="138">
        <f t="shared" si="8"/>
        <v>13</v>
      </c>
      <c r="AQ10" s="138">
        <f t="shared" si="8"/>
        <v>14</v>
      </c>
      <c r="AR10" s="138">
        <f t="shared" si="8"/>
        <v>13</v>
      </c>
      <c r="AS10" s="138">
        <f t="shared" si="8"/>
        <v>14</v>
      </c>
      <c r="AT10" s="139"/>
      <c r="AU10" s="139"/>
      <c r="AV10" s="139" t="s">
        <v>73</v>
      </c>
      <c r="AW10" s="139" t="s">
        <v>73</v>
      </c>
      <c r="AX10" s="139" t="s">
        <v>73</v>
      </c>
      <c r="AY10" s="139" t="s">
        <v>73</v>
      </c>
      <c r="AZ10" s="139" t="s">
        <v>73</v>
      </c>
      <c r="BA10" s="139" t="s">
        <v>73</v>
      </c>
      <c r="BB10" s="139" t="s">
        <v>73</v>
      </c>
      <c r="BC10" s="139" t="s">
        <v>73</v>
      </c>
      <c r="BD10" s="139" t="s">
        <v>73</v>
      </c>
      <c r="BE10" s="161">
        <f t="shared" si="2"/>
        <v>456</v>
      </c>
    </row>
    <row r="11" spans="1:57" ht="20.25" customHeight="1" thickBot="1">
      <c r="A11" s="309"/>
      <c r="B11" s="251" t="s">
        <v>193</v>
      </c>
      <c r="C11" s="311" t="s">
        <v>194</v>
      </c>
      <c r="D11" s="44" t="s">
        <v>34</v>
      </c>
      <c r="E11" s="140">
        <v>2</v>
      </c>
      <c r="F11" s="140">
        <v>2</v>
      </c>
      <c r="G11" s="140">
        <v>2</v>
      </c>
      <c r="H11" s="140">
        <v>2</v>
      </c>
      <c r="I11" s="140">
        <v>2</v>
      </c>
      <c r="J11" s="140">
        <v>2</v>
      </c>
      <c r="K11" s="140">
        <v>2</v>
      </c>
      <c r="L11" s="141">
        <v>2</v>
      </c>
      <c r="M11" s="141">
        <v>2</v>
      </c>
      <c r="N11" s="141">
        <v>2</v>
      </c>
      <c r="O11" s="141">
        <v>2</v>
      </c>
      <c r="P11" s="141">
        <v>2</v>
      </c>
      <c r="Q11" s="141">
        <v>2</v>
      </c>
      <c r="R11" s="141">
        <v>2</v>
      </c>
      <c r="S11" s="141">
        <v>2</v>
      </c>
      <c r="T11" s="141">
        <v>2</v>
      </c>
      <c r="U11" s="141">
        <v>2</v>
      </c>
      <c r="V11" s="138" t="s">
        <v>73</v>
      </c>
      <c r="W11" s="138" t="s">
        <v>73</v>
      </c>
      <c r="X11" s="142">
        <v>2</v>
      </c>
      <c r="Y11" s="142">
        <v>2</v>
      </c>
      <c r="Z11" s="142">
        <v>2</v>
      </c>
      <c r="AA11" s="142">
        <v>2</v>
      </c>
      <c r="AB11" s="142">
        <v>2</v>
      </c>
      <c r="AC11" s="142">
        <v>2</v>
      </c>
      <c r="AD11" s="142">
        <v>2</v>
      </c>
      <c r="AE11" s="142">
        <v>2</v>
      </c>
      <c r="AF11" s="142">
        <v>2</v>
      </c>
      <c r="AG11" s="142">
        <v>2</v>
      </c>
      <c r="AH11" s="142">
        <v>2</v>
      </c>
      <c r="AI11" s="142">
        <v>2</v>
      </c>
      <c r="AJ11" s="142">
        <v>2</v>
      </c>
      <c r="AK11" s="142">
        <v>2</v>
      </c>
      <c r="AL11" s="142">
        <v>2</v>
      </c>
      <c r="AM11" s="142">
        <v>2</v>
      </c>
      <c r="AN11" s="142">
        <v>2</v>
      </c>
      <c r="AO11" s="142">
        <v>2</v>
      </c>
      <c r="AP11" s="142">
        <v>2</v>
      </c>
      <c r="AQ11" s="142">
        <v>2</v>
      </c>
      <c r="AR11" s="142">
        <v>2</v>
      </c>
      <c r="AS11" s="142">
        <v>2</v>
      </c>
      <c r="AT11" s="162"/>
      <c r="AU11" s="162" t="s">
        <v>161</v>
      </c>
      <c r="AV11" s="139" t="s">
        <v>73</v>
      </c>
      <c r="AW11" s="139" t="s">
        <v>73</v>
      </c>
      <c r="AX11" s="139" t="s">
        <v>73</v>
      </c>
      <c r="AY11" s="139" t="s">
        <v>73</v>
      </c>
      <c r="AZ11" s="139" t="s">
        <v>73</v>
      </c>
      <c r="BA11" s="139" t="s">
        <v>73</v>
      </c>
      <c r="BB11" s="139" t="s">
        <v>73</v>
      </c>
      <c r="BC11" s="139" t="s">
        <v>73</v>
      </c>
      <c r="BD11" s="139" t="s">
        <v>73</v>
      </c>
      <c r="BE11" s="144">
        <f t="shared" si="2"/>
        <v>78</v>
      </c>
    </row>
    <row r="12" spans="1:57" ht="19.5" thickBot="1">
      <c r="A12" s="309"/>
      <c r="B12" s="314"/>
      <c r="C12" s="312"/>
      <c r="D12" s="44" t="s">
        <v>35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1">
        <v>1</v>
      </c>
      <c r="M12" s="141">
        <v>1</v>
      </c>
      <c r="N12" s="141">
        <v>1</v>
      </c>
      <c r="O12" s="141">
        <v>1</v>
      </c>
      <c r="P12" s="141">
        <v>1</v>
      </c>
      <c r="Q12" s="141">
        <v>1</v>
      </c>
      <c r="R12" s="141">
        <v>1</v>
      </c>
      <c r="S12" s="141">
        <v>1</v>
      </c>
      <c r="T12" s="141">
        <v>1</v>
      </c>
      <c r="U12" s="141">
        <v>1</v>
      </c>
      <c r="V12" s="138" t="s">
        <v>73</v>
      </c>
      <c r="W12" s="138" t="s">
        <v>73</v>
      </c>
      <c r="X12" s="142">
        <v>1</v>
      </c>
      <c r="Y12" s="142">
        <v>1</v>
      </c>
      <c r="Z12" s="142">
        <v>1</v>
      </c>
      <c r="AA12" s="142">
        <v>1</v>
      </c>
      <c r="AB12" s="142">
        <v>1</v>
      </c>
      <c r="AC12" s="142">
        <v>1</v>
      </c>
      <c r="AD12" s="142">
        <v>1</v>
      </c>
      <c r="AE12" s="142">
        <v>1</v>
      </c>
      <c r="AF12" s="142">
        <v>1</v>
      </c>
      <c r="AG12" s="142">
        <v>1</v>
      </c>
      <c r="AH12" s="142">
        <v>1</v>
      </c>
      <c r="AI12" s="142">
        <v>1</v>
      </c>
      <c r="AJ12" s="142">
        <v>1</v>
      </c>
      <c r="AK12" s="142">
        <v>1</v>
      </c>
      <c r="AL12" s="142">
        <v>1</v>
      </c>
      <c r="AM12" s="142">
        <v>1</v>
      </c>
      <c r="AN12" s="142">
        <v>1</v>
      </c>
      <c r="AO12" s="142">
        <v>1</v>
      </c>
      <c r="AP12" s="142">
        <v>1</v>
      </c>
      <c r="AQ12" s="142">
        <v>1</v>
      </c>
      <c r="AR12" s="142">
        <v>1</v>
      </c>
      <c r="AS12" s="142">
        <v>1</v>
      </c>
      <c r="AT12" s="162"/>
      <c r="AU12" s="162"/>
      <c r="AV12" s="139" t="s">
        <v>73</v>
      </c>
      <c r="AW12" s="139" t="s">
        <v>73</v>
      </c>
      <c r="AX12" s="139" t="s">
        <v>73</v>
      </c>
      <c r="AY12" s="139" t="s">
        <v>73</v>
      </c>
      <c r="AZ12" s="139" t="s">
        <v>73</v>
      </c>
      <c r="BA12" s="139" t="s">
        <v>73</v>
      </c>
      <c r="BB12" s="139" t="s">
        <v>73</v>
      </c>
      <c r="BC12" s="139" t="s">
        <v>73</v>
      </c>
      <c r="BD12" s="139" t="s">
        <v>73</v>
      </c>
      <c r="BE12" s="149">
        <f t="shared" si="2"/>
        <v>39</v>
      </c>
    </row>
    <row r="13" spans="1:57" ht="20.25" customHeight="1" thickBot="1">
      <c r="A13" s="309"/>
      <c r="B13" s="314"/>
      <c r="C13" s="311" t="s">
        <v>195</v>
      </c>
      <c r="D13" s="44" t="s">
        <v>34</v>
      </c>
      <c r="E13" s="140">
        <v>2</v>
      </c>
      <c r="F13" s="140">
        <v>4</v>
      </c>
      <c r="G13" s="140">
        <v>2</v>
      </c>
      <c r="H13" s="140">
        <v>4</v>
      </c>
      <c r="I13" s="140">
        <v>2</v>
      </c>
      <c r="J13" s="140">
        <v>4</v>
      </c>
      <c r="K13" s="140">
        <v>2</v>
      </c>
      <c r="L13" s="141">
        <v>4</v>
      </c>
      <c r="M13" s="141">
        <v>2</v>
      </c>
      <c r="N13" s="141">
        <v>4</v>
      </c>
      <c r="O13" s="141">
        <v>2</v>
      </c>
      <c r="P13" s="141">
        <v>4</v>
      </c>
      <c r="Q13" s="141">
        <v>2</v>
      </c>
      <c r="R13" s="141">
        <v>4</v>
      </c>
      <c r="S13" s="141">
        <v>2</v>
      </c>
      <c r="T13" s="141">
        <v>4</v>
      </c>
      <c r="U13" s="141">
        <v>2</v>
      </c>
      <c r="V13" s="138" t="s">
        <v>73</v>
      </c>
      <c r="W13" s="138" t="s">
        <v>73</v>
      </c>
      <c r="X13" s="145">
        <v>4</v>
      </c>
      <c r="Y13" s="145">
        <v>2</v>
      </c>
      <c r="Z13" s="145">
        <v>4</v>
      </c>
      <c r="AA13" s="145">
        <v>2</v>
      </c>
      <c r="AB13" s="145">
        <v>4</v>
      </c>
      <c r="AC13" s="145">
        <v>2</v>
      </c>
      <c r="AD13" s="145">
        <v>4</v>
      </c>
      <c r="AE13" s="145">
        <v>2</v>
      </c>
      <c r="AF13" s="145">
        <v>4</v>
      </c>
      <c r="AG13" s="145">
        <v>2</v>
      </c>
      <c r="AH13" s="145">
        <v>4</v>
      </c>
      <c r="AI13" s="145">
        <v>2</v>
      </c>
      <c r="AJ13" s="145">
        <v>4</v>
      </c>
      <c r="AK13" s="145">
        <v>2</v>
      </c>
      <c r="AL13" s="145">
        <v>4</v>
      </c>
      <c r="AM13" s="145">
        <v>2</v>
      </c>
      <c r="AN13" s="145">
        <v>4</v>
      </c>
      <c r="AO13" s="145">
        <v>2</v>
      </c>
      <c r="AP13" s="145">
        <v>4</v>
      </c>
      <c r="AQ13" s="145">
        <v>2</v>
      </c>
      <c r="AR13" s="145">
        <v>4</v>
      </c>
      <c r="AS13" s="145">
        <v>2</v>
      </c>
      <c r="AT13" s="162"/>
      <c r="AU13" s="162"/>
      <c r="AV13" s="139" t="s">
        <v>73</v>
      </c>
      <c r="AW13" s="139" t="s">
        <v>73</v>
      </c>
      <c r="AX13" s="139" t="s">
        <v>73</v>
      </c>
      <c r="AY13" s="139" t="s">
        <v>73</v>
      </c>
      <c r="AZ13" s="139" t="s">
        <v>73</v>
      </c>
      <c r="BA13" s="139" t="s">
        <v>73</v>
      </c>
      <c r="BB13" s="139" t="s">
        <v>73</v>
      </c>
      <c r="BC13" s="139" t="s">
        <v>73</v>
      </c>
      <c r="BD13" s="139" t="s">
        <v>73</v>
      </c>
      <c r="BE13" s="146">
        <f aca="true" t="shared" si="9" ref="BE13:BE81">SUM(E13:BD13)</f>
        <v>116</v>
      </c>
    </row>
    <row r="14" spans="1:57" ht="19.5" thickBot="1">
      <c r="A14" s="309"/>
      <c r="B14" s="252"/>
      <c r="C14" s="313"/>
      <c r="D14" s="44" t="s">
        <v>35</v>
      </c>
      <c r="E14" s="140">
        <v>1</v>
      </c>
      <c r="F14" s="140">
        <v>2</v>
      </c>
      <c r="G14" s="140">
        <v>1</v>
      </c>
      <c r="H14" s="140">
        <v>2</v>
      </c>
      <c r="I14" s="140">
        <v>1</v>
      </c>
      <c r="J14" s="140">
        <v>2</v>
      </c>
      <c r="K14" s="140">
        <v>1</v>
      </c>
      <c r="L14" s="141">
        <v>2</v>
      </c>
      <c r="M14" s="141">
        <v>1</v>
      </c>
      <c r="N14" s="141">
        <v>2</v>
      </c>
      <c r="O14" s="141">
        <v>1</v>
      </c>
      <c r="P14" s="141">
        <v>2</v>
      </c>
      <c r="Q14" s="141">
        <v>1</v>
      </c>
      <c r="R14" s="141">
        <v>2</v>
      </c>
      <c r="S14" s="141">
        <v>1</v>
      </c>
      <c r="T14" s="141">
        <v>2</v>
      </c>
      <c r="U14" s="141">
        <v>1</v>
      </c>
      <c r="V14" s="138" t="s">
        <v>73</v>
      </c>
      <c r="W14" s="138" t="s">
        <v>73</v>
      </c>
      <c r="X14" s="145">
        <v>2</v>
      </c>
      <c r="Y14" s="145">
        <v>1</v>
      </c>
      <c r="Z14" s="145">
        <v>2</v>
      </c>
      <c r="AA14" s="145">
        <v>1</v>
      </c>
      <c r="AB14" s="145">
        <v>2</v>
      </c>
      <c r="AC14" s="145">
        <v>1</v>
      </c>
      <c r="AD14" s="145">
        <v>2</v>
      </c>
      <c r="AE14" s="145">
        <v>1</v>
      </c>
      <c r="AF14" s="145">
        <v>2</v>
      </c>
      <c r="AG14" s="145">
        <v>1</v>
      </c>
      <c r="AH14" s="145">
        <v>2</v>
      </c>
      <c r="AI14" s="145">
        <v>1</v>
      </c>
      <c r="AJ14" s="145">
        <v>2</v>
      </c>
      <c r="AK14" s="145">
        <v>1</v>
      </c>
      <c r="AL14" s="145">
        <v>2</v>
      </c>
      <c r="AM14" s="145">
        <v>1</v>
      </c>
      <c r="AN14" s="145">
        <v>2</v>
      </c>
      <c r="AO14" s="145">
        <v>1</v>
      </c>
      <c r="AP14" s="145">
        <v>2</v>
      </c>
      <c r="AQ14" s="145">
        <v>1</v>
      </c>
      <c r="AR14" s="145">
        <v>2</v>
      </c>
      <c r="AS14" s="145">
        <v>1</v>
      </c>
      <c r="AT14" s="162"/>
      <c r="AU14" s="162"/>
      <c r="AV14" s="139" t="s">
        <v>73</v>
      </c>
      <c r="AW14" s="139" t="s">
        <v>73</v>
      </c>
      <c r="AX14" s="139" t="s">
        <v>73</v>
      </c>
      <c r="AY14" s="139" t="s">
        <v>73</v>
      </c>
      <c r="AZ14" s="139" t="s">
        <v>73</v>
      </c>
      <c r="BA14" s="139" t="s">
        <v>73</v>
      </c>
      <c r="BB14" s="139" t="s">
        <v>73</v>
      </c>
      <c r="BC14" s="139" t="s">
        <v>73</v>
      </c>
      <c r="BD14" s="139" t="s">
        <v>73</v>
      </c>
      <c r="BE14" s="149">
        <f>SUM(E14:BD14)</f>
        <v>58</v>
      </c>
    </row>
    <row r="15" spans="1:57" ht="19.5" thickBot="1">
      <c r="A15" s="309"/>
      <c r="B15" s="236" t="s">
        <v>196</v>
      </c>
      <c r="C15" s="294" t="s">
        <v>1</v>
      </c>
      <c r="D15" s="44" t="s">
        <v>34</v>
      </c>
      <c r="E15" s="140">
        <v>2</v>
      </c>
      <c r="F15" s="140">
        <v>4</v>
      </c>
      <c r="G15" s="140">
        <v>2</v>
      </c>
      <c r="H15" s="140">
        <v>4</v>
      </c>
      <c r="I15" s="140">
        <v>2</v>
      </c>
      <c r="J15" s="140">
        <v>4</v>
      </c>
      <c r="K15" s="140">
        <v>2</v>
      </c>
      <c r="L15" s="141">
        <v>4</v>
      </c>
      <c r="M15" s="141">
        <v>2</v>
      </c>
      <c r="N15" s="141">
        <v>4</v>
      </c>
      <c r="O15" s="141">
        <v>2</v>
      </c>
      <c r="P15" s="141">
        <v>4</v>
      </c>
      <c r="Q15" s="141">
        <v>2</v>
      </c>
      <c r="R15" s="141">
        <v>4</v>
      </c>
      <c r="S15" s="141">
        <v>2</v>
      </c>
      <c r="T15" s="141">
        <v>4</v>
      </c>
      <c r="U15" s="141">
        <v>2</v>
      </c>
      <c r="V15" s="138" t="s">
        <v>73</v>
      </c>
      <c r="W15" s="138" t="s">
        <v>73</v>
      </c>
      <c r="X15" s="142">
        <v>2</v>
      </c>
      <c r="Y15" s="142">
        <v>4</v>
      </c>
      <c r="Z15" s="142">
        <v>2</v>
      </c>
      <c r="AA15" s="142">
        <v>4</v>
      </c>
      <c r="AB15" s="142">
        <v>2</v>
      </c>
      <c r="AC15" s="142">
        <v>4</v>
      </c>
      <c r="AD15" s="142">
        <v>2</v>
      </c>
      <c r="AE15" s="142">
        <v>4</v>
      </c>
      <c r="AF15" s="142">
        <v>2</v>
      </c>
      <c r="AG15" s="142">
        <v>4</v>
      </c>
      <c r="AH15" s="142">
        <v>2</v>
      </c>
      <c r="AI15" s="142">
        <v>4</v>
      </c>
      <c r="AJ15" s="142">
        <v>2</v>
      </c>
      <c r="AK15" s="142">
        <v>4</v>
      </c>
      <c r="AL15" s="142">
        <v>2</v>
      </c>
      <c r="AM15" s="142">
        <v>4</v>
      </c>
      <c r="AN15" s="142">
        <v>2</v>
      </c>
      <c r="AO15" s="142">
        <v>4</v>
      </c>
      <c r="AP15" s="142">
        <v>2</v>
      </c>
      <c r="AQ15" s="142">
        <v>4</v>
      </c>
      <c r="AR15" s="142">
        <v>2</v>
      </c>
      <c r="AS15" s="142" t="s">
        <v>232</v>
      </c>
      <c r="AT15" s="162"/>
      <c r="AU15" s="162"/>
      <c r="AV15" s="139" t="s">
        <v>73</v>
      </c>
      <c r="AW15" s="139" t="s">
        <v>73</v>
      </c>
      <c r="AX15" s="139" t="s">
        <v>73</v>
      </c>
      <c r="AY15" s="139" t="s">
        <v>73</v>
      </c>
      <c r="AZ15" s="139" t="s">
        <v>73</v>
      </c>
      <c r="BA15" s="139" t="s">
        <v>73</v>
      </c>
      <c r="BB15" s="139" t="s">
        <v>73</v>
      </c>
      <c r="BC15" s="139" t="s">
        <v>73</v>
      </c>
      <c r="BD15" s="139" t="s">
        <v>73</v>
      </c>
      <c r="BE15" s="144">
        <f t="shared" si="9"/>
        <v>112</v>
      </c>
    </row>
    <row r="16" spans="1:57" ht="19.5" thickBot="1">
      <c r="A16" s="309"/>
      <c r="B16" s="249"/>
      <c r="C16" s="302"/>
      <c r="D16" s="44" t="s">
        <v>35</v>
      </c>
      <c r="E16" s="140">
        <v>1</v>
      </c>
      <c r="F16" s="140">
        <v>2</v>
      </c>
      <c r="G16" s="140">
        <v>1</v>
      </c>
      <c r="H16" s="140">
        <v>2</v>
      </c>
      <c r="I16" s="140">
        <v>1</v>
      </c>
      <c r="J16" s="140">
        <v>2</v>
      </c>
      <c r="K16" s="140">
        <v>1</v>
      </c>
      <c r="L16" s="141">
        <v>2</v>
      </c>
      <c r="M16" s="141">
        <v>1</v>
      </c>
      <c r="N16" s="141">
        <v>2</v>
      </c>
      <c r="O16" s="141">
        <v>1</v>
      </c>
      <c r="P16" s="141">
        <v>2</v>
      </c>
      <c r="Q16" s="141">
        <v>1</v>
      </c>
      <c r="R16" s="141">
        <v>2</v>
      </c>
      <c r="S16" s="141">
        <v>1</v>
      </c>
      <c r="T16" s="141">
        <v>2</v>
      </c>
      <c r="U16" s="141">
        <v>1</v>
      </c>
      <c r="V16" s="138" t="s">
        <v>73</v>
      </c>
      <c r="W16" s="138" t="s">
        <v>73</v>
      </c>
      <c r="X16" s="142">
        <v>1</v>
      </c>
      <c r="Y16" s="142">
        <v>2</v>
      </c>
      <c r="Z16" s="142">
        <v>1</v>
      </c>
      <c r="AA16" s="142">
        <v>2</v>
      </c>
      <c r="AB16" s="142">
        <v>1</v>
      </c>
      <c r="AC16" s="142">
        <v>2</v>
      </c>
      <c r="AD16" s="142">
        <v>1</v>
      </c>
      <c r="AE16" s="142">
        <v>2</v>
      </c>
      <c r="AF16" s="142">
        <v>1</v>
      </c>
      <c r="AG16" s="142">
        <v>2</v>
      </c>
      <c r="AH16" s="142">
        <v>1</v>
      </c>
      <c r="AI16" s="142">
        <v>2</v>
      </c>
      <c r="AJ16" s="142">
        <v>1</v>
      </c>
      <c r="AK16" s="142">
        <v>2</v>
      </c>
      <c r="AL16" s="142">
        <v>1</v>
      </c>
      <c r="AM16" s="142">
        <v>2</v>
      </c>
      <c r="AN16" s="142">
        <v>1</v>
      </c>
      <c r="AO16" s="142">
        <v>2</v>
      </c>
      <c r="AP16" s="142">
        <v>1</v>
      </c>
      <c r="AQ16" s="142">
        <v>2</v>
      </c>
      <c r="AR16" s="142">
        <v>1</v>
      </c>
      <c r="AS16" s="142">
        <v>2</v>
      </c>
      <c r="AT16" s="163"/>
      <c r="AU16" s="162"/>
      <c r="AV16" s="139" t="s">
        <v>73</v>
      </c>
      <c r="AW16" s="139" t="s">
        <v>73</v>
      </c>
      <c r="AX16" s="139" t="s">
        <v>73</v>
      </c>
      <c r="AY16" s="139" t="s">
        <v>73</v>
      </c>
      <c r="AZ16" s="139" t="s">
        <v>73</v>
      </c>
      <c r="BA16" s="139" t="s">
        <v>73</v>
      </c>
      <c r="BB16" s="139" t="s">
        <v>73</v>
      </c>
      <c r="BC16" s="139" t="s">
        <v>73</v>
      </c>
      <c r="BD16" s="139" t="s">
        <v>73</v>
      </c>
      <c r="BE16" s="146">
        <f t="shared" si="9"/>
        <v>58</v>
      </c>
    </row>
    <row r="17" spans="1:101" s="22" customFormat="1" ht="19.5" thickBot="1">
      <c r="A17" s="309"/>
      <c r="B17" s="236" t="s">
        <v>197</v>
      </c>
      <c r="C17" s="294" t="s">
        <v>2</v>
      </c>
      <c r="D17" s="45" t="s">
        <v>34</v>
      </c>
      <c r="E17" s="147">
        <v>4</v>
      </c>
      <c r="F17" s="147">
        <v>2</v>
      </c>
      <c r="G17" s="147">
        <v>4</v>
      </c>
      <c r="H17" s="147">
        <v>2</v>
      </c>
      <c r="I17" s="147">
        <v>4</v>
      </c>
      <c r="J17" s="147">
        <v>2</v>
      </c>
      <c r="K17" s="147">
        <v>4</v>
      </c>
      <c r="L17" s="141">
        <v>2</v>
      </c>
      <c r="M17" s="141">
        <v>4</v>
      </c>
      <c r="N17" s="141">
        <v>2</v>
      </c>
      <c r="O17" s="141">
        <v>4</v>
      </c>
      <c r="P17" s="141">
        <v>2</v>
      </c>
      <c r="Q17" s="141">
        <v>4</v>
      </c>
      <c r="R17" s="141">
        <v>2</v>
      </c>
      <c r="S17" s="141">
        <v>4</v>
      </c>
      <c r="T17" s="141">
        <v>2</v>
      </c>
      <c r="U17" s="141">
        <v>4</v>
      </c>
      <c r="V17" s="138" t="s">
        <v>73</v>
      </c>
      <c r="W17" s="138" t="s">
        <v>73</v>
      </c>
      <c r="X17" s="142">
        <v>4</v>
      </c>
      <c r="Y17" s="142">
        <v>2</v>
      </c>
      <c r="Z17" s="142">
        <v>4</v>
      </c>
      <c r="AA17" s="142">
        <v>2</v>
      </c>
      <c r="AB17" s="142">
        <v>4</v>
      </c>
      <c r="AC17" s="142">
        <v>2</v>
      </c>
      <c r="AD17" s="142">
        <v>4</v>
      </c>
      <c r="AE17" s="142">
        <v>2</v>
      </c>
      <c r="AF17" s="142">
        <v>4</v>
      </c>
      <c r="AG17" s="142">
        <v>2</v>
      </c>
      <c r="AH17" s="142">
        <v>4</v>
      </c>
      <c r="AI17" s="142">
        <v>2</v>
      </c>
      <c r="AJ17" s="142">
        <v>4</v>
      </c>
      <c r="AK17" s="142">
        <v>2</v>
      </c>
      <c r="AL17" s="142">
        <v>4</v>
      </c>
      <c r="AM17" s="142">
        <v>2</v>
      </c>
      <c r="AN17" s="142">
        <v>4</v>
      </c>
      <c r="AO17" s="142">
        <v>2</v>
      </c>
      <c r="AP17" s="142">
        <v>4</v>
      </c>
      <c r="AQ17" s="142">
        <v>2</v>
      </c>
      <c r="AR17" s="142">
        <v>4</v>
      </c>
      <c r="AS17" s="142" t="s">
        <v>232</v>
      </c>
      <c r="AT17" s="162"/>
      <c r="AU17" s="162"/>
      <c r="AV17" s="139" t="s">
        <v>73</v>
      </c>
      <c r="AW17" s="139" t="s">
        <v>73</v>
      </c>
      <c r="AX17" s="139" t="s">
        <v>73</v>
      </c>
      <c r="AY17" s="139" t="s">
        <v>73</v>
      </c>
      <c r="AZ17" s="139" t="s">
        <v>73</v>
      </c>
      <c r="BA17" s="139" t="s">
        <v>73</v>
      </c>
      <c r="BB17" s="139" t="s">
        <v>73</v>
      </c>
      <c r="BC17" s="139" t="s">
        <v>73</v>
      </c>
      <c r="BD17" s="139" t="s">
        <v>73</v>
      </c>
      <c r="BE17" s="143">
        <f t="shared" si="9"/>
        <v>116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</row>
    <row r="18" spans="1:101" s="22" customFormat="1" ht="19.5" thickBot="1">
      <c r="A18" s="309"/>
      <c r="B18" s="249"/>
      <c r="C18" s="295"/>
      <c r="D18" s="45" t="s">
        <v>35</v>
      </c>
      <c r="E18" s="147">
        <v>2</v>
      </c>
      <c r="F18" s="147">
        <v>1</v>
      </c>
      <c r="G18" s="147">
        <v>2</v>
      </c>
      <c r="H18" s="147">
        <v>1</v>
      </c>
      <c r="I18" s="147">
        <v>2</v>
      </c>
      <c r="J18" s="147">
        <v>1</v>
      </c>
      <c r="K18" s="147">
        <v>2</v>
      </c>
      <c r="L18" s="141">
        <v>1</v>
      </c>
      <c r="M18" s="141">
        <v>2</v>
      </c>
      <c r="N18" s="141">
        <v>1</v>
      </c>
      <c r="O18" s="141">
        <v>2</v>
      </c>
      <c r="P18" s="141">
        <v>1</v>
      </c>
      <c r="Q18" s="141">
        <v>2</v>
      </c>
      <c r="R18" s="141">
        <v>1</v>
      </c>
      <c r="S18" s="141">
        <v>2</v>
      </c>
      <c r="T18" s="141">
        <v>1</v>
      </c>
      <c r="U18" s="141">
        <v>2</v>
      </c>
      <c r="V18" s="138" t="s">
        <v>73</v>
      </c>
      <c r="W18" s="138" t="s">
        <v>73</v>
      </c>
      <c r="X18" s="145">
        <v>2</v>
      </c>
      <c r="Y18" s="145">
        <v>1</v>
      </c>
      <c r="Z18" s="145">
        <v>2</v>
      </c>
      <c r="AA18" s="145">
        <v>1</v>
      </c>
      <c r="AB18" s="145">
        <v>2</v>
      </c>
      <c r="AC18" s="145">
        <v>1</v>
      </c>
      <c r="AD18" s="145">
        <v>2</v>
      </c>
      <c r="AE18" s="145">
        <v>1</v>
      </c>
      <c r="AF18" s="145">
        <v>2</v>
      </c>
      <c r="AG18" s="145">
        <v>1</v>
      </c>
      <c r="AH18" s="145">
        <v>2</v>
      </c>
      <c r="AI18" s="145">
        <v>1</v>
      </c>
      <c r="AJ18" s="145">
        <v>2</v>
      </c>
      <c r="AK18" s="145">
        <v>1</v>
      </c>
      <c r="AL18" s="145">
        <v>2</v>
      </c>
      <c r="AM18" s="145">
        <v>1</v>
      </c>
      <c r="AN18" s="145">
        <v>2</v>
      </c>
      <c r="AO18" s="145">
        <v>1</v>
      </c>
      <c r="AP18" s="145">
        <v>2</v>
      </c>
      <c r="AQ18" s="145">
        <v>1</v>
      </c>
      <c r="AR18" s="145">
        <v>2</v>
      </c>
      <c r="AS18" s="145">
        <v>1</v>
      </c>
      <c r="AT18" s="162"/>
      <c r="AU18" s="162"/>
      <c r="AV18" s="139" t="s">
        <v>73</v>
      </c>
      <c r="AW18" s="139" t="s">
        <v>73</v>
      </c>
      <c r="AX18" s="139" t="s">
        <v>73</v>
      </c>
      <c r="AY18" s="139" t="s">
        <v>73</v>
      </c>
      <c r="AZ18" s="139" t="s">
        <v>73</v>
      </c>
      <c r="BA18" s="139" t="s">
        <v>73</v>
      </c>
      <c r="BB18" s="139" t="s">
        <v>73</v>
      </c>
      <c r="BC18" s="139" t="s">
        <v>73</v>
      </c>
      <c r="BD18" s="139" t="s">
        <v>73</v>
      </c>
      <c r="BE18" s="148">
        <f t="shared" si="9"/>
        <v>59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</row>
    <row r="19" spans="1:101" s="22" customFormat="1" ht="19.5" thickBot="1">
      <c r="A19" s="309"/>
      <c r="B19" s="304" t="s">
        <v>198</v>
      </c>
      <c r="C19" s="315" t="s">
        <v>41</v>
      </c>
      <c r="D19" s="45" t="s">
        <v>34</v>
      </c>
      <c r="E19" s="147">
        <v>4</v>
      </c>
      <c r="F19" s="147">
        <v>2</v>
      </c>
      <c r="G19" s="147">
        <v>4</v>
      </c>
      <c r="H19" s="147">
        <v>2</v>
      </c>
      <c r="I19" s="147">
        <v>4</v>
      </c>
      <c r="J19" s="147">
        <v>2</v>
      </c>
      <c r="K19" s="147">
        <v>4</v>
      </c>
      <c r="L19" s="141">
        <v>2</v>
      </c>
      <c r="M19" s="141">
        <v>4</v>
      </c>
      <c r="N19" s="141">
        <v>2</v>
      </c>
      <c r="O19" s="141">
        <v>4</v>
      </c>
      <c r="P19" s="141">
        <v>2</v>
      </c>
      <c r="Q19" s="141">
        <v>4</v>
      </c>
      <c r="R19" s="141">
        <v>2</v>
      </c>
      <c r="S19" s="141">
        <v>4</v>
      </c>
      <c r="T19" s="141">
        <v>2</v>
      </c>
      <c r="U19" s="141">
        <v>4</v>
      </c>
      <c r="V19" s="138" t="s">
        <v>73</v>
      </c>
      <c r="W19" s="138" t="s">
        <v>73</v>
      </c>
      <c r="X19" s="142">
        <v>2</v>
      </c>
      <c r="Y19" s="142">
        <v>4</v>
      </c>
      <c r="Z19" s="142">
        <v>2</v>
      </c>
      <c r="AA19" s="142">
        <v>4</v>
      </c>
      <c r="AB19" s="142">
        <v>2</v>
      </c>
      <c r="AC19" s="142">
        <v>4</v>
      </c>
      <c r="AD19" s="142">
        <v>2</v>
      </c>
      <c r="AE19" s="142">
        <v>4</v>
      </c>
      <c r="AF19" s="142">
        <v>2</v>
      </c>
      <c r="AG19" s="142">
        <v>4</v>
      </c>
      <c r="AH19" s="142">
        <v>2</v>
      </c>
      <c r="AI19" s="142">
        <v>4</v>
      </c>
      <c r="AJ19" s="142">
        <v>2</v>
      </c>
      <c r="AK19" s="142">
        <v>4</v>
      </c>
      <c r="AL19" s="142">
        <v>2</v>
      </c>
      <c r="AM19" s="142">
        <v>4</v>
      </c>
      <c r="AN19" s="142">
        <v>2</v>
      </c>
      <c r="AO19" s="142">
        <v>4</v>
      </c>
      <c r="AP19" s="142">
        <v>2</v>
      </c>
      <c r="AQ19" s="142">
        <v>4</v>
      </c>
      <c r="AR19" s="142">
        <v>2</v>
      </c>
      <c r="AS19" s="142" t="s">
        <v>232</v>
      </c>
      <c r="AT19" s="163"/>
      <c r="AU19" s="162"/>
      <c r="AV19" s="139" t="s">
        <v>73</v>
      </c>
      <c r="AW19" s="139" t="s">
        <v>73</v>
      </c>
      <c r="AX19" s="139" t="s">
        <v>73</v>
      </c>
      <c r="AY19" s="139" t="s">
        <v>73</v>
      </c>
      <c r="AZ19" s="139" t="s">
        <v>73</v>
      </c>
      <c r="BA19" s="139" t="s">
        <v>73</v>
      </c>
      <c r="BB19" s="139" t="s">
        <v>73</v>
      </c>
      <c r="BC19" s="139" t="s">
        <v>73</v>
      </c>
      <c r="BD19" s="139" t="s">
        <v>73</v>
      </c>
      <c r="BE19" s="143">
        <f t="shared" si="9"/>
        <v>114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</row>
    <row r="20" spans="1:101" s="22" customFormat="1" ht="19.5" thickBot="1">
      <c r="A20" s="309"/>
      <c r="B20" s="305"/>
      <c r="C20" s="316"/>
      <c r="D20" s="45" t="s">
        <v>35</v>
      </c>
      <c r="E20" s="147">
        <v>2</v>
      </c>
      <c r="F20" s="147">
        <v>1</v>
      </c>
      <c r="G20" s="147">
        <v>2</v>
      </c>
      <c r="H20" s="147">
        <v>1</v>
      </c>
      <c r="I20" s="147">
        <v>2</v>
      </c>
      <c r="J20" s="147">
        <v>1</v>
      </c>
      <c r="K20" s="147">
        <v>2</v>
      </c>
      <c r="L20" s="141">
        <v>1</v>
      </c>
      <c r="M20" s="141">
        <v>2</v>
      </c>
      <c r="N20" s="141">
        <v>1</v>
      </c>
      <c r="O20" s="141">
        <v>2</v>
      </c>
      <c r="P20" s="141">
        <v>1</v>
      </c>
      <c r="Q20" s="141">
        <v>2</v>
      </c>
      <c r="R20" s="141">
        <v>1</v>
      </c>
      <c r="S20" s="141">
        <v>2</v>
      </c>
      <c r="T20" s="141">
        <v>1</v>
      </c>
      <c r="U20" s="141">
        <v>2</v>
      </c>
      <c r="V20" s="138" t="s">
        <v>73</v>
      </c>
      <c r="W20" s="138" t="s">
        <v>73</v>
      </c>
      <c r="X20" s="145">
        <v>1</v>
      </c>
      <c r="Y20" s="145">
        <v>2</v>
      </c>
      <c r="Z20" s="145">
        <v>1</v>
      </c>
      <c r="AA20" s="145">
        <v>2</v>
      </c>
      <c r="AB20" s="145">
        <v>1</v>
      </c>
      <c r="AC20" s="145">
        <v>2</v>
      </c>
      <c r="AD20" s="145">
        <v>1</v>
      </c>
      <c r="AE20" s="145">
        <v>2</v>
      </c>
      <c r="AF20" s="145">
        <v>1</v>
      </c>
      <c r="AG20" s="145">
        <v>2</v>
      </c>
      <c r="AH20" s="145">
        <v>1</v>
      </c>
      <c r="AI20" s="145">
        <v>2</v>
      </c>
      <c r="AJ20" s="145">
        <v>1</v>
      </c>
      <c r="AK20" s="145">
        <v>2</v>
      </c>
      <c r="AL20" s="145">
        <v>1</v>
      </c>
      <c r="AM20" s="145">
        <v>2</v>
      </c>
      <c r="AN20" s="145">
        <v>1</v>
      </c>
      <c r="AO20" s="145">
        <v>2</v>
      </c>
      <c r="AP20" s="145">
        <v>1</v>
      </c>
      <c r="AQ20" s="145">
        <v>2</v>
      </c>
      <c r="AR20" s="145">
        <v>1</v>
      </c>
      <c r="AS20" s="145">
        <v>2</v>
      </c>
      <c r="AT20" s="162"/>
      <c r="AU20" s="162"/>
      <c r="AV20" s="139" t="s">
        <v>73</v>
      </c>
      <c r="AW20" s="139" t="s">
        <v>73</v>
      </c>
      <c r="AX20" s="139" t="s">
        <v>73</v>
      </c>
      <c r="AY20" s="139" t="s">
        <v>73</v>
      </c>
      <c r="AZ20" s="139" t="s">
        <v>73</v>
      </c>
      <c r="BA20" s="139" t="s">
        <v>73</v>
      </c>
      <c r="BB20" s="139" t="s">
        <v>73</v>
      </c>
      <c r="BC20" s="139" t="s">
        <v>73</v>
      </c>
      <c r="BD20" s="139" t="s">
        <v>73</v>
      </c>
      <c r="BE20" s="148">
        <f t="shared" si="9"/>
        <v>59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</row>
    <row r="21" spans="1:101" ht="19.5" thickBot="1">
      <c r="A21" s="309"/>
      <c r="B21" s="304" t="s">
        <v>199</v>
      </c>
      <c r="C21" s="306" t="s">
        <v>200</v>
      </c>
      <c r="D21" s="44" t="s">
        <v>34</v>
      </c>
      <c r="E21" s="140">
        <v>2</v>
      </c>
      <c r="F21" s="140">
        <v>2</v>
      </c>
      <c r="G21" s="140">
        <v>2</v>
      </c>
      <c r="H21" s="140">
        <v>2</v>
      </c>
      <c r="I21" s="140">
        <v>2</v>
      </c>
      <c r="J21" s="140">
        <v>2</v>
      </c>
      <c r="K21" s="140">
        <v>2</v>
      </c>
      <c r="L21" s="141">
        <v>2</v>
      </c>
      <c r="M21" s="141">
        <v>2</v>
      </c>
      <c r="N21" s="141">
        <v>2</v>
      </c>
      <c r="O21" s="141">
        <v>2</v>
      </c>
      <c r="P21" s="141">
        <v>2</v>
      </c>
      <c r="Q21" s="141">
        <v>2</v>
      </c>
      <c r="R21" s="141">
        <v>2</v>
      </c>
      <c r="S21" s="141">
        <v>2</v>
      </c>
      <c r="T21" s="141">
        <v>2</v>
      </c>
      <c r="U21" s="141">
        <v>2</v>
      </c>
      <c r="V21" s="138" t="s">
        <v>73</v>
      </c>
      <c r="W21" s="138" t="s">
        <v>73</v>
      </c>
      <c r="X21" s="142">
        <v>2</v>
      </c>
      <c r="Y21" s="142">
        <v>2</v>
      </c>
      <c r="Z21" s="142">
        <v>2</v>
      </c>
      <c r="AA21" s="142">
        <v>2</v>
      </c>
      <c r="AB21" s="142">
        <v>2</v>
      </c>
      <c r="AC21" s="142">
        <v>2</v>
      </c>
      <c r="AD21" s="142">
        <v>2</v>
      </c>
      <c r="AE21" s="142">
        <v>2</v>
      </c>
      <c r="AF21" s="142">
        <v>2</v>
      </c>
      <c r="AG21" s="142">
        <v>2</v>
      </c>
      <c r="AH21" s="142">
        <v>2</v>
      </c>
      <c r="AI21" s="142">
        <v>2</v>
      </c>
      <c r="AJ21" s="142">
        <v>2</v>
      </c>
      <c r="AK21" s="142">
        <v>2</v>
      </c>
      <c r="AL21" s="142">
        <v>2</v>
      </c>
      <c r="AM21" s="142">
        <v>2</v>
      </c>
      <c r="AN21" s="142">
        <v>2</v>
      </c>
      <c r="AO21" s="142" t="s">
        <v>232</v>
      </c>
      <c r="AP21" s="142"/>
      <c r="AQ21" s="142"/>
      <c r="AR21" s="142"/>
      <c r="AS21" s="142"/>
      <c r="AT21" s="163"/>
      <c r="AU21" s="162"/>
      <c r="AV21" s="139" t="s">
        <v>73</v>
      </c>
      <c r="AW21" s="139" t="s">
        <v>73</v>
      </c>
      <c r="AX21" s="139" t="s">
        <v>73</v>
      </c>
      <c r="AY21" s="139" t="s">
        <v>73</v>
      </c>
      <c r="AZ21" s="139" t="s">
        <v>73</v>
      </c>
      <c r="BA21" s="139" t="s">
        <v>73</v>
      </c>
      <c r="BB21" s="139" t="s">
        <v>73</v>
      </c>
      <c r="BC21" s="139" t="s">
        <v>73</v>
      </c>
      <c r="BD21" s="139" t="s">
        <v>73</v>
      </c>
      <c r="BE21" s="143">
        <f t="shared" si="9"/>
        <v>68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</row>
    <row r="22" spans="1:101" ht="19.5" thickBot="1">
      <c r="A22" s="309"/>
      <c r="B22" s="305"/>
      <c r="C22" s="307"/>
      <c r="D22" s="44" t="s">
        <v>35</v>
      </c>
      <c r="E22" s="140">
        <v>1</v>
      </c>
      <c r="F22" s="140">
        <v>1</v>
      </c>
      <c r="G22" s="140">
        <v>1</v>
      </c>
      <c r="H22" s="140">
        <v>1</v>
      </c>
      <c r="I22" s="140">
        <v>1</v>
      </c>
      <c r="J22" s="140">
        <v>1</v>
      </c>
      <c r="K22" s="140">
        <v>1</v>
      </c>
      <c r="L22" s="141">
        <v>1</v>
      </c>
      <c r="M22" s="141">
        <v>1</v>
      </c>
      <c r="N22" s="141">
        <v>1</v>
      </c>
      <c r="O22" s="141">
        <v>1</v>
      </c>
      <c r="P22" s="141">
        <v>1</v>
      </c>
      <c r="Q22" s="141">
        <v>1</v>
      </c>
      <c r="R22" s="141">
        <v>1</v>
      </c>
      <c r="S22" s="141">
        <v>1</v>
      </c>
      <c r="T22" s="141">
        <v>1</v>
      </c>
      <c r="U22" s="141">
        <v>1</v>
      </c>
      <c r="V22" s="138" t="s">
        <v>73</v>
      </c>
      <c r="W22" s="138" t="s">
        <v>73</v>
      </c>
      <c r="X22" s="145">
        <v>1</v>
      </c>
      <c r="Y22" s="145">
        <v>1</v>
      </c>
      <c r="Z22" s="145">
        <v>1</v>
      </c>
      <c r="AA22" s="145">
        <v>1</v>
      </c>
      <c r="AB22" s="145">
        <v>1</v>
      </c>
      <c r="AC22" s="145">
        <v>1</v>
      </c>
      <c r="AD22" s="145">
        <v>1</v>
      </c>
      <c r="AE22" s="145">
        <v>1</v>
      </c>
      <c r="AF22" s="145">
        <v>1</v>
      </c>
      <c r="AG22" s="145">
        <v>1</v>
      </c>
      <c r="AH22" s="145">
        <v>1</v>
      </c>
      <c r="AI22" s="145">
        <v>1</v>
      </c>
      <c r="AJ22" s="145">
        <v>1</v>
      </c>
      <c r="AK22" s="145">
        <v>1</v>
      </c>
      <c r="AL22" s="145">
        <v>1</v>
      </c>
      <c r="AM22" s="145">
        <v>1</v>
      </c>
      <c r="AN22" s="145">
        <v>1</v>
      </c>
      <c r="AO22" s="145">
        <v>1</v>
      </c>
      <c r="AP22" s="145"/>
      <c r="AQ22" s="145"/>
      <c r="AR22" s="145"/>
      <c r="AS22" s="145"/>
      <c r="AT22" s="162"/>
      <c r="AU22" s="162"/>
      <c r="AV22" s="139" t="s">
        <v>73</v>
      </c>
      <c r="AW22" s="139" t="s">
        <v>73</v>
      </c>
      <c r="AX22" s="139" t="s">
        <v>73</v>
      </c>
      <c r="AY22" s="139" t="s">
        <v>73</v>
      </c>
      <c r="AZ22" s="139" t="s">
        <v>73</v>
      </c>
      <c r="BA22" s="139" t="s">
        <v>73</v>
      </c>
      <c r="BB22" s="139" t="s">
        <v>73</v>
      </c>
      <c r="BC22" s="139" t="s">
        <v>73</v>
      </c>
      <c r="BD22" s="139" t="s">
        <v>73</v>
      </c>
      <c r="BE22" s="148">
        <f t="shared" si="9"/>
        <v>35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</row>
    <row r="23" spans="1:57" ht="25.5" customHeight="1" thickBot="1">
      <c r="A23" s="309"/>
      <c r="B23" s="236" t="s">
        <v>201</v>
      </c>
      <c r="C23" s="294" t="s">
        <v>3</v>
      </c>
      <c r="D23" s="44" t="s">
        <v>34</v>
      </c>
      <c r="E23" s="140">
        <v>2</v>
      </c>
      <c r="F23" s="140">
        <v>2</v>
      </c>
      <c r="G23" s="140">
        <v>2</v>
      </c>
      <c r="H23" s="140">
        <v>2</v>
      </c>
      <c r="I23" s="140">
        <v>2</v>
      </c>
      <c r="J23" s="140">
        <v>2</v>
      </c>
      <c r="K23" s="140">
        <v>2</v>
      </c>
      <c r="L23" s="141">
        <v>2</v>
      </c>
      <c r="M23" s="141">
        <v>2</v>
      </c>
      <c r="N23" s="141">
        <v>2</v>
      </c>
      <c r="O23" s="141">
        <v>2</v>
      </c>
      <c r="P23" s="141">
        <v>2</v>
      </c>
      <c r="Q23" s="141">
        <v>2</v>
      </c>
      <c r="R23" s="141">
        <v>2</v>
      </c>
      <c r="S23" s="141">
        <v>2</v>
      </c>
      <c r="T23" s="141">
        <v>2</v>
      </c>
      <c r="U23" s="141">
        <v>2</v>
      </c>
      <c r="V23" s="138" t="s">
        <v>73</v>
      </c>
      <c r="W23" s="138" t="s">
        <v>73</v>
      </c>
      <c r="X23" s="145">
        <v>2</v>
      </c>
      <c r="Y23" s="145">
        <v>2</v>
      </c>
      <c r="Z23" s="145">
        <v>2</v>
      </c>
      <c r="AA23" s="145">
        <v>2</v>
      </c>
      <c r="AB23" s="145">
        <v>2</v>
      </c>
      <c r="AC23" s="145">
        <v>2</v>
      </c>
      <c r="AD23" s="145">
        <v>2</v>
      </c>
      <c r="AE23" s="145">
        <v>2</v>
      </c>
      <c r="AF23" s="145">
        <v>2</v>
      </c>
      <c r="AG23" s="145">
        <v>2</v>
      </c>
      <c r="AH23" s="145">
        <v>2</v>
      </c>
      <c r="AI23" s="145">
        <v>2</v>
      </c>
      <c r="AJ23" s="145">
        <v>2</v>
      </c>
      <c r="AK23" s="145">
        <v>2</v>
      </c>
      <c r="AL23" s="145">
        <v>2</v>
      </c>
      <c r="AM23" s="145">
        <v>2</v>
      </c>
      <c r="AN23" s="145">
        <v>2</v>
      </c>
      <c r="AO23" s="145">
        <v>2</v>
      </c>
      <c r="AP23" s="145">
        <v>2</v>
      </c>
      <c r="AQ23" s="145">
        <v>2</v>
      </c>
      <c r="AR23" s="145">
        <v>2</v>
      </c>
      <c r="AS23" s="145" t="s">
        <v>232</v>
      </c>
      <c r="AT23" s="162"/>
      <c r="AU23" s="162"/>
      <c r="AV23" s="139" t="s">
        <v>73</v>
      </c>
      <c r="AW23" s="139" t="s">
        <v>73</v>
      </c>
      <c r="AX23" s="139" t="s">
        <v>73</v>
      </c>
      <c r="AY23" s="139" t="s">
        <v>73</v>
      </c>
      <c r="AZ23" s="139" t="s">
        <v>73</v>
      </c>
      <c r="BA23" s="139" t="s">
        <v>73</v>
      </c>
      <c r="BB23" s="139" t="s">
        <v>73</v>
      </c>
      <c r="BC23" s="139" t="s">
        <v>73</v>
      </c>
      <c r="BD23" s="139" t="s">
        <v>73</v>
      </c>
      <c r="BE23" s="144">
        <f t="shared" si="9"/>
        <v>76</v>
      </c>
    </row>
    <row r="24" spans="1:57" ht="19.5" thickBot="1">
      <c r="A24" s="309"/>
      <c r="B24" s="249"/>
      <c r="C24" s="295"/>
      <c r="D24" s="44" t="s">
        <v>35</v>
      </c>
      <c r="E24" s="140">
        <v>1</v>
      </c>
      <c r="F24" s="140">
        <v>1</v>
      </c>
      <c r="G24" s="140">
        <v>1</v>
      </c>
      <c r="H24" s="140">
        <v>1</v>
      </c>
      <c r="I24" s="140">
        <v>1</v>
      </c>
      <c r="J24" s="140">
        <v>1</v>
      </c>
      <c r="K24" s="140">
        <v>1</v>
      </c>
      <c r="L24" s="141">
        <v>1</v>
      </c>
      <c r="M24" s="141">
        <v>1</v>
      </c>
      <c r="N24" s="141">
        <v>1</v>
      </c>
      <c r="O24" s="141">
        <v>1</v>
      </c>
      <c r="P24" s="141">
        <v>1</v>
      </c>
      <c r="Q24" s="141">
        <v>1</v>
      </c>
      <c r="R24" s="141">
        <v>1</v>
      </c>
      <c r="S24" s="141">
        <v>1</v>
      </c>
      <c r="T24" s="141">
        <v>1</v>
      </c>
      <c r="U24" s="141">
        <v>1</v>
      </c>
      <c r="V24" s="138" t="s">
        <v>73</v>
      </c>
      <c r="W24" s="138" t="s">
        <v>73</v>
      </c>
      <c r="X24" s="145">
        <v>1</v>
      </c>
      <c r="Y24" s="145">
        <v>1</v>
      </c>
      <c r="Z24" s="145">
        <v>1</v>
      </c>
      <c r="AA24" s="145">
        <v>1</v>
      </c>
      <c r="AB24" s="145">
        <v>1</v>
      </c>
      <c r="AC24" s="145">
        <v>1</v>
      </c>
      <c r="AD24" s="145">
        <v>1</v>
      </c>
      <c r="AE24" s="145">
        <v>1</v>
      </c>
      <c r="AF24" s="145">
        <v>1</v>
      </c>
      <c r="AG24" s="145">
        <v>1</v>
      </c>
      <c r="AH24" s="145">
        <v>1</v>
      </c>
      <c r="AI24" s="145">
        <v>1</v>
      </c>
      <c r="AJ24" s="145">
        <v>1</v>
      </c>
      <c r="AK24" s="145">
        <v>1</v>
      </c>
      <c r="AL24" s="145">
        <v>1</v>
      </c>
      <c r="AM24" s="145">
        <v>1</v>
      </c>
      <c r="AN24" s="145">
        <v>1</v>
      </c>
      <c r="AO24" s="145">
        <v>1</v>
      </c>
      <c r="AP24" s="145">
        <v>1</v>
      </c>
      <c r="AQ24" s="145">
        <v>1</v>
      </c>
      <c r="AR24" s="145">
        <v>1</v>
      </c>
      <c r="AS24" s="145">
        <v>1</v>
      </c>
      <c r="AT24" s="162"/>
      <c r="AU24" s="162"/>
      <c r="AV24" s="139" t="s">
        <v>73</v>
      </c>
      <c r="AW24" s="139" t="s">
        <v>73</v>
      </c>
      <c r="AX24" s="139" t="s">
        <v>73</v>
      </c>
      <c r="AY24" s="139" t="s">
        <v>73</v>
      </c>
      <c r="AZ24" s="139" t="s">
        <v>73</v>
      </c>
      <c r="BA24" s="139" t="s">
        <v>73</v>
      </c>
      <c r="BB24" s="139" t="s">
        <v>73</v>
      </c>
      <c r="BC24" s="139" t="s">
        <v>73</v>
      </c>
      <c r="BD24" s="139" t="s">
        <v>73</v>
      </c>
      <c r="BE24" s="146">
        <f t="shared" si="9"/>
        <v>39</v>
      </c>
    </row>
    <row r="25" spans="1:57" ht="19.5" thickBot="1">
      <c r="A25" s="309"/>
      <c r="B25" s="236" t="s">
        <v>202</v>
      </c>
      <c r="C25" s="300" t="s">
        <v>203</v>
      </c>
      <c r="D25" s="44" t="s">
        <v>34</v>
      </c>
      <c r="E25" s="140">
        <v>2</v>
      </c>
      <c r="F25" s="140">
        <v>4</v>
      </c>
      <c r="G25" s="140">
        <v>2</v>
      </c>
      <c r="H25" s="140">
        <v>4</v>
      </c>
      <c r="I25" s="140">
        <v>2</v>
      </c>
      <c r="J25" s="140">
        <v>4</v>
      </c>
      <c r="K25" s="140">
        <v>2</v>
      </c>
      <c r="L25" s="141">
        <v>4</v>
      </c>
      <c r="M25" s="141">
        <v>2</v>
      </c>
      <c r="N25" s="141">
        <v>4</v>
      </c>
      <c r="O25" s="141">
        <v>2</v>
      </c>
      <c r="P25" s="141">
        <v>4</v>
      </c>
      <c r="Q25" s="141">
        <v>2</v>
      </c>
      <c r="R25" s="141">
        <v>4</v>
      </c>
      <c r="S25" s="141">
        <v>2</v>
      </c>
      <c r="T25" s="141">
        <v>4</v>
      </c>
      <c r="U25" s="141">
        <v>2</v>
      </c>
      <c r="V25" s="138" t="s">
        <v>73</v>
      </c>
      <c r="W25" s="138" t="s">
        <v>73</v>
      </c>
      <c r="X25" s="142">
        <v>2</v>
      </c>
      <c r="Y25" s="142">
        <v>4</v>
      </c>
      <c r="Z25" s="142">
        <v>2</v>
      </c>
      <c r="AA25" s="142">
        <v>4</v>
      </c>
      <c r="AB25" s="142">
        <v>2</v>
      </c>
      <c r="AC25" s="142">
        <v>4</v>
      </c>
      <c r="AD25" s="142">
        <v>2</v>
      </c>
      <c r="AE25" s="142">
        <v>4</v>
      </c>
      <c r="AF25" s="142">
        <v>2</v>
      </c>
      <c r="AG25" s="142">
        <v>4</v>
      </c>
      <c r="AH25" s="142">
        <v>2</v>
      </c>
      <c r="AI25" s="142">
        <v>4</v>
      </c>
      <c r="AJ25" s="142">
        <v>2</v>
      </c>
      <c r="AK25" s="142">
        <v>4</v>
      </c>
      <c r="AL25" s="142">
        <v>2</v>
      </c>
      <c r="AM25" s="142">
        <v>4</v>
      </c>
      <c r="AN25" s="142">
        <v>2</v>
      </c>
      <c r="AO25" s="142">
        <v>4</v>
      </c>
      <c r="AP25" s="142">
        <v>2</v>
      </c>
      <c r="AQ25" s="142">
        <v>4</v>
      </c>
      <c r="AR25" s="142">
        <v>2</v>
      </c>
      <c r="AS25" s="142" t="s">
        <v>232</v>
      </c>
      <c r="AT25" s="162"/>
      <c r="AU25" s="162"/>
      <c r="AV25" s="139" t="s">
        <v>73</v>
      </c>
      <c r="AW25" s="139" t="s">
        <v>73</v>
      </c>
      <c r="AX25" s="139" t="s">
        <v>73</v>
      </c>
      <c r="AY25" s="139" t="s">
        <v>73</v>
      </c>
      <c r="AZ25" s="139" t="s">
        <v>73</v>
      </c>
      <c r="BA25" s="139" t="s">
        <v>73</v>
      </c>
      <c r="BB25" s="139" t="s">
        <v>73</v>
      </c>
      <c r="BC25" s="139" t="s">
        <v>73</v>
      </c>
      <c r="BD25" s="139" t="s">
        <v>73</v>
      </c>
      <c r="BE25" s="144">
        <f t="shared" si="9"/>
        <v>112</v>
      </c>
    </row>
    <row r="26" spans="1:57" ht="19.5" thickBot="1">
      <c r="A26" s="309"/>
      <c r="B26" s="249"/>
      <c r="C26" s="301"/>
      <c r="D26" s="44" t="s">
        <v>35</v>
      </c>
      <c r="E26" s="140">
        <v>1</v>
      </c>
      <c r="F26" s="140">
        <v>2</v>
      </c>
      <c r="G26" s="140">
        <v>1</v>
      </c>
      <c r="H26" s="140">
        <v>2</v>
      </c>
      <c r="I26" s="140">
        <v>1</v>
      </c>
      <c r="J26" s="140">
        <v>2</v>
      </c>
      <c r="K26" s="140">
        <v>1</v>
      </c>
      <c r="L26" s="141">
        <v>2</v>
      </c>
      <c r="M26" s="141">
        <v>1</v>
      </c>
      <c r="N26" s="141">
        <v>2</v>
      </c>
      <c r="O26" s="141">
        <v>1</v>
      </c>
      <c r="P26" s="141">
        <v>2</v>
      </c>
      <c r="Q26" s="141">
        <v>1</v>
      </c>
      <c r="R26" s="141">
        <v>2</v>
      </c>
      <c r="S26" s="141">
        <v>1</v>
      </c>
      <c r="T26" s="141">
        <v>2</v>
      </c>
      <c r="U26" s="141">
        <v>1</v>
      </c>
      <c r="V26" s="138" t="s">
        <v>73</v>
      </c>
      <c r="W26" s="138" t="s">
        <v>73</v>
      </c>
      <c r="X26" s="145">
        <v>1</v>
      </c>
      <c r="Y26" s="145">
        <v>2</v>
      </c>
      <c r="Z26" s="145">
        <v>1</v>
      </c>
      <c r="AA26" s="145">
        <v>2</v>
      </c>
      <c r="AB26" s="145">
        <v>1</v>
      </c>
      <c r="AC26" s="145">
        <v>2</v>
      </c>
      <c r="AD26" s="145">
        <v>1</v>
      </c>
      <c r="AE26" s="145">
        <v>2</v>
      </c>
      <c r="AF26" s="145">
        <v>1</v>
      </c>
      <c r="AG26" s="145">
        <v>2</v>
      </c>
      <c r="AH26" s="145">
        <v>1</v>
      </c>
      <c r="AI26" s="145">
        <v>2</v>
      </c>
      <c r="AJ26" s="145">
        <v>1</v>
      </c>
      <c r="AK26" s="145">
        <v>2</v>
      </c>
      <c r="AL26" s="145">
        <v>1</v>
      </c>
      <c r="AM26" s="145">
        <v>2</v>
      </c>
      <c r="AN26" s="145">
        <v>1</v>
      </c>
      <c r="AO26" s="145">
        <v>2</v>
      </c>
      <c r="AP26" s="145">
        <v>1</v>
      </c>
      <c r="AQ26" s="145">
        <v>2</v>
      </c>
      <c r="AR26" s="145">
        <v>1</v>
      </c>
      <c r="AS26" s="145">
        <v>2</v>
      </c>
      <c r="AT26" s="162"/>
      <c r="AU26" s="162"/>
      <c r="AV26" s="139" t="s">
        <v>73</v>
      </c>
      <c r="AW26" s="139" t="s">
        <v>73</v>
      </c>
      <c r="AX26" s="139" t="s">
        <v>73</v>
      </c>
      <c r="AY26" s="139" t="s">
        <v>73</v>
      </c>
      <c r="AZ26" s="139" t="s">
        <v>73</v>
      </c>
      <c r="BA26" s="139" t="s">
        <v>73</v>
      </c>
      <c r="BB26" s="139" t="s">
        <v>73</v>
      </c>
      <c r="BC26" s="139" t="s">
        <v>73</v>
      </c>
      <c r="BD26" s="139" t="s">
        <v>73</v>
      </c>
      <c r="BE26" s="146">
        <f t="shared" si="9"/>
        <v>58</v>
      </c>
    </row>
    <row r="27" spans="1:57" ht="19.5" thickBot="1">
      <c r="A27" s="309"/>
      <c r="B27" s="236" t="s">
        <v>204</v>
      </c>
      <c r="C27" s="294" t="s">
        <v>4</v>
      </c>
      <c r="D27" s="44" t="s">
        <v>34</v>
      </c>
      <c r="E27" s="140">
        <v>2</v>
      </c>
      <c r="F27" s="140">
        <v>2</v>
      </c>
      <c r="G27" s="140">
        <v>2</v>
      </c>
      <c r="H27" s="140">
        <v>2</v>
      </c>
      <c r="I27" s="140">
        <v>2</v>
      </c>
      <c r="J27" s="140">
        <v>2</v>
      </c>
      <c r="K27" s="140">
        <v>2</v>
      </c>
      <c r="L27" s="141">
        <v>2</v>
      </c>
      <c r="M27" s="141">
        <v>2</v>
      </c>
      <c r="N27" s="141">
        <v>2</v>
      </c>
      <c r="O27" s="141">
        <v>2</v>
      </c>
      <c r="P27" s="141">
        <v>2</v>
      </c>
      <c r="Q27" s="141">
        <v>2</v>
      </c>
      <c r="R27" s="141">
        <v>2</v>
      </c>
      <c r="S27" s="141">
        <v>2</v>
      </c>
      <c r="T27" s="141">
        <v>2</v>
      </c>
      <c r="U27" s="141" t="s">
        <v>232</v>
      </c>
      <c r="V27" s="138" t="s">
        <v>73</v>
      </c>
      <c r="W27" s="138" t="s">
        <v>73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62"/>
      <c r="AU27" s="162"/>
      <c r="AV27" s="139" t="s">
        <v>73</v>
      </c>
      <c r="AW27" s="139" t="s">
        <v>73</v>
      </c>
      <c r="AX27" s="139" t="s">
        <v>73</v>
      </c>
      <c r="AY27" s="139" t="s">
        <v>73</v>
      </c>
      <c r="AZ27" s="139" t="s">
        <v>73</v>
      </c>
      <c r="BA27" s="139" t="s">
        <v>73</v>
      </c>
      <c r="BB27" s="139" t="s">
        <v>73</v>
      </c>
      <c r="BC27" s="139" t="s">
        <v>73</v>
      </c>
      <c r="BD27" s="139" t="s">
        <v>73</v>
      </c>
      <c r="BE27" s="149">
        <f aca="true" t="shared" si="10" ref="BE27:BE34">SUM(E27:BD27)</f>
        <v>32</v>
      </c>
    </row>
    <row r="28" spans="1:57" ht="19.5" thickBot="1">
      <c r="A28" s="309"/>
      <c r="B28" s="249"/>
      <c r="C28" s="295"/>
      <c r="D28" s="44" t="s">
        <v>35</v>
      </c>
      <c r="E28" s="140">
        <v>1</v>
      </c>
      <c r="F28" s="140">
        <v>1</v>
      </c>
      <c r="G28" s="140">
        <v>1</v>
      </c>
      <c r="H28" s="140">
        <v>1</v>
      </c>
      <c r="I28" s="140">
        <v>1</v>
      </c>
      <c r="J28" s="140">
        <v>1</v>
      </c>
      <c r="K28" s="140">
        <v>1</v>
      </c>
      <c r="L28" s="141">
        <v>1</v>
      </c>
      <c r="M28" s="141">
        <v>1</v>
      </c>
      <c r="N28" s="141">
        <v>1</v>
      </c>
      <c r="O28" s="141">
        <v>1</v>
      </c>
      <c r="P28" s="141">
        <v>1</v>
      </c>
      <c r="Q28" s="141">
        <v>1</v>
      </c>
      <c r="R28" s="141">
        <v>1</v>
      </c>
      <c r="S28" s="141">
        <v>1</v>
      </c>
      <c r="T28" s="141">
        <v>1</v>
      </c>
      <c r="U28" s="141">
        <v>1</v>
      </c>
      <c r="V28" s="138" t="s">
        <v>73</v>
      </c>
      <c r="W28" s="138" t="s">
        <v>73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62"/>
      <c r="AU28" s="162"/>
      <c r="AV28" s="139" t="s">
        <v>73</v>
      </c>
      <c r="AW28" s="139" t="s">
        <v>73</v>
      </c>
      <c r="AX28" s="139" t="s">
        <v>73</v>
      </c>
      <c r="AY28" s="139" t="s">
        <v>73</v>
      </c>
      <c r="AZ28" s="139" t="s">
        <v>73</v>
      </c>
      <c r="BA28" s="139" t="s">
        <v>73</v>
      </c>
      <c r="BB28" s="139" t="s">
        <v>73</v>
      </c>
      <c r="BC28" s="139" t="s">
        <v>73</v>
      </c>
      <c r="BD28" s="139" t="s">
        <v>73</v>
      </c>
      <c r="BE28" s="149">
        <f t="shared" si="10"/>
        <v>17</v>
      </c>
    </row>
    <row r="29" spans="1:57" ht="21" customHeight="1" thickBot="1">
      <c r="A29" s="309"/>
      <c r="B29" s="321" t="s">
        <v>205</v>
      </c>
      <c r="C29" s="244" t="s">
        <v>206</v>
      </c>
      <c r="D29" s="44" t="s">
        <v>34</v>
      </c>
      <c r="E29" s="140"/>
      <c r="F29" s="140"/>
      <c r="G29" s="140"/>
      <c r="H29" s="140"/>
      <c r="I29" s="140"/>
      <c r="J29" s="140"/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38" t="s">
        <v>73</v>
      </c>
      <c r="W29" s="138" t="s">
        <v>73</v>
      </c>
      <c r="X29" s="145"/>
      <c r="Y29" s="145">
        <v>2</v>
      </c>
      <c r="Z29" s="145"/>
      <c r="AA29" s="145">
        <v>2</v>
      </c>
      <c r="AB29" s="145"/>
      <c r="AC29" s="145">
        <v>2</v>
      </c>
      <c r="AD29" s="145"/>
      <c r="AE29" s="145">
        <v>2</v>
      </c>
      <c r="AF29" s="145"/>
      <c r="AG29" s="145">
        <v>2</v>
      </c>
      <c r="AH29" s="145"/>
      <c r="AI29" s="145">
        <v>2</v>
      </c>
      <c r="AJ29" s="145"/>
      <c r="AK29" s="145">
        <v>2</v>
      </c>
      <c r="AL29" s="145"/>
      <c r="AM29" s="145">
        <v>2</v>
      </c>
      <c r="AN29" s="145"/>
      <c r="AO29" s="145">
        <v>2</v>
      </c>
      <c r="AP29" s="145">
        <v>4</v>
      </c>
      <c r="AQ29" s="145">
        <v>4</v>
      </c>
      <c r="AR29" s="145">
        <v>4</v>
      </c>
      <c r="AS29" s="145" t="s">
        <v>232</v>
      </c>
      <c r="AT29" s="162"/>
      <c r="AU29" s="162"/>
      <c r="AV29" s="139" t="s">
        <v>73</v>
      </c>
      <c r="AW29" s="139" t="s">
        <v>73</v>
      </c>
      <c r="AX29" s="139" t="s">
        <v>73</v>
      </c>
      <c r="AY29" s="139" t="s">
        <v>73</v>
      </c>
      <c r="AZ29" s="139" t="s">
        <v>73</v>
      </c>
      <c r="BA29" s="139" t="s">
        <v>73</v>
      </c>
      <c r="BB29" s="139" t="s">
        <v>73</v>
      </c>
      <c r="BC29" s="139" t="s">
        <v>73</v>
      </c>
      <c r="BD29" s="139" t="s">
        <v>73</v>
      </c>
      <c r="BE29" s="149">
        <f t="shared" si="10"/>
        <v>30</v>
      </c>
    </row>
    <row r="30" spans="1:57" ht="19.5" thickBot="1">
      <c r="A30" s="309"/>
      <c r="B30" s="322"/>
      <c r="C30" s="245"/>
      <c r="D30" s="44" t="s">
        <v>35</v>
      </c>
      <c r="E30" s="140"/>
      <c r="F30" s="140"/>
      <c r="G30" s="140"/>
      <c r="H30" s="140"/>
      <c r="I30" s="140"/>
      <c r="J30" s="140"/>
      <c r="K30" s="1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38" t="s">
        <v>73</v>
      </c>
      <c r="W30" s="138" t="s">
        <v>73</v>
      </c>
      <c r="X30" s="145"/>
      <c r="Y30" s="145">
        <v>1</v>
      </c>
      <c r="Z30" s="145"/>
      <c r="AA30" s="145">
        <v>1</v>
      </c>
      <c r="AB30" s="145"/>
      <c r="AC30" s="145">
        <v>1</v>
      </c>
      <c r="AD30" s="145"/>
      <c r="AE30" s="145">
        <v>1</v>
      </c>
      <c r="AF30" s="145"/>
      <c r="AG30" s="145">
        <v>1</v>
      </c>
      <c r="AH30" s="145"/>
      <c r="AI30" s="145">
        <v>1</v>
      </c>
      <c r="AJ30" s="145"/>
      <c r="AK30" s="145">
        <v>1</v>
      </c>
      <c r="AL30" s="145"/>
      <c r="AM30" s="145">
        <v>1</v>
      </c>
      <c r="AN30" s="145"/>
      <c r="AO30" s="145">
        <v>1</v>
      </c>
      <c r="AP30" s="145">
        <v>2</v>
      </c>
      <c r="AQ30" s="145">
        <v>2</v>
      </c>
      <c r="AR30" s="145">
        <v>2</v>
      </c>
      <c r="AS30" s="145">
        <v>2</v>
      </c>
      <c r="AT30" s="162"/>
      <c r="AU30" s="162"/>
      <c r="AV30" s="139" t="s">
        <v>73</v>
      </c>
      <c r="AW30" s="139" t="s">
        <v>73</v>
      </c>
      <c r="AX30" s="139" t="s">
        <v>73</v>
      </c>
      <c r="AY30" s="139" t="s">
        <v>73</v>
      </c>
      <c r="AZ30" s="139" t="s">
        <v>73</v>
      </c>
      <c r="BA30" s="139" t="s">
        <v>73</v>
      </c>
      <c r="BB30" s="139" t="s">
        <v>73</v>
      </c>
      <c r="BC30" s="139" t="s">
        <v>73</v>
      </c>
      <c r="BD30" s="139" t="s">
        <v>73</v>
      </c>
      <c r="BE30" s="149">
        <f t="shared" si="10"/>
        <v>17</v>
      </c>
    </row>
    <row r="31" spans="1:57" ht="19.5" thickBot="1">
      <c r="A31" s="309"/>
      <c r="B31" s="236" t="s">
        <v>207</v>
      </c>
      <c r="C31" s="294" t="s">
        <v>208</v>
      </c>
      <c r="D31" s="44" t="s">
        <v>34</v>
      </c>
      <c r="E31" s="140"/>
      <c r="F31" s="140"/>
      <c r="G31" s="140"/>
      <c r="H31" s="140"/>
      <c r="I31" s="140"/>
      <c r="J31" s="140"/>
      <c r="K31" s="140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38" t="s">
        <v>73</v>
      </c>
      <c r="W31" s="138" t="s">
        <v>73</v>
      </c>
      <c r="X31" s="145">
        <v>2</v>
      </c>
      <c r="Y31" s="145"/>
      <c r="Z31" s="145">
        <v>2</v>
      </c>
      <c r="AA31" s="145"/>
      <c r="AB31" s="145">
        <v>2</v>
      </c>
      <c r="AC31" s="145"/>
      <c r="AD31" s="145">
        <v>2</v>
      </c>
      <c r="AE31" s="145"/>
      <c r="AF31" s="145">
        <v>2</v>
      </c>
      <c r="AG31" s="145"/>
      <c r="AH31" s="145">
        <v>2</v>
      </c>
      <c r="AI31" s="145"/>
      <c r="AJ31" s="145">
        <v>2</v>
      </c>
      <c r="AK31" s="145"/>
      <c r="AL31" s="145">
        <v>2</v>
      </c>
      <c r="AM31" s="145"/>
      <c r="AN31" s="145">
        <v>2</v>
      </c>
      <c r="AO31" s="145"/>
      <c r="AP31" s="145">
        <v>4</v>
      </c>
      <c r="AQ31" s="145">
        <v>4</v>
      </c>
      <c r="AR31" s="145">
        <v>4</v>
      </c>
      <c r="AS31" s="145" t="s">
        <v>232</v>
      </c>
      <c r="AT31" s="162"/>
      <c r="AU31" s="162"/>
      <c r="AV31" s="139" t="s">
        <v>73</v>
      </c>
      <c r="AW31" s="139" t="s">
        <v>73</v>
      </c>
      <c r="AX31" s="139" t="s">
        <v>73</v>
      </c>
      <c r="AY31" s="139" t="s">
        <v>73</v>
      </c>
      <c r="AZ31" s="139" t="s">
        <v>73</v>
      </c>
      <c r="BA31" s="139" t="s">
        <v>73</v>
      </c>
      <c r="BB31" s="139" t="s">
        <v>73</v>
      </c>
      <c r="BC31" s="139" t="s">
        <v>73</v>
      </c>
      <c r="BD31" s="139" t="s">
        <v>73</v>
      </c>
      <c r="BE31" s="149">
        <f t="shared" si="10"/>
        <v>30</v>
      </c>
    </row>
    <row r="32" spans="1:57" ht="19.5" thickBot="1">
      <c r="A32" s="309"/>
      <c r="B32" s="237"/>
      <c r="C32" s="303"/>
      <c r="D32" s="44" t="s">
        <v>35</v>
      </c>
      <c r="E32" s="140"/>
      <c r="F32" s="140"/>
      <c r="G32" s="140"/>
      <c r="H32" s="140"/>
      <c r="I32" s="140"/>
      <c r="J32" s="140"/>
      <c r="K32" s="140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38" t="s">
        <v>73</v>
      </c>
      <c r="W32" s="138" t="s">
        <v>73</v>
      </c>
      <c r="X32" s="145">
        <v>1</v>
      </c>
      <c r="Y32" s="145"/>
      <c r="Z32" s="145">
        <v>1</v>
      </c>
      <c r="AA32" s="145"/>
      <c r="AB32" s="145">
        <v>1</v>
      </c>
      <c r="AC32" s="145"/>
      <c r="AD32" s="145">
        <v>1</v>
      </c>
      <c r="AE32" s="145"/>
      <c r="AF32" s="145">
        <v>1</v>
      </c>
      <c r="AG32" s="145"/>
      <c r="AH32" s="145">
        <v>1</v>
      </c>
      <c r="AI32" s="145"/>
      <c r="AJ32" s="145">
        <v>1</v>
      </c>
      <c r="AK32" s="145"/>
      <c r="AL32" s="145">
        <v>1</v>
      </c>
      <c r="AM32" s="145"/>
      <c r="AN32" s="145">
        <v>1</v>
      </c>
      <c r="AO32" s="145"/>
      <c r="AP32" s="145">
        <v>2</v>
      </c>
      <c r="AQ32" s="145">
        <v>2</v>
      </c>
      <c r="AR32" s="145">
        <v>2</v>
      </c>
      <c r="AS32" s="145">
        <v>2</v>
      </c>
      <c r="AT32" s="162"/>
      <c r="AU32" s="162"/>
      <c r="AV32" s="139" t="s">
        <v>73</v>
      </c>
      <c r="AW32" s="139" t="s">
        <v>73</v>
      </c>
      <c r="AX32" s="139" t="s">
        <v>73</v>
      </c>
      <c r="AY32" s="139" t="s">
        <v>73</v>
      </c>
      <c r="AZ32" s="139" t="s">
        <v>73</v>
      </c>
      <c r="BA32" s="139" t="s">
        <v>73</v>
      </c>
      <c r="BB32" s="139" t="s">
        <v>73</v>
      </c>
      <c r="BC32" s="139" t="s">
        <v>73</v>
      </c>
      <c r="BD32" s="139" t="s">
        <v>73</v>
      </c>
      <c r="BE32" s="149">
        <f t="shared" si="10"/>
        <v>17</v>
      </c>
    </row>
    <row r="33" spans="1:57" ht="48" customHeight="1" thickBot="1">
      <c r="A33" s="309"/>
      <c r="B33" s="319" t="s">
        <v>209</v>
      </c>
      <c r="C33" s="317" t="s">
        <v>210</v>
      </c>
      <c r="D33" s="130" t="s">
        <v>34</v>
      </c>
      <c r="E33" s="138">
        <f aca="true" t="shared" si="11" ref="E33:U33">E35+E37+E39</f>
        <v>14</v>
      </c>
      <c r="F33" s="138">
        <f t="shared" si="11"/>
        <v>12</v>
      </c>
      <c r="G33" s="138">
        <f t="shared" si="11"/>
        <v>14</v>
      </c>
      <c r="H33" s="138">
        <f t="shared" si="11"/>
        <v>12</v>
      </c>
      <c r="I33" s="138">
        <f t="shared" si="11"/>
        <v>14</v>
      </c>
      <c r="J33" s="138">
        <f t="shared" si="11"/>
        <v>12</v>
      </c>
      <c r="K33" s="138">
        <f t="shared" si="11"/>
        <v>14</v>
      </c>
      <c r="L33" s="138">
        <f t="shared" si="11"/>
        <v>12</v>
      </c>
      <c r="M33" s="138">
        <f t="shared" si="11"/>
        <v>14</v>
      </c>
      <c r="N33" s="138">
        <f t="shared" si="11"/>
        <v>12</v>
      </c>
      <c r="O33" s="138">
        <f t="shared" si="11"/>
        <v>14</v>
      </c>
      <c r="P33" s="138">
        <f t="shared" si="11"/>
        <v>12</v>
      </c>
      <c r="Q33" s="138">
        <f t="shared" si="11"/>
        <v>14</v>
      </c>
      <c r="R33" s="138">
        <f t="shared" si="11"/>
        <v>12</v>
      </c>
      <c r="S33" s="138">
        <f t="shared" si="11"/>
        <v>14</v>
      </c>
      <c r="T33" s="138">
        <f t="shared" si="11"/>
        <v>12</v>
      </c>
      <c r="U33" s="138">
        <f t="shared" si="11"/>
        <v>14</v>
      </c>
      <c r="V33" s="138" t="s">
        <v>73</v>
      </c>
      <c r="W33" s="138" t="s">
        <v>73</v>
      </c>
      <c r="X33" s="138">
        <f aca="true" t="shared" si="12" ref="X33:AR33">X35+X37+X39</f>
        <v>12</v>
      </c>
      <c r="Y33" s="138">
        <f t="shared" si="12"/>
        <v>10</v>
      </c>
      <c r="Z33" s="138">
        <f t="shared" si="12"/>
        <v>12</v>
      </c>
      <c r="AA33" s="138">
        <f t="shared" si="12"/>
        <v>10</v>
      </c>
      <c r="AB33" s="138">
        <f t="shared" si="12"/>
        <v>12</v>
      </c>
      <c r="AC33" s="138">
        <f t="shared" si="12"/>
        <v>10</v>
      </c>
      <c r="AD33" s="138">
        <f t="shared" si="12"/>
        <v>12</v>
      </c>
      <c r="AE33" s="138">
        <f t="shared" si="12"/>
        <v>10</v>
      </c>
      <c r="AF33" s="138">
        <f t="shared" si="12"/>
        <v>12</v>
      </c>
      <c r="AG33" s="138">
        <f t="shared" si="12"/>
        <v>10</v>
      </c>
      <c r="AH33" s="138">
        <f t="shared" si="12"/>
        <v>12</v>
      </c>
      <c r="AI33" s="138">
        <f t="shared" si="12"/>
        <v>10</v>
      </c>
      <c r="AJ33" s="138">
        <f t="shared" si="12"/>
        <v>12</v>
      </c>
      <c r="AK33" s="138">
        <f t="shared" si="12"/>
        <v>10</v>
      </c>
      <c r="AL33" s="138">
        <f t="shared" si="12"/>
        <v>12</v>
      </c>
      <c r="AM33" s="138">
        <f t="shared" si="12"/>
        <v>10</v>
      </c>
      <c r="AN33" s="138">
        <f t="shared" si="12"/>
        <v>12</v>
      </c>
      <c r="AO33" s="138">
        <f t="shared" si="12"/>
        <v>12</v>
      </c>
      <c r="AP33" s="138">
        <f t="shared" si="12"/>
        <v>10</v>
      </c>
      <c r="AQ33" s="138">
        <f t="shared" si="12"/>
        <v>8</v>
      </c>
      <c r="AR33" s="138">
        <f t="shared" si="12"/>
        <v>10</v>
      </c>
      <c r="AS33" s="138">
        <v>8</v>
      </c>
      <c r="AT33" s="139"/>
      <c r="AU33" s="139"/>
      <c r="AV33" s="139" t="s">
        <v>73</v>
      </c>
      <c r="AW33" s="139" t="s">
        <v>73</v>
      </c>
      <c r="AX33" s="139" t="s">
        <v>73</v>
      </c>
      <c r="AY33" s="139" t="s">
        <v>73</v>
      </c>
      <c r="AZ33" s="139" t="s">
        <v>73</v>
      </c>
      <c r="BA33" s="139" t="s">
        <v>73</v>
      </c>
      <c r="BB33" s="139" t="s">
        <v>73</v>
      </c>
      <c r="BC33" s="139" t="s">
        <v>73</v>
      </c>
      <c r="BD33" s="139" t="s">
        <v>73</v>
      </c>
      <c r="BE33" s="149">
        <f t="shared" si="10"/>
        <v>458</v>
      </c>
    </row>
    <row r="34" spans="1:57" ht="19.5" thickBot="1">
      <c r="A34" s="309"/>
      <c r="B34" s="320"/>
      <c r="C34" s="318"/>
      <c r="D34" s="130" t="s">
        <v>35</v>
      </c>
      <c r="E34" s="138">
        <f aca="true" t="shared" si="13" ref="E34:U34">E36+E38+E40</f>
        <v>7</v>
      </c>
      <c r="F34" s="138">
        <f t="shared" si="13"/>
        <v>6</v>
      </c>
      <c r="G34" s="138">
        <f t="shared" si="13"/>
        <v>7</v>
      </c>
      <c r="H34" s="138">
        <f t="shared" si="13"/>
        <v>6</v>
      </c>
      <c r="I34" s="138">
        <f t="shared" si="13"/>
        <v>7</v>
      </c>
      <c r="J34" s="138">
        <f t="shared" si="13"/>
        <v>6</v>
      </c>
      <c r="K34" s="138">
        <f t="shared" si="13"/>
        <v>7</v>
      </c>
      <c r="L34" s="138">
        <f t="shared" si="13"/>
        <v>6</v>
      </c>
      <c r="M34" s="138">
        <f t="shared" si="13"/>
        <v>7</v>
      </c>
      <c r="N34" s="138">
        <f t="shared" si="13"/>
        <v>6</v>
      </c>
      <c r="O34" s="138">
        <f t="shared" si="13"/>
        <v>7</v>
      </c>
      <c r="P34" s="138">
        <f t="shared" si="13"/>
        <v>6</v>
      </c>
      <c r="Q34" s="138">
        <f t="shared" si="13"/>
        <v>7</v>
      </c>
      <c r="R34" s="138">
        <f t="shared" si="13"/>
        <v>6</v>
      </c>
      <c r="S34" s="138">
        <f t="shared" si="13"/>
        <v>7</v>
      </c>
      <c r="T34" s="138">
        <f t="shared" si="13"/>
        <v>6</v>
      </c>
      <c r="U34" s="138">
        <f t="shared" si="13"/>
        <v>7</v>
      </c>
      <c r="V34" s="138" t="s">
        <v>73</v>
      </c>
      <c r="W34" s="138" t="s">
        <v>73</v>
      </c>
      <c r="X34" s="138">
        <f aca="true" t="shared" si="14" ref="X34:AS34">X36+X38+X40</f>
        <v>6</v>
      </c>
      <c r="Y34" s="138">
        <f t="shared" si="14"/>
        <v>5</v>
      </c>
      <c r="Z34" s="138">
        <f t="shared" si="14"/>
        <v>6</v>
      </c>
      <c r="AA34" s="138">
        <f t="shared" si="14"/>
        <v>5</v>
      </c>
      <c r="AB34" s="138">
        <f t="shared" si="14"/>
        <v>6</v>
      </c>
      <c r="AC34" s="138">
        <f t="shared" si="14"/>
        <v>5</v>
      </c>
      <c r="AD34" s="138">
        <f t="shared" si="14"/>
        <v>6</v>
      </c>
      <c r="AE34" s="138">
        <f t="shared" si="14"/>
        <v>5</v>
      </c>
      <c r="AF34" s="138">
        <f t="shared" si="14"/>
        <v>6</v>
      </c>
      <c r="AG34" s="138">
        <f t="shared" si="14"/>
        <v>5</v>
      </c>
      <c r="AH34" s="138">
        <f t="shared" si="14"/>
        <v>6</v>
      </c>
      <c r="AI34" s="138">
        <f t="shared" si="14"/>
        <v>5</v>
      </c>
      <c r="AJ34" s="138">
        <f t="shared" si="14"/>
        <v>6</v>
      </c>
      <c r="AK34" s="138">
        <f t="shared" si="14"/>
        <v>5</v>
      </c>
      <c r="AL34" s="138">
        <f t="shared" si="14"/>
        <v>6</v>
      </c>
      <c r="AM34" s="138">
        <f t="shared" si="14"/>
        <v>5</v>
      </c>
      <c r="AN34" s="138">
        <f t="shared" si="14"/>
        <v>6</v>
      </c>
      <c r="AO34" s="138">
        <f t="shared" si="14"/>
        <v>6</v>
      </c>
      <c r="AP34" s="138">
        <f t="shared" si="14"/>
        <v>5</v>
      </c>
      <c r="AQ34" s="138">
        <f t="shared" si="14"/>
        <v>4</v>
      </c>
      <c r="AR34" s="138">
        <f t="shared" si="14"/>
        <v>5</v>
      </c>
      <c r="AS34" s="138">
        <f t="shared" si="14"/>
        <v>4</v>
      </c>
      <c r="AT34" s="139"/>
      <c r="AU34" s="139"/>
      <c r="AV34" s="139" t="s">
        <v>73</v>
      </c>
      <c r="AW34" s="139" t="s">
        <v>73</v>
      </c>
      <c r="AX34" s="139" t="s">
        <v>73</v>
      </c>
      <c r="AY34" s="139" t="s">
        <v>73</v>
      </c>
      <c r="AZ34" s="139" t="s">
        <v>73</v>
      </c>
      <c r="BA34" s="139" t="s">
        <v>73</v>
      </c>
      <c r="BB34" s="139" t="s">
        <v>73</v>
      </c>
      <c r="BC34" s="139" t="s">
        <v>73</v>
      </c>
      <c r="BD34" s="139" t="s">
        <v>73</v>
      </c>
      <c r="BE34" s="149">
        <f t="shared" si="10"/>
        <v>229</v>
      </c>
    </row>
    <row r="35" spans="1:57" ht="19.5" thickBot="1">
      <c r="A35" s="309"/>
      <c r="B35" s="251" t="s">
        <v>212</v>
      </c>
      <c r="C35" s="244" t="s">
        <v>5</v>
      </c>
      <c r="D35" s="44" t="s">
        <v>34</v>
      </c>
      <c r="E35" s="140">
        <v>6</v>
      </c>
      <c r="F35" s="140">
        <v>6</v>
      </c>
      <c r="G35" s="140">
        <v>6</v>
      </c>
      <c r="H35" s="140">
        <v>6</v>
      </c>
      <c r="I35" s="140">
        <v>6</v>
      </c>
      <c r="J35" s="140">
        <v>6</v>
      </c>
      <c r="K35" s="140">
        <v>6</v>
      </c>
      <c r="L35" s="140">
        <v>6</v>
      </c>
      <c r="M35" s="140">
        <v>6</v>
      </c>
      <c r="N35" s="140">
        <v>6</v>
      </c>
      <c r="O35" s="140">
        <v>6</v>
      </c>
      <c r="P35" s="140">
        <v>6</v>
      </c>
      <c r="Q35" s="140">
        <v>6</v>
      </c>
      <c r="R35" s="140">
        <v>6</v>
      </c>
      <c r="S35" s="140">
        <v>6</v>
      </c>
      <c r="T35" s="140">
        <v>6</v>
      </c>
      <c r="U35" s="140">
        <v>6</v>
      </c>
      <c r="V35" s="138" t="s">
        <v>73</v>
      </c>
      <c r="W35" s="138" t="s">
        <v>73</v>
      </c>
      <c r="X35" s="142">
        <v>6</v>
      </c>
      <c r="Y35" s="142">
        <v>6</v>
      </c>
      <c r="Z35" s="142">
        <v>6</v>
      </c>
      <c r="AA35" s="142">
        <v>6</v>
      </c>
      <c r="AB35" s="142">
        <v>6</v>
      </c>
      <c r="AC35" s="142">
        <v>6</v>
      </c>
      <c r="AD35" s="142">
        <v>6</v>
      </c>
      <c r="AE35" s="142">
        <v>6</v>
      </c>
      <c r="AF35" s="142">
        <v>6</v>
      </c>
      <c r="AG35" s="142">
        <v>6</v>
      </c>
      <c r="AH35" s="142">
        <v>6</v>
      </c>
      <c r="AI35" s="142">
        <v>6</v>
      </c>
      <c r="AJ35" s="142">
        <v>6</v>
      </c>
      <c r="AK35" s="142">
        <v>6</v>
      </c>
      <c r="AL35" s="142">
        <v>6</v>
      </c>
      <c r="AM35" s="142">
        <v>6</v>
      </c>
      <c r="AN35" s="142">
        <v>6</v>
      </c>
      <c r="AO35" s="142">
        <v>6</v>
      </c>
      <c r="AP35" s="142">
        <v>6</v>
      </c>
      <c r="AQ35" s="142">
        <v>6</v>
      </c>
      <c r="AR35" s="142">
        <v>8</v>
      </c>
      <c r="AS35" s="142">
        <v>6</v>
      </c>
      <c r="AT35" s="162"/>
      <c r="AU35" s="162" t="s">
        <v>161</v>
      </c>
      <c r="AV35" s="139" t="s">
        <v>73</v>
      </c>
      <c r="AW35" s="139" t="s">
        <v>73</v>
      </c>
      <c r="AX35" s="139" t="s">
        <v>73</v>
      </c>
      <c r="AY35" s="139" t="s">
        <v>73</v>
      </c>
      <c r="AZ35" s="139" t="s">
        <v>73</v>
      </c>
      <c r="BA35" s="139" t="s">
        <v>73</v>
      </c>
      <c r="BB35" s="139" t="s">
        <v>73</v>
      </c>
      <c r="BC35" s="139" t="s">
        <v>73</v>
      </c>
      <c r="BD35" s="139" t="s">
        <v>73</v>
      </c>
      <c r="BE35" s="144">
        <f t="shared" si="9"/>
        <v>236</v>
      </c>
    </row>
    <row r="36" spans="1:57" ht="19.5" thickBot="1">
      <c r="A36" s="309"/>
      <c r="B36" s="252"/>
      <c r="C36" s="245"/>
      <c r="D36" s="44" t="s">
        <v>35</v>
      </c>
      <c r="E36" s="140">
        <v>3</v>
      </c>
      <c r="F36" s="140">
        <v>3</v>
      </c>
      <c r="G36" s="140">
        <v>3</v>
      </c>
      <c r="H36" s="140">
        <v>3</v>
      </c>
      <c r="I36" s="140">
        <v>3</v>
      </c>
      <c r="J36" s="140">
        <v>3</v>
      </c>
      <c r="K36" s="140">
        <v>3</v>
      </c>
      <c r="L36" s="140">
        <v>3</v>
      </c>
      <c r="M36" s="140">
        <v>3</v>
      </c>
      <c r="N36" s="140">
        <v>3</v>
      </c>
      <c r="O36" s="140">
        <v>3</v>
      </c>
      <c r="P36" s="140">
        <v>3</v>
      </c>
      <c r="Q36" s="140">
        <v>3</v>
      </c>
      <c r="R36" s="140">
        <v>3</v>
      </c>
      <c r="S36" s="140">
        <v>3</v>
      </c>
      <c r="T36" s="140">
        <v>3</v>
      </c>
      <c r="U36" s="140">
        <v>3</v>
      </c>
      <c r="V36" s="138" t="s">
        <v>73</v>
      </c>
      <c r="W36" s="138" t="s">
        <v>73</v>
      </c>
      <c r="X36" s="145">
        <v>3</v>
      </c>
      <c r="Y36" s="145">
        <v>3</v>
      </c>
      <c r="Z36" s="145">
        <v>3</v>
      </c>
      <c r="AA36" s="145">
        <v>3</v>
      </c>
      <c r="AB36" s="145">
        <v>3</v>
      </c>
      <c r="AC36" s="145">
        <v>3</v>
      </c>
      <c r="AD36" s="145">
        <v>3</v>
      </c>
      <c r="AE36" s="145">
        <v>3</v>
      </c>
      <c r="AF36" s="145">
        <v>3</v>
      </c>
      <c r="AG36" s="145">
        <v>3</v>
      </c>
      <c r="AH36" s="145">
        <v>3</v>
      </c>
      <c r="AI36" s="145">
        <v>3</v>
      </c>
      <c r="AJ36" s="145">
        <v>3</v>
      </c>
      <c r="AK36" s="145">
        <v>3</v>
      </c>
      <c r="AL36" s="145">
        <v>3</v>
      </c>
      <c r="AM36" s="145">
        <v>3</v>
      </c>
      <c r="AN36" s="145">
        <v>3</v>
      </c>
      <c r="AO36" s="145">
        <v>3</v>
      </c>
      <c r="AP36" s="145">
        <v>3</v>
      </c>
      <c r="AQ36" s="145">
        <v>3</v>
      </c>
      <c r="AR36" s="145">
        <v>4</v>
      </c>
      <c r="AS36" s="145">
        <v>3</v>
      </c>
      <c r="AT36" s="162"/>
      <c r="AU36" s="162"/>
      <c r="AV36" s="139" t="s">
        <v>73</v>
      </c>
      <c r="AW36" s="139" t="s">
        <v>73</v>
      </c>
      <c r="AX36" s="139" t="s">
        <v>73</v>
      </c>
      <c r="AY36" s="139" t="s">
        <v>73</v>
      </c>
      <c r="AZ36" s="139" t="s">
        <v>73</v>
      </c>
      <c r="BA36" s="139" t="s">
        <v>73</v>
      </c>
      <c r="BB36" s="139" t="s">
        <v>73</v>
      </c>
      <c r="BC36" s="139" t="s">
        <v>73</v>
      </c>
      <c r="BD36" s="139" t="s">
        <v>73</v>
      </c>
      <c r="BE36" s="146">
        <f t="shared" si="9"/>
        <v>118</v>
      </c>
    </row>
    <row r="37" spans="1:57" ht="19.5" thickBot="1">
      <c r="A37" s="309"/>
      <c r="B37" s="251" t="s">
        <v>213</v>
      </c>
      <c r="C37" s="294" t="s">
        <v>211</v>
      </c>
      <c r="D37" s="44" t="s">
        <v>34</v>
      </c>
      <c r="E37" s="140">
        <v>4</v>
      </c>
      <c r="F37" s="140">
        <v>2</v>
      </c>
      <c r="G37" s="140">
        <v>4</v>
      </c>
      <c r="H37" s="140">
        <v>2</v>
      </c>
      <c r="I37" s="140">
        <v>4</v>
      </c>
      <c r="J37" s="140">
        <v>2</v>
      </c>
      <c r="K37" s="140">
        <v>4</v>
      </c>
      <c r="L37" s="140">
        <v>2</v>
      </c>
      <c r="M37" s="140">
        <v>4</v>
      </c>
      <c r="N37" s="140">
        <v>2</v>
      </c>
      <c r="O37" s="140">
        <v>4</v>
      </c>
      <c r="P37" s="140">
        <v>2</v>
      </c>
      <c r="Q37" s="140">
        <v>4</v>
      </c>
      <c r="R37" s="140">
        <v>2</v>
      </c>
      <c r="S37" s="140">
        <v>4</v>
      </c>
      <c r="T37" s="140">
        <v>2</v>
      </c>
      <c r="U37" s="140">
        <v>4</v>
      </c>
      <c r="V37" s="138" t="s">
        <v>73</v>
      </c>
      <c r="W37" s="138" t="s">
        <v>73</v>
      </c>
      <c r="X37" s="145">
        <v>2</v>
      </c>
      <c r="Y37" s="145">
        <v>2</v>
      </c>
      <c r="Z37" s="145">
        <v>2</v>
      </c>
      <c r="AA37" s="145">
        <v>2</v>
      </c>
      <c r="AB37" s="145">
        <v>2</v>
      </c>
      <c r="AC37" s="145">
        <v>2</v>
      </c>
      <c r="AD37" s="145">
        <v>2</v>
      </c>
      <c r="AE37" s="145">
        <v>2</v>
      </c>
      <c r="AF37" s="145">
        <v>2</v>
      </c>
      <c r="AG37" s="145">
        <v>2</v>
      </c>
      <c r="AH37" s="145">
        <v>2</v>
      </c>
      <c r="AI37" s="145">
        <v>2</v>
      </c>
      <c r="AJ37" s="145">
        <v>2</v>
      </c>
      <c r="AK37" s="145">
        <v>2</v>
      </c>
      <c r="AL37" s="145">
        <v>2</v>
      </c>
      <c r="AM37" s="145">
        <v>2</v>
      </c>
      <c r="AN37" s="145">
        <v>2</v>
      </c>
      <c r="AO37" s="145">
        <v>4</v>
      </c>
      <c r="AP37" s="145">
        <v>4</v>
      </c>
      <c r="AQ37" s="145">
        <v>2</v>
      </c>
      <c r="AR37" s="145">
        <v>2</v>
      </c>
      <c r="AS37" s="145" t="s">
        <v>232</v>
      </c>
      <c r="AT37" s="162"/>
      <c r="AU37" s="162"/>
      <c r="AV37" s="139" t="s">
        <v>73</v>
      </c>
      <c r="AW37" s="139" t="s">
        <v>73</v>
      </c>
      <c r="AX37" s="139" t="s">
        <v>73</v>
      </c>
      <c r="AY37" s="139" t="s">
        <v>73</v>
      </c>
      <c r="AZ37" s="139" t="s">
        <v>73</v>
      </c>
      <c r="BA37" s="139" t="s">
        <v>73</v>
      </c>
      <c r="BB37" s="139" t="s">
        <v>73</v>
      </c>
      <c r="BC37" s="139" t="s">
        <v>73</v>
      </c>
      <c r="BD37" s="139" t="s">
        <v>73</v>
      </c>
      <c r="BE37" s="149">
        <f>SUM(E37:BD37)</f>
        <v>98</v>
      </c>
    </row>
    <row r="38" spans="1:57" ht="19.5" thickBot="1">
      <c r="A38" s="309"/>
      <c r="B38" s="252"/>
      <c r="C38" s="295"/>
      <c r="D38" s="44" t="s">
        <v>35</v>
      </c>
      <c r="E38" s="140">
        <v>2</v>
      </c>
      <c r="F38" s="140">
        <v>1</v>
      </c>
      <c r="G38" s="140">
        <v>2</v>
      </c>
      <c r="H38" s="140">
        <v>1</v>
      </c>
      <c r="I38" s="140">
        <v>2</v>
      </c>
      <c r="J38" s="140">
        <v>1</v>
      </c>
      <c r="K38" s="140">
        <v>2</v>
      </c>
      <c r="L38" s="140">
        <v>1</v>
      </c>
      <c r="M38" s="140">
        <v>2</v>
      </c>
      <c r="N38" s="140">
        <v>1</v>
      </c>
      <c r="O38" s="140">
        <v>2</v>
      </c>
      <c r="P38" s="140">
        <v>1</v>
      </c>
      <c r="Q38" s="140">
        <v>2</v>
      </c>
      <c r="R38" s="140">
        <v>1</v>
      </c>
      <c r="S38" s="140">
        <v>2</v>
      </c>
      <c r="T38" s="140">
        <v>1</v>
      </c>
      <c r="U38" s="140">
        <v>2</v>
      </c>
      <c r="V38" s="138" t="s">
        <v>73</v>
      </c>
      <c r="W38" s="138" t="s">
        <v>73</v>
      </c>
      <c r="X38" s="145">
        <v>1</v>
      </c>
      <c r="Y38" s="145">
        <v>1</v>
      </c>
      <c r="Z38" s="145">
        <v>1</v>
      </c>
      <c r="AA38" s="145">
        <v>1</v>
      </c>
      <c r="AB38" s="145">
        <v>1</v>
      </c>
      <c r="AC38" s="145">
        <v>1</v>
      </c>
      <c r="AD38" s="145">
        <v>1</v>
      </c>
      <c r="AE38" s="145">
        <v>1</v>
      </c>
      <c r="AF38" s="145">
        <v>1</v>
      </c>
      <c r="AG38" s="145">
        <v>1</v>
      </c>
      <c r="AH38" s="145">
        <v>1</v>
      </c>
      <c r="AI38" s="145">
        <v>1</v>
      </c>
      <c r="AJ38" s="145">
        <v>1</v>
      </c>
      <c r="AK38" s="145">
        <v>1</v>
      </c>
      <c r="AL38" s="145">
        <v>1</v>
      </c>
      <c r="AM38" s="145">
        <v>1</v>
      </c>
      <c r="AN38" s="145">
        <v>1</v>
      </c>
      <c r="AO38" s="145">
        <v>2</v>
      </c>
      <c r="AP38" s="145">
        <v>2</v>
      </c>
      <c r="AQ38" s="145">
        <v>1</v>
      </c>
      <c r="AR38" s="145">
        <v>1</v>
      </c>
      <c r="AS38" s="145">
        <v>1</v>
      </c>
      <c r="AT38" s="162"/>
      <c r="AU38" s="162"/>
      <c r="AV38" s="139" t="s">
        <v>73</v>
      </c>
      <c r="AW38" s="139" t="s">
        <v>73</v>
      </c>
      <c r="AX38" s="139" t="s">
        <v>73</v>
      </c>
      <c r="AY38" s="139" t="s">
        <v>73</v>
      </c>
      <c r="AZ38" s="139" t="s">
        <v>73</v>
      </c>
      <c r="BA38" s="139" t="s">
        <v>73</v>
      </c>
      <c r="BB38" s="139" t="s">
        <v>73</v>
      </c>
      <c r="BC38" s="139" t="s">
        <v>73</v>
      </c>
      <c r="BD38" s="139" t="s">
        <v>73</v>
      </c>
      <c r="BE38" s="146">
        <f>SUM(E38:BD38)</f>
        <v>50</v>
      </c>
    </row>
    <row r="39" spans="1:57" ht="19.5" thickBot="1">
      <c r="A39" s="309"/>
      <c r="B39" s="251" t="s">
        <v>214</v>
      </c>
      <c r="C39" s="250" t="s">
        <v>113</v>
      </c>
      <c r="D39" s="44" t="s">
        <v>34</v>
      </c>
      <c r="E39" s="140">
        <v>4</v>
      </c>
      <c r="F39" s="140">
        <v>4</v>
      </c>
      <c r="G39" s="140">
        <v>4</v>
      </c>
      <c r="H39" s="140">
        <v>4</v>
      </c>
      <c r="I39" s="140">
        <v>4</v>
      </c>
      <c r="J39" s="140">
        <v>4</v>
      </c>
      <c r="K39" s="140">
        <v>4</v>
      </c>
      <c r="L39" s="140">
        <v>4</v>
      </c>
      <c r="M39" s="140">
        <v>4</v>
      </c>
      <c r="N39" s="140">
        <v>4</v>
      </c>
      <c r="O39" s="140">
        <v>4</v>
      </c>
      <c r="P39" s="140">
        <v>4</v>
      </c>
      <c r="Q39" s="140">
        <v>4</v>
      </c>
      <c r="R39" s="140">
        <v>4</v>
      </c>
      <c r="S39" s="140">
        <v>4</v>
      </c>
      <c r="T39" s="140">
        <v>4</v>
      </c>
      <c r="U39" s="140">
        <v>4</v>
      </c>
      <c r="V39" s="138" t="s">
        <v>73</v>
      </c>
      <c r="W39" s="138" t="s">
        <v>73</v>
      </c>
      <c r="X39" s="145">
        <v>4</v>
      </c>
      <c r="Y39" s="145">
        <v>2</v>
      </c>
      <c r="Z39" s="145">
        <v>4</v>
      </c>
      <c r="AA39" s="145">
        <v>2</v>
      </c>
      <c r="AB39" s="145">
        <v>4</v>
      </c>
      <c r="AC39" s="145">
        <v>2</v>
      </c>
      <c r="AD39" s="145">
        <v>4</v>
      </c>
      <c r="AE39" s="145">
        <v>2</v>
      </c>
      <c r="AF39" s="145">
        <v>4</v>
      </c>
      <c r="AG39" s="145">
        <v>2</v>
      </c>
      <c r="AH39" s="145">
        <v>4</v>
      </c>
      <c r="AI39" s="145">
        <v>2</v>
      </c>
      <c r="AJ39" s="145">
        <v>4</v>
      </c>
      <c r="AK39" s="145">
        <v>2</v>
      </c>
      <c r="AL39" s="145">
        <v>4</v>
      </c>
      <c r="AM39" s="145">
        <v>2</v>
      </c>
      <c r="AN39" s="145">
        <v>4</v>
      </c>
      <c r="AO39" s="145">
        <v>2</v>
      </c>
      <c r="AP39" s="145"/>
      <c r="AQ39" s="145"/>
      <c r="AR39" s="145"/>
      <c r="AS39" s="145"/>
      <c r="AT39" s="162"/>
      <c r="AU39" s="162" t="s">
        <v>161</v>
      </c>
      <c r="AV39" s="139" t="s">
        <v>73</v>
      </c>
      <c r="AW39" s="139" t="s">
        <v>73</v>
      </c>
      <c r="AX39" s="139" t="s">
        <v>73</v>
      </c>
      <c r="AY39" s="139" t="s">
        <v>73</v>
      </c>
      <c r="AZ39" s="139" t="s">
        <v>73</v>
      </c>
      <c r="BA39" s="139" t="s">
        <v>73</v>
      </c>
      <c r="BB39" s="139" t="s">
        <v>73</v>
      </c>
      <c r="BC39" s="139" t="s">
        <v>73</v>
      </c>
      <c r="BD39" s="139" t="s">
        <v>73</v>
      </c>
      <c r="BE39" s="144">
        <f t="shared" si="9"/>
        <v>122</v>
      </c>
    </row>
    <row r="40" spans="1:57" ht="19.5" thickBot="1">
      <c r="A40" s="309"/>
      <c r="B40" s="252"/>
      <c r="C40" s="250"/>
      <c r="D40" s="44" t="s">
        <v>35</v>
      </c>
      <c r="E40" s="140">
        <v>2</v>
      </c>
      <c r="F40" s="140">
        <v>2</v>
      </c>
      <c r="G40" s="140">
        <v>2</v>
      </c>
      <c r="H40" s="140">
        <v>2</v>
      </c>
      <c r="I40" s="140">
        <v>2</v>
      </c>
      <c r="J40" s="140">
        <v>2</v>
      </c>
      <c r="K40" s="140">
        <v>2</v>
      </c>
      <c r="L40" s="140">
        <v>2</v>
      </c>
      <c r="M40" s="140">
        <v>2</v>
      </c>
      <c r="N40" s="140">
        <v>2</v>
      </c>
      <c r="O40" s="140">
        <v>2</v>
      </c>
      <c r="P40" s="140">
        <v>2</v>
      </c>
      <c r="Q40" s="140">
        <v>2</v>
      </c>
      <c r="R40" s="140">
        <v>2</v>
      </c>
      <c r="S40" s="140">
        <v>2</v>
      </c>
      <c r="T40" s="140">
        <v>2</v>
      </c>
      <c r="U40" s="140">
        <v>2</v>
      </c>
      <c r="V40" s="138" t="s">
        <v>73</v>
      </c>
      <c r="W40" s="138" t="s">
        <v>73</v>
      </c>
      <c r="X40" s="142">
        <v>2</v>
      </c>
      <c r="Y40" s="142">
        <v>1</v>
      </c>
      <c r="Z40" s="142">
        <v>2</v>
      </c>
      <c r="AA40" s="142">
        <v>1</v>
      </c>
      <c r="AB40" s="142">
        <v>2</v>
      </c>
      <c r="AC40" s="142">
        <v>1</v>
      </c>
      <c r="AD40" s="142">
        <v>2</v>
      </c>
      <c r="AE40" s="142">
        <v>1</v>
      </c>
      <c r="AF40" s="142">
        <v>2</v>
      </c>
      <c r="AG40" s="142">
        <v>1</v>
      </c>
      <c r="AH40" s="142">
        <v>2</v>
      </c>
      <c r="AI40" s="142">
        <v>1</v>
      </c>
      <c r="AJ40" s="142">
        <v>2</v>
      </c>
      <c r="AK40" s="142">
        <v>1</v>
      </c>
      <c r="AL40" s="142">
        <v>2</v>
      </c>
      <c r="AM40" s="142">
        <v>1</v>
      </c>
      <c r="AN40" s="142">
        <v>2</v>
      </c>
      <c r="AO40" s="142">
        <v>1</v>
      </c>
      <c r="AP40" s="142"/>
      <c r="AQ40" s="142"/>
      <c r="AR40" s="142"/>
      <c r="AS40" s="142"/>
      <c r="AT40" s="163"/>
      <c r="AU40" s="162"/>
      <c r="AV40" s="139" t="s">
        <v>73</v>
      </c>
      <c r="AW40" s="139" t="s">
        <v>73</v>
      </c>
      <c r="AX40" s="139" t="s">
        <v>73</v>
      </c>
      <c r="AY40" s="139" t="s">
        <v>73</v>
      </c>
      <c r="AZ40" s="139" t="s">
        <v>73</v>
      </c>
      <c r="BA40" s="139" t="s">
        <v>73</v>
      </c>
      <c r="BB40" s="139" t="s">
        <v>73</v>
      </c>
      <c r="BC40" s="139" t="s">
        <v>73</v>
      </c>
      <c r="BD40" s="139" t="s">
        <v>73</v>
      </c>
      <c r="BE40" s="146">
        <f t="shared" si="9"/>
        <v>61</v>
      </c>
    </row>
    <row r="41" spans="1:57" ht="13.5" customHeight="1" hidden="1" thickBot="1">
      <c r="A41" s="309"/>
      <c r="B41" s="238" t="s">
        <v>75</v>
      </c>
      <c r="C41" s="273" t="s">
        <v>76</v>
      </c>
      <c r="D41" s="46" t="s">
        <v>34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38" t="s">
        <v>73</v>
      </c>
      <c r="W41" s="138" t="s">
        <v>73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3"/>
      <c r="AU41" s="143"/>
      <c r="AV41" s="139"/>
      <c r="AW41" s="139"/>
      <c r="AX41" s="139"/>
      <c r="AY41" s="139"/>
      <c r="AZ41" s="139"/>
      <c r="BA41" s="139"/>
      <c r="BB41" s="139"/>
      <c r="BC41" s="139"/>
      <c r="BD41" s="139"/>
      <c r="BE41" s="144">
        <f t="shared" si="9"/>
        <v>0</v>
      </c>
    </row>
    <row r="42" spans="1:57" ht="13.5" customHeight="1" hidden="1" thickBot="1">
      <c r="A42" s="309"/>
      <c r="B42" s="239"/>
      <c r="C42" s="273"/>
      <c r="D42" s="46" t="s">
        <v>35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38" t="s">
        <v>73</v>
      </c>
      <c r="W42" s="138" t="s">
        <v>73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3"/>
      <c r="AU42" s="143"/>
      <c r="AV42" s="139"/>
      <c r="AW42" s="139"/>
      <c r="AX42" s="139"/>
      <c r="AY42" s="139"/>
      <c r="AZ42" s="139"/>
      <c r="BA42" s="139"/>
      <c r="BB42" s="139"/>
      <c r="BC42" s="139"/>
      <c r="BD42" s="139"/>
      <c r="BE42" s="146">
        <f t="shared" si="9"/>
        <v>0</v>
      </c>
    </row>
    <row r="43" spans="1:57" ht="13.5" customHeight="1" hidden="1" thickBot="1">
      <c r="A43" s="309"/>
      <c r="B43" s="132"/>
      <c r="C43" s="50" t="s">
        <v>36</v>
      </c>
      <c r="D43" s="49" t="s">
        <v>35</v>
      </c>
      <c r="E43" s="137">
        <f>SUM(E45,E47,E49,E55,E51,E53)</f>
        <v>0</v>
      </c>
      <c r="F43" s="137">
        <f aca="true" t="shared" si="15" ref="F43:BD43">SUM(F45,F47,F49,F55,F51,F53)</f>
        <v>0</v>
      </c>
      <c r="G43" s="137">
        <f t="shared" si="15"/>
        <v>0</v>
      </c>
      <c r="H43" s="137">
        <f t="shared" si="15"/>
        <v>0</v>
      </c>
      <c r="I43" s="137">
        <f t="shared" si="15"/>
        <v>0</v>
      </c>
      <c r="J43" s="137">
        <f t="shared" si="15"/>
        <v>0</v>
      </c>
      <c r="K43" s="137">
        <f t="shared" si="15"/>
        <v>0</v>
      </c>
      <c r="L43" s="137">
        <f t="shared" si="15"/>
        <v>0</v>
      </c>
      <c r="M43" s="137">
        <f t="shared" si="15"/>
        <v>0</v>
      </c>
      <c r="N43" s="137">
        <f t="shared" si="15"/>
        <v>0</v>
      </c>
      <c r="O43" s="137">
        <f t="shared" si="15"/>
        <v>0</v>
      </c>
      <c r="P43" s="137">
        <f t="shared" si="15"/>
        <v>0</v>
      </c>
      <c r="Q43" s="137">
        <f t="shared" si="15"/>
        <v>0</v>
      </c>
      <c r="R43" s="137">
        <f t="shared" si="15"/>
        <v>0</v>
      </c>
      <c r="S43" s="137">
        <f t="shared" si="15"/>
        <v>0</v>
      </c>
      <c r="T43" s="137">
        <f t="shared" si="15"/>
        <v>0</v>
      </c>
      <c r="U43" s="137">
        <f t="shared" si="15"/>
        <v>0</v>
      </c>
      <c r="V43" s="138" t="s">
        <v>73</v>
      </c>
      <c r="W43" s="138" t="s">
        <v>73</v>
      </c>
      <c r="X43" s="137">
        <f t="shared" si="15"/>
        <v>0</v>
      </c>
      <c r="Y43" s="137">
        <f t="shared" si="15"/>
        <v>0</v>
      </c>
      <c r="Z43" s="137">
        <f t="shared" si="15"/>
        <v>0</v>
      </c>
      <c r="AA43" s="137">
        <f t="shared" si="15"/>
        <v>0</v>
      </c>
      <c r="AB43" s="137">
        <f t="shared" si="15"/>
        <v>0</v>
      </c>
      <c r="AC43" s="137">
        <f t="shared" si="15"/>
        <v>0</v>
      </c>
      <c r="AD43" s="137">
        <f t="shared" si="15"/>
        <v>0</v>
      </c>
      <c r="AE43" s="137">
        <f t="shared" si="15"/>
        <v>0</v>
      </c>
      <c r="AF43" s="137">
        <f t="shared" si="15"/>
        <v>0</v>
      </c>
      <c r="AG43" s="137">
        <f t="shared" si="15"/>
        <v>0</v>
      </c>
      <c r="AH43" s="137">
        <f t="shared" si="15"/>
        <v>0</v>
      </c>
      <c r="AI43" s="137">
        <f t="shared" si="15"/>
        <v>0</v>
      </c>
      <c r="AJ43" s="137">
        <f t="shared" si="15"/>
        <v>0</v>
      </c>
      <c r="AK43" s="137">
        <f t="shared" si="15"/>
        <v>0</v>
      </c>
      <c r="AL43" s="137">
        <f t="shared" si="15"/>
        <v>0</v>
      </c>
      <c r="AM43" s="137">
        <f t="shared" si="15"/>
        <v>0</v>
      </c>
      <c r="AN43" s="137">
        <f t="shared" si="15"/>
        <v>0</v>
      </c>
      <c r="AO43" s="137">
        <f t="shared" si="15"/>
        <v>0</v>
      </c>
      <c r="AP43" s="137">
        <f t="shared" si="15"/>
        <v>0</v>
      </c>
      <c r="AQ43" s="137">
        <f t="shared" si="15"/>
        <v>0</v>
      </c>
      <c r="AR43" s="137">
        <f t="shared" si="15"/>
        <v>0</v>
      </c>
      <c r="AS43" s="137">
        <f t="shared" si="15"/>
        <v>0</v>
      </c>
      <c r="AT43" s="147"/>
      <c r="AU43" s="147"/>
      <c r="AV43" s="138">
        <f t="shared" si="15"/>
        <v>0</v>
      </c>
      <c r="AW43" s="138">
        <f t="shared" si="15"/>
        <v>0</v>
      </c>
      <c r="AX43" s="138">
        <f t="shared" si="15"/>
        <v>0</v>
      </c>
      <c r="AY43" s="138">
        <f t="shared" si="15"/>
        <v>0</v>
      </c>
      <c r="AZ43" s="138">
        <f t="shared" si="15"/>
        <v>0</v>
      </c>
      <c r="BA43" s="138">
        <f t="shared" si="15"/>
        <v>0</v>
      </c>
      <c r="BB43" s="138">
        <f t="shared" si="15"/>
        <v>0</v>
      </c>
      <c r="BC43" s="138">
        <f t="shared" si="15"/>
        <v>0</v>
      </c>
      <c r="BD43" s="138">
        <f t="shared" si="15"/>
        <v>0</v>
      </c>
      <c r="BE43" s="137">
        <f>SUM(BE45,BE47,BE49,BE55,BE51,BE53)</f>
        <v>0</v>
      </c>
    </row>
    <row r="44" spans="1:57" ht="13.5" customHeight="1" hidden="1" thickBot="1">
      <c r="A44" s="309"/>
      <c r="B44" s="240" t="s">
        <v>37</v>
      </c>
      <c r="C44" s="238" t="s">
        <v>77</v>
      </c>
      <c r="D44" s="46" t="s">
        <v>34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38" t="s">
        <v>73</v>
      </c>
      <c r="W44" s="138" t="s">
        <v>73</v>
      </c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7"/>
      <c r="AU44" s="143"/>
      <c r="AV44" s="139"/>
      <c r="AW44" s="139"/>
      <c r="AX44" s="139"/>
      <c r="AY44" s="139"/>
      <c r="AZ44" s="139"/>
      <c r="BA44" s="139"/>
      <c r="BB44" s="139"/>
      <c r="BC44" s="139"/>
      <c r="BD44" s="139"/>
      <c r="BE44" s="144">
        <f t="shared" si="9"/>
        <v>0</v>
      </c>
    </row>
    <row r="45" spans="1:57" ht="15.75" customHeight="1" hidden="1" thickBot="1">
      <c r="A45" s="309"/>
      <c r="B45" s="246"/>
      <c r="C45" s="239"/>
      <c r="D45" s="46" t="s">
        <v>35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38" t="s">
        <v>73</v>
      </c>
      <c r="W45" s="138" t="s">
        <v>73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3"/>
      <c r="AU45" s="143"/>
      <c r="AV45" s="139"/>
      <c r="AW45" s="139"/>
      <c r="AX45" s="139"/>
      <c r="AY45" s="139"/>
      <c r="AZ45" s="139"/>
      <c r="BA45" s="139"/>
      <c r="BB45" s="139"/>
      <c r="BC45" s="139"/>
      <c r="BD45" s="139"/>
      <c r="BE45" s="146">
        <f>SUM(E45:BD45)</f>
        <v>0</v>
      </c>
    </row>
    <row r="46" spans="1:57" ht="13.5" customHeight="1" hidden="1" thickBot="1">
      <c r="A46" s="309"/>
      <c r="B46" s="240" t="s">
        <v>47</v>
      </c>
      <c r="C46" s="238" t="s">
        <v>78</v>
      </c>
      <c r="D46" s="46" t="s">
        <v>34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38" t="s">
        <v>73</v>
      </c>
      <c r="W46" s="138" t="s">
        <v>73</v>
      </c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7"/>
      <c r="AU46" s="143"/>
      <c r="AV46" s="139"/>
      <c r="AW46" s="139"/>
      <c r="AX46" s="139"/>
      <c r="AY46" s="139"/>
      <c r="AZ46" s="139"/>
      <c r="BA46" s="139"/>
      <c r="BB46" s="139"/>
      <c r="BC46" s="139"/>
      <c r="BD46" s="139"/>
      <c r="BE46" s="144">
        <f t="shared" si="9"/>
        <v>0</v>
      </c>
    </row>
    <row r="47" spans="1:57" ht="19.5" customHeight="1" hidden="1" thickBot="1">
      <c r="A47" s="309"/>
      <c r="B47" s="246"/>
      <c r="C47" s="239"/>
      <c r="D47" s="46" t="s">
        <v>35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38" t="s">
        <v>73</v>
      </c>
      <c r="W47" s="138" t="s">
        <v>73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3"/>
      <c r="AU47" s="143"/>
      <c r="AV47" s="139"/>
      <c r="AW47" s="139"/>
      <c r="AX47" s="139"/>
      <c r="AY47" s="139"/>
      <c r="AZ47" s="139"/>
      <c r="BA47" s="139"/>
      <c r="BB47" s="139"/>
      <c r="BC47" s="139"/>
      <c r="BD47" s="139"/>
      <c r="BE47" s="146">
        <f t="shared" si="9"/>
        <v>0</v>
      </c>
    </row>
    <row r="48" spans="1:57" ht="13.5" customHeight="1" hidden="1" thickBot="1">
      <c r="A48" s="309"/>
      <c r="B48" s="240" t="s">
        <v>48</v>
      </c>
      <c r="C48" s="238" t="s">
        <v>79</v>
      </c>
      <c r="D48" s="46" t="s">
        <v>34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38" t="s">
        <v>73</v>
      </c>
      <c r="W48" s="138" t="s">
        <v>73</v>
      </c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3"/>
      <c r="AU48" s="143"/>
      <c r="AV48" s="139"/>
      <c r="AW48" s="139"/>
      <c r="AX48" s="139"/>
      <c r="AY48" s="139"/>
      <c r="AZ48" s="139"/>
      <c r="BA48" s="139"/>
      <c r="BB48" s="139"/>
      <c r="BC48" s="139"/>
      <c r="BD48" s="139"/>
      <c r="BE48" s="144">
        <f t="shared" si="9"/>
        <v>0</v>
      </c>
    </row>
    <row r="49" spans="1:57" ht="13.5" customHeight="1" hidden="1" thickBot="1">
      <c r="A49" s="309"/>
      <c r="B49" s="246"/>
      <c r="C49" s="239"/>
      <c r="D49" s="46" t="s">
        <v>35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38" t="s">
        <v>73</v>
      </c>
      <c r="W49" s="138" t="s">
        <v>73</v>
      </c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3"/>
      <c r="AU49" s="143"/>
      <c r="AV49" s="139"/>
      <c r="AW49" s="139"/>
      <c r="AX49" s="139"/>
      <c r="AY49" s="139"/>
      <c r="AZ49" s="139"/>
      <c r="BA49" s="139"/>
      <c r="BB49" s="139"/>
      <c r="BC49" s="139"/>
      <c r="BD49" s="139"/>
      <c r="BE49" s="146">
        <f t="shared" si="9"/>
        <v>0</v>
      </c>
    </row>
    <row r="50" spans="1:57" ht="13.5" customHeight="1" hidden="1" thickBot="1">
      <c r="A50" s="309"/>
      <c r="B50" s="240" t="s">
        <v>49</v>
      </c>
      <c r="C50" s="238" t="s">
        <v>80</v>
      </c>
      <c r="D50" s="46" t="s">
        <v>34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38" t="s">
        <v>73</v>
      </c>
      <c r="W50" s="138" t="s">
        <v>73</v>
      </c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3"/>
      <c r="AU50" s="143"/>
      <c r="AV50" s="139"/>
      <c r="AW50" s="139"/>
      <c r="AX50" s="139"/>
      <c r="AY50" s="139"/>
      <c r="AZ50" s="139"/>
      <c r="BA50" s="139"/>
      <c r="BB50" s="139"/>
      <c r="BC50" s="139"/>
      <c r="BD50" s="139"/>
      <c r="BE50" s="149">
        <f t="shared" si="9"/>
        <v>0</v>
      </c>
    </row>
    <row r="51" spans="1:57" ht="13.5" customHeight="1" hidden="1" thickBot="1">
      <c r="A51" s="309"/>
      <c r="B51" s="246"/>
      <c r="C51" s="239"/>
      <c r="D51" s="46" t="s">
        <v>35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38" t="s">
        <v>73</v>
      </c>
      <c r="W51" s="138" t="s">
        <v>73</v>
      </c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3"/>
      <c r="AU51" s="143"/>
      <c r="AV51" s="139"/>
      <c r="AW51" s="139"/>
      <c r="AX51" s="139"/>
      <c r="AY51" s="139"/>
      <c r="AZ51" s="139"/>
      <c r="BA51" s="139"/>
      <c r="BB51" s="139"/>
      <c r="BC51" s="139"/>
      <c r="BD51" s="139"/>
      <c r="BE51" s="146">
        <f t="shared" si="9"/>
        <v>0</v>
      </c>
    </row>
    <row r="52" spans="1:57" ht="13.5" customHeight="1" hidden="1" thickBot="1">
      <c r="A52" s="309"/>
      <c r="B52" s="240"/>
      <c r="C52" s="240"/>
      <c r="D52" s="46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38" t="s">
        <v>73</v>
      </c>
      <c r="W52" s="138" t="s">
        <v>73</v>
      </c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3"/>
      <c r="AU52" s="143"/>
      <c r="AV52" s="139"/>
      <c r="AW52" s="139"/>
      <c r="AX52" s="139"/>
      <c r="AY52" s="139"/>
      <c r="AZ52" s="139"/>
      <c r="BA52" s="139"/>
      <c r="BB52" s="139"/>
      <c r="BC52" s="139"/>
      <c r="BD52" s="139"/>
      <c r="BE52" s="149"/>
    </row>
    <row r="53" spans="1:57" ht="13.5" customHeight="1" hidden="1" thickBot="1">
      <c r="A53" s="309"/>
      <c r="B53" s="246"/>
      <c r="C53" s="261"/>
      <c r="D53" s="46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38" t="s">
        <v>73</v>
      </c>
      <c r="W53" s="138" t="s">
        <v>73</v>
      </c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3"/>
      <c r="AU53" s="143"/>
      <c r="AV53" s="139"/>
      <c r="AW53" s="139"/>
      <c r="AX53" s="139"/>
      <c r="AY53" s="139"/>
      <c r="AZ53" s="139"/>
      <c r="BA53" s="139"/>
      <c r="BB53" s="139"/>
      <c r="BC53" s="139"/>
      <c r="BD53" s="139"/>
      <c r="BE53" s="146"/>
    </row>
    <row r="54" spans="1:57" ht="13.5" customHeight="1" hidden="1" thickBot="1">
      <c r="A54" s="309"/>
      <c r="B54" s="240" t="s">
        <v>50</v>
      </c>
      <c r="C54" s="240" t="s">
        <v>8</v>
      </c>
      <c r="D54" s="46" t="s">
        <v>34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38" t="s">
        <v>73</v>
      </c>
      <c r="W54" s="138" t="s">
        <v>73</v>
      </c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3"/>
      <c r="AU54" s="143"/>
      <c r="AV54" s="139"/>
      <c r="AW54" s="139"/>
      <c r="AX54" s="139"/>
      <c r="AY54" s="139"/>
      <c r="AZ54" s="139"/>
      <c r="BA54" s="139"/>
      <c r="BB54" s="139"/>
      <c r="BC54" s="139"/>
      <c r="BD54" s="139"/>
      <c r="BE54" s="144">
        <f t="shared" si="9"/>
        <v>0</v>
      </c>
    </row>
    <row r="55" spans="1:57" ht="13.5" customHeight="1" hidden="1" thickBot="1">
      <c r="A55" s="309"/>
      <c r="B55" s="246"/>
      <c r="C55" s="261"/>
      <c r="D55" s="46" t="s">
        <v>35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38" t="s">
        <v>73</v>
      </c>
      <c r="W55" s="138" t="s">
        <v>73</v>
      </c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3"/>
      <c r="AU55" s="143"/>
      <c r="AV55" s="139"/>
      <c r="AW55" s="139"/>
      <c r="AX55" s="139"/>
      <c r="AY55" s="139"/>
      <c r="AZ55" s="139"/>
      <c r="BA55" s="139"/>
      <c r="BB55" s="139"/>
      <c r="BC55" s="139"/>
      <c r="BD55" s="139"/>
      <c r="BE55" s="146">
        <f t="shared" si="9"/>
        <v>0</v>
      </c>
    </row>
    <row r="56" spans="1:57" ht="0.75" customHeight="1" hidden="1" thickBot="1">
      <c r="A56" s="309"/>
      <c r="B56" s="242" t="s">
        <v>7</v>
      </c>
      <c r="C56" s="48" t="s">
        <v>38</v>
      </c>
      <c r="D56" s="49" t="s">
        <v>34</v>
      </c>
      <c r="E56" s="137">
        <f>SUM(E58)</f>
        <v>0</v>
      </c>
      <c r="F56" s="137">
        <f aca="true" t="shared" si="16" ref="F56:BE56">SUM(F58)</f>
        <v>0</v>
      </c>
      <c r="G56" s="137">
        <f t="shared" si="16"/>
        <v>0</v>
      </c>
      <c r="H56" s="137">
        <f t="shared" si="16"/>
        <v>0</v>
      </c>
      <c r="I56" s="137">
        <f t="shared" si="16"/>
        <v>0</v>
      </c>
      <c r="J56" s="137">
        <f t="shared" si="16"/>
        <v>0</v>
      </c>
      <c r="K56" s="137">
        <f t="shared" si="16"/>
        <v>0</v>
      </c>
      <c r="L56" s="137">
        <f t="shared" si="16"/>
        <v>0</v>
      </c>
      <c r="M56" s="137">
        <f t="shared" si="16"/>
        <v>0</v>
      </c>
      <c r="N56" s="137">
        <f t="shared" si="16"/>
        <v>0</v>
      </c>
      <c r="O56" s="137">
        <f t="shared" si="16"/>
        <v>0</v>
      </c>
      <c r="P56" s="137">
        <f t="shared" si="16"/>
        <v>0</v>
      </c>
      <c r="Q56" s="137">
        <f t="shared" si="16"/>
        <v>0</v>
      </c>
      <c r="R56" s="137">
        <f t="shared" si="16"/>
        <v>0</v>
      </c>
      <c r="S56" s="137">
        <f t="shared" si="16"/>
        <v>0</v>
      </c>
      <c r="T56" s="137">
        <f t="shared" si="16"/>
        <v>0</v>
      </c>
      <c r="U56" s="137">
        <f t="shared" si="16"/>
        <v>0</v>
      </c>
      <c r="V56" s="138" t="s">
        <v>73</v>
      </c>
      <c r="W56" s="138" t="s">
        <v>73</v>
      </c>
      <c r="X56" s="137">
        <f t="shared" si="16"/>
        <v>0</v>
      </c>
      <c r="Y56" s="137">
        <f t="shared" si="16"/>
        <v>0</v>
      </c>
      <c r="Z56" s="137">
        <f t="shared" si="16"/>
        <v>0</v>
      </c>
      <c r="AA56" s="137">
        <f t="shared" si="16"/>
        <v>0</v>
      </c>
      <c r="AB56" s="137">
        <f t="shared" si="16"/>
        <v>0</v>
      </c>
      <c r="AC56" s="137">
        <f t="shared" si="16"/>
        <v>0</v>
      </c>
      <c r="AD56" s="137">
        <f t="shared" si="16"/>
        <v>0</v>
      </c>
      <c r="AE56" s="137">
        <f t="shared" si="16"/>
        <v>0</v>
      </c>
      <c r="AF56" s="137">
        <f t="shared" si="16"/>
        <v>0</v>
      </c>
      <c r="AG56" s="137">
        <f t="shared" si="16"/>
        <v>0</v>
      </c>
      <c r="AH56" s="137">
        <f t="shared" si="16"/>
        <v>0</v>
      </c>
      <c r="AI56" s="137">
        <f t="shared" si="16"/>
        <v>0</v>
      </c>
      <c r="AJ56" s="137">
        <f t="shared" si="16"/>
        <v>0</v>
      </c>
      <c r="AK56" s="137">
        <f t="shared" si="16"/>
        <v>0</v>
      </c>
      <c r="AL56" s="137">
        <f t="shared" si="16"/>
        <v>0</v>
      </c>
      <c r="AM56" s="137">
        <f t="shared" si="16"/>
        <v>0</v>
      </c>
      <c r="AN56" s="137">
        <f t="shared" si="16"/>
        <v>0</v>
      </c>
      <c r="AO56" s="137">
        <f t="shared" si="16"/>
        <v>0</v>
      </c>
      <c r="AP56" s="137">
        <f t="shared" si="16"/>
        <v>0</v>
      </c>
      <c r="AQ56" s="137">
        <f t="shared" si="16"/>
        <v>0</v>
      </c>
      <c r="AR56" s="137">
        <f t="shared" si="16"/>
        <v>0</v>
      </c>
      <c r="AS56" s="137">
        <f t="shared" si="16"/>
        <v>0</v>
      </c>
      <c r="AT56" s="147"/>
      <c r="AU56" s="147"/>
      <c r="AV56" s="138">
        <f t="shared" si="16"/>
        <v>0</v>
      </c>
      <c r="AW56" s="138">
        <f t="shared" si="16"/>
        <v>0</v>
      </c>
      <c r="AX56" s="138">
        <f t="shared" si="16"/>
        <v>0</v>
      </c>
      <c r="AY56" s="138">
        <f t="shared" si="16"/>
        <v>0</v>
      </c>
      <c r="AZ56" s="138">
        <f t="shared" si="16"/>
        <v>0</v>
      </c>
      <c r="BA56" s="138">
        <f t="shared" si="16"/>
        <v>0</v>
      </c>
      <c r="BB56" s="138">
        <f t="shared" si="16"/>
        <v>0</v>
      </c>
      <c r="BC56" s="138">
        <f t="shared" si="16"/>
        <v>0</v>
      </c>
      <c r="BD56" s="138">
        <f t="shared" si="16"/>
        <v>0</v>
      </c>
      <c r="BE56" s="137">
        <f t="shared" si="16"/>
        <v>0</v>
      </c>
    </row>
    <row r="57" spans="1:57" ht="13.5" customHeight="1" hidden="1" thickBot="1">
      <c r="A57" s="309"/>
      <c r="B57" s="243"/>
      <c r="C57" s="52" t="s">
        <v>36</v>
      </c>
      <c r="D57" s="49" t="s">
        <v>35</v>
      </c>
      <c r="E57" s="137">
        <f>E59</f>
        <v>0</v>
      </c>
      <c r="F57" s="137">
        <f aca="true" t="shared" si="17" ref="F57:BE57">F59</f>
        <v>0</v>
      </c>
      <c r="G57" s="137">
        <f t="shared" si="17"/>
        <v>0</v>
      </c>
      <c r="H57" s="137">
        <f t="shared" si="17"/>
        <v>0</v>
      </c>
      <c r="I57" s="137">
        <f t="shared" si="17"/>
        <v>0</v>
      </c>
      <c r="J57" s="137">
        <f t="shared" si="17"/>
        <v>0</v>
      </c>
      <c r="K57" s="137">
        <f t="shared" si="17"/>
        <v>0</v>
      </c>
      <c r="L57" s="137">
        <f t="shared" si="17"/>
        <v>0</v>
      </c>
      <c r="M57" s="137">
        <f t="shared" si="17"/>
        <v>0</v>
      </c>
      <c r="N57" s="137">
        <f t="shared" si="17"/>
        <v>0</v>
      </c>
      <c r="O57" s="137">
        <f t="shared" si="17"/>
        <v>0</v>
      </c>
      <c r="P57" s="137">
        <f t="shared" si="17"/>
        <v>0</v>
      </c>
      <c r="Q57" s="137">
        <f t="shared" si="17"/>
        <v>0</v>
      </c>
      <c r="R57" s="137">
        <f t="shared" si="17"/>
        <v>0</v>
      </c>
      <c r="S57" s="137">
        <f t="shared" si="17"/>
        <v>0</v>
      </c>
      <c r="T57" s="137">
        <f t="shared" si="17"/>
        <v>0</v>
      </c>
      <c r="U57" s="137">
        <f t="shared" si="17"/>
        <v>0</v>
      </c>
      <c r="V57" s="138" t="s">
        <v>73</v>
      </c>
      <c r="W57" s="138" t="s">
        <v>73</v>
      </c>
      <c r="X57" s="137">
        <f t="shared" si="17"/>
        <v>0</v>
      </c>
      <c r="Y57" s="137">
        <f t="shared" si="17"/>
        <v>0</v>
      </c>
      <c r="Z57" s="137">
        <f t="shared" si="17"/>
        <v>0</v>
      </c>
      <c r="AA57" s="137">
        <f t="shared" si="17"/>
        <v>0</v>
      </c>
      <c r="AB57" s="137">
        <f t="shared" si="17"/>
        <v>0</v>
      </c>
      <c r="AC57" s="137">
        <f t="shared" si="17"/>
        <v>0</v>
      </c>
      <c r="AD57" s="137">
        <f t="shared" si="17"/>
        <v>0</v>
      </c>
      <c r="AE57" s="137">
        <f t="shared" si="17"/>
        <v>0</v>
      </c>
      <c r="AF57" s="137">
        <f t="shared" si="17"/>
        <v>0</v>
      </c>
      <c r="AG57" s="137">
        <f t="shared" si="17"/>
        <v>0</v>
      </c>
      <c r="AH57" s="137">
        <f t="shared" si="17"/>
        <v>0</v>
      </c>
      <c r="AI57" s="137">
        <f t="shared" si="17"/>
        <v>0</v>
      </c>
      <c r="AJ57" s="137">
        <f t="shared" si="17"/>
        <v>0</v>
      </c>
      <c r="AK57" s="137">
        <f t="shared" si="17"/>
        <v>0</v>
      </c>
      <c r="AL57" s="137">
        <f t="shared" si="17"/>
        <v>0</v>
      </c>
      <c r="AM57" s="137">
        <f t="shared" si="17"/>
        <v>0</v>
      </c>
      <c r="AN57" s="137">
        <f t="shared" si="17"/>
        <v>0</v>
      </c>
      <c r="AO57" s="137">
        <f t="shared" si="17"/>
        <v>0</v>
      </c>
      <c r="AP57" s="137">
        <f t="shared" si="17"/>
        <v>0</v>
      </c>
      <c r="AQ57" s="137">
        <f t="shared" si="17"/>
        <v>0</v>
      </c>
      <c r="AR57" s="137">
        <f t="shared" si="17"/>
        <v>0</v>
      </c>
      <c r="AS57" s="137">
        <f t="shared" si="17"/>
        <v>0</v>
      </c>
      <c r="AT57" s="147"/>
      <c r="AU57" s="147"/>
      <c r="AV57" s="138">
        <f t="shared" si="17"/>
        <v>0</v>
      </c>
      <c r="AW57" s="138">
        <f t="shared" si="17"/>
        <v>0</v>
      </c>
      <c r="AX57" s="138">
        <f t="shared" si="17"/>
        <v>0</v>
      </c>
      <c r="AY57" s="138">
        <f t="shared" si="17"/>
        <v>0</v>
      </c>
      <c r="AZ57" s="138">
        <f t="shared" si="17"/>
        <v>0</v>
      </c>
      <c r="BA57" s="138">
        <f t="shared" si="17"/>
        <v>0</v>
      </c>
      <c r="BB57" s="138">
        <f t="shared" si="17"/>
        <v>0</v>
      </c>
      <c r="BC57" s="138">
        <f t="shared" si="17"/>
        <v>0</v>
      </c>
      <c r="BD57" s="138">
        <f t="shared" si="17"/>
        <v>0</v>
      </c>
      <c r="BE57" s="137">
        <f t="shared" si="17"/>
        <v>0</v>
      </c>
    </row>
    <row r="58" spans="1:57" ht="13.5" customHeight="1" hidden="1" thickBot="1">
      <c r="A58" s="309"/>
      <c r="B58" s="242" t="s">
        <v>39</v>
      </c>
      <c r="C58" s="242" t="s">
        <v>40</v>
      </c>
      <c r="D58" s="49" t="s">
        <v>34</v>
      </c>
      <c r="E58" s="137">
        <f>SUM(E60,E68,E74,E82,E88,E94,E100,E106)</f>
        <v>0</v>
      </c>
      <c r="F58" s="137">
        <f aca="true" t="shared" si="18" ref="F58:BE59">SUM(F60,F68,F74,F82,F88,F94,F100,F106)</f>
        <v>0</v>
      </c>
      <c r="G58" s="137">
        <f t="shared" si="18"/>
        <v>0</v>
      </c>
      <c r="H58" s="137">
        <f t="shared" si="18"/>
        <v>0</v>
      </c>
      <c r="I58" s="137">
        <f t="shared" si="18"/>
        <v>0</v>
      </c>
      <c r="J58" s="137">
        <f t="shared" si="18"/>
        <v>0</v>
      </c>
      <c r="K58" s="137">
        <f t="shared" si="18"/>
        <v>0</v>
      </c>
      <c r="L58" s="137">
        <f t="shared" si="18"/>
        <v>0</v>
      </c>
      <c r="M58" s="137">
        <f t="shared" si="18"/>
        <v>0</v>
      </c>
      <c r="N58" s="137">
        <f t="shared" si="18"/>
        <v>0</v>
      </c>
      <c r="O58" s="137">
        <f t="shared" si="18"/>
        <v>0</v>
      </c>
      <c r="P58" s="137">
        <f t="shared" si="18"/>
        <v>0</v>
      </c>
      <c r="Q58" s="137">
        <f t="shared" si="18"/>
        <v>0</v>
      </c>
      <c r="R58" s="137">
        <f t="shared" si="18"/>
        <v>0</v>
      </c>
      <c r="S58" s="137">
        <f t="shared" si="18"/>
        <v>0</v>
      </c>
      <c r="T58" s="137">
        <f t="shared" si="18"/>
        <v>0</v>
      </c>
      <c r="U58" s="137">
        <f t="shared" si="18"/>
        <v>0</v>
      </c>
      <c r="V58" s="138" t="s">
        <v>73</v>
      </c>
      <c r="W58" s="138" t="s">
        <v>73</v>
      </c>
      <c r="X58" s="137">
        <f t="shared" si="18"/>
        <v>0</v>
      </c>
      <c r="Y58" s="137">
        <f t="shared" si="18"/>
        <v>0</v>
      </c>
      <c r="Z58" s="137">
        <f t="shared" si="18"/>
        <v>0</v>
      </c>
      <c r="AA58" s="137">
        <f t="shared" si="18"/>
        <v>0</v>
      </c>
      <c r="AB58" s="137">
        <f t="shared" si="18"/>
        <v>0</v>
      </c>
      <c r="AC58" s="137">
        <f t="shared" si="18"/>
        <v>0</v>
      </c>
      <c r="AD58" s="137">
        <f t="shared" si="18"/>
        <v>0</v>
      </c>
      <c r="AE58" s="137">
        <f t="shared" si="18"/>
        <v>0</v>
      </c>
      <c r="AF58" s="137">
        <f t="shared" si="18"/>
        <v>0</v>
      </c>
      <c r="AG58" s="137">
        <f t="shared" si="18"/>
        <v>0</v>
      </c>
      <c r="AH58" s="137">
        <f t="shared" si="18"/>
        <v>0</v>
      </c>
      <c r="AI58" s="137">
        <f t="shared" si="18"/>
        <v>0</v>
      </c>
      <c r="AJ58" s="137">
        <f t="shared" si="18"/>
        <v>0</v>
      </c>
      <c r="AK58" s="137">
        <f t="shared" si="18"/>
        <v>0</v>
      </c>
      <c r="AL58" s="137">
        <f t="shared" si="18"/>
        <v>0</v>
      </c>
      <c r="AM58" s="137">
        <f t="shared" si="18"/>
        <v>0</v>
      </c>
      <c r="AN58" s="137">
        <f t="shared" si="18"/>
        <v>0</v>
      </c>
      <c r="AO58" s="137">
        <f t="shared" si="18"/>
        <v>0</v>
      </c>
      <c r="AP58" s="137">
        <f t="shared" si="18"/>
        <v>0</v>
      </c>
      <c r="AQ58" s="137">
        <f t="shared" si="18"/>
        <v>0</v>
      </c>
      <c r="AR58" s="137">
        <f t="shared" si="18"/>
        <v>0</v>
      </c>
      <c r="AS58" s="137">
        <f t="shared" si="18"/>
        <v>0</v>
      </c>
      <c r="AT58" s="147"/>
      <c r="AU58" s="147"/>
      <c r="AV58" s="138">
        <f t="shared" si="18"/>
        <v>0</v>
      </c>
      <c r="AW58" s="138">
        <f t="shared" si="18"/>
        <v>0</v>
      </c>
      <c r="AX58" s="138">
        <f t="shared" si="18"/>
        <v>0</v>
      </c>
      <c r="AY58" s="138">
        <f t="shared" si="18"/>
        <v>0</v>
      </c>
      <c r="AZ58" s="138">
        <f t="shared" si="18"/>
        <v>0</v>
      </c>
      <c r="BA58" s="138">
        <f t="shared" si="18"/>
        <v>0</v>
      </c>
      <c r="BB58" s="138">
        <f t="shared" si="18"/>
        <v>0</v>
      </c>
      <c r="BC58" s="138">
        <f t="shared" si="18"/>
        <v>0</v>
      </c>
      <c r="BD58" s="138">
        <f t="shared" si="18"/>
        <v>0</v>
      </c>
      <c r="BE58" s="137">
        <f t="shared" si="18"/>
        <v>0</v>
      </c>
    </row>
    <row r="59" spans="1:57" ht="13.5" customHeight="1" hidden="1" thickBot="1">
      <c r="A59" s="309"/>
      <c r="B59" s="243"/>
      <c r="C59" s="243"/>
      <c r="D59" s="49" t="s">
        <v>35</v>
      </c>
      <c r="E59" s="137">
        <f>SUM(E61,E69,E75,E83,E89,E95,E101,E107)</f>
        <v>0</v>
      </c>
      <c r="F59" s="137">
        <f t="shared" si="18"/>
        <v>0</v>
      </c>
      <c r="G59" s="137">
        <f t="shared" si="18"/>
        <v>0</v>
      </c>
      <c r="H59" s="137">
        <f t="shared" si="18"/>
        <v>0</v>
      </c>
      <c r="I59" s="137">
        <f t="shared" si="18"/>
        <v>0</v>
      </c>
      <c r="J59" s="137">
        <f t="shared" si="18"/>
        <v>0</v>
      </c>
      <c r="K59" s="137">
        <f t="shared" si="18"/>
        <v>0</v>
      </c>
      <c r="L59" s="137">
        <f t="shared" si="18"/>
        <v>0</v>
      </c>
      <c r="M59" s="137">
        <f t="shared" si="18"/>
        <v>0</v>
      </c>
      <c r="N59" s="137">
        <f t="shared" si="18"/>
        <v>0</v>
      </c>
      <c r="O59" s="137">
        <f t="shared" si="18"/>
        <v>0</v>
      </c>
      <c r="P59" s="137">
        <f t="shared" si="18"/>
        <v>0</v>
      </c>
      <c r="Q59" s="137">
        <f t="shared" si="18"/>
        <v>0</v>
      </c>
      <c r="R59" s="137">
        <f t="shared" si="18"/>
        <v>0</v>
      </c>
      <c r="S59" s="137">
        <f t="shared" si="18"/>
        <v>0</v>
      </c>
      <c r="T59" s="137">
        <f t="shared" si="18"/>
        <v>0</v>
      </c>
      <c r="U59" s="137">
        <f t="shared" si="18"/>
        <v>0</v>
      </c>
      <c r="V59" s="138" t="s">
        <v>73</v>
      </c>
      <c r="W59" s="138" t="s">
        <v>73</v>
      </c>
      <c r="X59" s="137">
        <f t="shared" si="18"/>
        <v>0</v>
      </c>
      <c r="Y59" s="137">
        <f t="shared" si="18"/>
        <v>0</v>
      </c>
      <c r="Z59" s="137">
        <f t="shared" si="18"/>
        <v>0</v>
      </c>
      <c r="AA59" s="137">
        <f t="shared" si="18"/>
        <v>0</v>
      </c>
      <c r="AB59" s="137">
        <f t="shared" si="18"/>
        <v>0</v>
      </c>
      <c r="AC59" s="137">
        <f t="shared" si="18"/>
        <v>0</v>
      </c>
      <c r="AD59" s="137">
        <f t="shared" si="18"/>
        <v>0</v>
      </c>
      <c r="AE59" s="137">
        <f t="shared" si="18"/>
        <v>0</v>
      </c>
      <c r="AF59" s="137">
        <f t="shared" si="18"/>
        <v>0</v>
      </c>
      <c r="AG59" s="137">
        <f t="shared" si="18"/>
        <v>0</v>
      </c>
      <c r="AH59" s="137">
        <f t="shared" si="18"/>
        <v>0</v>
      </c>
      <c r="AI59" s="137">
        <f t="shared" si="18"/>
        <v>0</v>
      </c>
      <c r="AJ59" s="137">
        <f t="shared" si="18"/>
        <v>0</v>
      </c>
      <c r="AK59" s="137">
        <f t="shared" si="18"/>
        <v>0</v>
      </c>
      <c r="AL59" s="137">
        <f t="shared" si="18"/>
        <v>0</v>
      </c>
      <c r="AM59" s="137">
        <f t="shared" si="18"/>
        <v>0</v>
      </c>
      <c r="AN59" s="137">
        <f t="shared" si="18"/>
        <v>0</v>
      </c>
      <c r="AO59" s="137">
        <f t="shared" si="18"/>
        <v>0</v>
      </c>
      <c r="AP59" s="137">
        <f t="shared" si="18"/>
        <v>0</v>
      </c>
      <c r="AQ59" s="137">
        <f t="shared" si="18"/>
        <v>0</v>
      </c>
      <c r="AR59" s="137">
        <f t="shared" si="18"/>
        <v>0</v>
      </c>
      <c r="AS59" s="137">
        <f t="shared" si="18"/>
        <v>0</v>
      </c>
      <c r="AT59" s="147"/>
      <c r="AU59" s="147"/>
      <c r="AV59" s="138">
        <f t="shared" si="18"/>
        <v>0</v>
      </c>
      <c r="AW59" s="138">
        <f t="shared" si="18"/>
        <v>0</v>
      </c>
      <c r="AX59" s="138">
        <f t="shared" si="18"/>
        <v>0</v>
      </c>
      <c r="AY59" s="138">
        <f t="shared" si="18"/>
        <v>0</v>
      </c>
      <c r="AZ59" s="138">
        <f t="shared" si="18"/>
        <v>0</v>
      </c>
      <c r="BA59" s="138">
        <f t="shared" si="18"/>
        <v>0</v>
      </c>
      <c r="BB59" s="138">
        <f t="shared" si="18"/>
        <v>0</v>
      </c>
      <c r="BC59" s="138">
        <f t="shared" si="18"/>
        <v>0</v>
      </c>
      <c r="BD59" s="138">
        <f t="shared" si="18"/>
        <v>0</v>
      </c>
      <c r="BE59" s="137">
        <f>SUM(BE61,BE69,BE75,BE83,BE89,BE95,BE101,BE107)</f>
        <v>0</v>
      </c>
    </row>
    <row r="60" spans="1:57" ht="13.5" customHeight="1" hidden="1" thickBot="1">
      <c r="A60" s="309"/>
      <c r="B60" s="242" t="s">
        <v>59</v>
      </c>
      <c r="C60" s="242" t="s">
        <v>81</v>
      </c>
      <c r="D60" s="49" t="s">
        <v>34</v>
      </c>
      <c r="E60" s="137">
        <f>SUM(E62,E64,E66,E67)</f>
        <v>0</v>
      </c>
      <c r="F60" s="137">
        <f aca="true" t="shared" si="19" ref="F60:BD60">SUM(F62,F64,F66,F67)</f>
        <v>0</v>
      </c>
      <c r="G60" s="137">
        <f t="shared" si="19"/>
        <v>0</v>
      </c>
      <c r="H60" s="137">
        <f t="shared" si="19"/>
        <v>0</v>
      </c>
      <c r="I60" s="137">
        <f t="shared" si="19"/>
        <v>0</v>
      </c>
      <c r="J60" s="137">
        <f t="shared" si="19"/>
        <v>0</v>
      </c>
      <c r="K60" s="137">
        <f t="shared" si="19"/>
        <v>0</v>
      </c>
      <c r="L60" s="137">
        <f t="shared" si="19"/>
        <v>0</v>
      </c>
      <c r="M60" s="137">
        <f t="shared" si="19"/>
        <v>0</v>
      </c>
      <c r="N60" s="137">
        <f t="shared" si="19"/>
        <v>0</v>
      </c>
      <c r="O60" s="137">
        <f t="shared" si="19"/>
        <v>0</v>
      </c>
      <c r="P60" s="137">
        <f t="shared" si="19"/>
        <v>0</v>
      </c>
      <c r="Q60" s="137">
        <f t="shared" si="19"/>
        <v>0</v>
      </c>
      <c r="R60" s="137">
        <f t="shared" si="19"/>
        <v>0</v>
      </c>
      <c r="S60" s="137">
        <f t="shared" si="19"/>
        <v>0</v>
      </c>
      <c r="T60" s="137">
        <f t="shared" si="19"/>
        <v>0</v>
      </c>
      <c r="U60" s="137">
        <f t="shared" si="19"/>
        <v>0</v>
      </c>
      <c r="V60" s="138" t="s">
        <v>73</v>
      </c>
      <c r="W60" s="138" t="s">
        <v>73</v>
      </c>
      <c r="X60" s="137">
        <f t="shared" si="19"/>
        <v>0</v>
      </c>
      <c r="Y60" s="137">
        <f t="shared" si="19"/>
        <v>0</v>
      </c>
      <c r="Z60" s="137">
        <f t="shared" si="19"/>
        <v>0</v>
      </c>
      <c r="AA60" s="137">
        <f t="shared" si="19"/>
        <v>0</v>
      </c>
      <c r="AB60" s="137">
        <f t="shared" si="19"/>
        <v>0</v>
      </c>
      <c r="AC60" s="137">
        <f t="shared" si="19"/>
        <v>0</v>
      </c>
      <c r="AD60" s="137">
        <f t="shared" si="19"/>
        <v>0</v>
      </c>
      <c r="AE60" s="137">
        <f t="shared" si="19"/>
        <v>0</v>
      </c>
      <c r="AF60" s="137">
        <f t="shared" si="19"/>
        <v>0</v>
      </c>
      <c r="AG60" s="137">
        <f t="shared" si="19"/>
        <v>0</v>
      </c>
      <c r="AH60" s="137">
        <f t="shared" si="19"/>
        <v>0</v>
      </c>
      <c r="AI60" s="137">
        <f t="shared" si="19"/>
        <v>0</v>
      </c>
      <c r="AJ60" s="137">
        <f t="shared" si="19"/>
        <v>0</v>
      </c>
      <c r="AK60" s="137">
        <f t="shared" si="19"/>
        <v>0</v>
      </c>
      <c r="AL60" s="137">
        <f t="shared" si="19"/>
        <v>0</v>
      </c>
      <c r="AM60" s="137">
        <f t="shared" si="19"/>
        <v>0</v>
      </c>
      <c r="AN60" s="137">
        <f t="shared" si="19"/>
        <v>0</v>
      </c>
      <c r="AO60" s="137">
        <f t="shared" si="19"/>
        <v>0</v>
      </c>
      <c r="AP60" s="137">
        <f t="shared" si="19"/>
        <v>0</v>
      </c>
      <c r="AQ60" s="137">
        <f t="shared" si="19"/>
        <v>0</v>
      </c>
      <c r="AR60" s="137">
        <f t="shared" si="19"/>
        <v>0</v>
      </c>
      <c r="AS60" s="137">
        <f t="shared" si="19"/>
        <v>0</v>
      </c>
      <c r="AT60" s="147"/>
      <c r="AU60" s="147"/>
      <c r="AV60" s="138">
        <f t="shared" si="19"/>
        <v>0</v>
      </c>
      <c r="AW60" s="138">
        <f t="shared" si="19"/>
        <v>0</v>
      </c>
      <c r="AX60" s="138">
        <f t="shared" si="19"/>
        <v>0</v>
      </c>
      <c r="AY60" s="138">
        <f t="shared" si="19"/>
        <v>0</v>
      </c>
      <c r="AZ60" s="138">
        <f t="shared" si="19"/>
        <v>0</v>
      </c>
      <c r="BA60" s="138">
        <f t="shared" si="19"/>
        <v>0</v>
      </c>
      <c r="BB60" s="138">
        <f t="shared" si="19"/>
        <v>0</v>
      </c>
      <c r="BC60" s="138">
        <f t="shared" si="19"/>
        <v>0</v>
      </c>
      <c r="BD60" s="138">
        <f t="shared" si="19"/>
        <v>0</v>
      </c>
      <c r="BE60" s="137">
        <f>SUM(BE62,BE64,BE66,BE67)</f>
        <v>0</v>
      </c>
    </row>
    <row r="61" spans="1:57" ht="13.5" customHeight="1" hidden="1" thickBot="1">
      <c r="A61" s="309"/>
      <c r="B61" s="243"/>
      <c r="C61" s="243"/>
      <c r="D61" s="49" t="s">
        <v>35</v>
      </c>
      <c r="E61" s="137">
        <f>SUM(E63,E65)</f>
        <v>0</v>
      </c>
      <c r="F61" s="137">
        <f aca="true" t="shared" si="20" ref="F61:BE61">SUM(F63,F65)</f>
        <v>0</v>
      </c>
      <c r="G61" s="137">
        <f t="shared" si="20"/>
        <v>0</v>
      </c>
      <c r="H61" s="137">
        <f t="shared" si="20"/>
        <v>0</v>
      </c>
      <c r="I61" s="137">
        <f t="shared" si="20"/>
        <v>0</v>
      </c>
      <c r="J61" s="137">
        <f t="shared" si="20"/>
        <v>0</v>
      </c>
      <c r="K61" s="137">
        <f t="shared" si="20"/>
        <v>0</v>
      </c>
      <c r="L61" s="137">
        <f t="shared" si="20"/>
        <v>0</v>
      </c>
      <c r="M61" s="137">
        <f t="shared" si="20"/>
        <v>0</v>
      </c>
      <c r="N61" s="137">
        <f t="shared" si="20"/>
        <v>0</v>
      </c>
      <c r="O61" s="137">
        <f t="shared" si="20"/>
        <v>0</v>
      </c>
      <c r="P61" s="137">
        <f t="shared" si="20"/>
        <v>0</v>
      </c>
      <c r="Q61" s="137">
        <f t="shared" si="20"/>
        <v>0</v>
      </c>
      <c r="R61" s="137">
        <f t="shared" si="20"/>
        <v>0</v>
      </c>
      <c r="S61" s="137">
        <f t="shared" si="20"/>
        <v>0</v>
      </c>
      <c r="T61" s="137">
        <f t="shared" si="20"/>
        <v>0</v>
      </c>
      <c r="U61" s="137">
        <f t="shared" si="20"/>
        <v>0</v>
      </c>
      <c r="V61" s="138" t="s">
        <v>73</v>
      </c>
      <c r="W61" s="138" t="s">
        <v>73</v>
      </c>
      <c r="X61" s="137">
        <f t="shared" si="20"/>
        <v>0</v>
      </c>
      <c r="Y61" s="137">
        <f t="shared" si="20"/>
        <v>0</v>
      </c>
      <c r="Z61" s="137">
        <f t="shared" si="20"/>
        <v>0</v>
      </c>
      <c r="AA61" s="137">
        <f t="shared" si="20"/>
        <v>0</v>
      </c>
      <c r="AB61" s="137">
        <f t="shared" si="20"/>
        <v>0</v>
      </c>
      <c r="AC61" s="137">
        <f t="shared" si="20"/>
        <v>0</v>
      </c>
      <c r="AD61" s="137">
        <f t="shared" si="20"/>
        <v>0</v>
      </c>
      <c r="AE61" s="137">
        <f t="shared" si="20"/>
        <v>0</v>
      </c>
      <c r="AF61" s="137">
        <f t="shared" si="20"/>
        <v>0</v>
      </c>
      <c r="AG61" s="137">
        <f t="shared" si="20"/>
        <v>0</v>
      </c>
      <c r="AH61" s="137">
        <f t="shared" si="20"/>
        <v>0</v>
      </c>
      <c r="AI61" s="137">
        <f t="shared" si="20"/>
        <v>0</v>
      </c>
      <c r="AJ61" s="137">
        <f t="shared" si="20"/>
        <v>0</v>
      </c>
      <c r="AK61" s="137">
        <f t="shared" si="20"/>
        <v>0</v>
      </c>
      <c r="AL61" s="137">
        <f t="shared" si="20"/>
        <v>0</v>
      </c>
      <c r="AM61" s="137">
        <f t="shared" si="20"/>
        <v>0</v>
      </c>
      <c r="AN61" s="137">
        <f t="shared" si="20"/>
        <v>0</v>
      </c>
      <c r="AO61" s="137">
        <f t="shared" si="20"/>
        <v>0</v>
      </c>
      <c r="AP61" s="137">
        <f t="shared" si="20"/>
        <v>0</v>
      </c>
      <c r="AQ61" s="137">
        <f t="shared" si="20"/>
        <v>0</v>
      </c>
      <c r="AR61" s="137">
        <f t="shared" si="20"/>
        <v>0</v>
      </c>
      <c r="AS61" s="137">
        <f t="shared" si="20"/>
        <v>0</v>
      </c>
      <c r="AT61" s="147"/>
      <c r="AU61" s="147"/>
      <c r="AV61" s="138">
        <f t="shared" si="20"/>
        <v>0</v>
      </c>
      <c r="AW61" s="138">
        <f t="shared" si="20"/>
        <v>0</v>
      </c>
      <c r="AX61" s="138">
        <f t="shared" si="20"/>
        <v>0</v>
      </c>
      <c r="AY61" s="138">
        <f t="shared" si="20"/>
        <v>0</v>
      </c>
      <c r="AZ61" s="138">
        <f t="shared" si="20"/>
        <v>0</v>
      </c>
      <c r="BA61" s="138">
        <f t="shared" si="20"/>
        <v>0</v>
      </c>
      <c r="BB61" s="138">
        <f t="shared" si="20"/>
        <v>0</v>
      </c>
      <c r="BC61" s="138">
        <f t="shared" si="20"/>
        <v>0</v>
      </c>
      <c r="BD61" s="138">
        <f t="shared" si="20"/>
        <v>0</v>
      </c>
      <c r="BE61" s="137">
        <f t="shared" si="20"/>
        <v>0</v>
      </c>
    </row>
    <row r="62" spans="1:57" ht="13.5" customHeight="1" hidden="1" thickBot="1">
      <c r="A62" s="309"/>
      <c r="B62" s="240" t="s">
        <v>60</v>
      </c>
      <c r="C62" s="238" t="s">
        <v>82</v>
      </c>
      <c r="D62" s="46" t="s">
        <v>34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38" t="s">
        <v>73</v>
      </c>
      <c r="W62" s="138" t="s">
        <v>73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3"/>
      <c r="AU62" s="143"/>
      <c r="AV62" s="139"/>
      <c r="AW62" s="139"/>
      <c r="AX62" s="139"/>
      <c r="AY62" s="139"/>
      <c r="AZ62" s="139"/>
      <c r="BA62" s="139"/>
      <c r="BB62" s="139"/>
      <c r="BC62" s="139"/>
      <c r="BD62" s="139"/>
      <c r="BE62" s="144">
        <f>SUM(E62:BD62)</f>
        <v>0</v>
      </c>
    </row>
    <row r="63" spans="1:57" ht="17.25" customHeight="1" hidden="1" thickBot="1">
      <c r="A63" s="309"/>
      <c r="B63" s="241"/>
      <c r="C63" s="239"/>
      <c r="D63" s="46" t="s">
        <v>35</v>
      </c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38" t="s">
        <v>73</v>
      </c>
      <c r="W63" s="138" t="s">
        <v>73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3"/>
      <c r="AU63" s="143"/>
      <c r="AV63" s="139"/>
      <c r="AW63" s="139"/>
      <c r="AX63" s="139"/>
      <c r="AY63" s="139"/>
      <c r="AZ63" s="139"/>
      <c r="BA63" s="139"/>
      <c r="BB63" s="139"/>
      <c r="BC63" s="139"/>
      <c r="BD63" s="139"/>
      <c r="BE63" s="146">
        <f>SUM(E63:BD63)</f>
        <v>0</v>
      </c>
    </row>
    <row r="64" spans="1:57" ht="1.5" customHeight="1" hidden="1" thickBot="1">
      <c r="A64" s="309"/>
      <c r="B64" s="240"/>
      <c r="C64" s="240"/>
      <c r="D64" s="46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38" t="s">
        <v>73</v>
      </c>
      <c r="W64" s="138" t="s">
        <v>73</v>
      </c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3"/>
      <c r="AU64" s="143"/>
      <c r="AV64" s="139"/>
      <c r="AW64" s="139"/>
      <c r="AX64" s="139"/>
      <c r="AY64" s="139"/>
      <c r="AZ64" s="139"/>
      <c r="BA64" s="139"/>
      <c r="BB64" s="139"/>
      <c r="BC64" s="139"/>
      <c r="BD64" s="139"/>
      <c r="BE64" s="144"/>
    </row>
    <row r="65" spans="1:57" ht="21.75" customHeight="1" hidden="1" thickBot="1">
      <c r="A65" s="309"/>
      <c r="B65" s="241"/>
      <c r="C65" s="241"/>
      <c r="D65" s="46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38" t="s">
        <v>73</v>
      </c>
      <c r="W65" s="138" t="s">
        <v>73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3"/>
      <c r="AU65" s="143"/>
      <c r="AV65" s="139"/>
      <c r="AW65" s="139"/>
      <c r="AX65" s="139"/>
      <c r="AY65" s="139"/>
      <c r="AZ65" s="139"/>
      <c r="BA65" s="139"/>
      <c r="BB65" s="139"/>
      <c r="BC65" s="139"/>
      <c r="BD65" s="139"/>
      <c r="BE65" s="146"/>
    </row>
    <row r="66" spans="1:57" ht="18" customHeight="1" hidden="1" thickBot="1">
      <c r="A66" s="309"/>
      <c r="B66" s="46" t="s">
        <v>61</v>
      </c>
      <c r="C66" s="47" t="s">
        <v>52</v>
      </c>
      <c r="D66" s="46" t="s">
        <v>34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38" t="s">
        <v>73</v>
      </c>
      <c r="W66" s="138" t="s">
        <v>73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3"/>
      <c r="AU66" s="143"/>
      <c r="AV66" s="139"/>
      <c r="AW66" s="139"/>
      <c r="AX66" s="139"/>
      <c r="AY66" s="139"/>
      <c r="AZ66" s="139"/>
      <c r="BA66" s="139"/>
      <c r="BB66" s="139"/>
      <c r="BC66" s="139"/>
      <c r="BD66" s="139"/>
      <c r="BE66" s="144">
        <f t="shared" si="9"/>
        <v>0</v>
      </c>
    </row>
    <row r="67" spans="1:57" ht="20.25" customHeight="1" hidden="1" thickBot="1">
      <c r="A67" s="309"/>
      <c r="B67" s="46" t="s">
        <v>62</v>
      </c>
      <c r="C67" s="46" t="s">
        <v>6</v>
      </c>
      <c r="D67" s="46" t="s">
        <v>34</v>
      </c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38" t="s">
        <v>73</v>
      </c>
      <c r="W67" s="138" t="s">
        <v>73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3"/>
      <c r="AU67" s="143"/>
      <c r="AV67" s="139"/>
      <c r="AW67" s="139"/>
      <c r="AX67" s="139"/>
      <c r="AY67" s="139"/>
      <c r="AZ67" s="139"/>
      <c r="BA67" s="139"/>
      <c r="BB67" s="139"/>
      <c r="BC67" s="139"/>
      <c r="BD67" s="139"/>
      <c r="BE67" s="149">
        <f>SUM(E67:BD67)</f>
        <v>0</v>
      </c>
    </row>
    <row r="68" spans="1:57" ht="13.5" customHeight="1" hidden="1" thickBot="1">
      <c r="A68" s="309"/>
      <c r="B68" s="242" t="s">
        <v>51</v>
      </c>
      <c r="C68" s="242" t="s">
        <v>83</v>
      </c>
      <c r="D68" s="49" t="s">
        <v>34</v>
      </c>
      <c r="E68" s="137">
        <f>SUM(E70,E72,E73)</f>
        <v>0</v>
      </c>
      <c r="F68" s="137">
        <f aca="true" t="shared" si="21" ref="F68:BE68">SUM(F70,F72,F73)</f>
        <v>0</v>
      </c>
      <c r="G68" s="137">
        <f t="shared" si="21"/>
        <v>0</v>
      </c>
      <c r="H68" s="137">
        <f t="shared" si="21"/>
        <v>0</v>
      </c>
      <c r="I68" s="137">
        <f t="shared" si="21"/>
        <v>0</v>
      </c>
      <c r="J68" s="137">
        <f t="shared" si="21"/>
        <v>0</v>
      </c>
      <c r="K68" s="137">
        <f t="shared" si="21"/>
        <v>0</v>
      </c>
      <c r="L68" s="137">
        <f t="shared" si="21"/>
        <v>0</v>
      </c>
      <c r="M68" s="137">
        <f t="shared" si="21"/>
        <v>0</v>
      </c>
      <c r="N68" s="137">
        <f t="shared" si="21"/>
        <v>0</v>
      </c>
      <c r="O68" s="137">
        <f t="shared" si="21"/>
        <v>0</v>
      </c>
      <c r="P68" s="137">
        <f t="shared" si="21"/>
        <v>0</v>
      </c>
      <c r="Q68" s="137">
        <f t="shared" si="21"/>
        <v>0</v>
      </c>
      <c r="R68" s="137">
        <f t="shared" si="21"/>
        <v>0</v>
      </c>
      <c r="S68" s="137">
        <f t="shared" si="21"/>
        <v>0</v>
      </c>
      <c r="T68" s="137">
        <f t="shared" si="21"/>
        <v>0</v>
      </c>
      <c r="U68" s="137">
        <f t="shared" si="21"/>
        <v>0</v>
      </c>
      <c r="V68" s="138" t="s">
        <v>73</v>
      </c>
      <c r="W68" s="138" t="s">
        <v>73</v>
      </c>
      <c r="X68" s="137">
        <f t="shared" si="21"/>
        <v>0</v>
      </c>
      <c r="Y68" s="137">
        <f t="shared" si="21"/>
        <v>0</v>
      </c>
      <c r="Z68" s="137">
        <f t="shared" si="21"/>
        <v>0</v>
      </c>
      <c r="AA68" s="137">
        <f t="shared" si="21"/>
        <v>0</v>
      </c>
      <c r="AB68" s="137">
        <f t="shared" si="21"/>
        <v>0</v>
      </c>
      <c r="AC68" s="137">
        <f t="shared" si="21"/>
        <v>0</v>
      </c>
      <c r="AD68" s="137">
        <f t="shared" si="21"/>
        <v>0</v>
      </c>
      <c r="AE68" s="137">
        <f t="shared" si="21"/>
        <v>0</v>
      </c>
      <c r="AF68" s="137">
        <f t="shared" si="21"/>
        <v>0</v>
      </c>
      <c r="AG68" s="137">
        <f t="shared" si="21"/>
        <v>0</v>
      </c>
      <c r="AH68" s="137">
        <f t="shared" si="21"/>
        <v>0</v>
      </c>
      <c r="AI68" s="137">
        <f t="shared" si="21"/>
        <v>0</v>
      </c>
      <c r="AJ68" s="137">
        <f t="shared" si="21"/>
        <v>0</v>
      </c>
      <c r="AK68" s="137">
        <f t="shared" si="21"/>
        <v>0</v>
      </c>
      <c r="AL68" s="137">
        <f t="shared" si="21"/>
        <v>0</v>
      </c>
      <c r="AM68" s="137">
        <f t="shared" si="21"/>
        <v>0</v>
      </c>
      <c r="AN68" s="137">
        <f t="shared" si="21"/>
        <v>0</v>
      </c>
      <c r="AO68" s="137">
        <f t="shared" si="21"/>
        <v>0</v>
      </c>
      <c r="AP68" s="137">
        <f t="shared" si="21"/>
        <v>0</v>
      </c>
      <c r="AQ68" s="137">
        <f t="shared" si="21"/>
        <v>0</v>
      </c>
      <c r="AR68" s="137">
        <f t="shared" si="21"/>
        <v>0</v>
      </c>
      <c r="AS68" s="137">
        <f t="shared" si="21"/>
        <v>0</v>
      </c>
      <c r="AT68" s="147"/>
      <c r="AU68" s="147"/>
      <c r="AV68" s="138">
        <f t="shared" si="21"/>
        <v>0</v>
      </c>
      <c r="AW68" s="138">
        <f t="shared" si="21"/>
        <v>0</v>
      </c>
      <c r="AX68" s="138">
        <f t="shared" si="21"/>
        <v>0</v>
      </c>
      <c r="AY68" s="138">
        <f t="shared" si="21"/>
        <v>0</v>
      </c>
      <c r="AZ68" s="138">
        <f t="shared" si="21"/>
        <v>0</v>
      </c>
      <c r="BA68" s="138">
        <f t="shared" si="21"/>
        <v>0</v>
      </c>
      <c r="BB68" s="138">
        <f t="shared" si="21"/>
        <v>0</v>
      </c>
      <c r="BC68" s="138">
        <f t="shared" si="21"/>
        <v>0</v>
      </c>
      <c r="BD68" s="138">
        <f t="shared" si="21"/>
        <v>0</v>
      </c>
      <c r="BE68" s="137">
        <f t="shared" si="21"/>
        <v>0</v>
      </c>
    </row>
    <row r="69" spans="1:57" ht="23.25" customHeight="1" hidden="1" thickBot="1">
      <c r="A69" s="309"/>
      <c r="B69" s="243"/>
      <c r="C69" s="243"/>
      <c r="D69" s="49" t="s">
        <v>35</v>
      </c>
      <c r="E69" s="137">
        <f>SUM(E71)</f>
        <v>0</v>
      </c>
      <c r="F69" s="137">
        <f aca="true" t="shared" si="22" ref="F69:BE69">SUM(F71)</f>
        <v>0</v>
      </c>
      <c r="G69" s="137">
        <f t="shared" si="22"/>
        <v>0</v>
      </c>
      <c r="H69" s="137">
        <f t="shared" si="22"/>
        <v>0</v>
      </c>
      <c r="I69" s="137">
        <f t="shared" si="22"/>
        <v>0</v>
      </c>
      <c r="J69" s="137">
        <f t="shared" si="22"/>
        <v>0</v>
      </c>
      <c r="K69" s="137">
        <f t="shared" si="22"/>
        <v>0</v>
      </c>
      <c r="L69" s="137">
        <f t="shared" si="22"/>
        <v>0</v>
      </c>
      <c r="M69" s="137">
        <f t="shared" si="22"/>
        <v>0</v>
      </c>
      <c r="N69" s="137">
        <f t="shared" si="22"/>
        <v>0</v>
      </c>
      <c r="O69" s="137">
        <f t="shared" si="22"/>
        <v>0</v>
      </c>
      <c r="P69" s="137">
        <f t="shared" si="22"/>
        <v>0</v>
      </c>
      <c r="Q69" s="137">
        <f t="shared" si="22"/>
        <v>0</v>
      </c>
      <c r="R69" s="137">
        <f t="shared" si="22"/>
        <v>0</v>
      </c>
      <c r="S69" s="137">
        <f t="shared" si="22"/>
        <v>0</v>
      </c>
      <c r="T69" s="137">
        <f t="shared" si="22"/>
        <v>0</v>
      </c>
      <c r="U69" s="137">
        <f t="shared" si="22"/>
        <v>0</v>
      </c>
      <c r="V69" s="138" t="s">
        <v>73</v>
      </c>
      <c r="W69" s="138" t="s">
        <v>73</v>
      </c>
      <c r="X69" s="137">
        <f t="shared" si="22"/>
        <v>0</v>
      </c>
      <c r="Y69" s="137">
        <f t="shared" si="22"/>
        <v>0</v>
      </c>
      <c r="Z69" s="137">
        <f t="shared" si="22"/>
        <v>0</v>
      </c>
      <c r="AA69" s="137">
        <f t="shared" si="22"/>
        <v>0</v>
      </c>
      <c r="AB69" s="137">
        <f t="shared" si="22"/>
        <v>0</v>
      </c>
      <c r="AC69" s="137">
        <f t="shared" si="22"/>
        <v>0</v>
      </c>
      <c r="AD69" s="137">
        <f t="shared" si="22"/>
        <v>0</v>
      </c>
      <c r="AE69" s="137">
        <f t="shared" si="22"/>
        <v>0</v>
      </c>
      <c r="AF69" s="137">
        <f t="shared" si="22"/>
        <v>0</v>
      </c>
      <c r="AG69" s="137">
        <f t="shared" si="22"/>
        <v>0</v>
      </c>
      <c r="AH69" s="137">
        <f t="shared" si="22"/>
        <v>0</v>
      </c>
      <c r="AI69" s="137">
        <f t="shared" si="22"/>
        <v>0</v>
      </c>
      <c r="AJ69" s="137">
        <f t="shared" si="22"/>
        <v>0</v>
      </c>
      <c r="AK69" s="137">
        <f t="shared" si="22"/>
        <v>0</v>
      </c>
      <c r="AL69" s="137">
        <f t="shared" si="22"/>
        <v>0</v>
      </c>
      <c r="AM69" s="137">
        <f t="shared" si="22"/>
        <v>0</v>
      </c>
      <c r="AN69" s="137">
        <f t="shared" si="22"/>
        <v>0</v>
      </c>
      <c r="AO69" s="137">
        <f t="shared" si="22"/>
        <v>0</v>
      </c>
      <c r="AP69" s="137">
        <f t="shared" si="22"/>
        <v>0</v>
      </c>
      <c r="AQ69" s="137">
        <f t="shared" si="22"/>
        <v>0</v>
      </c>
      <c r="AR69" s="137">
        <f t="shared" si="22"/>
        <v>0</v>
      </c>
      <c r="AS69" s="137">
        <f t="shared" si="22"/>
        <v>0</v>
      </c>
      <c r="AT69" s="147"/>
      <c r="AU69" s="147"/>
      <c r="AV69" s="138">
        <f t="shared" si="22"/>
        <v>0</v>
      </c>
      <c r="AW69" s="138">
        <f t="shared" si="22"/>
        <v>0</v>
      </c>
      <c r="AX69" s="138">
        <f t="shared" si="22"/>
        <v>0</v>
      </c>
      <c r="AY69" s="138">
        <f t="shared" si="22"/>
        <v>0</v>
      </c>
      <c r="AZ69" s="138">
        <f t="shared" si="22"/>
        <v>0</v>
      </c>
      <c r="BA69" s="138">
        <f t="shared" si="22"/>
        <v>0</v>
      </c>
      <c r="BB69" s="138">
        <f t="shared" si="22"/>
        <v>0</v>
      </c>
      <c r="BC69" s="138">
        <f t="shared" si="22"/>
        <v>0</v>
      </c>
      <c r="BD69" s="138">
        <f t="shared" si="22"/>
        <v>0</v>
      </c>
      <c r="BE69" s="137">
        <f t="shared" si="22"/>
        <v>0</v>
      </c>
    </row>
    <row r="70" spans="1:57" s="11" customFormat="1" ht="13.5" customHeight="1" hidden="1" thickBot="1">
      <c r="A70" s="309"/>
      <c r="B70" s="240" t="s">
        <v>9</v>
      </c>
      <c r="C70" s="238" t="s">
        <v>84</v>
      </c>
      <c r="D70" s="46" t="s">
        <v>34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38" t="s">
        <v>73</v>
      </c>
      <c r="W70" s="138" t="s">
        <v>73</v>
      </c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39"/>
      <c r="AW70" s="139"/>
      <c r="AX70" s="139"/>
      <c r="AY70" s="139"/>
      <c r="AZ70" s="139"/>
      <c r="BA70" s="139"/>
      <c r="BB70" s="139"/>
      <c r="BC70" s="139"/>
      <c r="BD70" s="139"/>
      <c r="BE70" s="144">
        <f t="shared" si="9"/>
        <v>0</v>
      </c>
    </row>
    <row r="71" spans="1:57" s="11" customFormat="1" ht="37.5" customHeight="1" hidden="1" thickBot="1">
      <c r="A71" s="309"/>
      <c r="B71" s="241"/>
      <c r="C71" s="282"/>
      <c r="D71" s="46" t="s">
        <v>35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38" t="s">
        <v>73</v>
      </c>
      <c r="W71" s="138" t="s">
        <v>73</v>
      </c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39"/>
      <c r="AW71" s="139"/>
      <c r="AX71" s="139"/>
      <c r="AY71" s="139"/>
      <c r="AZ71" s="139"/>
      <c r="BA71" s="139"/>
      <c r="BB71" s="139"/>
      <c r="BC71" s="139"/>
      <c r="BD71" s="139"/>
      <c r="BE71" s="146">
        <f>SUM(E71:BD71)</f>
        <v>0</v>
      </c>
    </row>
    <row r="72" spans="1:57" s="11" customFormat="1" ht="13.5" customHeight="1" hidden="1" thickBot="1">
      <c r="A72" s="309"/>
      <c r="B72" s="46" t="s">
        <v>53</v>
      </c>
      <c r="C72" s="47" t="s">
        <v>52</v>
      </c>
      <c r="D72" s="46" t="s">
        <v>34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38" t="s">
        <v>73</v>
      </c>
      <c r="W72" s="138" t="s">
        <v>73</v>
      </c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39"/>
      <c r="AW72" s="139"/>
      <c r="AX72" s="139"/>
      <c r="AY72" s="139"/>
      <c r="AZ72" s="139"/>
      <c r="BA72" s="139"/>
      <c r="BB72" s="139"/>
      <c r="BC72" s="139"/>
      <c r="BD72" s="139"/>
      <c r="BE72" s="144">
        <f t="shared" si="9"/>
        <v>0</v>
      </c>
    </row>
    <row r="73" spans="1:57" s="11" customFormat="1" ht="13.5" customHeight="1" hidden="1" thickBot="1">
      <c r="A73" s="309"/>
      <c r="B73" s="46" t="s">
        <v>54</v>
      </c>
      <c r="C73" s="46" t="s">
        <v>6</v>
      </c>
      <c r="D73" s="46" t="s">
        <v>34</v>
      </c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38" t="s">
        <v>73</v>
      </c>
      <c r="W73" s="138" t="s">
        <v>73</v>
      </c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39"/>
      <c r="AW73" s="139"/>
      <c r="AX73" s="139"/>
      <c r="AY73" s="139"/>
      <c r="AZ73" s="139"/>
      <c r="BA73" s="139"/>
      <c r="BB73" s="139"/>
      <c r="BC73" s="139"/>
      <c r="BD73" s="139"/>
      <c r="BE73" s="149">
        <f t="shared" si="9"/>
        <v>0</v>
      </c>
    </row>
    <row r="74" spans="1:57" ht="13.5" customHeight="1" hidden="1" thickBot="1">
      <c r="A74" s="309"/>
      <c r="B74" s="242" t="s">
        <v>55</v>
      </c>
      <c r="C74" s="242" t="s">
        <v>85</v>
      </c>
      <c r="D74" s="49" t="s">
        <v>34</v>
      </c>
      <c r="E74" s="137">
        <f>SUM(E76,E78,E80,E81)</f>
        <v>0</v>
      </c>
      <c r="F74" s="137">
        <f aca="true" t="shared" si="23" ref="F74:BD74">SUM(F76,F78,F80,F81)</f>
        <v>0</v>
      </c>
      <c r="G74" s="137">
        <f t="shared" si="23"/>
        <v>0</v>
      </c>
      <c r="H74" s="137">
        <f t="shared" si="23"/>
        <v>0</v>
      </c>
      <c r="I74" s="137">
        <f t="shared" si="23"/>
        <v>0</v>
      </c>
      <c r="J74" s="137">
        <f t="shared" si="23"/>
        <v>0</v>
      </c>
      <c r="K74" s="137">
        <f t="shared" si="23"/>
        <v>0</v>
      </c>
      <c r="L74" s="137">
        <f t="shared" si="23"/>
        <v>0</v>
      </c>
      <c r="M74" s="137">
        <f t="shared" si="23"/>
        <v>0</v>
      </c>
      <c r="N74" s="137">
        <f t="shared" si="23"/>
        <v>0</v>
      </c>
      <c r="O74" s="137">
        <f t="shared" si="23"/>
        <v>0</v>
      </c>
      <c r="P74" s="137">
        <f t="shared" si="23"/>
        <v>0</v>
      </c>
      <c r="Q74" s="137">
        <f t="shared" si="23"/>
        <v>0</v>
      </c>
      <c r="R74" s="137">
        <f t="shared" si="23"/>
        <v>0</v>
      </c>
      <c r="S74" s="137">
        <f t="shared" si="23"/>
        <v>0</v>
      </c>
      <c r="T74" s="137">
        <f t="shared" si="23"/>
        <v>0</v>
      </c>
      <c r="U74" s="137">
        <f t="shared" si="23"/>
        <v>0</v>
      </c>
      <c r="V74" s="138" t="s">
        <v>73</v>
      </c>
      <c r="W74" s="138" t="s">
        <v>73</v>
      </c>
      <c r="X74" s="137">
        <f t="shared" si="23"/>
        <v>0</v>
      </c>
      <c r="Y74" s="137">
        <f t="shared" si="23"/>
        <v>0</v>
      </c>
      <c r="Z74" s="137">
        <f t="shared" si="23"/>
        <v>0</v>
      </c>
      <c r="AA74" s="137">
        <f t="shared" si="23"/>
        <v>0</v>
      </c>
      <c r="AB74" s="137">
        <f t="shared" si="23"/>
        <v>0</v>
      </c>
      <c r="AC74" s="137">
        <f t="shared" si="23"/>
        <v>0</v>
      </c>
      <c r="AD74" s="137">
        <f t="shared" si="23"/>
        <v>0</v>
      </c>
      <c r="AE74" s="137">
        <f t="shared" si="23"/>
        <v>0</v>
      </c>
      <c r="AF74" s="137">
        <f t="shared" si="23"/>
        <v>0</v>
      </c>
      <c r="AG74" s="137">
        <f t="shared" si="23"/>
        <v>0</v>
      </c>
      <c r="AH74" s="137">
        <f t="shared" si="23"/>
        <v>0</v>
      </c>
      <c r="AI74" s="137">
        <f t="shared" si="23"/>
        <v>0</v>
      </c>
      <c r="AJ74" s="137">
        <f t="shared" si="23"/>
        <v>0</v>
      </c>
      <c r="AK74" s="137">
        <f t="shared" si="23"/>
        <v>0</v>
      </c>
      <c r="AL74" s="137">
        <f t="shared" si="23"/>
        <v>0</v>
      </c>
      <c r="AM74" s="137">
        <f t="shared" si="23"/>
        <v>0</v>
      </c>
      <c r="AN74" s="137">
        <f t="shared" si="23"/>
        <v>0</v>
      </c>
      <c r="AO74" s="137">
        <f t="shared" si="23"/>
        <v>0</v>
      </c>
      <c r="AP74" s="137">
        <f t="shared" si="23"/>
        <v>0</v>
      </c>
      <c r="AQ74" s="137">
        <f t="shared" si="23"/>
        <v>0</v>
      </c>
      <c r="AR74" s="137">
        <f t="shared" si="23"/>
        <v>0</v>
      </c>
      <c r="AS74" s="137">
        <f t="shared" si="23"/>
        <v>0</v>
      </c>
      <c r="AT74" s="147"/>
      <c r="AU74" s="147"/>
      <c r="AV74" s="138">
        <f t="shared" si="23"/>
        <v>0</v>
      </c>
      <c r="AW74" s="138">
        <f t="shared" si="23"/>
        <v>0</v>
      </c>
      <c r="AX74" s="138">
        <f t="shared" si="23"/>
        <v>0</v>
      </c>
      <c r="AY74" s="138">
        <f t="shared" si="23"/>
        <v>0</v>
      </c>
      <c r="AZ74" s="138">
        <f t="shared" si="23"/>
        <v>0</v>
      </c>
      <c r="BA74" s="138">
        <f t="shared" si="23"/>
        <v>0</v>
      </c>
      <c r="BB74" s="138">
        <f t="shared" si="23"/>
        <v>0</v>
      </c>
      <c r="BC74" s="138">
        <f t="shared" si="23"/>
        <v>0</v>
      </c>
      <c r="BD74" s="138">
        <f t="shared" si="23"/>
        <v>0</v>
      </c>
      <c r="BE74" s="137">
        <f>SUM(BE76,BE78,BE80,BE81)</f>
        <v>0</v>
      </c>
    </row>
    <row r="75" spans="1:57" ht="13.5" customHeight="1" hidden="1" thickBot="1">
      <c r="A75" s="309"/>
      <c r="B75" s="243"/>
      <c r="C75" s="243"/>
      <c r="D75" s="49" t="s">
        <v>35</v>
      </c>
      <c r="E75" s="137">
        <f>SUM(E77,E79)</f>
        <v>0</v>
      </c>
      <c r="F75" s="137">
        <f aca="true" t="shared" si="24" ref="F75:BE75">SUM(F77,F79)</f>
        <v>0</v>
      </c>
      <c r="G75" s="137">
        <f t="shared" si="24"/>
        <v>0</v>
      </c>
      <c r="H75" s="137">
        <f t="shared" si="24"/>
        <v>0</v>
      </c>
      <c r="I75" s="137">
        <f t="shared" si="24"/>
        <v>0</v>
      </c>
      <c r="J75" s="137">
        <f t="shared" si="24"/>
        <v>0</v>
      </c>
      <c r="K75" s="137">
        <f t="shared" si="24"/>
        <v>0</v>
      </c>
      <c r="L75" s="137">
        <f t="shared" si="24"/>
        <v>0</v>
      </c>
      <c r="M75" s="137">
        <f t="shared" si="24"/>
        <v>0</v>
      </c>
      <c r="N75" s="137">
        <f t="shared" si="24"/>
        <v>0</v>
      </c>
      <c r="O75" s="137">
        <f t="shared" si="24"/>
        <v>0</v>
      </c>
      <c r="P75" s="137">
        <f t="shared" si="24"/>
        <v>0</v>
      </c>
      <c r="Q75" s="137">
        <f t="shared" si="24"/>
        <v>0</v>
      </c>
      <c r="R75" s="137">
        <f t="shared" si="24"/>
        <v>0</v>
      </c>
      <c r="S75" s="137">
        <f t="shared" si="24"/>
        <v>0</v>
      </c>
      <c r="T75" s="137">
        <f t="shared" si="24"/>
        <v>0</v>
      </c>
      <c r="U75" s="137">
        <f t="shared" si="24"/>
        <v>0</v>
      </c>
      <c r="V75" s="138" t="s">
        <v>73</v>
      </c>
      <c r="W75" s="138" t="s">
        <v>73</v>
      </c>
      <c r="X75" s="137">
        <f t="shared" si="24"/>
        <v>0</v>
      </c>
      <c r="Y75" s="137">
        <f t="shared" si="24"/>
        <v>0</v>
      </c>
      <c r="Z75" s="137">
        <f t="shared" si="24"/>
        <v>0</v>
      </c>
      <c r="AA75" s="137">
        <f t="shared" si="24"/>
        <v>0</v>
      </c>
      <c r="AB75" s="137">
        <f t="shared" si="24"/>
        <v>0</v>
      </c>
      <c r="AC75" s="137">
        <f t="shared" si="24"/>
        <v>0</v>
      </c>
      <c r="AD75" s="137">
        <f t="shared" si="24"/>
        <v>0</v>
      </c>
      <c r="AE75" s="137">
        <f t="shared" si="24"/>
        <v>0</v>
      </c>
      <c r="AF75" s="137">
        <f t="shared" si="24"/>
        <v>0</v>
      </c>
      <c r="AG75" s="137">
        <f t="shared" si="24"/>
        <v>0</v>
      </c>
      <c r="AH75" s="137">
        <f t="shared" si="24"/>
        <v>0</v>
      </c>
      <c r="AI75" s="137">
        <f t="shared" si="24"/>
        <v>0</v>
      </c>
      <c r="AJ75" s="137">
        <f t="shared" si="24"/>
        <v>0</v>
      </c>
      <c r="AK75" s="137">
        <f t="shared" si="24"/>
        <v>0</v>
      </c>
      <c r="AL75" s="137">
        <f t="shared" si="24"/>
        <v>0</v>
      </c>
      <c r="AM75" s="137">
        <f t="shared" si="24"/>
        <v>0</v>
      </c>
      <c r="AN75" s="137">
        <f t="shared" si="24"/>
        <v>0</v>
      </c>
      <c r="AO75" s="137">
        <f t="shared" si="24"/>
        <v>0</v>
      </c>
      <c r="AP75" s="137">
        <f t="shared" si="24"/>
        <v>0</v>
      </c>
      <c r="AQ75" s="137">
        <f t="shared" si="24"/>
        <v>0</v>
      </c>
      <c r="AR75" s="137">
        <f t="shared" si="24"/>
        <v>0</v>
      </c>
      <c r="AS75" s="137">
        <f t="shared" si="24"/>
        <v>0</v>
      </c>
      <c r="AT75" s="147"/>
      <c r="AU75" s="147"/>
      <c r="AV75" s="138">
        <f t="shared" si="24"/>
        <v>0</v>
      </c>
      <c r="AW75" s="138">
        <f t="shared" si="24"/>
        <v>0</v>
      </c>
      <c r="AX75" s="138">
        <f t="shared" si="24"/>
        <v>0</v>
      </c>
      <c r="AY75" s="138">
        <f t="shared" si="24"/>
        <v>0</v>
      </c>
      <c r="AZ75" s="138">
        <f t="shared" si="24"/>
        <v>0</v>
      </c>
      <c r="BA75" s="138">
        <f t="shared" si="24"/>
        <v>0</v>
      </c>
      <c r="BB75" s="138">
        <f t="shared" si="24"/>
        <v>0</v>
      </c>
      <c r="BC75" s="138">
        <f t="shared" si="24"/>
        <v>0</v>
      </c>
      <c r="BD75" s="138">
        <f t="shared" si="24"/>
        <v>0</v>
      </c>
      <c r="BE75" s="137">
        <f t="shared" si="24"/>
        <v>0</v>
      </c>
    </row>
    <row r="76" spans="1:57" ht="13.5" customHeight="1" hidden="1" thickBot="1">
      <c r="A76" s="309"/>
      <c r="B76" s="240" t="s">
        <v>10</v>
      </c>
      <c r="C76" s="262" t="s">
        <v>86</v>
      </c>
      <c r="D76" s="46" t="s">
        <v>34</v>
      </c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38" t="s">
        <v>73</v>
      </c>
      <c r="W76" s="138" t="s">
        <v>73</v>
      </c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3"/>
      <c r="AU76" s="143"/>
      <c r="AV76" s="139"/>
      <c r="AW76" s="139"/>
      <c r="AX76" s="139"/>
      <c r="AY76" s="139"/>
      <c r="AZ76" s="139"/>
      <c r="BA76" s="139"/>
      <c r="BB76" s="139"/>
      <c r="BC76" s="139"/>
      <c r="BD76" s="139"/>
      <c r="BE76" s="144">
        <f t="shared" si="9"/>
        <v>0</v>
      </c>
    </row>
    <row r="77" spans="1:57" ht="13.5" customHeight="1" hidden="1" thickBot="1">
      <c r="A77" s="309"/>
      <c r="B77" s="261"/>
      <c r="C77" s="263"/>
      <c r="D77" s="46" t="s">
        <v>35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38" t="s">
        <v>73</v>
      </c>
      <c r="W77" s="138" t="s">
        <v>73</v>
      </c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3"/>
      <c r="AU77" s="143"/>
      <c r="AV77" s="139"/>
      <c r="AW77" s="139"/>
      <c r="AX77" s="139"/>
      <c r="AY77" s="139"/>
      <c r="AZ77" s="139"/>
      <c r="BA77" s="139"/>
      <c r="BB77" s="139"/>
      <c r="BC77" s="139"/>
      <c r="BD77" s="139"/>
      <c r="BE77" s="146">
        <f t="shared" si="9"/>
        <v>0</v>
      </c>
    </row>
    <row r="78" spans="1:57" ht="13.5" customHeight="1" hidden="1" thickBot="1">
      <c r="A78" s="309"/>
      <c r="B78" s="240"/>
      <c r="C78" s="240"/>
      <c r="D78" s="46" t="s">
        <v>34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38" t="s">
        <v>73</v>
      </c>
      <c r="W78" s="138" t="s">
        <v>73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3"/>
      <c r="AU78" s="143"/>
      <c r="AV78" s="139"/>
      <c r="AW78" s="139"/>
      <c r="AX78" s="139"/>
      <c r="AY78" s="139"/>
      <c r="AZ78" s="139"/>
      <c r="BA78" s="139"/>
      <c r="BB78" s="139"/>
      <c r="BC78" s="139"/>
      <c r="BD78" s="139"/>
      <c r="BE78" s="144">
        <f t="shared" si="9"/>
        <v>0</v>
      </c>
    </row>
    <row r="79" spans="1:57" ht="29.25" customHeight="1" hidden="1" thickBot="1">
      <c r="A79" s="309"/>
      <c r="B79" s="261"/>
      <c r="C79" s="261"/>
      <c r="D79" s="46" t="s">
        <v>35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38" t="s">
        <v>73</v>
      </c>
      <c r="W79" s="138" t="s">
        <v>73</v>
      </c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3"/>
      <c r="AU79" s="143"/>
      <c r="AV79" s="139"/>
      <c r="AW79" s="139"/>
      <c r="AX79" s="139"/>
      <c r="AY79" s="139"/>
      <c r="AZ79" s="139"/>
      <c r="BA79" s="139"/>
      <c r="BB79" s="139"/>
      <c r="BC79" s="139"/>
      <c r="BD79" s="139"/>
      <c r="BE79" s="146">
        <f t="shared" si="9"/>
        <v>0</v>
      </c>
    </row>
    <row r="80" spans="1:57" ht="13.5" customHeight="1" hidden="1" thickBot="1">
      <c r="A80" s="309"/>
      <c r="B80" s="46" t="s">
        <v>56</v>
      </c>
      <c r="C80" s="53" t="s">
        <v>52</v>
      </c>
      <c r="D80" s="46" t="s">
        <v>34</v>
      </c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38" t="s">
        <v>73</v>
      </c>
      <c r="W80" s="138" t="s">
        <v>73</v>
      </c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3"/>
      <c r="AU80" s="143"/>
      <c r="AV80" s="139"/>
      <c r="AW80" s="139"/>
      <c r="AX80" s="139"/>
      <c r="AY80" s="139"/>
      <c r="AZ80" s="139"/>
      <c r="BA80" s="139"/>
      <c r="BB80" s="139"/>
      <c r="BC80" s="139"/>
      <c r="BD80" s="139"/>
      <c r="BE80" s="144">
        <f t="shared" si="9"/>
        <v>0</v>
      </c>
    </row>
    <row r="81" spans="1:57" ht="13.5" customHeight="1" hidden="1" thickBot="1">
      <c r="A81" s="309"/>
      <c r="B81" s="51" t="s">
        <v>12</v>
      </c>
      <c r="C81" s="46" t="s">
        <v>6</v>
      </c>
      <c r="D81" s="46" t="s">
        <v>34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38" t="s">
        <v>73</v>
      </c>
      <c r="W81" s="138" t="s">
        <v>73</v>
      </c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3"/>
      <c r="AU81" s="143"/>
      <c r="AV81" s="139"/>
      <c r="AW81" s="139"/>
      <c r="AX81" s="139"/>
      <c r="AY81" s="139"/>
      <c r="AZ81" s="139"/>
      <c r="BA81" s="139"/>
      <c r="BB81" s="139"/>
      <c r="BC81" s="139"/>
      <c r="BD81" s="139"/>
      <c r="BE81" s="144">
        <f t="shared" si="9"/>
        <v>0</v>
      </c>
    </row>
    <row r="82" spans="1:57" ht="13.5" customHeight="1" hidden="1" thickBot="1">
      <c r="A82" s="309"/>
      <c r="B82" s="242" t="s">
        <v>63</v>
      </c>
      <c r="C82" s="242" t="s">
        <v>87</v>
      </c>
      <c r="D82" s="49" t="s">
        <v>34</v>
      </c>
      <c r="E82" s="137">
        <f>SUM(E84,E86,E87)</f>
        <v>0</v>
      </c>
      <c r="F82" s="137">
        <f aca="true" t="shared" si="25" ref="F82:BE82">SUM(F84,F86,F87)</f>
        <v>0</v>
      </c>
      <c r="G82" s="137">
        <f t="shared" si="25"/>
        <v>0</v>
      </c>
      <c r="H82" s="137">
        <f t="shared" si="25"/>
        <v>0</v>
      </c>
      <c r="I82" s="137">
        <f t="shared" si="25"/>
        <v>0</v>
      </c>
      <c r="J82" s="137">
        <f t="shared" si="25"/>
        <v>0</v>
      </c>
      <c r="K82" s="137">
        <f t="shared" si="25"/>
        <v>0</v>
      </c>
      <c r="L82" s="137">
        <f t="shared" si="25"/>
        <v>0</v>
      </c>
      <c r="M82" s="137">
        <f t="shared" si="25"/>
        <v>0</v>
      </c>
      <c r="N82" s="137">
        <f t="shared" si="25"/>
        <v>0</v>
      </c>
      <c r="O82" s="137">
        <f t="shared" si="25"/>
        <v>0</v>
      </c>
      <c r="P82" s="137">
        <f t="shared" si="25"/>
        <v>0</v>
      </c>
      <c r="Q82" s="137">
        <f t="shared" si="25"/>
        <v>0</v>
      </c>
      <c r="R82" s="137">
        <f t="shared" si="25"/>
        <v>0</v>
      </c>
      <c r="S82" s="137">
        <f t="shared" si="25"/>
        <v>0</v>
      </c>
      <c r="T82" s="137">
        <f t="shared" si="25"/>
        <v>0</v>
      </c>
      <c r="U82" s="137">
        <f t="shared" si="25"/>
        <v>0</v>
      </c>
      <c r="V82" s="138" t="s">
        <v>73</v>
      </c>
      <c r="W82" s="138" t="s">
        <v>73</v>
      </c>
      <c r="X82" s="137">
        <f t="shared" si="25"/>
        <v>0</v>
      </c>
      <c r="Y82" s="137">
        <f t="shared" si="25"/>
        <v>0</v>
      </c>
      <c r="Z82" s="137">
        <f t="shared" si="25"/>
        <v>0</v>
      </c>
      <c r="AA82" s="137">
        <f t="shared" si="25"/>
        <v>0</v>
      </c>
      <c r="AB82" s="137">
        <f t="shared" si="25"/>
        <v>0</v>
      </c>
      <c r="AC82" s="137">
        <f t="shared" si="25"/>
        <v>0</v>
      </c>
      <c r="AD82" s="137">
        <f t="shared" si="25"/>
        <v>0</v>
      </c>
      <c r="AE82" s="137">
        <f t="shared" si="25"/>
        <v>0</v>
      </c>
      <c r="AF82" s="137">
        <f t="shared" si="25"/>
        <v>0</v>
      </c>
      <c r="AG82" s="137">
        <f t="shared" si="25"/>
        <v>0</v>
      </c>
      <c r="AH82" s="137">
        <f t="shared" si="25"/>
        <v>0</v>
      </c>
      <c r="AI82" s="137">
        <f t="shared" si="25"/>
        <v>0</v>
      </c>
      <c r="AJ82" s="137">
        <f t="shared" si="25"/>
        <v>0</v>
      </c>
      <c r="AK82" s="137">
        <f t="shared" si="25"/>
        <v>0</v>
      </c>
      <c r="AL82" s="137">
        <f t="shared" si="25"/>
        <v>0</v>
      </c>
      <c r="AM82" s="137">
        <f t="shared" si="25"/>
        <v>0</v>
      </c>
      <c r="AN82" s="137">
        <f t="shared" si="25"/>
        <v>0</v>
      </c>
      <c r="AO82" s="137">
        <f t="shared" si="25"/>
        <v>0</v>
      </c>
      <c r="AP82" s="137">
        <f t="shared" si="25"/>
        <v>0</v>
      </c>
      <c r="AQ82" s="137">
        <f t="shared" si="25"/>
        <v>0</v>
      </c>
      <c r="AR82" s="137">
        <f t="shared" si="25"/>
        <v>0</v>
      </c>
      <c r="AS82" s="137">
        <f t="shared" si="25"/>
        <v>0</v>
      </c>
      <c r="AT82" s="147"/>
      <c r="AU82" s="147"/>
      <c r="AV82" s="138">
        <f t="shared" si="25"/>
        <v>0</v>
      </c>
      <c r="AW82" s="138">
        <f t="shared" si="25"/>
        <v>0</v>
      </c>
      <c r="AX82" s="138">
        <f t="shared" si="25"/>
        <v>0</v>
      </c>
      <c r="AY82" s="138">
        <f t="shared" si="25"/>
        <v>0</v>
      </c>
      <c r="AZ82" s="138">
        <f t="shared" si="25"/>
        <v>0</v>
      </c>
      <c r="BA82" s="138">
        <f t="shared" si="25"/>
        <v>0</v>
      </c>
      <c r="BB82" s="138">
        <f t="shared" si="25"/>
        <v>0</v>
      </c>
      <c r="BC82" s="138">
        <f t="shared" si="25"/>
        <v>0</v>
      </c>
      <c r="BD82" s="138">
        <f t="shared" si="25"/>
        <v>0</v>
      </c>
      <c r="BE82" s="137">
        <f t="shared" si="25"/>
        <v>0</v>
      </c>
    </row>
    <row r="83" spans="1:57" ht="13.5" customHeight="1" hidden="1" thickBot="1">
      <c r="A83" s="309"/>
      <c r="B83" s="243"/>
      <c r="C83" s="243"/>
      <c r="D83" s="49" t="s">
        <v>35</v>
      </c>
      <c r="E83" s="137">
        <f>SUM(E85)</f>
        <v>0</v>
      </c>
      <c r="F83" s="137">
        <f aca="true" t="shared" si="26" ref="F83:BE83">SUM(F85)</f>
        <v>0</v>
      </c>
      <c r="G83" s="137">
        <f t="shared" si="26"/>
        <v>0</v>
      </c>
      <c r="H83" s="137">
        <f t="shared" si="26"/>
        <v>0</v>
      </c>
      <c r="I83" s="137">
        <f t="shared" si="26"/>
        <v>0</v>
      </c>
      <c r="J83" s="137">
        <f t="shared" si="26"/>
        <v>0</v>
      </c>
      <c r="K83" s="137">
        <f t="shared" si="26"/>
        <v>0</v>
      </c>
      <c r="L83" s="137">
        <f t="shared" si="26"/>
        <v>0</v>
      </c>
      <c r="M83" s="137">
        <f t="shared" si="26"/>
        <v>0</v>
      </c>
      <c r="N83" s="137">
        <f t="shared" si="26"/>
        <v>0</v>
      </c>
      <c r="O83" s="137">
        <f t="shared" si="26"/>
        <v>0</v>
      </c>
      <c r="P83" s="137">
        <f t="shared" si="26"/>
        <v>0</v>
      </c>
      <c r="Q83" s="137">
        <f t="shared" si="26"/>
        <v>0</v>
      </c>
      <c r="R83" s="137">
        <f t="shared" si="26"/>
        <v>0</v>
      </c>
      <c r="S83" s="137">
        <f t="shared" si="26"/>
        <v>0</v>
      </c>
      <c r="T83" s="137">
        <f t="shared" si="26"/>
        <v>0</v>
      </c>
      <c r="U83" s="137">
        <f t="shared" si="26"/>
        <v>0</v>
      </c>
      <c r="V83" s="138" t="s">
        <v>73</v>
      </c>
      <c r="W83" s="138" t="s">
        <v>73</v>
      </c>
      <c r="X83" s="137">
        <f t="shared" si="26"/>
        <v>0</v>
      </c>
      <c r="Y83" s="137">
        <f t="shared" si="26"/>
        <v>0</v>
      </c>
      <c r="Z83" s="137">
        <f t="shared" si="26"/>
        <v>0</v>
      </c>
      <c r="AA83" s="137">
        <f t="shared" si="26"/>
        <v>0</v>
      </c>
      <c r="AB83" s="137">
        <f t="shared" si="26"/>
        <v>0</v>
      </c>
      <c r="AC83" s="137">
        <f t="shared" si="26"/>
        <v>0</v>
      </c>
      <c r="AD83" s="137">
        <f t="shared" si="26"/>
        <v>0</v>
      </c>
      <c r="AE83" s="137">
        <f t="shared" si="26"/>
        <v>0</v>
      </c>
      <c r="AF83" s="137">
        <f t="shared" si="26"/>
        <v>0</v>
      </c>
      <c r="AG83" s="137">
        <f t="shared" si="26"/>
        <v>0</v>
      </c>
      <c r="AH83" s="137">
        <f t="shared" si="26"/>
        <v>0</v>
      </c>
      <c r="AI83" s="137">
        <f t="shared" si="26"/>
        <v>0</v>
      </c>
      <c r="AJ83" s="137">
        <f t="shared" si="26"/>
        <v>0</v>
      </c>
      <c r="AK83" s="137">
        <f t="shared" si="26"/>
        <v>0</v>
      </c>
      <c r="AL83" s="137">
        <f t="shared" si="26"/>
        <v>0</v>
      </c>
      <c r="AM83" s="137">
        <f t="shared" si="26"/>
        <v>0</v>
      </c>
      <c r="AN83" s="137">
        <f t="shared" si="26"/>
        <v>0</v>
      </c>
      <c r="AO83" s="137">
        <f t="shared" si="26"/>
        <v>0</v>
      </c>
      <c r="AP83" s="137">
        <f t="shared" si="26"/>
        <v>0</v>
      </c>
      <c r="AQ83" s="137">
        <f t="shared" si="26"/>
        <v>0</v>
      </c>
      <c r="AR83" s="137">
        <f t="shared" si="26"/>
        <v>0</v>
      </c>
      <c r="AS83" s="137">
        <f t="shared" si="26"/>
        <v>0</v>
      </c>
      <c r="AT83" s="147"/>
      <c r="AU83" s="147"/>
      <c r="AV83" s="138">
        <f t="shared" si="26"/>
        <v>0</v>
      </c>
      <c r="AW83" s="138">
        <f t="shared" si="26"/>
        <v>0</v>
      </c>
      <c r="AX83" s="138">
        <f t="shared" si="26"/>
        <v>0</v>
      </c>
      <c r="AY83" s="138">
        <f t="shared" si="26"/>
        <v>0</v>
      </c>
      <c r="AZ83" s="138">
        <f t="shared" si="26"/>
        <v>0</v>
      </c>
      <c r="BA83" s="138">
        <f t="shared" si="26"/>
        <v>0</v>
      </c>
      <c r="BB83" s="138">
        <f t="shared" si="26"/>
        <v>0</v>
      </c>
      <c r="BC83" s="138">
        <f t="shared" si="26"/>
        <v>0</v>
      </c>
      <c r="BD83" s="138">
        <f t="shared" si="26"/>
        <v>0</v>
      </c>
      <c r="BE83" s="137">
        <f t="shared" si="26"/>
        <v>0</v>
      </c>
    </row>
    <row r="84" spans="1:57" ht="13.5" customHeight="1" hidden="1" thickBot="1">
      <c r="A84" s="309"/>
      <c r="B84" s="240" t="s">
        <v>64</v>
      </c>
      <c r="C84" s="262" t="s">
        <v>88</v>
      </c>
      <c r="D84" s="46" t="s">
        <v>34</v>
      </c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38" t="s">
        <v>73</v>
      </c>
      <c r="W84" s="138" t="s">
        <v>73</v>
      </c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3"/>
      <c r="AU84" s="143"/>
      <c r="AV84" s="139"/>
      <c r="AW84" s="139"/>
      <c r="AX84" s="139"/>
      <c r="AY84" s="139"/>
      <c r="AZ84" s="139"/>
      <c r="BA84" s="139"/>
      <c r="BB84" s="139"/>
      <c r="BC84" s="139"/>
      <c r="BD84" s="139"/>
      <c r="BE84" s="144">
        <f>SUM(E84:BD84)</f>
        <v>0</v>
      </c>
    </row>
    <row r="85" spans="1:57" ht="13.5" customHeight="1" hidden="1" thickBot="1">
      <c r="A85" s="309"/>
      <c r="B85" s="261"/>
      <c r="C85" s="263"/>
      <c r="D85" s="46" t="s">
        <v>35</v>
      </c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38" t="s">
        <v>73</v>
      </c>
      <c r="W85" s="138" t="s">
        <v>73</v>
      </c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3"/>
      <c r="AU85" s="143"/>
      <c r="AV85" s="139"/>
      <c r="AW85" s="139"/>
      <c r="AX85" s="139"/>
      <c r="AY85" s="139"/>
      <c r="AZ85" s="139"/>
      <c r="BA85" s="139"/>
      <c r="BB85" s="139"/>
      <c r="BC85" s="139"/>
      <c r="BD85" s="139"/>
      <c r="BE85" s="146">
        <f>SUM(E85:BD85)</f>
        <v>0</v>
      </c>
    </row>
    <row r="86" spans="1:57" ht="13.5" customHeight="1" hidden="1" thickBot="1">
      <c r="A86" s="309"/>
      <c r="B86" s="46" t="s">
        <v>65</v>
      </c>
      <c r="C86" s="53" t="s">
        <v>52</v>
      </c>
      <c r="D86" s="46" t="s">
        <v>34</v>
      </c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38" t="s">
        <v>73</v>
      </c>
      <c r="W86" s="138" t="s">
        <v>73</v>
      </c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3"/>
      <c r="AU86" s="143"/>
      <c r="AV86" s="139"/>
      <c r="AW86" s="139"/>
      <c r="AX86" s="139"/>
      <c r="AY86" s="139"/>
      <c r="AZ86" s="139"/>
      <c r="BA86" s="139"/>
      <c r="BB86" s="139"/>
      <c r="BC86" s="139"/>
      <c r="BD86" s="139"/>
      <c r="BE86" s="144">
        <f>SUM(E86:BD86)</f>
        <v>0</v>
      </c>
    </row>
    <row r="87" spans="1:57" ht="0.75" customHeight="1" hidden="1" thickBot="1">
      <c r="A87" s="309"/>
      <c r="B87" s="51" t="s">
        <v>66</v>
      </c>
      <c r="C87" s="46" t="s">
        <v>6</v>
      </c>
      <c r="D87" s="46" t="s">
        <v>34</v>
      </c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38" t="s">
        <v>73</v>
      </c>
      <c r="W87" s="138" t="s">
        <v>73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3"/>
      <c r="AU87" s="143"/>
      <c r="AV87" s="139"/>
      <c r="AW87" s="139"/>
      <c r="AX87" s="139"/>
      <c r="AY87" s="139"/>
      <c r="AZ87" s="139"/>
      <c r="BA87" s="139"/>
      <c r="BB87" s="139"/>
      <c r="BC87" s="139"/>
      <c r="BD87" s="139"/>
      <c r="BE87" s="144">
        <f>SUM(E87:BD87)</f>
        <v>0</v>
      </c>
    </row>
    <row r="88" spans="1:57" ht="13.5" customHeight="1" hidden="1" thickBot="1">
      <c r="A88" s="309"/>
      <c r="B88" s="242" t="s">
        <v>102</v>
      </c>
      <c r="C88" s="242" t="s">
        <v>89</v>
      </c>
      <c r="D88" s="49" t="s">
        <v>34</v>
      </c>
      <c r="E88" s="137">
        <f>SUM(E90,E92,E93)</f>
        <v>0</v>
      </c>
      <c r="F88" s="137">
        <f aca="true" t="shared" si="27" ref="F88:BE88">SUM(F90,F92,F93)</f>
        <v>0</v>
      </c>
      <c r="G88" s="137">
        <f t="shared" si="27"/>
        <v>0</v>
      </c>
      <c r="H88" s="137">
        <f t="shared" si="27"/>
        <v>0</v>
      </c>
      <c r="I88" s="137">
        <f t="shared" si="27"/>
        <v>0</v>
      </c>
      <c r="J88" s="137">
        <f t="shared" si="27"/>
        <v>0</v>
      </c>
      <c r="K88" s="137">
        <f t="shared" si="27"/>
        <v>0</v>
      </c>
      <c r="L88" s="137">
        <f t="shared" si="27"/>
        <v>0</v>
      </c>
      <c r="M88" s="137">
        <f t="shared" si="27"/>
        <v>0</v>
      </c>
      <c r="N88" s="137">
        <f t="shared" si="27"/>
        <v>0</v>
      </c>
      <c r="O88" s="137">
        <f t="shared" si="27"/>
        <v>0</v>
      </c>
      <c r="P88" s="137">
        <f t="shared" si="27"/>
        <v>0</v>
      </c>
      <c r="Q88" s="137">
        <f t="shared" si="27"/>
        <v>0</v>
      </c>
      <c r="R88" s="137">
        <f t="shared" si="27"/>
        <v>0</v>
      </c>
      <c r="S88" s="137">
        <f t="shared" si="27"/>
        <v>0</v>
      </c>
      <c r="T88" s="137">
        <f t="shared" si="27"/>
        <v>0</v>
      </c>
      <c r="U88" s="137">
        <f t="shared" si="27"/>
        <v>0</v>
      </c>
      <c r="V88" s="138" t="s">
        <v>73</v>
      </c>
      <c r="W88" s="138" t="s">
        <v>73</v>
      </c>
      <c r="X88" s="137">
        <f t="shared" si="27"/>
        <v>0</v>
      </c>
      <c r="Y88" s="137">
        <f t="shared" si="27"/>
        <v>0</v>
      </c>
      <c r="Z88" s="137">
        <f t="shared" si="27"/>
        <v>0</v>
      </c>
      <c r="AA88" s="137">
        <f t="shared" si="27"/>
        <v>0</v>
      </c>
      <c r="AB88" s="137">
        <f t="shared" si="27"/>
        <v>0</v>
      </c>
      <c r="AC88" s="137">
        <f t="shared" si="27"/>
        <v>0</v>
      </c>
      <c r="AD88" s="137">
        <f t="shared" si="27"/>
        <v>0</v>
      </c>
      <c r="AE88" s="137">
        <f t="shared" si="27"/>
        <v>0</v>
      </c>
      <c r="AF88" s="137">
        <f t="shared" si="27"/>
        <v>0</v>
      </c>
      <c r="AG88" s="137">
        <f t="shared" si="27"/>
        <v>0</v>
      </c>
      <c r="AH88" s="137">
        <f t="shared" si="27"/>
        <v>0</v>
      </c>
      <c r="AI88" s="137">
        <f t="shared" si="27"/>
        <v>0</v>
      </c>
      <c r="AJ88" s="137">
        <f t="shared" si="27"/>
        <v>0</v>
      </c>
      <c r="AK88" s="137">
        <f t="shared" si="27"/>
        <v>0</v>
      </c>
      <c r="AL88" s="137">
        <f t="shared" si="27"/>
        <v>0</v>
      </c>
      <c r="AM88" s="137">
        <f t="shared" si="27"/>
        <v>0</v>
      </c>
      <c r="AN88" s="137">
        <f t="shared" si="27"/>
        <v>0</v>
      </c>
      <c r="AO88" s="137">
        <f t="shared" si="27"/>
        <v>0</v>
      </c>
      <c r="AP88" s="137">
        <f t="shared" si="27"/>
        <v>0</v>
      </c>
      <c r="AQ88" s="137">
        <f t="shared" si="27"/>
        <v>0</v>
      </c>
      <c r="AR88" s="137">
        <f t="shared" si="27"/>
        <v>0</v>
      </c>
      <c r="AS88" s="137">
        <f t="shared" si="27"/>
        <v>0</v>
      </c>
      <c r="AT88" s="147"/>
      <c r="AU88" s="147"/>
      <c r="AV88" s="138">
        <f t="shared" si="27"/>
        <v>0</v>
      </c>
      <c r="AW88" s="138">
        <f t="shared" si="27"/>
        <v>0</v>
      </c>
      <c r="AX88" s="138">
        <f t="shared" si="27"/>
        <v>0</v>
      </c>
      <c r="AY88" s="138">
        <f t="shared" si="27"/>
        <v>0</v>
      </c>
      <c r="AZ88" s="138">
        <f t="shared" si="27"/>
        <v>0</v>
      </c>
      <c r="BA88" s="138">
        <f t="shared" si="27"/>
        <v>0</v>
      </c>
      <c r="BB88" s="138">
        <f t="shared" si="27"/>
        <v>0</v>
      </c>
      <c r="BC88" s="138">
        <f t="shared" si="27"/>
        <v>0</v>
      </c>
      <c r="BD88" s="138">
        <f t="shared" si="27"/>
        <v>0</v>
      </c>
      <c r="BE88" s="137">
        <f t="shared" si="27"/>
        <v>0</v>
      </c>
    </row>
    <row r="89" spans="1:57" ht="13.5" customHeight="1" hidden="1" thickBot="1">
      <c r="A89" s="309"/>
      <c r="B89" s="243"/>
      <c r="C89" s="243"/>
      <c r="D89" s="49" t="s">
        <v>35</v>
      </c>
      <c r="E89" s="137">
        <f>SUM(E91)</f>
        <v>0</v>
      </c>
      <c r="F89" s="137">
        <f aca="true" t="shared" si="28" ref="F89:BE89">SUM(F91)</f>
        <v>0</v>
      </c>
      <c r="G89" s="137">
        <f t="shared" si="28"/>
        <v>0</v>
      </c>
      <c r="H89" s="137">
        <f t="shared" si="28"/>
        <v>0</v>
      </c>
      <c r="I89" s="137">
        <f t="shared" si="28"/>
        <v>0</v>
      </c>
      <c r="J89" s="137">
        <f t="shared" si="28"/>
        <v>0</v>
      </c>
      <c r="K89" s="137">
        <f t="shared" si="28"/>
        <v>0</v>
      </c>
      <c r="L89" s="137">
        <f t="shared" si="28"/>
        <v>0</v>
      </c>
      <c r="M89" s="137">
        <f t="shared" si="28"/>
        <v>0</v>
      </c>
      <c r="N89" s="137">
        <f t="shared" si="28"/>
        <v>0</v>
      </c>
      <c r="O89" s="137">
        <f t="shared" si="28"/>
        <v>0</v>
      </c>
      <c r="P89" s="137">
        <f t="shared" si="28"/>
        <v>0</v>
      </c>
      <c r="Q89" s="137">
        <f t="shared" si="28"/>
        <v>0</v>
      </c>
      <c r="R89" s="137">
        <f t="shared" si="28"/>
        <v>0</v>
      </c>
      <c r="S89" s="137">
        <f t="shared" si="28"/>
        <v>0</v>
      </c>
      <c r="T89" s="137">
        <f t="shared" si="28"/>
        <v>0</v>
      </c>
      <c r="U89" s="137">
        <f t="shared" si="28"/>
        <v>0</v>
      </c>
      <c r="V89" s="138" t="s">
        <v>73</v>
      </c>
      <c r="W89" s="138" t="s">
        <v>73</v>
      </c>
      <c r="X89" s="137">
        <f t="shared" si="28"/>
        <v>0</v>
      </c>
      <c r="Y89" s="137">
        <f t="shared" si="28"/>
        <v>0</v>
      </c>
      <c r="Z89" s="137">
        <f t="shared" si="28"/>
        <v>0</v>
      </c>
      <c r="AA89" s="137">
        <f t="shared" si="28"/>
        <v>0</v>
      </c>
      <c r="AB89" s="137">
        <f t="shared" si="28"/>
        <v>0</v>
      </c>
      <c r="AC89" s="137">
        <f t="shared" si="28"/>
        <v>0</v>
      </c>
      <c r="AD89" s="137">
        <f t="shared" si="28"/>
        <v>0</v>
      </c>
      <c r="AE89" s="137">
        <f t="shared" si="28"/>
        <v>0</v>
      </c>
      <c r="AF89" s="137">
        <f t="shared" si="28"/>
        <v>0</v>
      </c>
      <c r="AG89" s="137">
        <f t="shared" si="28"/>
        <v>0</v>
      </c>
      <c r="AH89" s="137">
        <f t="shared" si="28"/>
        <v>0</v>
      </c>
      <c r="AI89" s="137">
        <f t="shared" si="28"/>
        <v>0</v>
      </c>
      <c r="AJ89" s="137">
        <f t="shared" si="28"/>
        <v>0</v>
      </c>
      <c r="AK89" s="137">
        <f t="shared" si="28"/>
        <v>0</v>
      </c>
      <c r="AL89" s="137">
        <f t="shared" si="28"/>
        <v>0</v>
      </c>
      <c r="AM89" s="137">
        <f t="shared" si="28"/>
        <v>0</v>
      </c>
      <c r="AN89" s="137">
        <f t="shared" si="28"/>
        <v>0</v>
      </c>
      <c r="AO89" s="137">
        <f t="shared" si="28"/>
        <v>0</v>
      </c>
      <c r="AP89" s="137">
        <f t="shared" si="28"/>
        <v>0</v>
      </c>
      <c r="AQ89" s="137">
        <f t="shared" si="28"/>
        <v>0</v>
      </c>
      <c r="AR89" s="137">
        <f t="shared" si="28"/>
        <v>0</v>
      </c>
      <c r="AS89" s="137">
        <f t="shared" si="28"/>
        <v>0</v>
      </c>
      <c r="AT89" s="147"/>
      <c r="AU89" s="147"/>
      <c r="AV89" s="138">
        <f t="shared" si="28"/>
        <v>0</v>
      </c>
      <c r="AW89" s="138">
        <f t="shared" si="28"/>
        <v>0</v>
      </c>
      <c r="AX89" s="138">
        <f t="shared" si="28"/>
        <v>0</v>
      </c>
      <c r="AY89" s="138">
        <f t="shared" si="28"/>
        <v>0</v>
      </c>
      <c r="AZ89" s="138">
        <f t="shared" si="28"/>
        <v>0</v>
      </c>
      <c r="BA89" s="138">
        <f t="shared" si="28"/>
        <v>0</v>
      </c>
      <c r="BB89" s="138">
        <f t="shared" si="28"/>
        <v>0</v>
      </c>
      <c r="BC89" s="138">
        <f t="shared" si="28"/>
        <v>0</v>
      </c>
      <c r="BD89" s="138">
        <f t="shared" si="28"/>
        <v>0</v>
      </c>
      <c r="BE89" s="137">
        <f t="shared" si="28"/>
        <v>0</v>
      </c>
    </row>
    <row r="90" spans="1:57" ht="13.5" customHeight="1" hidden="1" thickBot="1">
      <c r="A90" s="309"/>
      <c r="B90" s="240" t="s">
        <v>90</v>
      </c>
      <c r="C90" s="262" t="s">
        <v>101</v>
      </c>
      <c r="D90" s="46" t="s">
        <v>34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38" t="s">
        <v>73</v>
      </c>
      <c r="W90" s="138" t="s">
        <v>73</v>
      </c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3"/>
      <c r="AU90" s="143"/>
      <c r="AV90" s="139"/>
      <c r="AW90" s="139"/>
      <c r="AX90" s="139"/>
      <c r="AY90" s="139"/>
      <c r="AZ90" s="139"/>
      <c r="BA90" s="139"/>
      <c r="BB90" s="139"/>
      <c r="BC90" s="139"/>
      <c r="BD90" s="139"/>
      <c r="BE90" s="144"/>
    </row>
    <row r="91" spans="1:57" ht="22.5" customHeight="1" hidden="1" thickBot="1">
      <c r="A91" s="309"/>
      <c r="B91" s="261"/>
      <c r="C91" s="263"/>
      <c r="D91" s="46" t="s">
        <v>35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38" t="s">
        <v>73</v>
      </c>
      <c r="W91" s="138" t="s">
        <v>73</v>
      </c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3"/>
      <c r="AU91" s="143"/>
      <c r="AV91" s="139"/>
      <c r="AW91" s="139"/>
      <c r="AX91" s="139"/>
      <c r="AY91" s="139"/>
      <c r="AZ91" s="139"/>
      <c r="BA91" s="139"/>
      <c r="BB91" s="139"/>
      <c r="BC91" s="139"/>
      <c r="BD91" s="139"/>
      <c r="BE91" s="144"/>
    </row>
    <row r="92" spans="1:57" ht="13.5" customHeight="1" hidden="1" thickBot="1">
      <c r="A92" s="309"/>
      <c r="B92" s="46" t="s">
        <v>91</v>
      </c>
      <c r="C92" s="53" t="s">
        <v>52</v>
      </c>
      <c r="D92" s="46" t="s">
        <v>34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38" t="s">
        <v>73</v>
      </c>
      <c r="W92" s="138" t="s">
        <v>73</v>
      </c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3"/>
      <c r="AU92" s="143"/>
      <c r="AV92" s="139"/>
      <c r="AW92" s="139"/>
      <c r="AX92" s="139"/>
      <c r="AY92" s="139"/>
      <c r="AZ92" s="139"/>
      <c r="BA92" s="139"/>
      <c r="BB92" s="139"/>
      <c r="BC92" s="139"/>
      <c r="BD92" s="139"/>
      <c r="BE92" s="144"/>
    </row>
    <row r="93" spans="1:57" ht="13.5" customHeight="1" hidden="1" thickBot="1">
      <c r="A93" s="309"/>
      <c r="B93" s="51" t="s">
        <v>92</v>
      </c>
      <c r="C93" s="46" t="s">
        <v>6</v>
      </c>
      <c r="D93" s="46" t="s">
        <v>34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38" t="s">
        <v>73</v>
      </c>
      <c r="W93" s="138" t="s">
        <v>73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3"/>
      <c r="AU93" s="143"/>
      <c r="AV93" s="139"/>
      <c r="AW93" s="139"/>
      <c r="AX93" s="139"/>
      <c r="AY93" s="139"/>
      <c r="AZ93" s="139"/>
      <c r="BA93" s="139"/>
      <c r="BB93" s="139"/>
      <c r="BC93" s="139"/>
      <c r="BD93" s="139"/>
      <c r="BE93" s="144"/>
    </row>
    <row r="94" spans="1:57" ht="13.5" customHeight="1" hidden="1" thickBot="1">
      <c r="A94" s="309"/>
      <c r="B94" s="242" t="s">
        <v>103</v>
      </c>
      <c r="C94" s="242" t="s">
        <v>95</v>
      </c>
      <c r="D94" s="49" t="s">
        <v>34</v>
      </c>
      <c r="E94" s="137">
        <f>SUM(E96,E98,E99)</f>
        <v>0</v>
      </c>
      <c r="F94" s="137">
        <f aca="true" t="shared" si="29" ref="F94:BE94">SUM(F96,F98,F99)</f>
        <v>0</v>
      </c>
      <c r="G94" s="137">
        <f t="shared" si="29"/>
        <v>0</v>
      </c>
      <c r="H94" s="137">
        <f t="shared" si="29"/>
        <v>0</v>
      </c>
      <c r="I94" s="137">
        <f t="shared" si="29"/>
        <v>0</v>
      </c>
      <c r="J94" s="137">
        <f t="shared" si="29"/>
        <v>0</v>
      </c>
      <c r="K94" s="137">
        <f t="shared" si="29"/>
        <v>0</v>
      </c>
      <c r="L94" s="137">
        <f t="shared" si="29"/>
        <v>0</v>
      </c>
      <c r="M94" s="137">
        <f t="shared" si="29"/>
        <v>0</v>
      </c>
      <c r="N94" s="137">
        <f t="shared" si="29"/>
        <v>0</v>
      </c>
      <c r="O94" s="137">
        <f t="shared" si="29"/>
        <v>0</v>
      </c>
      <c r="P94" s="137">
        <f t="shared" si="29"/>
        <v>0</v>
      </c>
      <c r="Q94" s="137">
        <f t="shared" si="29"/>
        <v>0</v>
      </c>
      <c r="R94" s="137">
        <f t="shared" si="29"/>
        <v>0</v>
      </c>
      <c r="S94" s="137">
        <f t="shared" si="29"/>
        <v>0</v>
      </c>
      <c r="T94" s="137">
        <f t="shared" si="29"/>
        <v>0</v>
      </c>
      <c r="U94" s="137">
        <f t="shared" si="29"/>
        <v>0</v>
      </c>
      <c r="V94" s="138" t="s">
        <v>73</v>
      </c>
      <c r="W94" s="138" t="s">
        <v>73</v>
      </c>
      <c r="X94" s="137">
        <f t="shared" si="29"/>
        <v>0</v>
      </c>
      <c r="Y94" s="137">
        <f t="shared" si="29"/>
        <v>0</v>
      </c>
      <c r="Z94" s="137">
        <f t="shared" si="29"/>
        <v>0</v>
      </c>
      <c r="AA94" s="137">
        <f t="shared" si="29"/>
        <v>0</v>
      </c>
      <c r="AB94" s="137">
        <f t="shared" si="29"/>
        <v>0</v>
      </c>
      <c r="AC94" s="137">
        <f t="shared" si="29"/>
        <v>0</v>
      </c>
      <c r="AD94" s="137">
        <f t="shared" si="29"/>
        <v>0</v>
      </c>
      <c r="AE94" s="137">
        <f t="shared" si="29"/>
        <v>0</v>
      </c>
      <c r="AF94" s="137">
        <f t="shared" si="29"/>
        <v>0</v>
      </c>
      <c r="AG94" s="137">
        <f t="shared" si="29"/>
        <v>0</v>
      </c>
      <c r="AH94" s="137">
        <f t="shared" si="29"/>
        <v>0</v>
      </c>
      <c r="AI94" s="137">
        <f t="shared" si="29"/>
        <v>0</v>
      </c>
      <c r="AJ94" s="137">
        <f t="shared" si="29"/>
        <v>0</v>
      </c>
      <c r="AK94" s="137">
        <f t="shared" si="29"/>
        <v>0</v>
      </c>
      <c r="AL94" s="137">
        <f t="shared" si="29"/>
        <v>0</v>
      </c>
      <c r="AM94" s="137">
        <f t="shared" si="29"/>
        <v>0</v>
      </c>
      <c r="AN94" s="137">
        <f t="shared" si="29"/>
        <v>0</v>
      </c>
      <c r="AO94" s="137">
        <f t="shared" si="29"/>
        <v>0</v>
      </c>
      <c r="AP94" s="137">
        <f t="shared" si="29"/>
        <v>0</v>
      </c>
      <c r="AQ94" s="137">
        <f t="shared" si="29"/>
        <v>0</v>
      </c>
      <c r="AR94" s="137">
        <f t="shared" si="29"/>
        <v>0</v>
      </c>
      <c r="AS94" s="137">
        <f t="shared" si="29"/>
        <v>0</v>
      </c>
      <c r="AT94" s="147"/>
      <c r="AU94" s="147"/>
      <c r="AV94" s="138">
        <f t="shared" si="29"/>
        <v>0</v>
      </c>
      <c r="AW94" s="138">
        <f t="shared" si="29"/>
        <v>0</v>
      </c>
      <c r="AX94" s="138">
        <f t="shared" si="29"/>
        <v>0</v>
      </c>
      <c r="AY94" s="138">
        <f t="shared" si="29"/>
        <v>0</v>
      </c>
      <c r="AZ94" s="138">
        <f t="shared" si="29"/>
        <v>0</v>
      </c>
      <c r="BA94" s="138">
        <f t="shared" si="29"/>
        <v>0</v>
      </c>
      <c r="BB94" s="138">
        <f t="shared" si="29"/>
        <v>0</v>
      </c>
      <c r="BC94" s="138">
        <f t="shared" si="29"/>
        <v>0</v>
      </c>
      <c r="BD94" s="138">
        <f t="shared" si="29"/>
        <v>0</v>
      </c>
      <c r="BE94" s="137">
        <f t="shared" si="29"/>
        <v>0</v>
      </c>
    </row>
    <row r="95" spans="1:57" ht="13.5" customHeight="1" hidden="1" thickBot="1">
      <c r="A95" s="309"/>
      <c r="B95" s="243"/>
      <c r="C95" s="243"/>
      <c r="D95" s="49" t="s">
        <v>35</v>
      </c>
      <c r="E95" s="137">
        <f>SUM(E97)</f>
        <v>0</v>
      </c>
      <c r="F95" s="137">
        <f aca="true" t="shared" si="30" ref="F95:BE95">SUM(F97)</f>
        <v>0</v>
      </c>
      <c r="G95" s="137">
        <f t="shared" si="30"/>
        <v>0</v>
      </c>
      <c r="H95" s="137">
        <f t="shared" si="30"/>
        <v>0</v>
      </c>
      <c r="I95" s="137">
        <f t="shared" si="30"/>
        <v>0</v>
      </c>
      <c r="J95" s="137">
        <f t="shared" si="30"/>
        <v>0</v>
      </c>
      <c r="K95" s="137">
        <f t="shared" si="30"/>
        <v>0</v>
      </c>
      <c r="L95" s="137">
        <f t="shared" si="30"/>
        <v>0</v>
      </c>
      <c r="M95" s="137">
        <f t="shared" si="30"/>
        <v>0</v>
      </c>
      <c r="N95" s="137">
        <f t="shared" si="30"/>
        <v>0</v>
      </c>
      <c r="O95" s="137">
        <f t="shared" si="30"/>
        <v>0</v>
      </c>
      <c r="P95" s="137">
        <f t="shared" si="30"/>
        <v>0</v>
      </c>
      <c r="Q95" s="137">
        <f t="shared" si="30"/>
        <v>0</v>
      </c>
      <c r="R95" s="137">
        <f t="shared" si="30"/>
        <v>0</v>
      </c>
      <c r="S95" s="137">
        <f t="shared" si="30"/>
        <v>0</v>
      </c>
      <c r="T95" s="137">
        <f t="shared" si="30"/>
        <v>0</v>
      </c>
      <c r="U95" s="137">
        <f t="shared" si="30"/>
        <v>0</v>
      </c>
      <c r="V95" s="138" t="s">
        <v>73</v>
      </c>
      <c r="W95" s="138" t="s">
        <v>73</v>
      </c>
      <c r="X95" s="137">
        <f t="shared" si="30"/>
        <v>0</v>
      </c>
      <c r="Y95" s="137">
        <f t="shared" si="30"/>
        <v>0</v>
      </c>
      <c r="Z95" s="137">
        <f t="shared" si="30"/>
        <v>0</v>
      </c>
      <c r="AA95" s="137">
        <f t="shared" si="30"/>
        <v>0</v>
      </c>
      <c r="AB95" s="137">
        <f t="shared" si="30"/>
        <v>0</v>
      </c>
      <c r="AC95" s="137">
        <f t="shared" si="30"/>
        <v>0</v>
      </c>
      <c r="AD95" s="137">
        <f t="shared" si="30"/>
        <v>0</v>
      </c>
      <c r="AE95" s="137">
        <f t="shared" si="30"/>
        <v>0</v>
      </c>
      <c r="AF95" s="137">
        <f t="shared" si="30"/>
        <v>0</v>
      </c>
      <c r="AG95" s="137">
        <f t="shared" si="30"/>
        <v>0</v>
      </c>
      <c r="AH95" s="137">
        <f t="shared" si="30"/>
        <v>0</v>
      </c>
      <c r="AI95" s="137">
        <f t="shared" si="30"/>
        <v>0</v>
      </c>
      <c r="AJ95" s="137">
        <f t="shared" si="30"/>
        <v>0</v>
      </c>
      <c r="AK95" s="137">
        <f t="shared" si="30"/>
        <v>0</v>
      </c>
      <c r="AL95" s="137">
        <f t="shared" si="30"/>
        <v>0</v>
      </c>
      <c r="AM95" s="137">
        <f t="shared" si="30"/>
        <v>0</v>
      </c>
      <c r="AN95" s="137">
        <f t="shared" si="30"/>
        <v>0</v>
      </c>
      <c r="AO95" s="137">
        <f t="shared" si="30"/>
        <v>0</v>
      </c>
      <c r="AP95" s="137">
        <f t="shared" si="30"/>
        <v>0</v>
      </c>
      <c r="AQ95" s="137">
        <f t="shared" si="30"/>
        <v>0</v>
      </c>
      <c r="AR95" s="137">
        <f t="shared" si="30"/>
        <v>0</v>
      </c>
      <c r="AS95" s="137">
        <f t="shared" si="30"/>
        <v>0</v>
      </c>
      <c r="AT95" s="147"/>
      <c r="AU95" s="147"/>
      <c r="AV95" s="138">
        <f t="shared" si="30"/>
        <v>0</v>
      </c>
      <c r="AW95" s="138">
        <f t="shared" si="30"/>
        <v>0</v>
      </c>
      <c r="AX95" s="138">
        <f t="shared" si="30"/>
        <v>0</v>
      </c>
      <c r="AY95" s="138">
        <f t="shared" si="30"/>
        <v>0</v>
      </c>
      <c r="AZ95" s="138">
        <f t="shared" si="30"/>
        <v>0</v>
      </c>
      <c r="BA95" s="138">
        <f t="shared" si="30"/>
        <v>0</v>
      </c>
      <c r="BB95" s="138">
        <f t="shared" si="30"/>
        <v>0</v>
      </c>
      <c r="BC95" s="138">
        <f t="shared" si="30"/>
        <v>0</v>
      </c>
      <c r="BD95" s="138">
        <f t="shared" si="30"/>
        <v>0</v>
      </c>
      <c r="BE95" s="137">
        <f t="shared" si="30"/>
        <v>0</v>
      </c>
    </row>
    <row r="96" spans="1:57" ht="13.5" customHeight="1" hidden="1" thickBot="1">
      <c r="A96" s="309"/>
      <c r="B96" s="240" t="s">
        <v>93</v>
      </c>
      <c r="C96" s="262" t="s">
        <v>96</v>
      </c>
      <c r="D96" s="46" t="s">
        <v>34</v>
      </c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38" t="s">
        <v>73</v>
      </c>
      <c r="W96" s="138" t="s">
        <v>73</v>
      </c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3"/>
      <c r="AU96" s="143"/>
      <c r="AV96" s="139"/>
      <c r="AW96" s="139"/>
      <c r="AX96" s="139"/>
      <c r="AY96" s="139"/>
      <c r="AZ96" s="139"/>
      <c r="BA96" s="139"/>
      <c r="BB96" s="139"/>
      <c r="BC96" s="139"/>
      <c r="BD96" s="139"/>
      <c r="BE96" s="144"/>
    </row>
    <row r="97" spans="1:57" ht="13.5" customHeight="1" hidden="1" thickBot="1">
      <c r="A97" s="309"/>
      <c r="B97" s="261"/>
      <c r="C97" s="263"/>
      <c r="D97" s="46" t="s">
        <v>35</v>
      </c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38" t="s">
        <v>73</v>
      </c>
      <c r="W97" s="138" t="s">
        <v>73</v>
      </c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3"/>
      <c r="AU97" s="143"/>
      <c r="AV97" s="139"/>
      <c r="AW97" s="139"/>
      <c r="AX97" s="139"/>
      <c r="AY97" s="139"/>
      <c r="AZ97" s="139"/>
      <c r="BA97" s="139"/>
      <c r="BB97" s="139"/>
      <c r="BC97" s="139"/>
      <c r="BD97" s="139"/>
      <c r="BE97" s="144"/>
    </row>
    <row r="98" spans="1:57" ht="13.5" customHeight="1" hidden="1" thickBot="1">
      <c r="A98" s="309"/>
      <c r="B98" s="46" t="s">
        <v>106</v>
      </c>
      <c r="C98" s="53" t="s">
        <v>52</v>
      </c>
      <c r="D98" s="46" t="s">
        <v>34</v>
      </c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38" t="s">
        <v>73</v>
      </c>
      <c r="W98" s="138" t="s">
        <v>73</v>
      </c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3"/>
      <c r="AU98" s="143"/>
      <c r="AV98" s="139"/>
      <c r="AW98" s="139"/>
      <c r="AX98" s="139"/>
      <c r="AY98" s="139"/>
      <c r="AZ98" s="139"/>
      <c r="BA98" s="139"/>
      <c r="BB98" s="139"/>
      <c r="BC98" s="139"/>
      <c r="BD98" s="139"/>
      <c r="BE98" s="144"/>
    </row>
    <row r="99" spans="1:57" ht="13.5" customHeight="1" hidden="1" thickBot="1">
      <c r="A99" s="309"/>
      <c r="B99" s="51" t="s">
        <v>94</v>
      </c>
      <c r="C99" s="46" t="s">
        <v>6</v>
      </c>
      <c r="D99" s="46" t="s">
        <v>34</v>
      </c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38" t="s">
        <v>73</v>
      </c>
      <c r="W99" s="138" t="s">
        <v>73</v>
      </c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3"/>
      <c r="AU99" s="143"/>
      <c r="AV99" s="139"/>
      <c r="AW99" s="139"/>
      <c r="AX99" s="139"/>
      <c r="AY99" s="139"/>
      <c r="AZ99" s="139"/>
      <c r="BA99" s="139"/>
      <c r="BB99" s="139"/>
      <c r="BC99" s="139"/>
      <c r="BD99" s="139"/>
      <c r="BE99" s="144"/>
    </row>
    <row r="100" spans="1:57" ht="13.5" customHeight="1" hidden="1" thickBot="1">
      <c r="A100" s="309"/>
      <c r="B100" s="242" t="s">
        <v>104</v>
      </c>
      <c r="C100" s="242" t="s">
        <v>97</v>
      </c>
      <c r="D100" s="49" t="s">
        <v>34</v>
      </c>
      <c r="E100" s="137">
        <f>SUM(E102,E104,E105)</f>
        <v>0</v>
      </c>
      <c r="F100" s="137">
        <f aca="true" t="shared" si="31" ref="F100:BE100">SUM(F102,F104,F105)</f>
        <v>0</v>
      </c>
      <c r="G100" s="137">
        <f t="shared" si="31"/>
        <v>0</v>
      </c>
      <c r="H100" s="137">
        <f t="shared" si="31"/>
        <v>0</v>
      </c>
      <c r="I100" s="137">
        <f t="shared" si="31"/>
        <v>0</v>
      </c>
      <c r="J100" s="137">
        <f t="shared" si="31"/>
        <v>0</v>
      </c>
      <c r="K100" s="137">
        <f t="shared" si="31"/>
        <v>0</v>
      </c>
      <c r="L100" s="137">
        <f t="shared" si="31"/>
        <v>0</v>
      </c>
      <c r="M100" s="137">
        <f t="shared" si="31"/>
        <v>0</v>
      </c>
      <c r="N100" s="137">
        <f t="shared" si="31"/>
        <v>0</v>
      </c>
      <c r="O100" s="137">
        <f t="shared" si="31"/>
        <v>0</v>
      </c>
      <c r="P100" s="137">
        <f t="shared" si="31"/>
        <v>0</v>
      </c>
      <c r="Q100" s="137">
        <f t="shared" si="31"/>
        <v>0</v>
      </c>
      <c r="R100" s="137">
        <f t="shared" si="31"/>
        <v>0</v>
      </c>
      <c r="S100" s="137">
        <f t="shared" si="31"/>
        <v>0</v>
      </c>
      <c r="T100" s="137">
        <f t="shared" si="31"/>
        <v>0</v>
      </c>
      <c r="U100" s="137">
        <f t="shared" si="31"/>
        <v>0</v>
      </c>
      <c r="V100" s="138" t="s">
        <v>73</v>
      </c>
      <c r="W100" s="138" t="s">
        <v>73</v>
      </c>
      <c r="X100" s="137">
        <f t="shared" si="31"/>
        <v>0</v>
      </c>
      <c r="Y100" s="137">
        <f t="shared" si="31"/>
        <v>0</v>
      </c>
      <c r="Z100" s="137">
        <f t="shared" si="31"/>
        <v>0</v>
      </c>
      <c r="AA100" s="137">
        <f t="shared" si="31"/>
        <v>0</v>
      </c>
      <c r="AB100" s="137">
        <f t="shared" si="31"/>
        <v>0</v>
      </c>
      <c r="AC100" s="137">
        <f t="shared" si="31"/>
        <v>0</v>
      </c>
      <c r="AD100" s="137">
        <f t="shared" si="31"/>
        <v>0</v>
      </c>
      <c r="AE100" s="137">
        <f t="shared" si="31"/>
        <v>0</v>
      </c>
      <c r="AF100" s="137">
        <f t="shared" si="31"/>
        <v>0</v>
      </c>
      <c r="AG100" s="137">
        <f t="shared" si="31"/>
        <v>0</v>
      </c>
      <c r="AH100" s="137">
        <f t="shared" si="31"/>
        <v>0</v>
      </c>
      <c r="AI100" s="137">
        <f t="shared" si="31"/>
        <v>0</v>
      </c>
      <c r="AJ100" s="137">
        <f t="shared" si="31"/>
        <v>0</v>
      </c>
      <c r="AK100" s="137">
        <f t="shared" si="31"/>
        <v>0</v>
      </c>
      <c r="AL100" s="137">
        <f t="shared" si="31"/>
        <v>0</v>
      </c>
      <c r="AM100" s="137">
        <f t="shared" si="31"/>
        <v>0</v>
      </c>
      <c r="AN100" s="137">
        <f t="shared" si="31"/>
        <v>0</v>
      </c>
      <c r="AO100" s="137">
        <f t="shared" si="31"/>
        <v>0</v>
      </c>
      <c r="AP100" s="137">
        <f t="shared" si="31"/>
        <v>0</v>
      </c>
      <c r="AQ100" s="137">
        <f t="shared" si="31"/>
        <v>0</v>
      </c>
      <c r="AR100" s="137">
        <f t="shared" si="31"/>
        <v>0</v>
      </c>
      <c r="AS100" s="137">
        <f t="shared" si="31"/>
        <v>0</v>
      </c>
      <c r="AT100" s="147"/>
      <c r="AU100" s="147"/>
      <c r="AV100" s="138">
        <f t="shared" si="31"/>
        <v>0</v>
      </c>
      <c r="AW100" s="138">
        <f t="shared" si="31"/>
        <v>0</v>
      </c>
      <c r="AX100" s="138">
        <f t="shared" si="31"/>
        <v>0</v>
      </c>
      <c r="AY100" s="138">
        <f t="shared" si="31"/>
        <v>0</v>
      </c>
      <c r="AZ100" s="138">
        <f t="shared" si="31"/>
        <v>0</v>
      </c>
      <c r="BA100" s="138">
        <f t="shared" si="31"/>
        <v>0</v>
      </c>
      <c r="BB100" s="138">
        <f t="shared" si="31"/>
        <v>0</v>
      </c>
      <c r="BC100" s="138">
        <f t="shared" si="31"/>
        <v>0</v>
      </c>
      <c r="BD100" s="138">
        <f t="shared" si="31"/>
        <v>0</v>
      </c>
      <c r="BE100" s="137">
        <f t="shared" si="31"/>
        <v>0</v>
      </c>
    </row>
    <row r="101" spans="1:57" ht="13.5" customHeight="1" hidden="1" thickBot="1">
      <c r="A101" s="309"/>
      <c r="B101" s="243"/>
      <c r="C101" s="243"/>
      <c r="D101" s="49" t="s">
        <v>35</v>
      </c>
      <c r="E101" s="137">
        <f>SUM(E103)</f>
        <v>0</v>
      </c>
      <c r="F101" s="137">
        <f aca="true" t="shared" si="32" ref="F101:BE101">SUM(F103)</f>
        <v>0</v>
      </c>
      <c r="G101" s="137">
        <f t="shared" si="32"/>
        <v>0</v>
      </c>
      <c r="H101" s="137">
        <f t="shared" si="32"/>
        <v>0</v>
      </c>
      <c r="I101" s="137">
        <f t="shared" si="32"/>
        <v>0</v>
      </c>
      <c r="J101" s="137">
        <f t="shared" si="32"/>
        <v>0</v>
      </c>
      <c r="K101" s="137">
        <f t="shared" si="32"/>
        <v>0</v>
      </c>
      <c r="L101" s="137">
        <f t="shared" si="32"/>
        <v>0</v>
      </c>
      <c r="M101" s="137">
        <f t="shared" si="32"/>
        <v>0</v>
      </c>
      <c r="N101" s="137">
        <f t="shared" si="32"/>
        <v>0</v>
      </c>
      <c r="O101" s="137">
        <f t="shared" si="32"/>
        <v>0</v>
      </c>
      <c r="P101" s="137">
        <f t="shared" si="32"/>
        <v>0</v>
      </c>
      <c r="Q101" s="137">
        <f t="shared" si="32"/>
        <v>0</v>
      </c>
      <c r="R101" s="137">
        <f t="shared" si="32"/>
        <v>0</v>
      </c>
      <c r="S101" s="137">
        <f t="shared" si="32"/>
        <v>0</v>
      </c>
      <c r="T101" s="137">
        <f t="shared" si="32"/>
        <v>0</v>
      </c>
      <c r="U101" s="137">
        <f t="shared" si="32"/>
        <v>0</v>
      </c>
      <c r="V101" s="138" t="s">
        <v>73</v>
      </c>
      <c r="W101" s="138" t="s">
        <v>73</v>
      </c>
      <c r="X101" s="137">
        <f t="shared" si="32"/>
        <v>0</v>
      </c>
      <c r="Y101" s="137">
        <f t="shared" si="32"/>
        <v>0</v>
      </c>
      <c r="Z101" s="137">
        <f t="shared" si="32"/>
        <v>0</v>
      </c>
      <c r="AA101" s="137">
        <f t="shared" si="32"/>
        <v>0</v>
      </c>
      <c r="AB101" s="137">
        <f t="shared" si="32"/>
        <v>0</v>
      </c>
      <c r="AC101" s="137">
        <f t="shared" si="32"/>
        <v>0</v>
      </c>
      <c r="AD101" s="137">
        <f t="shared" si="32"/>
        <v>0</v>
      </c>
      <c r="AE101" s="137">
        <f t="shared" si="32"/>
        <v>0</v>
      </c>
      <c r="AF101" s="137">
        <f t="shared" si="32"/>
        <v>0</v>
      </c>
      <c r="AG101" s="137">
        <f t="shared" si="32"/>
        <v>0</v>
      </c>
      <c r="AH101" s="137">
        <f t="shared" si="32"/>
        <v>0</v>
      </c>
      <c r="AI101" s="137">
        <f t="shared" si="32"/>
        <v>0</v>
      </c>
      <c r="AJ101" s="137">
        <f t="shared" si="32"/>
        <v>0</v>
      </c>
      <c r="AK101" s="137">
        <f t="shared" si="32"/>
        <v>0</v>
      </c>
      <c r="AL101" s="137">
        <f t="shared" si="32"/>
        <v>0</v>
      </c>
      <c r="AM101" s="137">
        <f t="shared" si="32"/>
        <v>0</v>
      </c>
      <c r="AN101" s="137">
        <f t="shared" si="32"/>
        <v>0</v>
      </c>
      <c r="AO101" s="137">
        <f t="shared" si="32"/>
        <v>0</v>
      </c>
      <c r="AP101" s="137">
        <f t="shared" si="32"/>
        <v>0</v>
      </c>
      <c r="AQ101" s="137">
        <f t="shared" si="32"/>
        <v>0</v>
      </c>
      <c r="AR101" s="137">
        <f t="shared" si="32"/>
        <v>0</v>
      </c>
      <c r="AS101" s="137">
        <f t="shared" si="32"/>
        <v>0</v>
      </c>
      <c r="AT101" s="147"/>
      <c r="AU101" s="147"/>
      <c r="AV101" s="138">
        <f t="shared" si="32"/>
        <v>0</v>
      </c>
      <c r="AW101" s="138">
        <f t="shared" si="32"/>
        <v>0</v>
      </c>
      <c r="AX101" s="138">
        <f t="shared" si="32"/>
        <v>0</v>
      </c>
      <c r="AY101" s="138">
        <f t="shared" si="32"/>
        <v>0</v>
      </c>
      <c r="AZ101" s="138">
        <f t="shared" si="32"/>
        <v>0</v>
      </c>
      <c r="BA101" s="138">
        <f t="shared" si="32"/>
        <v>0</v>
      </c>
      <c r="BB101" s="138">
        <f t="shared" si="32"/>
        <v>0</v>
      </c>
      <c r="BC101" s="138">
        <f t="shared" si="32"/>
        <v>0</v>
      </c>
      <c r="BD101" s="138">
        <f t="shared" si="32"/>
        <v>0</v>
      </c>
      <c r="BE101" s="137">
        <f t="shared" si="32"/>
        <v>0</v>
      </c>
    </row>
    <row r="102" spans="1:57" ht="13.5" customHeight="1" hidden="1" thickBot="1">
      <c r="A102" s="309"/>
      <c r="B102" s="240" t="s">
        <v>99</v>
      </c>
      <c r="C102" s="262" t="s">
        <v>98</v>
      </c>
      <c r="D102" s="46" t="s">
        <v>34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38" t="s">
        <v>73</v>
      </c>
      <c r="W102" s="138" t="s">
        <v>73</v>
      </c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3"/>
      <c r="AU102" s="143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44"/>
    </row>
    <row r="103" spans="1:57" ht="13.5" customHeight="1" hidden="1" thickBot="1">
      <c r="A103" s="309"/>
      <c r="B103" s="261"/>
      <c r="C103" s="263"/>
      <c r="D103" s="46" t="s">
        <v>35</v>
      </c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38" t="s">
        <v>73</v>
      </c>
      <c r="W103" s="138" t="s">
        <v>73</v>
      </c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3"/>
      <c r="AU103" s="143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44"/>
    </row>
    <row r="104" spans="1:57" ht="13.5" customHeight="1" hidden="1" thickBot="1">
      <c r="A104" s="309"/>
      <c r="B104" s="46" t="s">
        <v>105</v>
      </c>
      <c r="C104" s="53" t="s">
        <v>52</v>
      </c>
      <c r="D104" s="46" t="s">
        <v>34</v>
      </c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38" t="s">
        <v>73</v>
      </c>
      <c r="W104" s="138" t="s">
        <v>73</v>
      </c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3"/>
      <c r="AU104" s="143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44"/>
    </row>
    <row r="105" spans="1:57" ht="13.5" customHeight="1" hidden="1" thickBot="1">
      <c r="A105" s="309"/>
      <c r="B105" s="51" t="s">
        <v>100</v>
      </c>
      <c r="C105" s="46" t="s">
        <v>6</v>
      </c>
      <c r="D105" s="46" t="s">
        <v>34</v>
      </c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38" t="s">
        <v>73</v>
      </c>
      <c r="W105" s="138" t="s">
        <v>73</v>
      </c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3"/>
      <c r="AU105" s="143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44"/>
    </row>
    <row r="106" spans="1:57" ht="13.5" customHeight="1" hidden="1" thickBot="1">
      <c r="A106" s="309"/>
      <c r="B106" s="242" t="s">
        <v>107</v>
      </c>
      <c r="C106" s="242" t="s">
        <v>111</v>
      </c>
      <c r="D106" s="49" t="s">
        <v>34</v>
      </c>
      <c r="E106" s="137">
        <f>SUM(E108,E110,E111)</f>
        <v>0</v>
      </c>
      <c r="F106" s="137">
        <f aca="true" t="shared" si="33" ref="F106:BE106">SUM(F108,F110,F111)</f>
        <v>0</v>
      </c>
      <c r="G106" s="137">
        <f t="shared" si="33"/>
        <v>0</v>
      </c>
      <c r="H106" s="137">
        <f t="shared" si="33"/>
        <v>0</v>
      </c>
      <c r="I106" s="137">
        <f t="shared" si="33"/>
        <v>0</v>
      </c>
      <c r="J106" s="137">
        <f t="shared" si="33"/>
        <v>0</v>
      </c>
      <c r="K106" s="137">
        <f t="shared" si="33"/>
        <v>0</v>
      </c>
      <c r="L106" s="137">
        <f t="shared" si="33"/>
        <v>0</v>
      </c>
      <c r="M106" s="137">
        <f t="shared" si="33"/>
        <v>0</v>
      </c>
      <c r="N106" s="137">
        <f t="shared" si="33"/>
        <v>0</v>
      </c>
      <c r="O106" s="137">
        <f t="shared" si="33"/>
        <v>0</v>
      </c>
      <c r="P106" s="137">
        <f t="shared" si="33"/>
        <v>0</v>
      </c>
      <c r="Q106" s="137">
        <f t="shared" si="33"/>
        <v>0</v>
      </c>
      <c r="R106" s="137">
        <f t="shared" si="33"/>
        <v>0</v>
      </c>
      <c r="S106" s="137">
        <f t="shared" si="33"/>
        <v>0</v>
      </c>
      <c r="T106" s="137">
        <f t="shared" si="33"/>
        <v>0</v>
      </c>
      <c r="U106" s="137">
        <f t="shared" si="33"/>
        <v>0</v>
      </c>
      <c r="V106" s="138" t="s">
        <v>73</v>
      </c>
      <c r="W106" s="138" t="s">
        <v>73</v>
      </c>
      <c r="X106" s="137">
        <f t="shared" si="33"/>
        <v>0</v>
      </c>
      <c r="Y106" s="137">
        <f t="shared" si="33"/>
        <v>0</v>
      </c>
      <c r="Z106" s="137">
        <f t="shared" si="33"/>
        <v>0</v>
      </c>
      <c r="AA106" s="137">
        <f t="shared" si="33"/>
        <v>0</v>
      </c>
      <c r="AB106" s="137">
        <f t="shared" si="33"/>
        <v>0</v>
      </c>
      <c r="AC106" s="137">
        <f t="shared" si="33"/>
        <v>0</v>
      </c>
      <c r="AD106" s="137">
        <f t="shared" si="33"/>
        <v>0</v>
      </c>
      <c r="AE106" s="137">
        <f t="shared" si="33"/>
        <v>0</v>
      </c>
      <c r="AF106" s="137">
        <f t="shared" si="33"/>
        <v>0</v>
      </c>
      <c r="AG106" s="137">
        <f t="shared" si="33"/>
        <v>0</v>
      </c>
      <c r="AH106" s="137">
        <f t="shared" si="33"/>
        <v>0</v>
      </c>
      <c r="AI106" s="137">
        <f t="shared" si="33"/>
        <v>0</v>
      </c>
      <c r="AJ106" s="137">
        <f t="shared" si="33"/>
        <v>0</v>
      </c>
      <c r="AK106" s="137">
        <f t="shared" si="33"/>
        <v>0</v>
      </c>
      <c r="AL106" s="137">
        <f t="shared" si="33"/>
        <v>0</v>
      </c>
      <c r="AM106" s="137">
        <f t="shared" si="33"/>
        <v>0</v>
      </c>
      <c r="AN106" s="137">
        <f t="shared" si="33"/>
        <v>0</v>
      </c>
      <c r="AO106" s="137">
        <f t="shared" si="33"/>
        <v>0</v>
      </c>
      <c r="AP106" s="137">
        <f t="shared" si="33"/>
        <v>0</v>
      </c>
      <c r="AQ106" s="137">
        <f t="shared" si="33"/>
        <v>0</v>
      </c>
      <c r="AR106" s="137">
        <f t="shared" si="33"/>
        <v>0</v>
      </c>
      <c r="AS106" s="137">
        <f t="shared" si="33"/>
        <v>0</v>
      </c>
      <c r="AT106" s="147"/>
      <c r="AU106" s="147"/>
      <c r="AV106" s="138">
        <f t="shared" si="33"/>
        <v>0</v>
      </c>
      <c r="AW106" s="138">
        <f t="shared" si="33"/>
        <v>0</v>
      </c>
      <c r="AX106" s="138">
        <f t="shared" si="33"/>
        <v>0</v>
      </c>
      <c r="AY106" s="138">
        <f t="shared" si="33"/>
        <v>0</v>
      </c>
      <c r="AZ106" s="138">
        <f t="shared" si="33"/>
        <v>0</v>
      </c>
      <c r="BA106" s="138">
        <f t="shared" si="33"/>
        <v>0</v>
      </c>
      <c r="BB106" s="138">
        <f t="shared" si="33"/>
        <v>0</v>
      </c>
      <c r="BC106" s="138">
        <f t="shared" si="33"/>
        <v>0</v>
      </c>
      <c r="BD106" s="138">
        <f t="shared" si="33"/>
        <v>0</v>
      </c>
      <c r="BE106" s="137">
        <f t="shared" si="33"/>
        <v>0</v>
      </c>
    </row>
    <row r="107" spans="1:57" ht="12.75" customHeight="1" hidden="1" thickBot="1">
      <c r="A107" s="309"/>
      <c r="B107" s="243"/>
      <c r="C107" s="243"/>
      <c r="D107" s="49" t="s">
        <v>35</v>
      </c>
      <c r="E107" s="137">
        <f>SUM(E109)</f>
        <v>0</v>
      </c>
      <c r="F107" s="137">
        <f aca="true" t="shared" si="34" ref="F107:BE107">SUM(F109)</f>
        <v>0</v>
      </c>
      <c r="G107" s="137">
        <f t="shared" si="34"/>
        <v>0</v>
      </c>
      <c r="H107" s="137">
        <f t="shared" si="34"/>
        <v>0</v>
      </c>
      <c r="I107" s="137">
        <f t="shared" si="34"/>
        <v>0</v>
      </c>
      <c r="J107" s="137">
        <f t="shared" si="34"/>
        <v>0</v>
      </c>
      <c r="K107" s="137">
        <f t="shared" si="34"/>
        <v>0</v>
      </c>
      <c r="L107" s="137">
        <f t="shared" si="34"/>
        <v>0</v>
      </c>
      <c r="M107" s="137">
        <f t="shared" si="34"/>
        <v>0</v>
      </c>
      <c r="N107" s="137">
        <f t="shared" si="34"/>
        <v>0</v>
      </c>
      <c r="O107" s="137">
        <f t="shared" si="34"/>
        <v>0</v>
      </c>
      <c r="P107" s="137">
        <f t="shared" si="34"/>
        <v>0</v>
      </c>
      <c r="Q107" s="137">
        <f t="shared" si="34"/>
        <v>0</v>
      </c>
      <c r="R107" s="137">
        <f t="shared" si="34"/>
        <v>0</v>
      </c>
      <c r="S107" s="137">
        <f t="shared" si="34"/>
        <v>0</v>
      </c>
      <c r="T107" s="137">
        <f t="shared" si="34"/>
        <v>0</v>
      </c>
      <c r="U107" s="137">
        <f t="shared" si="34"/>
        <v>0</v>
      </c>
      <c r="V107" s="138" t="s">
        <v>73</v>
      </c>
      <c r="W107" s="138" t="s">
        <v>73</v>
      </c>
      <c r="X107" s="137">
        <f t="shared" si="34"/>
        <v>0</v>
      </c>
      <c r="Y107" s="137">
        <f t="shared" si="34"/>
        <v>0</v>
      </c>
      <c r="Z107" s="137">
        <f t="shared" si="34"/>
        <v>0</v>
      </c>
      <c r="AA107" s="137">
        <f t="shared" si="34"/>
        <v>0</v>
      </c>
      <c r="AB107" s="137">
        <f t="shared" si="34"/>
        <v>0</v>
      </c>
      <c r="AC107" s="137">
        <f t="shared" si="34"/>
        <v>0</v>
      </c>
      <c r="AD107" s="137">
        <f t="shared" si="34"/>
        <v>0</v>
      </c>
      <c r="AE107" s="137">
        <f t="shared" si="34"/>
        <v>0</v>
      </c>
      <c r="AF107" s="137">
        <f t="shared" si="34"/>
        <v>0</v>
      </c>
      <c r="AG107" s="137">
        <f t="shared" si="34"/>
        <v>0</v>
      </c>
      <c r="AH107" s="137">
        <f t="shared" si="34"/>
        <v>0</v>
      </c>
      <c r="AI107" s="137">
        <f t="shared" si="34"/>
        <v>0</v>
      </c>
      <c r="AJ107" s="137">
        <f t="shared" si="34"/>
        <v>0</v>
      </c>
      <c r="AK107" s="137">
        <f t="shared" si="34"/>
        <v>0</v>
      </c>
      <c r="AL107" s="137">
        <f t="shared" si="34"/>
        <v>0</v>
      </c>
      <c r="AM107" s="137">
        <f t="shared" si="34"/>
        <v>0</v>
      </c>
      <c r="AN107" s="137">
        <f t="shared" si="34"/>
        <v>0</v>
      </c>
      <c r="AO107" s="137">
        <f t="shared" si="34"/>
        <v>0</v>
      </c>
      <c r="AP107" s="137">
        <f t="shared" si="34"/>
        <v>0</v>
      </c>
      <c r="AQ107" s="137">
        <f t="shared" si="34"/>
        <v>0</v>
      </c>
      <c r="AR107" s="137">
        <f t="shared" si="34"/>
        <v>0</v>
      </c>
      <c r="AS107" s="137">
        <f t="shared" si="34"/>
        <v>0</v>
      </c>
      <c r="AT107" s="147"/>
      <c r="AU107" s="147"/>
      <c r="AV107" s="138">
        <f t="shared" si="34"/>
        <v>0</v>
      </c>
      <c r="AW107" s="138">
        <f t="shared" si="34"/>
        <v>0</v>
      </c>
      <c r="AX107" s="138">
        <f t="shared" si="34"/>
        <v>0</v>
      </c>
      <c r="AY107" s="138">
        <f t="shared" si="34"/>
        <v>0</v>
      </c>
      <c r="AZ107" s="138">
        <f t="shared" si="34"/>
        <v>0</v>
      </c>
      <c r="BA107" s="138">
        <f t="shared" si="34"/>
        <v>0</v>
      </c>
      <c r="BB107" s="138">
        <f t="shared" si="34"/>
        <v>0</v>
      </c>
      <c r="BC107" s="138">
        <f t="shared" si="34"/>
        <v>0</v>
      </c>
      <c r="BD107" s="138">
        <f t="shared" si="34"/>
        <v>0</v>
      </c>
      <c r="BE107" s="137">
        <f t="shared" si="34"/>
        <v>0</v>
      </c>
    </row>
    <row r="108" spans="1:57" ht="13.5" customHeight="1" hidden="1" thickBot="1">
      <c r="A108" s="309"/>
      <c r="B108" s="240" t="s">
        <v>108</v>
      </c>
      <c r="C108" s="262" t="s">
        <v>112</v>
      </c>
      <c r="D108" s="46" t="s">
        <v>34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39"/>
      <c r="W108" s="139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3"/>
      <c r="AU108" s="143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44"/>
    </row>
    <row r="109" spans="1:57" ht="13.5" customHeight="1" hidden="1" thickBot="1">
      <c r="A109" s="309"/>
      <c r="B109" s="261"/>
      <c r="C109" s="263"/>
      <c r="D109" s="46" t="s">
        <v>35</v>
      </c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39"/>
      <c r="W109" s="139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3"/>
      <c r="AU109" s="143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44"/>
    </row>
    <row r="110" spans="1:57" ht="13.5" customHeight="1" hidden="1" thickBot="1">
      <c r="A110" s="309"/>
      <c r="B110" s="46" t="s">
        <v>109</v>
      </c>
      <c r="C110" s="53" t="s">
        <v>52</v>
      </c>
      <c r="D110" s="46" t="s">
        <v>34</v>
      </c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39"/>
      <c r="W110" s="139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3"/>
      <c r="AU110" s="143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44"/>
    </row>
    <row r="111" spans="1:57" ht="13.5" customHeight="1" hidden="1" thickBot="1">
      <c r="A111" s="309"/>
      <c r="B111" s="51" t="s">
        <v>110</v>
      </c>
      <c r="C111" s="46" t="s">
        <v>6</v>
      </c>
      <c r="D111" s="46" t="s">
        <v>34</v>
      </c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39"/>
      <c r="W111" s="139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3"/>
      <c r="AU111" s="143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44"/>
    </row>
    <row r="112" spans="1:57" ht="13.5" customHeight="1" hidden="1" thickBot="1">
      <c r="A112" s="309"/>
      <c r="B112" s="267" t="s">
        <v>11</v>
      </c>
      <c r="C112" s="54" t="s">
        <v>41</v>
      </c>
      <c r="D112" s="49" t="s">
        <v>34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9"/>
      <c r="W112" s="13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43"/>
      <c r="AU112" s="143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50">
        <f aca="true" t="shared" si="35" ref="BE112:BE117">SUM(E112:BD112)</f>
        <v>0</v>
      </c>
    </row>
    <row r="113" spans="1:57" ht="13.5" customHeight="1" hidden="1" thickBot="1">
      <c r="A113" s="309"/>
      <c r="B113" s="243"/>
      <c r="C113" s="50" t="s">
        <v>36</v>
      </c>
      <c r="D113" s="49" t="s">
        <v>35</v>
      </c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9"/>
      <c r="W113" s="13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43"/>
      <c r="AU113" s="143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50">
        <f t="shared" si="35"/>
        <v>0</v>
      </c>
    </row>
    <row r="114" spans="1:57" ht="17.25" customHeight="1" thickBot="1">
      <c r="A114" s="309"/>
      <c r="B114" s="253" t="s">
        <v>215</v>
      </c>
      <c r="C114" s="255" t="s">
        <v>216</v>
      </c>
      <c r="D114" s="130" t="s">
        <v>34</v>
      </c>
      <c r="E114" s="151">
        <f aca="true" t="shared" si="36" ref="E114:U114">E116</f>
        <v>0</v>
      </c>
      <c r="F114" s="151">
        <f t="shared" si="36"/>
        <v>0</v>
      </c>
      <c r="G114" s="151">
        <f t="shared" si="36"/>
        <v>0</v>
      </c>
      <c r="H114" s="151">
        <f t="shared" si="36"/>
        <v>0</v>
      </c>
      <c r="I114" s="151">
        <f t="shared" si="36"/>
        <v>0</v>
      </c>
      <c r="J114" s="151">
        <f t="shared" si="36"/>
        <v>0</v>
      </c>
      <c r="K114" s="151">
        <f t="shared" si="36"/>
        <v>0</v>
      </c>
      <c r="L114" s="151">
        <f t="shared" si="36"/>
        <v>0</v>
      </c>
      <c r="M114" s="151">
        <f t="shared" si="36"/>
        <v>0</v>
      </c>
      <c r="N114" s="151">
        <f t="shared" si="36"/>
        <v>0</v>
      </c>
      <c r="O114" s="151">
        <f t="shared" si="36"/>
        <v>0</v>
      </c>
      <c r="P114" s="151">
        <f t="shared" si="36"/>
        <v>0</v>
      </c>
      <c r="Q114" s="151">
        <f t="shared" si="36"/>
        <v>0</v>
      </c>
      <c r="R114" s="151">
        <f t="shared" si="36"/>
        <v>0</v>
      </c>
      <c r="S114" s="151">
        <f t="shared" si="36"/>
        <v>0</v>
      </c>
      <c r="T114" s="151">
        <f t="shared" si="36"/>
        <v>0</v>
      </c>
      <c r="U114" s="151">
        <f t="shared" si="36"/>
        <v>0</v>
      </c>
      <c r="V114" s="152" t="s">
        <v>73</v>
      </c>
      <c r="W114" s="152" t="s">
        <v>73</v>
      </c>
      <c r="X114" s="151">
        <f aca="true" t="shared" si="37" ref="X114:AS114">X116</f>
        <v>2</v>
      </c>
      <c r="Y114" s="151">
        <f t="shared" si="37"/>
        <v>2</v>
      </c>
      <c r="Z114" s="151">
        <f t="shared" si="37"/>
        <v>2</v>
      </c>
      <c r="AA114" s="151">
        <f t="shared" si="37"/>
        <v>2</v>
      </c>
      <c r="AB114" s="151">
        <f t="shared" si="37"/>
        <v>2</v>
      </c>
      <c r="AC114" s="151">
        <f t="shared" si="37"/>
        <v>2</v>
      </c>
      <c r="AD114" s="151">
        <f t="shared" si="37"/>
        <v>2</v>
      </c>
      <c r="AE114" s="151">
        <f t="shared" si="37"/>
        <v>2</v>
      </c>
      <c r="AF114" s="151">
        <f t="shared" si="37"/>
        <v>2</v>
      </c>
      <c r="AG114" s="151">
        <f t="shared" si="37"/>
        <v>2</v>
      </c>
      <c r="AH114" s="151">
        <f t="shared" si="37"/>
        <v>2</v>
      </c>
      <c r="AI114" s="151">
        <f t="shared" si="37"/>
        <v>2</v>
      </c>
      <c r="AJ114" s="151">
        <f t="shared" si="37"/>
        <v>2</v>
      </c>
      <c r="AK114" s="151">
        <f t="shared" si="37"/>
        <v>2</v>
      </c>
      <c r="AL114" s="151">
        <f t="shared" si="37"/>
        <v>2</v>
      </c>
      <c r="AM114" s="151">
        <f t="shared" si="37"/>
        <v>2</v>
      </c>
      <c r="AN114" s="151">
        <v>2</v>
      </c>
      <c r="AO114" s="151">
        <f t="shared" si="37"/>
        <v>0</v>
      </c>
      <c r="AP114" s="151">
        <f t="shared" si="37"/>
        <v>0</v>
      </c>
      <c r="AQ114" s="151">
        <f t="shared" si="37"/>
        <v>0</v>
      </c>
      <c r="AR114" s="151">
        <f t="shared" si="37"/>
        <v>0</v>
      </c>
      <c r="AS114" s="151">
        <f t="shared" si="37"/>
        <v>0</v>
      </c>
      <c r="AT114" s="152"/>
      <c r="AU114" s="152"/>
      <c r="AV114" s="152" t="s">
        <v>73</v>
      </c>
      <c r="AW114" s="152" t="s">
        <v>73</v>
      </c>
      <c r="AX114" s="152" t="s">
        <v>73</v>
      </c>
      <c r="AY114" s="152" t="s">
        <v>73</v>
      </c>
      <c r="AZ114" s="152" t="s">
        <v>73</v>
      </c>
      <c r="BA114" s="152" t="s">
        <v>73</v>
      </c>
      <c r="BB114" s="152" t="s">
        <v>73</v>
      </c>
      <c r="BC114" s="152" t="s">
        <v>73</v>
      </c>
      <c r="BD114" s="152" t="s">
        <v>73</v>
      </c>
      <c r="BE114" s="144">
        <f t="shared" si="35"/>
        <v>34</v>
      </c>
    </row>
    <row r="115" spans="1:57" ht="18.75" customHeight="1" thickBot="1">
      <c r="A115" s="309"/>
      <c r="B115" s="254"/>
      <c r="C115" s="256"/>
      <c r="D115" s="130" t="s">
        <v>35</v>
      </c>
      <c r="E115" s="151">
        <f aca="true" t="shared" si="38" ref="E115:U115">E117</f>
        <v>0</v>
      </c>
      <c r="F115" s="151">
        <f t="shared" si="38"/>
        <v>0</v>
      </c>
      <c r="G115" s="151">
        <f t="shared" si="38"/>
        <v>0</v>
      </c>
      <c r="H115" s="151">
        <f t="shared" si="38"/>
        <v>0</v>
      </c>
      <c r="I115" s="151">
        <f t="shared" si="38"/>
        <v>0</v>
      </c>
      <c r="J115" s="151">
        <f t="shared" si="38"/>
        <v>0</v>
      </c>
      <c r="K115" s="151">
        <f t="shared" si="38"/>
        <v>0</v>
      </c>
      <c r="L115" s="151">
        <f t="shared" si="38"/>
        <v>0</v>
      </c>
      <c r="M115" s="151">
        <f t="shared" si="38"/>
        <v>0</v>
      </c>
      <c r="N115" s="151">
        <f t="shared" si="38"/>
        <v>0</v>
      </c>
      <c r="O115" s="151">
        <f t="shared" si="38"/>
        <v>0</v>
      </c>
      <c r="P115" s="151">
        <f t="shared" si="38"/>
        <v>0</v>
      </c>
      <c r="Q115" s="151">
        <f t="shared" si="38"/>
        <v>0</v>
      </c>
      <c r="R115" s="151">
        <f t="shared" si="38"/>
        <v>0</v>
      </c>
      <c r="S115" s="151">
        <f t="shared" si="38"/>
        <v>0</v>
      </c>
      <c r="T115" s="151">
        <f t="shared" si="38"/>
        <v>0</v>
      </c>
      <c r="U115" s="151">
        <f t="shared" si="38"/>
        <v>0</v>
      </c>
      <c r="V115" s="152" t="s">
        <v>73</v>
      </c>
      <c r="W115" s="152" t="s">
        <v>73</v>
      </c>
      <c r="X115" s="151">
        <f aca="true" t="shared" si="39" ref="X115:AS115">X117</f>
        <v>1</v>
      </c>
      <c r="Y115" s="151">
        <f t="shared" si="39"/>
        <v>1</v>
      </c>
      <c r="Z115" s="151">
        <f t="shared" si="39"/>
        <v>1</v>
      </c>
      <c r="AA115" s="151">
        <f t="shared" si="39"/>
        <v>1</v>
      </c>
      <c r="AB115" s="151">
        <f t="shared" si="39"/>
        <v>1</v>
      </c>
      <c r="AC115" s="151">
        <f t="shared" si="39"/>
        <v>1</v>
      </c>
      <c r="AD115" s="151">
        <f t="shared" si="39"/>
        <v>1</v>
      </c>
      <c r="AE115" s="151">
        <f t="shared" si="39"/>
        <v>1</v>
      </c>
      <c r="AF115" s="151">
        <f t="shared" si="39"/>
        <v>1</v>
      </c>
      <c r="AG115" s="151">
        <f t="shared" si="39"/>
        <v>1</v>
      </c>
      <c r="AH115" s="151">
        <f t="shared" si="39"/>
        <v>1</v>
      </c>
      <c r="AI115" s="151">
        <f t="shared" si="39"/>
        <v>1</v>
      </c>
      <c r="AJ115" s="151">
        <f t="shared" si="39"/>
        <v>1</v>
      </c>
      <c r="AK115" s="151">
        <f t="shared" si="39"/>
        <v>1</v>
      </c>
      <c r="AL115" s="151">
        <f t="shared" si="39"/>
        <v>1</v>
      </c>
      <c r="AM115" s="151">
        <f t="shared" si="39"/>
        <v>1</v>
      </c>
      <c r="AN115" s="151">
        <f t="shared" si="39"/>
        <v>1</v>
      </c>
      <c r="AO115" s="151">
        <f t="shared" si="39"/>
        <v>0</v>
      </c>
      <c r="AP115" s="151">
        <f t="shared" si="39"/>
        <v>0</v>
      </c>
      <c r="AQ115" s="151">
        <f t="shared" si="39"/>
        <v>0</v>
      </c>
      <c r="AR115" s="151">
        <f t="shared" si="39"/>
        <v>0</v>
      </c>
      <c r="AS115" s="151">
        <f t="shared" si="39"/>
        <v>0</v>
      </c>
      <c r="AT115" s="152"/>
      <c r="AU115" s="152"/>
      <c r="AV115" s="152" t="s">
        <v>73</v>
      </c>
      <c r="AW115" s="152" t="s">
        <v>73</v>
      </c>
      <c r="AX115" s="152" t="s">
        <v>73</v>
      </c>
      <c r="AY115" s="152" t="s">
        <v>73</v>
      </c>
      <c r="AZ115" s="152" t="s">
        <v>73</v>
      </c>
      <c r="BA115" s="152" t="s">
        <v>73</v>
      </c>
      <c r="BB115" s="152" t="s">
        <v>73</v>
      </c>
      <c r="BC115" s="152" t="s">
        <v>73</v>
      </c>
      <c r="BD115" s="152" t="s">
        <v>73</v>
      </c>
      <c r="BE115" s="146">
        <f t="shared" si="35"/>
        <v>17</v>
      </c>
    </row>
    <row r="116" spans="1:57" ht="16.5" customHeight="1" thickBot="1">
      <c r="A116" s="309"/>
      <c r="B116" s="251" t="s">
        <v>217</v>
      </c>
      <c r="C116" s="250" t="s">
        <v>218</v>
      </c>
      <c r="D116" s="46" t="s">
        <v>34</v>
      </c>
      <c r="E116" s="153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2" t="s">
        <v>73</v>
      </c>
      <c r="W116" s="152" t="s">
        <v>73</v>
      </c>
      <c r="X116" s="155">
        <v>2</v>
      </c>
      <c r="Y116" s="155">
        <v>2</v>
      </c>
      <c r="Z116" s="155">
        <v>2</v>
      </c>
      <c r="AA116" s="155">
        <v>2</v>
      </c>
      <c r="AB116" s="155">
        <v>2</v>
      </c>
      <c r="AC116" s="155">
        <v>2</v>
      </c>
      <c r="AD116" s="155">
        <v>2</v>
      </c>
      <c r="AE116" s="155">
        <v>2</v>
      </c>
      <c r="AF116" s="155">
        <v>2</v>
      </c>
      <c r="AG116" s="155">
        <v>2</v>
      </c>
      <c r="AH116" s="155">
        <v>2</v>
      </c>
      <c r="AI116" s="155">
        <v>2</v>
      </c>
      <c r="AJ116" s="155">
        <v>2</v>
      </c>
      <c r="AK116" s="155">
        <v>2</v>
      </c>
      <c r="AL116" s="155">
        <v>2</v>
      </c>
      <c r="AM116" s="155">
        <v>2</v>
      </c>
      <c r="AN116" s="155" t="s">
        <v>232</v>
      </c>
      <c r="AO116" s="155"/>
      <c r="AP116" s="155"/>
      <c r="AQ116" s="155"/>
      <c r="AR116" s="155"/>
      <c r="AS116" s="155"/>
      <c r="AT116" s="164"/>
      <c r="AU116" s="164"/>
      <c r="AV116" s="152" t="s">
        <v>73</v>
      </c>
      <c r="AW116" s="152" t="s">
        <v>73</v>
      </c>
      <c r="AX116" s="152" t="s">
        <v>73</v>
      </c>
      <c r="AY116" s="152" t="s">
        <v>73</v>
      </c>
      <c r="AZ116" s="152" t="s">
        <v>73</v>
      </c>
      <c r="BA116" s="152" t="s">
        <v>73</v>
      </c>
      <c r="BB116" s="152" t="s">
        <v>73</v>
      </c>
      <c r="BC116" s="152" t="s">
        <v>73</v>
      </c>
      <c r="BD116" s="152" t="s">
        <v>73</v>
      </c>
      <c r="BE116" s="144">
        <f t="shared" si="35"/>
        <v>32</v>
      </c>
    </row>
    <row r="117" spans="1:57" ht="15.75" customHeight="1" thickBot="1">
      <c r="A117" s="309"/>
      <c r="B117" s="252"/>
      <c r="C117" s="250"/>
      <c r="D117" s="46" t="s">
        <v>35</v>
      </c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7" t="s">
        <v>73</v>
      </c>
      <c r="W117" s="157" t="s">
        <v>73</v>
      </c>
      <c r="X117" s="158">
        <v>1</v>
      </c>
      <c r="Y117" s="158">
        <v>1</v>
      </c>
      <c r="Z117" s="158">
        <v>1</v>
      </c>
      <c r="AA117" s="158">
        <v>1</v>
      </c>
      <c r="AB117" s="158">
        <v>1</v>
      </c>
      <c r="AC117" s="158">
        <v>1</v>
      </c>
      <c r="AD117" s="158">
        <v>1</v>
      </c>
      <c r="AE117" s="158">
        <v>1</v>
      </c>
      <c r="AF117" s="158">
        <v>1</v>
      </c>
      <c r="AG117" s="158">
        <v>1</v>
      </c>
      <c r="AH117" s="158">
        <v>1</v>
      </c>
      <c r="AI117" s="158">
        <v>1</v>
      </c>
      <c r="AJ117" s="158">
        <v>1</v>
      </c>
      <c r="AK117" s="158">
        <v>1</v>
      </c>
      <c r="AL117" s="158">
        <v>1</v>
      </c>
      <c r="AM117" s="158">
        <v>1</v>
      </c>
      <c r="AN117" s="158">
        <v>1</v>
      </c>
      <c r="AO117" s="158"/>
      <c r="AP117" s="158"/>
      <c r="AQ117" s="158"/>
      <c r="AR117" s="158"/>
      <c r="AS117" s="158"/>
      <c r="AT117" s="165"/>
      <c r="AU117" s="165"/>
      <c r="AV117" s="157" t="s">
        <v>73</v>
      </c>
      <c r="AW117" s="157" t="s">
        <v>73</v>
      </c>
      <c r="AX117" s="157" t="s">
        <v>73</v>
      </c>
      <c r="AY117" s="157" t="s">
        <v>73</v>
      </c>
      <c r="AZ117" s="157" t="s">
        <v>73</v>
      </c>
      <c r="BA117" s="157" t="s">
        <v>73</v>
      </c>
      <c r="BB117" s="157" t="s">
        <v>73</v>
      </c>
      <c r="BC117" s="157" t="s">
        <v>73</v>
      </c>
      <c r="BD117" s="157" t="s">
        <v>73</v>
      </c>
      <c r="BE117" s="146">
        <f t="shared" si="35"/>
        <v>17</v>
      </c>
    </row>
    <row r="118" spans="1:57" ht="15.75" customHeight="1">
      <c r="A118" s="309"/>
      <c r="B118" s="268" t="s">
        <v>42</v>
      </c>
      <c r="C118" s="269"/>
      <c r="D118" s="270"/>
      <c r="E118" s="247">
        <f aca="true" t="shared" si="40" ref="E118:S118">E116+E39+E37+E35+E31+E29+E27+E25+E23+E21+E19+E17+E15+E13+E11</f>
        <v>36</v>
      </c>
      <c r="F118" s="247">
        <f t="shared" si="40"/>
        <v>36</v>
      </c>
      <c r="G118" s="247">
        <f t="shared" si="40"/>
        <v>36</v>
      </c>
      <c r="H118" s="247">
        <f t="shared" si="40"/>
        <v>36</v>
      </c>
      <c r="I118" s="247">
        <f t="shared" si="40"/>
        <v>36</v>
      </c>
      <c r="J118" s="247">
        <f t="shared" si="40"/>
        <v>36</v>
      </c>
      <c r="K118" s="247">
        <f t="shared" si="40"/>
        <v>36</v>
      </c>
      <c r="L118" s="247">
        <f t="shared" si="40"/>
        <v>36</v>
      </c>
      <c r="M118" s="247">
        <f t="shared" si="40"/>
        <v>36</v>
      </c>
      <c r="N118" s="247">
        <f t="shared" si="40"/>
        <v>36</v>
      </c>
      <c r="O118" s="247">
        <f t="shared" si="40"/>
        <v>36</v>
      </c>
      <c r="P118" s="247">
        <f t="shared" si="40"/>
        <v>36</v>
      </c>
      <c r="Q118" s="247">
        <f t="shared" si="40"/>
        <v>36</v>
      </c>
      <c r="R118" s="247">
        <f t="shared" si="40"/>
        <v>36</v>
      </c>
      <c r="S118" s="247">
        <f t="shared" si="40"/>
        <v>36</v>
      </c>
      <c r="T118" s="247">
        <f>T116+T39+T37+T35+T31+T29+T27+T25+T23+T21+T19+T17+T15+T13+T11</f>
        <v>36</v>
      </c>
      <c r="U118" s="247">
        <v>36</v>
      </c>
      <c r="V118" s="247" t="s">
        <v>73</v>
      </c>
      <c r="W118" s="247" t="s">
        <v>73</v>
      </c>
      <c r="X118" s="247">
        <f aca="true" t="shared" si="41" ref="X118:AR118">X116+X39+X37+X35+X31+X29+X27+X25+X23+X21+X19+X17+X15+X13+X11</f>
        <v>36</v>
      </c>
      <c r="Y118" s="247">
        <f t="shared" si="41"/>
        <v>36</v>
      </c>
      <c r="Z118" s="247">
        <f t="shared" si="41"/>
        <v>36</v>
      </c>
      <c r="AA118" s="247">
        <f t="shared" si="41"/>
        <v>36</v>
      </c>
      <c r="AB118" s="247">
        <f t="shared" si="41"/>
        <v>36</v>
      </c>
      <c r="AC118" s="247">
        <f t="shared" si="41"/>
        <v>36</v>
      </c>
      <c r="AD118" s="247">
        <f t="shared" si="41"/>
        <v>36</v>
      </c>
      <c r="AE118" s="247">
        <f t="shared" si="41"/>
        <v>36</v>
      </c>
      <c r="AF118" s="247">
        <f t="shared" si="41"/>
        <v>36</v>
      </c>
      <c r="AG118" s="247">
        <f t="shared" si="41"/>
        <v>36</v>
      </c>
      <c r="AH118" s="247">
        <f t="shared" si="41"/>
        <v>36</v>
      </c>
      <c r="AI118" s="247">
        <f t="shared" si="41"/>
        <v>36</v>
      </c>
      <c r="AJ118" s="247">
        <f t="shared" si="41"/>
        <v>36</v>
      </c>
      <c r="AK118" s="247">
        <f t="shared" si="41"/>
        <v>36</v>
      </c>
      <c r="AL118" s="247">
        <f t="shared" si="41"/>
        <v>36</v>
      </c>
      <c r="AM118" s="247">
        <f t="shared" si="41"/>
        <v>36</v>
      </c>
      <c r="AN118" s="247">
        <v>36</v>
      </c>
      <c r="AO118" s="247">
        <v>36</v>
      </c>
      <c r="AP118" s="247">
        <f t="shared" si="41"/>
        <v>36</v>
      </c>
      <c r="AQ118" s="247">
        <f t="shared" si="41"/>
        <v>36</v>
      </c>
      <c r="AR118" s="247">
        <f t="shared" si="41"/>
        <v>36</v>
      </c>
      <c r="AS118" s="247">
        <v>36</v>
      </c>
      <c r="AT118" s="274">
        <v>0</v>
      </c>
      <c r="AU118" s="274">
        <v>0</v>
      </c>
      <c r="AV118" s="247" t="s">
        <v>73</v>
      </c>
      <c r="AW118" s="247" t="s">
        <v>73</v>
      </c>
      <c r="AX118" s="247" t="s">
        <v>73</v>
      </c>
      <c r="AY118" s="247" t="s">
        <v>73</v>
      </c>
      <c r="AZ118" s="247" t="s">
        <v>73</v>
      </c>
      <c r="BA118" s="247" t="s">
        <v>73</v>
      </c>
      <c r="BB118" s="247" t="s">
        <v>73</v>
      </c>
      <c r="BC118" s="247" t="s">
        <v>73</v>
      </c>
      <c r="BD118" s="247" t="s">
        <v>73</v>
      </c>
      <c r="BE118" s="271">
        <v>100</v>
      </c>
    </row>
    <row r="119" spans="1:57" ht="16.5" customHeight="1" thickBot="1">
      <c r="A119" s="309"/>
      <c r="B119" s="264" t="s">
        <v>43</v>
      </c>
      <c r="C119" s="265"/>
      <c r="D119" s="266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75"/>
      <c r="AU119" s="275"/>
      <c r="AV119" s="248"/>
      <c r="AW119" s="248"/>
      <c r="AX119" s="248"/>
      <c r="AY119" s="248"/>
      <c r="AZ119" s="248"/>
      <c r="BA119" s="248"/>
      <c r="BB119" s="248"/>
      <c r="BC119" s="248"/>
      <c r="BD119" s="248"/>
      <c r="BE119" s="272"/>
    </row>
    <row r="120" spans="1:57" ht="19.5" customHeight="1" thickBot="1">
      <c r="A120" s="309"/>
      <c r="B120" s="279" t="s">
        <v>44</v>
      </c>
      <c r="C120" s="280"/>
      <c r="D120" s="281"/>
      <c r="E120" s="137">
        <f aca="true" t="shared" si="42" ref="E120:S120">E117+E40+E38+E36+E32+E30+E28+E26+E24+E22+E20+E18+E16+E14+E12</f>
        <v>18</v>
      </c>
      <c r="F120" s="137">
        <f t="shared" si="42"/>
        <v>18</v>
      </c>
      <c r="G120" s="137">
        <f t="shared" si="42"/>
        <v>18</v>
      </c>
      <c r="H120" s="137">
        <f t="shared" si="42"/>
        <v>18</v>
      </c>
      <c r="I120" s="137">
        <f t="shared" si="42"/>
        <v>18</v>
      </c>
      <c r="J120" s="137">
        <f t="shared" si="42"/>
        <v>18</v>
      </c>
      <c r="K120" s="137">
        <f t="shared" si="42"/>
        <v>18</v>
      </c>
      <c r="L120" s="137">
        <f t="shared" si="42"/>
        <v>18</v>
      </c>
      <c r="M120" s="137">
        <f t="shared" si="42"/>
        <v>18</v>
      </c>
      <c r="N120" s="137">
        <f t="shared" si="42"/>
        <v>18</v>
      </c>
      <c r="O120" s="137">
        <f t="shared" si="42"/>
        <v>18</v>
      </c>
      <c r="P120" s="137">
        <f t="shared" si="42"/>
        <v>18</v>
      </c>
      <c r="Q120" s="137">
        <f t="shared" si="42"/>
        <v>18</v>
      </c>
      <c r="R120" s="137">
        <f t="shared" si="42"/>
        <v>18</v>
      </c>
      <c r="S120" s="137">
        <f t="shared" si="42"/>
        <v>18</v>
      </c>
      <c r="T120" s="137">
        <f>T117+T40+T38+T36+T32+T30+T28+T26+T24+T22+T20+T18+T16+T14+T12</f>
        <v>18</v>
      </c>
      <c r="U120" s="137">
        <f>U117+U40+U38+U36+U32+U30+U28+U26+U24+U22+U20+U18+U16+U14+U12</f>
        <v>18</v>
      </c>
      <c r="V120" s="137" t="s">
        <v>73</v>
      </c>
      <c r="W120" s="137" t="s">
        <v>73</v>
      </c>
      <c r="X120" s="137">
        <f aca="true" t="shared" si="43" ref="X120:AS120">X117+X40+X38+X36+X32+X30+X28+X26+X24+X22+X20+X18+X16+X14+X12</f>
        <v>18</v>
      </c>
      <c r="Y120" s="137">
        <f t="shared" si="43"/>
        <v>18</v>
      </c>
      <c r="Z120" s="137">
        <f t="shared" si="43"/>
        <v>18</v>
      </c>
      <c r="AA120" s="137">
        <f t="shared" si="43"/>
        <v>18</v>
      </c>
      <c r="AB120" s="137">
        <f t="shared" si="43"/>
        <v>18</v>
      </c>
      <c r="AC120" s="137">
        <f t="shared" si="43"/>
        <v>18</v>
      </c>
      <c r="AD120" s="137">
        <f t="shared" si="43"/>
        <v>18</v>
      </c>
      <c r="AE120" s="137">
        <f t="shared" si="43"/>
        <v>18</v>
      </c>
      <c r="AF120" s="137">
        <f t="shared" si="43"/>
        <v>18</v>
      </c>
      <c r="AG120" s="137">
        <f t="shared" si="43"/>
        <v>18</v>
      </c>
      <c r="AH120" s="137">
        <f t="shared" si="43"/>
        <v>18</v>
      </c>
      <c r="AI120" s="137">
        <f t="shared" si="43"/>
        <v>18</v>
      </c>
      <c r="AJ120" s="137">
        <f t="shared" si="43"/>
        <v>18</v>
      </c>
      <c r="AK120" s="137">
        <f t="shared" si="43"/>
        <v>18</v>
      </c>
      <c r="AL120" s="137">
        <f t="shared" si="43"/>
        <v>18</v>
      </c>
      <c r="AM120" s="137">
        <f t="shared" si="43"/>
        <v>18</v>
      </c>
      <c r="AN120" s="137">
        <f t="shared" si="43"/>
        <v>18</v>
      </c>
      <c r="AO120" s="137">
        <f t="shared" si="43"/>
        <v>18</v>
      </c>
      <c r="AP120" s="137">
        <f t="shared" si="43"/>
        <v>18</v>
      </c>
      <c r="AQ120" s="137">
        <f t="shared" si="43"/>
        <v>18</v>
      </c>
      <c r="AR120" s="137">
        <f t="shared" si="43"/>
        <v>18</v>
      </c>
      <c r="AS120" s="137">
        <f t="shared" si="43"/>
        <v>18</v>
      </c>
      <c r="AT120" s="138">
        <v>0</v>
      </c>
      <c r="AU120" s="138">
        <v>0</v>
      </c>
      <c r="AV120" s="137" t="s">
        <v>73</v>
      </c>
      <c r="AW120" s="137" t="s">
        <v>73</v>
      </c>
      <c r="AX120" s="137" t="s">
        <v>73</v>
      </c>
      <c r="AY120" s="137" t="s">
        <v>73</v>
      </c>
      <c r="AZ120" s="137" t="s">
        <v>73</v>
      </c>
      <c r="BA120" s="137" t="s">
        <v>73</v>
      </c>
      <c r="BB120" s="137" t="s">
        <v>73</v>
      </c>
      <c r="BC120" s="137" t="s">
        <v>73</v>
      </c>
      <c r="BD120" s="137" t="s">
        <v>73</v>
      </c>
      <c r="BE120" s="149">
        <f>SUM(E120:BD120)</f>
        <v>702</v>
      </c>
    </row>
    <row r="121" spans="1:57" ht="19.5" customHeight="1" thickBot="1">
      <c r="A121" s="309"/>
      <c r="B121" s="279" t="s">
        <v>123</v>
      </c>
      <c r="C121" s="280"/>
      <c r="D121" s="281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8">
        <v>50</v>
      </c>
      <c r="V121" s="138" t="s">
        <v>73</v>
      </c>
      <c r="W121" s="138" t="s">
        <v>73</v>
      </c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>
        <v>50</v>
      </c>
      <c r="AU121" s="138"/>
      <c r="AV121" s="137" t="s">
        <v>73</v>
      </c>
      <c r="AW121" s="137" t="s">
        <v>73</v>
      </c>
      <c r="AX121" s="137" t="s">
        <v>73</v>
      </c>
      <c r="AY121" s="137" t="s">
        <v>73</v>
      </c>
      <c r="AZ121" s="137" t="s">
        <v>73</v>
      </c>
      <c r="BA121" s="137" t="s">
        <v>73</v>
      </c>
      <c r="BB121" s="137" t="s">
        <v>73</v>
      </c>
      <c r="BC121" s="137" t="s">
        <v>73</v>
      </c>
      <c r="BD121" s="137" t="s">
        <v>73</v>
      </c>
      <c r="BE121" s="159">
        <v>100</v>
      </c>
    </row>
    <row r="122" spans="1:57" ht="21.75" customHeight="1" thickBot="1">
      <c r="A122" s="310"/>
      <c r="B122" s="276" t="s">
        <v>45</v>
      </c>
      <c r="C122" s="277"/>
      <c r="D122" s="278"/>
      <c r="E122" s="160">
        <f aca="true" t="shared" si="44" ref="E122:S122">SUM(E118,E120)</f>
        <v>54</v>
      </c>
      <c r="F122" s="160">
        <f t="shared" si="44"/>
        <v>54</v>
      </c>
      <c r="G122" s="160">
        <f t="shared" si="44"/>
        <v>54</v>
      </c>
      <c r="H122" s="160">
        <f t="shared" si="44"/>
        <v>54</v>
      </c>
      <c r="I122" s="160">
        <f t="shared" si="44"/>
        <v>54</v>
      </c>
      <c r="J122" s="160">
        <f t="shared" si="44"/>
        <v>54</v>
      </c>
      <c r="K122" s="160">
        <f t="shared" si="44"/>
        <v>54</v>
      </c>
      <c r="L122" s="160">
        <f t="shared" si="44"/>
        <v>54</v>
      </c>
      <c r="M122" s="160">
        <f t="shared" si="44"/>
        <v>54</v>
      </c>
      <c r="N122" s="160">
        <f t="shared" si="44"/>
        <v>54</v>
      </c>
      <c r="O122" s="160">
        <f t="shared" si="44"/>
        <v>54</v>
      </c>
      <c r="P122" s="160">
        <f t="shared" si="44"/>
        <v>54</v>
      </c>
      <c r="Q122" s="160">
        <f t="shared" si="44"/>
        <v>54</v>
      </c>
      <c r="R122" s="160">
        <f t="shared" si="44"/>
        <v>54</v>
      </c>
      <c r="S122" s="160">
        <f t="shared" si="44"/>
        <v>54</v>
      </c>
      <c r="T122" s="160">
        <f>SUM(T118,T120)</f>
        <v>54</v>
      </c>
      <c r="U122" s="160">
        <f>SUM(U118,U120)</f>
        <v>54</v>
      </c>
      <c r="V122" s="160" t="s">
        <v>73</v>
      </c>
      <c r="W122" s="160" t="s">
        <v>73</v>
      </c>
      <c r="X122" s="160">
        <f aca="true" t="shared" si="45" ref="X122:AL122">SUM(X118,X120)</f>
        <v>54</v>
      </c>
      <c r="Y122" s="160">
        <f t="shared" si="45"/>
        <v>54</v>
      </c>
      <c r="Z122" s="160">
        <f t="shared" si="45"/>
        <v>54</v>
      </c>
      <c r="AA122" s="160">
        <f t="shared" si="45"/>
        <v>54</v>
      </c>
      <c r="AB122" s="160">
        <f t="shared" si="45"/>
        <v>54</v>
      </c>
      <c r="AC122" s="160">
        <f t="shared" si="45"/>
        <v>54</v>
      </c>
      <c r="AD122" s="160">
        <f t="shared" si="45"/>
        <v>54</v>
      </c>
      <c r="AE122" s="160">
        <f t="shared" si="45"/>
        <v>54</v>
      </c>
      <c r="AF122" s="160">
        <f t="shared" si="45"/>
        <v>54</v>
      </c>
      <c r="AG122" s="160">
        <f t="shared" si="45"/>
        <v>54</v>
      </c>
      <c r="AH122" s="160">
        <f t="shared" si="45"/>
        <v>54</v>
      </c>
      <c r="AI122" s="160">
        <f t="shared" si="45"/>
        <v>54</v>
      </c>
      <c r="AJ122" s="160">
        <f t="shared" si="45"/>
        <v>54</v>
      </c>
      <c r="AK122" s="160">
        <f t="shared" si="45"/>
        <v>54</v>
      </c>
      <c r="AL122" s="160">
        <f t="shared" si="45"/>
        <v>54</v>
      </c>
      <c r="AM122" s="160">
        <f aca="true" t="shared" si="46" ref="AM122:AR122">SUM(AM118,AM120)</f>
        <v>54</v>
      </c>
      <c r="AN122" s="160">
        <f t="shared" si="46"/>
        <v>54</v>
      </c>
      <c r="AO122" s="160">
        <f t="shared" si="46"/>
        <v>54</v>
      </c>
      <c r="AP122" s="160">
        <f t="shared" si="46"/>
        <v>54</v>
      </c>
      <c r="AQ122" s="160">
        <f t="shared" si="46"/>
        <v>54</v>
      </c>
      <c r="AR122" s="160">
        <f t="shared" si="46"/>
        <v>54</v>
      </c>
      <c r="AS122" s="160">
        <f>SUM(AS118,AS120)</f>
        <v>54</v>
      </c>
      <c r="AT122" s="160">
        <f>SUM(AT118,AT120+AT121)</f>
        <v>50</v>
      </c>
      <c r="AU122" s="160">
        <f>SUM(AU118,AU120+AU121)</f>
        <v>0</v>
      </c>
      <c r="AV122" s="160" t="s">
        <v>73</v>
      </c>
      <c r="AW122" s="160" t="s">
        <v>73</v>
      </c>
      <c r="AX122" s="160" t="s">
        <v>73</v>
      </c>
      <c r="AY122" s="160" t="s">
        <v>73</v>
      </c>
      <c r="AZ122" s="160" t="s">
        <v>73</v>
      </c>
      <c r="BA122" s="160" t="s">
        <v>73</v>
      </c>
      <c r="BB122" s="160" t="s">
        <v>73</v>
      </c>
      <c r="BC122" s="160" t="s">
        <v>73</v>
      </c>
      <c r="BD122" s="160" t="s">
        <v>73</v>
      </c>
      <c r="BE122" s="159">
        <f>BE118+BE120+BE121</f>
        <v>902</v>
      </c>
    </row>
    <row r="124" spans="2:22" ht="18.75">
      <c r="B124" s="21"/>
      <c r="C124" s="28" t="s">
        <v>127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1"/>
      <c r="R124" s="21"/>
      <c r="S124" s="21"/>
      <c r="T124" s="21"/>
      <c r="U124" s="21"/>
      <c r="V124" s="21"/>
    </row>
    <row r="125" spans="1:22" ht="12.75">
      <c r="A125" s="20" t="s">
        <v>46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</sheetData>
  <sheetProtection/>
  <mergeCells count="171">
    <mergeCell ref="C33:C34"/>
    <mergeCell ref="B33:B34"/>
    <mergeCell ref="B84:B85"/>
    <mergeCell ref="B29:B30"/>
    <mergeCell ref="C27:C28"/>
    <mergeCell ref="C37:C38"/>
    <mergeCell ref="B37:B38"/>
    <mergeCell ref="B9:B10"/>
    <mergeCell ref="A5:BE5"/>
    <mergeCell ref="AW2:AZ2"/>
    <mergeCell ref="BA2:BD2"/>
    <mergeCell ref="J2:M2"/>
    <mergeCell ref="S2:U2"/>
    <mergeCell ref="AA2:AD2"/>
    <mergeCell ref="AF2:AH2"/>
    <mergeCell ref="AS2:AV2"/>
    <mergeCell ref="AN2:AQ2"/>
    <mergeCell ref="C88:C89"/>
    <mergeCell ref="C39:C40"/>
    <mergeCell ref="B88:B89"/>
    <mergeCell ref="A7:A122"/>
    <mergeCell ref="C106:C107"/>
    <mergeCell ref="B108:B109"/>
    <mergeCell ref="C11:C12"/>
    <mergeCell ref="C13:C14"/>
    <mergeCell ref="B11:B14"/>
    <mergeCell ref="C17:C18"/>
    <mergeCell ref="B21:B22"/>
    <mergeCell ref="C21:C22"/>
    <mergeCell ref="B15:B16"/>
    <mergeCell ref="B17:B18"/>
    <mergeCell ref="C84:C85"/>
    <mergeCell ref="B23:B24"/>
    <mergeCell ref="B25:B26"/>
    <mergeCell ref="B19:B20"/>
    <mergeCell ref="B41:B42"/>
    <mergeCell ref="C19:C20"/>
    <mergeCell ref="C23:C24"/>
    <mergeCell ref="B35:B36"/>
    <mergeCell ref="B7:B8"/>
    <mergeCell ref="C7:C8"/>
    <mergeCell ref="B39:B40"/>
    <mergeCell ref="C35:C36"/>
    <mergeCell ref="C9:C10"/>
    <mergeCell ref="C25:C26"/>
    <mergeCell ref="C15:C16"/>
    <mergeCell ref="C31:C32"/>
    <mergeCell ref="A2:A4"/>
    <mergeCell ref="B2:B4"/>
    <mergeCell ref="C2:C4"/>
    <mergeCell ref="D2:D4"/>
    <mergeCell ref="N2:Q2"/>
    <mergeCell ref="F2:H2"/>
    <mergeCell ref="E3:BD3"/>
    <mergeCell ref="AJ2:AM2"/>
    <mergeCell ref="W2:Z2"/>
    <mergeCell ref="B76:B77"/>
    <mergeCell ref="B68:B69"/>
    <mergeCell ref="C68:C69"/>
    <mergeCell ref="B70:B71"/>
    <mergeCell ref="B120:D120"/>
    <mergeCell ref="C78:C79"/>
    <mergeCell ref="B82:B83"/>
    <mergeCell ref="B78:B79"/>
    <mergeCell ref="C70:C71"/>
    <mergeCell ref="B94:B95"/>
    <mergeCell ref="AV118:AV119"/>
    <mergeCell ref="AM118:AM119"/>
    <mergeCell ref="AG118:AG119"/>
    <mergeCell ref="B122:D122"/>
    <mergeCell ref="B121:D121"/>
    <mergeCell ref="I118:I119"/>
    <mergeCell ref="M118:M119"/>
    <mergeCell ref="O118:O119"/>
    <mergeCell ref="AO118:AO119"/>
    <mergeCell ref="AY118:AY119"/>
    <mergeCell ref="AH118:AH119"/>
    <mergeCell ref="AK118:AK119"/>
    <mergeCell ref="AL118:AL119"/>
    <mergeCell ref="AF118:AF119"/>
    <mergeCell ref="AN118:AN119"/>
    <mergeCell ref="AT118:AT119"/>
    <mergeCell ref="AP118:AP119"/>
    <mergeCell ref="AU118:AU119"/>
    <mergeCell ref="AC118:AC119"/>
    <mergeCell ref="R118:R119"/>
    <mergeCell ref="C41:C42"/>
    <mergeCell ref="K118:K119"/>
    <mergeCell ref="H118:H119"/>
    <mergeCell ref="E118:E119"/>
    <mergeCell ref="C62:C63"/>
    <mergeCell ref="AA118:AA119"/>
    <mergeCell ref="X118:X119"/>
    <mergeCell ref="C46:C47"/>
    <mergeCell ref="N118:N119"/>
    <mergeCell ref="BE118:BE119"/>
    <mergeCell ref="U118:U119"/>
    <mergeCell ref="V118:V119"/>
    <mergeCell ref="Y118:Y119"/>
    <mergeCell ref="S118:S119"/>
    <mergeCell ref="BD118:BD119"/>
    <mergeCell ref="AD118:AD119"/>
    <mergeCell ref="AQ118:AQ119"/>
    <mergeCell ref="Z118:Z119"/>
    <mergeCell ref="B119:D119"/>
    <mergeCell ref="C94:C95"/>
    <mergeCell ref="B96:B97"/>
    <mergeCell ref="C108:C109"/>
    <mergeCell ref="B112:B113"/>
    <mergeCell ref="B118:D118"/>
    <mergeCell ref="C96:C97"/>
    <mergeCell ref="B102:B103"/>
    <mergeCell ref="C102:C103"/>
    <mergeCell ref="B100:B101"/>
    <mergeCell ref="C82:C83"/>
    <mergeCell ref="C100:C101"/>
    <mergeCell ref="C76:C77"/>
    <mergeCell ref="B60:B61"/>
    <mergeCell ref="B106:B107"/>
    <mergeCell ref="C90:C91"/>
    <mergeCell ref="B90:B91"/>
    <mergeCell ref="B74:B75"/>
    <mergeCell ref="C74:C75"/>
    <mergeCell ref="B58:B59"/>
    <mergeCell ref="C58:C59"/>
    <mergeCell ref="B56:B57"/>
    <mergeCell ref="B54:B55"/>
    <mergeCell ref="C54:C55"/>
    <mergeCell ref="B50:B51"/>
    <mergeCell ref="C52:C53"/>
    <mergeCell ref="B52:B53"/>
    <mergeCell ref="AZ1:BE1"/>
    <mergeCell ref="A1:AX1"/>
    <mergeCell ref="BB118:BB119"/>
    <mergeCell ref="AW118:AW119"/>
    <mergeCell ref="AX118:AX119"/>
    <mergeCell ref="AZ118:AZ119"/>
    <mergeCell ref="BA118:BA119"/>
    <mergeCell ref="BE2:BE3"/>
    <mergeCell ref="B48:B49"/>
    <mergeCell ref="B62:B63"/>
    <mergeCell ref="AS118:AS119"/>
    <mergeCell ref="P118:P119"/>
    <mergeCell ref="T118:T119"/>
    <mergeCell ref="W118:W119"/>
    <mergeCell ref="AJ118:AJ119"/>
    <mergeCell ref="J118:J119"/>
    <mergeCell ref="AB118:AB119"/>
    <mergeCell ref="AE118:AE119"/>
    <mergeCell ref="AI118:AI119"/>
    <mergeCell ref="AR118:AR119"/>
    <mergeCell ref="BC118:BC119"/>
    <mergeCell ref="F118:F119"/>
    <mergeCell ref="G118:G119"/>
    <mergeCell ref="Q118:Q119"/>
    <mergeCell ref="L118:L119"/>
    <mergeCell ref="B27:B28"/>
    <mergeCell ref="C116:C117"/>
    <mergeCell ref="B116:B117"/>
    <mergeCell ref="B114:B115"/>
    <mergeCell ref="C114:C115"/>
    <mergeCell ref="B31:B32"/>
    <mergeCell ref="C48:C49"/>
    <mergeCell ref="C64:C65"/>
    <mergeCell ref="C60:C61"/>
    <mergeCell ref="C29:C30"/>
    <mergeCell ref="B64:B65"/>
    <mergeCell ref="C50:C51"/>
    <mergeCell ref="B44:B45"/>
    <mergeCell ref="C44:C45"/>
    <mergeCell ref="B46:B47"/>
  </mergeCells>
  <hyperlinks>
    <hyperlink ref="A12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1"/>
  <sheetViews>
    <sheetView view="pageBreakPreview" zoomScale="80" zoomScaleSheetLayoutView="80" zoomScalePageLayoutView="0" workbookViewId="0" topLeftCell="A43">
      <selection activeCell="AB50" sqref="AB50"/>
    </sheetView>
  </sheetViews>
  <sheetFormatPr defaultColWidth="9.00390625" defaultRowHeight="12.75"/>
  <cols>
    <col min="1" max="1" width="6.75390625" style="0" customWidth="1"/>
    <col min="2" max="2" width="12.00390625" style="0" customWidth="1"/>
    <col min="3" max="3" width="36.375" style="0" customWidth="1"/>
    <col min="5" max="5" width="4.2539062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0" width="3.875" style="0" customWidth="1"/>
    <col min="21" max="21" width="4.625" style="0" customWidth="1"/>
    <col min="22" max="22" width="4.00390625" style="0" customWidth="1"/>
    <col min="23" max="23" width="4.75390625" style="0" customWidth="1"/>
    <col min="24" max="24" width="5.25390625" style="0" customWidth="1"/>
    <col min="25" max="28" width="4.00390625" style="0" customWidth="1"/>
    <col min="29" max="29" width="4.00390625" style="33" customWidth="1"/>
    <col min="30" max="33" width="3.875" style="33" customWidth="1"/>
    <col min="34" max="38" width="4.00390625" style="33" customWidth="1"/>
    <col min="39" max="39" width="4.00390625" style="87" customWidth="1"/>
    <col min="40" max="40" width="4.00390625" style="33" customWidth="1"/>
    <col min="41" max="41" width="4.00390625" style="87" customWidth="1"/>
    <col min="42" max="46" width="4.00390625" style="33" customWidth="1"/>
    <col min="47" max="56" width="4.00390625" style="0" customWidth="1"/>
    <col min="57" max="57" width="19.00390625" style="0" customWidth="1"/>
  </cols>
  <sheetData>
    <row r="1" spans="1:57" ht="90.75" customHeight="1" thickBot="1">
      <c r="A1" s="258" t="s">
        <v>241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328"/>
      <c r="BD1" s="328"/>
      <c r="BE1" s="328"/>
    </row>
    <row r="2" spans="1:57" ht="47.25" customHeight="1" thickBot="1">
      <c r="A2" s="329" t="s">
        <v>14</v>
      </c>
      <c r="B2" s="332" t="s">
        <v>15</v>
      </c>
      <c r="C2" s="332" t="s">
        <v>16</v>
      </c>
      <c r="D2" s="332" t="s">
        <v>17</v>
      </c>
      <c r="E2" s="34" t="s">
        <v>219</v>
      </c>
      <c r="F2" s="289" t="s">
        <v>18</v>
      </c>
      <c r="G2" s="290"/>
      <c r="H2" s="291"/>
      <c r="I2" s="34" t="s">
        <v>220</v>
      </c>
      <c r="J2" s="289" t="s">
        <v>19</v>
      </c>
      <c r="K2" s="292"/>
      <c r="L2" s="292"/>
      <c r="M2" s="293"/>
      <c r="N2" s="286" t="s">
        <v>20</v>
      </c>
      <c r="O2" s="287"/>
      <c r="P2" s="287"/>
      <c r="Q2" s="288"/>
      <c r="R2" s="97" t="s">
        <v>221</v>
      </c>
      <c r="S2" s="286" t="s">
        <v>21</v>
      </c>
      <c r="T2" s="287"/>
      <c r="U2" s="288"/>
      <c r="V2" s="35" t="s">
        <v>222</v>
      </c>
      <c r="W2" s="286" t="s">
        <v>22</v>
      </c>
      <c r="X2" s="287"/>
      <c r="Y2" s="287"/>
      <c r="Z2" s="288"/>
      <c r="AA2" s="286" t="s">
        <v>23</v>
      </c>
      <c r="AB2" s="287"/>
      <c r="AC2" s="287"/>
      <c r="AD2" s="288"/>
      <c r="AE2" s="97" t="s">
        <v>223</v>
      </c>
      <c r="AF2" s="286" t="s">
        <v>24</v>
      </c>
      <c r="AG2" s="287"/>
      <c r="AH2" s="288"/>
      <c r="AI2" s="98" t="s">
        <v>224</v>
      </c>
      <c r="AJ2" s="289" t="s">
        <v>25</v>
      </c>
      <c r="AK2" s="292"/>
      <c r="AL2" s="292"/>
      <c r="AM2" s="293"/>
      <c r="AN2" s="289" t="s">
        <v>26</v>
      </c>
      <c r="AO2" s="292"/>
      <c r="AP2" s="292"/>
      <c r="AQ2" s="293"/>
      <c r="AR2" s="98" t="s">
        <v>225</v>
      </c>
      <c r="AS2" s="289" t="s">
        <v>27</v>
      </c>
      <c r="AT2" s="292"/>
      <c r="AU2" s="292"/>
      <c r="AV2" s="293"/>
      <c r="AW2" s="335" t="s">
        <v>28</v>
      </c>
      <c r="AX2" s="336"/>
      <c r="AY2" s="336"/>
      <c r="AZ2" s="337"/>
      <c r="BA2" s="335" t="s">
        <v>29</v>
      </c>
      <c r="BB2" s="336"/>
      <c r="BC2" s="336"/>
      <c r="BD2" s="337"/>
      <c r="BE2" s="323" t="s">
        <v>30</v>
      </c>
    </row>
    <row r="3" spans="1:57" ht="13.5" thickBot="1">
      <c r="A3" s="330"/>
      <c r="B3" s="333"/>
      <c r="C3" s="333"/>
      <c r="D3" s="333"/>
      <c r="E3" s="326" t="s">
        <v>31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4"/>
    </row>
    <row r="4" spans="1:57" s="16" customFormat="1" ht="31.5" customHeight="1" thickBot="1">
      <c r="A4" s="331"/>
      <c r="B4" s="334"/>
      <c r="C4" s="334"/>
      <c r="D4" s="334"/>
      <c r="E4" s="17">
        <v>36</v>
      </c>
      <c r="F4" s="17">
        <v>37</v>
      </c>
      <c r="G4" s="17">
        <v>38</v>
      </c>
      <c r="H4" s="17">
        <v>39</v>
      </c>
      <c r="I4" s="17">
        <v>40</v>
      </c>
      <c r="J4" s="17">
        <v>41</v>
      </c>
      <c r="K4" s="17">
        <v>42</v>
      </c>
      <c r="L4" s="18">
        <v>43</v>
      </c>
      <c r="M4" s="18">
        <v>44</v>
      </c>
      <c r="N4" s="18">
        <v>45</v>
      </c>
      <c r="O4" s="18">
        <v>46</v>
      </c>
      <c r="P4" s="18">
        <v>47</v>
      </c>
      <c r="Q4" s="18">
        <v>48</v>
      </c>
      <c r="R4" s="18">
        <v>49</v>
      </c>
      <c r="S4" s="18">
        <v>50</v>
      </c>
      <c r="T4" s="18">
        <v>51</v>
      </c>
      <c r="U4" s="18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80">
        <v>8</v>
      </c>
      <c r="AD4" s="80">
        <v>9</v>
      </c>
      <c r="AE4" s="31">
        <v>10</v>
      </c>
      <c r="AF4" s="31">
        <v>11</v>
      </c>
      <c r="AG4" s="31">
        <v>12</v>
      </c>
      <c r="AH4" s="31">
        <v>13</v>
      </c>
      <c r="AI4" s="31">
        <v>14</v>
      </c>
      <c r="AJ4" s="31">
        <v>15</v>
      </c>
      <c r="AK4" s="31">
        <v>16</v>
      </c>
      <c r="AL4" s="31">
        <v>17</v>
      </c>
      <c r="AM4" s="81">
        <v>18</v>
      </c>
      <c r="AN4" s="31">
        <v>19</v>
      </c>
      <c r="AO4" s="81">
        <v>20</v>
      </c>
      <c r="AP4" s="31">
        <v>21</v>
      </c>
      <c r="AQ4" s="31">
        <v>22</v>
      </c>
      <c r="AR4" s="31">
        <v>23</v>
      </c>
      <c r="AS4" s="31">
        <v>24</v>
      </c>
      <c r="AT4" s="31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88">
        <v>35</v>
      </c>
      <c r="BE4" s="324"/>
    </row>
    <row r="5" spans="1:57" ht="13.5" thickBo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4"/>
    </row>
    <row r="6" spans="1:57" s="16" customFormat="1" ht="27" customHeight="1" thickBot="1">
      <c r="A6" s="17"/>
      <c r="B6" s="23"/>
      <c r="C6" s="23"/>
      <c r="D6" s="2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9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32">
        <v>30</v>
      </c>
      <c r="AI6" s="32">
        <v>31</v>
      </c>
      <c r="AJ6" s="32">
        <v>32</v>
      </c>
      <c r="AK6" s="32">
        <v>33</v>
      </c>
      <c r="AL6" s="32">
        <v>34</v>
      </c>
      <c r="AM6" s="82">
        <v>35</v>
      </c>
      <c r="AN6" s="32">
        <v>36</v>
      </c>
      <c r="AO6" s="82">
        <v>37</v>
      </c>
      <c r="AP6" s="32">
        <v>38</v>
      </c>
      <c r="AQ6" s="32">
        <v>39</v>
      </c>
      <c r="AR6" s="32">
        <v>40</v>
      </c>
      <c r="AS6" s="32">
        <v>41</v>
      </c>
      <c r="AT6" s="83">
        <v>42</v>
      </c>
      <c r="AU6" s="29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89">
        <v>52</v>
      </c>
      <c r="BE6" s="325"/>
    </row>
    <row r="7" spans="1:57" s="24" customFormat="1" ht="26.25" customHeight="1" thickBot="1">
      <c r="A7" s="338" t="s">
        <v>146</v>
      </c>
      <c r="B7" s="341" t="s">
        <v>115</v>
      </c>
      <c r="C7" s="341" t="s">
        <v>114</v>
      </c>
      <c r="D7" s="65" t="s">
        <v>34</v>
      </c>
      <c r="E7" s="64">
        <f>E9+E11+E13+E15+E19</f>
        <v>10</v>
      </c>
      <c r="F7" s="64">
        <f aca="true" t="shared" si="0" ref="F7:AV7">F9+F11+F13+F15+F19</f>
        <v>10</v>
      </c>
      <c r="G7" s="64">
        <f t="shared" si="0"/>
        <v>10</v>
      </c>
      <c r="H7" s="64">
        <f t="shared" si="0"/>
        <v>10</v>
      </c>
      <c r="I7" s="64">
        <f t="shared" si="0"/>
        <v>10</v>
      </c>
      <c r="J7" s="64">
        <f t="shared" si="0"/>
        <v>10</v>
      </c>
      <c r="K7" s="64">
        <f t="shared" si="0"/>
        <v>10</v>
      </c>
      <c r="L7" s="64">
        <f t="shared" si="0"/>
        <v>10</v>
      </c>
      <c r="M7" s="64">
        <f t="shared" si="0"/>
        <v>10</v>
      </c>
      <c r="N7" s="64">
        <f t="shared" si="0"/>
        <v>10</v>
      </c>
      <c r="O7" s="64">
        <f t="shared" si="0"/>
        <v>10</v>
      </c>
      <c r="P7" s="64">
        <f t="shared" si="0"/>
        <v>10</v>
      </c>
      <c r="Q7" s="64">
        <f t="shared" si="0"/>
        <v>10</v>
      </c>
      <c r="R7" s="64">
        <f t="shared" si="0"/>
        <v>10</v>
      </c>
      <c r="S7" s="64">
        <f t="shared" si="0"/>
        <v>10</v>
      </c>
      <c r="T7" s="64">
        <v>10</v>
      </c>
      <c r="U7" s="64">
        <f t="shared" si="0"/>
        <v>0</v>
      </c>
      <c r="V7" s="64" t="s">
        <v>73</v>
      </c>
      <c r="W7" s="64" t="s">
        <v>73</v>
      </c>
      <c r="X7" s="64">
        <f t="shared" si="0"/>
        <v>0</v>
      </c>
      <c r="Y7" s="64">
        <f t="shared" si="0"/>
        <v>0</v>
      </c>
      <c r="Z7" s="64">
        <f t="shared" si="0"/>
        <v>0</v>
      </c>
      <c r="AA7" s="64">
        <f t="shared" si="0"/>
        <v>0</v>
      </c>
      <c r="AB7" s="64">
        <f t="shared" si="0"/>
        <v>0</v>
      </c>
      <c r="AC7" s="94">
        <f t="shared" si="0"/>
        <v>0</v>
      </c>
      <c r="AD7" s="94">
        <f t="shared" si="0"/>
        <v>0</v>
      </c>
      <c r="AE7" s="94">
        <f t="shared" si="0"/>
        <v>6</v>
      </c>
      <c r="AF7" s="94">
        <f t="shared" si="0"/>
        <v>6</v>
      </c>
      <c r="AG7" s="94">
        <f t="shared" si="0"/>
        <v>6</v>
      </c>
      <c r="AH7" s="94">
        <f t="shared" si="0"/>
        <v>6</v>
      </c>
      <c r="AI7" s="94">
        <f t="shared" si="0"/>
        <v>6</v>
      </c>
      <c r="AJ7" s="94">
        <f t="shared" si="0"/>
        <v>6</v>
      </c>
      <c r="AK7" s="94">
        <f t="shared" si="0"/>
        <v>6</v>
      </c>
      <c r="AL7" s="94">
        <f t="shared" si="0"/>
        <v>6</v>
      </c>
      <c r="AM7" s="94">
        <f t="shared" si="0"/>
        <v>6</v>
      </c>
      <c r="AN7" s="94">
        <f t="shared" si="0"/>
        <v>6</v>
      </c>
      <c r="AO7" s="94">
        <f t="shared" si="0"/>
        <v>6</v>
      </c>
      <c r="AP7" s="94">
        <f t="shared" si="0"/>
        <v>6</v>
      </c>
      <c r="AQ7" s="94">
        <f t="shared" si="0"/>
        <v>6</v>
      </c>
      <c r="AR7" s="94">
        <f t="shared" si="0"/>
        <v>6</v>
      </c>
      <c r="AS7" s="94">
        <f t="shared" si="0"/>
        <v>6</v>
      </c>
      <c r="AT7" s="94">
        <v>6</v>
      </c>
      <c r="AU7" s="64">
        <f t="shared" si="0"/>
        <v>0</v>
      </c>
      <c r="AV7" s="64">
        <f t="shared" si="0"/>
        <v>0</v>
      </c>
      <c r="AW7" s="64" t="s">
        <v>73</v>
      </c>
      <c r="AX7" s="64" t="s">
        <v>73</v>
      </c>
      <c r="AY7" s="64" t="s">
        <v>73</v>
      </c>
      <c r="AZ7" s="64" t="s">
        <v>73</v>
      </c>
      <c r="BA7" s="64" t="s">
        <v>73</v>
      </c>
      <c r="BB7" s="64" t="s">
        <v>73</v>
      </c>
      <c r="BC7" s="64" t="s">
        <v>73</v>
      </c>
      <c r="BD7" s="64" t="s">
        <v>73</v>
      </c>
      <c r="BE7" s="64">
        <f>SUM(E7:BD7)</f>
        <v>256</v>
      </c>
    </row>
    <row r="8" spans="1:57" s="24" customFormat="1" ht="18" customHeight="1" thickBot="1">
      <c r="A8" s="339"/>
      <c r="B8" s="342"/>
      <c r="C8" s="342"/>
      <c r="D8" s="65" t="s">
        <v>35</v>
      </c>
      <c r="E8" s="64">
        <f>E10+E12+E14+E16+E20</f>
        <v>5</v>
      </c>
      <c r="F8" s="64">
        <f aca="true" t="shared" si="1" ref="F8:AV8">F10+F12+F14+F16+F20</f>
        <v>5</v>
      </c>
      <c r="G8" s="64">
        <f t="shared" si="1"/>
        <v>5</v>
      </c>
      <c r="H8" s="64">
        <f t="shared" si="1"/>
        <v>5</v>
      </c>
      <c r="I8" s="64">
        <f t="shared" si="1"/>
        <v>5</v>
      </c>
      <c r="J8" s="64">
        <f t="shared" si="1"/>
        <v>5</v>
      </c>
      <c r="K8" s="64">
        <f t="shared" si="1"/>
        <v>5</v>
      </c>
      <c r="L8" s="64">
        <f t="shared" si="1"/>
        <v>5</v>
      </c>
      <c r="M8" s="64">
        <f t="shared" si="1"/>
        <v>5</v>
      </c>
      <c r="N8" s="64">
        <f t="shared" si="1"/>
        <v>5</v>
      </c>
      <c r="O8" s="64">
        <f t="shared" si="1"/>
        <v>5</v>
      </c>
      <c r="P8" s="64">
        <f t="shared" si="1"/>
        <v>5</v>
      </c>
      <c r="Q8" s="64">
        <f t="shared" si="1"/>
        <v>5</v>
      </c>
      <c r="R8" s="64">
        <f t="shared" si="1"/>
        <v>5</v>
      </c>
      <c r="S8" s="64">
        <f t="shared" si="1"/>
        <v>5</v>
      </c>
      <c r="T8" s="64">
        <f t="shared" si="1"/>
        <v>5</v>
      </c>
      <c r="U8" s="64">
        <f t="shared" si="1"/>
        <v>0</v>
      </c>
      <c r="V8" s="64" t="s">
        <v>73</v>
      </c>
      <c r="W8" s="64" t="s">
        <v>73</v>
      </c>
      <c r="X8" s="64">
        <f t="shared" si="1"/>
        <v>0</v>
      </c>
      <c r="Y8" s="64">
        <f t="shared" si="1"/>
        <v>0</v>
      </c>
      <c r="Z8" s="64">
        <f t="shared" si="1"/>
        <v>0</v>
      </c>
      <c r="AA8" s="64">
        <f t="shared" si="1"/>
        <v>0</v>
      </c>
      <c r="AB8" s="6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3</v>
      </c>
      <c r="AF8" s="94">
        <f t="shared" si="1"/>
        <v>3</v>
      </c>
      <c r="AG8" s="94">
        <f t="shared" si="1"/>
        <v>3</v>
      </c>
      <c r="AH8" s="94">
        <f t="shared" si="1"/>
        <v>3</v>
      </c>
      <c r="AI8" s="94">
        <f t="shared" si="1"/>
        <v>3</v>
      </c>
      <c r="AJ8" s="94">
        <f t="shared" si="1"/>
        <v>3</v>
      </c>
      <c r="AK8" s="94">
        <f t="shared" si="1"/>
        <v>3</v>
      </c>
      <c r="AL8" s="94">
        <f t="shared" si="1"/>
        <v>3</v>
      </c>
      <c r="AM8" s="94">
        <f t="shared" si="1"/>
        <v>3</v>
      </c>
      <c r="AN8" s="94">
        <f t="shared" si="1"/>
        <v>3</v>
      </c>
      <c r="AO8" s="94">
        <f t="shared" si="1"/>
        <v>3</v>
      </c>
      <c r="AP8" s="94">
        <f t="shared" si="1"/>
        <v>3</v>
      </c>
      <c r="AQ8" s="94">
        <f t="shared" si="1"/>
        <v>3</v>
      </c>
      <c r="AR8" s="94">
        <f t="shared" si="1"/>
        <v>3</v>
      </c>
      <c r="AS8" s="94">
        <f t="shared" si="1"/>
        <v>3</v>
      </c>
      <c r="AT8" s="94">
        <f t="shared" si="1"/>
        <v>3</v>
      </c>
      <c r="AU8" s="64">
        <f t="shared" si="1"/>
        <v>0</v>
      </c>
      <c r="AV8" s="64">
        <f t="shared" si="1"/>
        <v>0</v>
      </c>
      <c r="AW8" s="64" t="s">
        <v>73</v>
      </c>
      <c r="AX8" s="64" t="s">
        <v>73</v>
      </c>
      <c r="AY8" s="64" t="s">
        <v>73</v>
      </c>
      <c r="AZ8" s="64" t="s">
        <v>73</v>
      </c>
      <c r="BA8" s="64" t="s">
        <v>73</v>
      </c>
      <c r="BB8" s="64" t="s">
        <v>73</v>
      </c>
      <c r="BC8" s="64" t="s">
        <v>73</v>
      </c>
      <c r="BD8" s="64" t="s">
        <v>73</v>
      </c>
      <c r="BE8" s="64">
        <f aca="true" t="shared" si="2" ref="BE8:BE60">SUM(E8:BD8)</f>
        <v>128</v>
      </c>
    </row>
    <row r="9" spans="1:57" ht="20.25" customHeight="1" thickBot="1">
      <c r="A9" s="339"/>
      <c r="B9" s="343" t="s">
        <v>116</v>
      </c>
      <c r="C9" s="345" t="s">
        <v>128</v>
      </c>
      <c r="D9" s="13" t="s">
        <v>34</v>
      </c>
      <c r="E9" s="166">
        <v>4</v>
      </c>
      <c r="F9" s="166">
        <v>2</v>
      </c>
      <c r="G9" s="166">
        <v>4</v>
      </c>
      <c r="H9" s="166">
        <v>2</v>
      </c>
      <c r="I9" s="166">
        <v>4</v>
      </c>
      <c r="J9" s="166">
        <v>2</v>
      </c>
      <c r="K9" s="166">
        <v>4</v>
      </c>
      <c r="L9" s="166">
        <v>2</v>
      </c>
      <c r="M9" s="166">
        <v>4</v>
      </c>
      <c r="N9" s="166">
        <v>2</v>
      </c>
      <c r="O9" s="166">
        <v>4</v>
      </c>
      <c r="P9" s="166">
        <v>2</v>
      </c>
      <c r="Q9" s="166">
        <v>4</v>
      </c>
      <c r="R9" s="166">
        <v>2</v>
      </c>
      <c r="S9" s="166">
        <v>4</v>
      </c>
      <c r="T9" s="166" t="s">
        <v>232</v>
      </c>
      <c r="U9" s="223"/>
      <c r="V9" s="64" t="s">
        <v>73</v>
      </c>
      <c r="W9" s="64" t="s">
        <v>73</v>
      </c>
      <c r="X9" s="167"/>
      <c r="Y9" s="167"/>
      <c r="Z9" s="167"/>
      <c r="AA9" s="167"/>
      <c r="AB9" s="167"/>
      <c r="AC9" s="168"/>
      <c r="AD9" s="168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70"/>
      <c r="AT9" s="170"/>
      <c r="AU9" s="224"/>
      <c r="AV9" s="171"/>
      <c r="AW9" s="172" t="s">
        <v>73</v>
      </c>
      <c r="AX9" s="172" t="s">
        <v>73</v>
      </c>
      <c r="AY9" s="172" t="s">
        <v>73</v>
      </c>
      <c r="AZ9" s="172" t="s">
        <v>73</v>
      </c>
      <c r="BA9" s="172" t="s">
        <v>73</v>
      </c>
      <c r="BB9" s="172" t="s">
        <v>73</v>
      </c>
      <c r="BC9" s="172" t="s">
        <v>73</v>
      </c>
      <c r="BD9" s="172" t="s">
        <v>73</v>
      </c>
      <c r="BE9" s="64">
        <f t="shared" si="2"/>
        <v>46</v>
      </c>
    </row>
    <row r="10" spans="1:57" ht="16.5" customHeight="1" thickBot="1">
      <c r="A10" s="339"/>
      <c r="B10" s="344"/>
      <c r="C10" s="346"/>
      <c r="D10" s="13" t="s">
        <v>35</v>
      </c>
      <c r="E10" s="166">
        <v>2</v>
      </c>
      <c r="F10" s="166">
        <v>1</v>
      </c>
      <c r="G10" s="166">
        <v>2</v>
      </c>
      <c r="H10" s="166">
        <v>1</v>
      </c>
      <c r="I10" s="166">
        <v>2</v>
      </c>
      <c r="J10" s="166">
        <v>1</v>
      </c>
      <c r="K10" s="166">
        <v>2</v>
      </c>
      <c r="L10" s="166">
        <v>1</v>
      </c>
      <c r="M10" s="166">
        <v>2</v>
      </c>
      <c r="N10" s="166">
        <v>1</v>
      </c>
      <c r="O10" s="166">
        <v>2</v>
      </c>
      <c r="P10" s="166">
        <v>1</v>
      </c>
      <c r="Q10" s="166">
        <v>2</v>
      </c>
      <c r="R10" s="166">
        <v>1</v>
      </c>
      <c r="S10" s="166">
        <v>2</v>
      </c>
      <c r="T10" s="166">
        <v>1</v>
      </c>
      <c r="U10" s="223"/>
      <c r="V10" s="64" t="s">
        <v>73</v>
      </c>
      <c r="W10" s="64" t="s">
        <v>73</v>
      </c>
      <c r="X10" s="171"/>
      <c r="Y10" s="171"/>
      <c r="Z10" s="171"/>
      <c r="AA10" s="171"/>
      <c r="AB10" s="171"/>
      <c r="AC10" s="173"/>
      <c r="AD10" s="173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224"/>
      <c r="AV10" s="171"/>
      <c r="AW10" s="172" t="s">
        <v>73</v>
      </c>
      <c r="AX10" s="172" t="s">
        <v>73</v>
      </c>
      <c r="AY10" s="172" t="s">
        <v>73</v>
      </c>
      <c r="AZ10" s="172" t="s">
        <v>73</v>
      </c>
      <c r="BA10" s="172" t="s">
        <v>73</v>
      </c>
      <c r="BB10" s="172" t="s">
        <v>73</v>
      </c>
      <c r="BC10" s="172" t="s">
        <v>73</v>
      </c>
      <c r="BD10" s="172" t="s">
        <v>73</v>
      </c>
      <c r="BE10" s="64">
        <f t="shared" si="2"/>
        <v>24</v>
      </c>
    </row>
    <row r="11" spans="1:57" ht="16.5" thickBot="1">
      <c r="A11" s="339"/>
      <c r="B11" s="343" t="s">
        <v>117</v>
      </c>
      <c r="C11" s="345" t="s">
        <v>2</v>
      </c>
      <c r="D11" s="13" t="s">
        <v>34</v>
      </c>
      <c r="E11" s="166">
        <v>2</v>
      </c>
      <c r="F11" s="166">
        <v>4</v>
      </c>
      <c r="G11" s="166">
        <v>2</v>
      </c>
      <c r="H11" s="166">
        <v>4</v>
      </c>
      <c r="I11" s="166">
        <v>2</v>
      </c>
      <c r="J11" s="166">
        <v>4</v>
      </c>
      <c r="K11" s="166">
        <v>2</v>
      </c>
      <c r="L11" s="166">
        <v>4</v>
      </c>
      <c r="M11" s="166">
        <v>2</v>
      </c>
      <c r="N11" s="166">
        <v>4</v>
      </c>
      <c r="O11" s="166">
        <v>2</v>
      </c>
      <c r="P11" s="166">
        <v>4</v>
      </c>
      <c r="Q11" s="166">
        <v>2</v>
      </c>
      <c r="R11" s="166">
        <v>4</v>
      </c>
      <c r="S11" s="166">
        <v>2</v>
      </c>
      <c r="T11" s="166" t="s">
        <v>232</v>
      </c>
      <c r="U11" s="223"/>
      <c r="V11" s="64" t="s">
        <v>73</v>
      </c>
      <c r="W11" s="64" t="s">
        <v>73</v>
      </c>
      <c r="X11" s="167"/>
      <c r="Y11" s="167"/>
      <c r="Z11" s="167"/>
      <c r="AA11" s="167"/>
      <c r="AB11" s="167"/>
      <c r="AC11" s="168"/>
      <c r="AD11" s="168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224"/>
      <c r="AV11" s="171"/>
      <c r="AW11" s="172" t="s">
        <v>73</v>
      </c>
      <c r="AX11" s="172" t="s">
        <v>73</v>
      </c>
      <c r="AY11" s="172" t="s">
        <v>73</v>
      </c>
      <c r="AZ11" s="172" t="s">
        <v>73</v>
      </c>
      <c r="BA11" s="172" t="s">
        <v>73</v>
      </c>
      <c r="BB11" s="172" t="s">
        <v>73</v>
      </c>
      <c r="BC11" s="172" t="s">
        <v>73</v>
      </c>
      <c r="BD11" s="172" t="s">
        <v>73</v>
      </c>
      <c r="BE11" s="64">
        <f t="shared" si="2"/>
        <v>44</v>
      </c>
    </row>
    <row r="12" spans="1:57" ht="16.5" thickBot="1">
      <c r="A12" s="339"/>
      <c r="B12" s="344"/>
      <c r="C12" s="356"/>
      <c r="D12" s="13" t="s">
        <v>35</v>
      </c>
      <c r="E12" s="166">
        <v>1</v>
      </c>
      <c r="F12" s="166">
        <v>2</v>
      </c>
      <c r="G12" s="166">
        <v>1</v>
      </c>
      <c r="H12" s="166">
        <v>2</v>
      </c>
      <c r="I12" s="166">
        <v>1</v>
      </c>
      <c r="J12" s="166">
        <v>2</v>
      </c>
      <c r="K12" s="166">
        <v>1</v>
      </c>
      <c r="L12" s="166">
        <v>2</v>
      </c>
      <c r="M12" s="166">
        <v>1</v>
      </c>
      <c r="N12" s="166">
        <v>2</v>
      </c>
      <c r="O12" s="166">
        <v>1</v>
      </c>
      <c r="P12" s="166">
        <v>2</v>
      </c>
      <c r="Q12" s="166">
        <v>1</v>
      </c>
      <c r="R12" s="166">
        <v>2</v>
      </c>
      <c r="S12" s="166">
        <v>1</v>
      </c>
      <c r="T12" s="166">
        <v>2</v>
      </c>
      <c r="U12" s="223"/>
      <c r="V12" s="64" t="s">
        <v>73</v>
      </c>
      <c r="W12" s="64" t="s">
        <v>73</v>
      </c>
      <c r="X12" s="171"/>
      <c r="Y12" s="171"/>
      <c r="Z12" s="171"/>
      <c r="AA12" s="171"/>
      <c r="AB12" s="171"/>
      <c r="AC12" s="173"/>
      <c r="AD12" s="173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224"/>
      <c r="AV12" s="171"/>
      <c r="AW12" s="172" t="s">
        <v>73</v>
      </c>
      <c r="AX12" s="172" t="s">
        <v>73</v>
      </c>
      <c r="AY12" s="172" t="s">
        <v>73</v>
      </c>
      <c r="AZ12" s="172" t="s">
        <v>73</v>
      </c>
      <c r="BA12" s="172" t="s">
        <v>73</v>
      </c>
      <c r="BB12" s="172" t="s">
        <v>73</v>
      </c>
      <c r="BC12" s="172" t="s">
        <v>73</v>
      </c>
      <c r="BD12" s="172" t="s">
        <v>73</v>
      </c>
      <c r="BE12" s="64">
        <f t="shared" si="2"/>
        <v>24</v>
      </c>
    </row>
    <row r="13" spans="1:57" ht="16.5" thickBot="1">
      <c r="A13" s="339"/>
      <c r="B13" s="343" t="s">
        <v>118</v>
      </c>
      <c r="C13" s="345" t="s">
        <v>1</v>
      </c>
      <c r="D13" s="13" t="s">
        <v>34</v>
      </c>
      <c r="E13" s="166">
        <v>2</v>
      </c>
      <c r="F13" s="166">
        <v>2</v>
      </c>
      <c r="G13" s="166">
        <v>2</v>
      </c>
      <c r="H13" s="166">
        <v>2</v>
      </c>
      <c r="I13" s="166">
        <v>2</v>
      </c>
      <c r="J13" s="166">
        <v>2</v>
      </c>
      <c r="K13" s="166">
        <v>2</v>
      </c>
      <c r="L13" s="166">
        <v>2</v>
      </c>
      <c r="M13" s="166">
        <v>2</v>
      </c>
      <c r="N13" s="166">
        <v>2</v>
      </c>
      <c r="O13" s="166">
        <v>2</v>
      </c>
      <c r="P13" s="166">
        <v>2</v>
      </c>
      <c r="Q13" s="166">
        <v>2</v>
      </c>
      <c r="R13" s="166">
        <v>2</v>
      </c>
      <c r="S13" s="166">
        <v>2</v>
      </c>
      <c r="T13" s="166">
        <v>2</v>
      </c>
      <c r="U13" s="223"/>
      <c r="V13" s="64" t="s">
        <v>73</v>
      </c>
      <c r="W13" s="64" t="s">
        <v>73</v>
      </c>
      <c r="X13" s="167"/>
      <c r="Y13" s="167"/>
      <c r="Z13" s="167"/>
      <c r="AA13" s="167"/>
      <c r="AB13" s="167"/>
      <c r="AC13" s="168"/>
      <c r="AD13" s="168"/>
      <c r="AE13" s="168">
        <v>2</v>
      </c>
      <c r="AF13" s="168">
        <v>2</v>
      </c>
      <c r="AG13" s="168">
        <v>2</v>
      </c>
      <c r="AH13" s="168">
        <v>2</v>
      </c>
      <c r="AI13" s="168">
        <v>2</v>
      </c>
      <c r="AJ13" s="168">
        <v>2</v>
      </c>
      <c r="AK13" s="168">
        <v>2</v>
      </c>
      <c r="AL13" s="168">
        <v>2</v>
      </c>
      <c r="AM13" s="168">
        <v>2</v>
      </c>
      <c r="AN13" s="168">
        <v>2</v>
      </c>
      <c r="AO13" s="168">
        <v>2</v>
      </c>
      <c r="AP13" s="168">
        <v>2</v>
      </c>
      <c r="AQ13" s="168">
        <v>2</v>
      </c>
      <c r="AR13" s="168">
        <v>2</v>
      </c>
      <c r="AS13" s="168">
        <v>2</v>
      </c>
      <c r="AT13" s="168" t="s">
        <v>232</v>
      </c>
      <c r="AU13" s="224"/>
      <c r="AV13" s="171"/>
      <c r="AW13" s="172" t="s">
        <v>73</v>
      </c>
      <c r="AX13" s="172" t="s">
        <v>73</v>
      </c>
      <c r="AY13" s="172" t="s">
        <v>73</v>
      </c>
      <c r="AZ13" s="172" t="s">
        <v>73</v>
      </c>
      <c r="BA13" s="172" t="s">
        <v>73</v>
      </c>
      <c r="BB13" s="172" t="s">
        <v>73</v>
      </c>
      <c r="BC13" s="172" t="s">
        <v>73</v>
      </c>
      <c r="BD13" s="172" t="s">
        <v>73</v>
      </c>
      <c r="BE13" s="64">
        <f t="shared" si="2"/>
        <v>62</v>
      </c>
    </row>
    <row r="14" spans="1:57" ht="16.5" thickBot="1">
      <c r="A14" s="339"/>
      <c r="B14" s="344"/>
      <c r="C14" s="346"/>
      <c r="D14" s="13" t="s">
        <v>35</v>
      </c>
      <c r="E14" s="166">
        <v>1</v>
      </c>
      <c r="F14" s="166">
        <v>1</v>
      </c>
      <c r="G14" s="166">
        <v>1</v>
      </c>
      <c r="H14" s="166">
        <v>1</v>
      </c>
      <c r="I14" s="166">
        <v>1</v>
      </c>
      <c r="J14" s="166">
        <v>1</v>
      </c>
      <c r="K14" s="166">
        <v>1</v>
      </c>
      <c r="L14" s="166">
        <v>1</v>
      </c>
      <c r="M14" s="166">
        <v>1</v>
      </c>
      <c r="N14" s="166">
        <v>1</v>
      </c>
      <c r="O14" s="166">
        <v>1</v>
      </c>
      <c r="P14" s="166">
        <v>1</v>
      </c>
      <c r="Q14" s="166">
        <v>1</v>
      </c>
      <c r="R14" s="166">
        <v>1</v>
      </c>
      <c r="S14" s="166">
        <v>1</v>
      </c>
      <c r="T14" s="166">
        <v>1</v>
      </c>
      <c r="U14" s="223"/>
      <c r="V14" s="64" t="s">
        <v>73</v>
      </c>
      <c r="W14" s="64" t="s">
        <v>73</v>
      </c>
      <c r="X14" s="171"/>
      <c r="Y14" s="171"/>
      <c r="Z14" s="171"/>
      <c r="AA14" s="171"/>
      <c r="AB14" s="171"/>
      <c r="AC14" s="173"/>
      <c r="AD14" s="173"/>
      <c r="AE14" s="173">
        <v>1</v>
      </c>
      <c r="AF14" s="173">
        <v>1</v>
      </c>
      <c r="AG14" s="173">
        <v>1</v>
      </c>
      <c r="AH14" s="173">
        <v>1</v>
      </c>
      <c r="AI14" s="173">
        <v>1</v>
      </c>
      <c r="AJ14" s="173">
        <v>1</v>
      </c>
      <c r="AK14" s="173">
        <v>1</v>
      </c>
      <c r="AL14" s="173">
        <v>1</v>
      </c>
      <c r="AM14" s="173">
        <v>1</v>
      </c>
      <c r="AN14" s="173">
        <v>1</v>
      </c>
      <c r="AO14" s="173">
        <v>1</v>
      </c>
      <c r="AP14" s="173">
        <v>1</v>
      </c>
      <c r="AQ14" s="173">
        <v>1</v>
      </c>
      <c r="AR14" s="173">
        <v>1</v>
      </c>
      <c r="AS14" s="173">
        <v>1</v>
      </c>
      <c r="AT14" s="173">
        <v>1</v>
      </c>
      <c r="AU14" s="224"/>
      <c r="AV14" s="171"/>
      <c r="AW14" s="172" t="s">
        <v>73</v>
      </c>
      <c r="AX14" s="172" t="s">
        <v>73</v>
      </c>
      <c r="AY14" s="172" t="s">
        <v>73</v>
      </c>
      <c r="AZ14" s="172" t="s">
        <v>73</v>
      </c>
      <c r="BA14" s="172" t="s">
        <v>73</v>
      </c>
      <c r="BB14" s="172" t="s">
        <v>73</v>
      </c>
      <c r="BC14" s="172" t="s">
        <v>73</v>
      </c>
      <c r="BD14" s="172" t="s">
        <v>73</v>
      </c>
      <c r="BE14" s="64">
        <f t="shared" si="2"/>
        <v>32</v>
      </c>
    </row>
    <row r="15" spans="1:57" ht="16.5" thickBot="1">
      <c r="A15" s="339"/>
      <c r="B15" s="343" t="s">
        <v>119</v>
      </c>
      <c r="C15" s="345" t="s">
        <v>41</v>
      </c>
      <c r="D15" s="13" t="s">
        <v>34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2</v>
      </c>
      <c r="N15" s="166">
        <v>2</v>
      </c>
      <c r="O15" s="166">
        <v>2</v>
      </c>
      <c r="P15" s="166">
        <v>2</v>
      </c>
      <c r="Q15" s="166">
        <v>2</v>
      </c>
      <c r="R15" s="166">
        <v>2</v>
      </c>
      <c r="S15" s="166">
        <v>2</v>
      </c>
      <c r="T15" s="166" t="s">
        <v>242</v>
      </c>
      <c r="U15" s="223"/>
      <c r="V15" s="64" t="s">
        <v>73</v>
      </c>
      <c r="W15" s="64" t="s">
        <v>73</v>
      </c>
      <c r="X15" s="167"/>
      <c r="Y15" s="167"/>
      <c r="Z15" s="167"/>
      <c r="AA15" s="167"/>
      <c r="AB15" s="167"/>
      <c r="AC15" s="168"/>
      <c r="AD15" s="168"/>
      <c r="AE15" s="168">
        <v>2</v>
      </c>
      <c r="AF15" s="168">
        <v>2</v>
      </c>
      <c r="AG15" s="168">
        <v>2</v>
      </c>
      <c r="AH15" s="168">
        <v>2</v>
      </c>
      <c r="AI15" s="168">
        <v>2</v>
      </c>
      <c r="AJ15" s="168">
        <v>2</v>
      </c>
      <c r="AK15" s="168">
        <v>2</v>
      </c>
      <c r="AL15" s="168">
        <v>2</v>
      </c>
      <c r="AM15" s="168">
        <v>2</v>
      </c>
      <c r="AN15" s="168">
        <v>2</v>
      </c>
      <c r="AO15" s="168">
        <v>2</v>
      </c>
      <c r="AP15" s="168">
        <v>2</v>
      </c>
      <c r="AQ15" s="168">
        <v>2</v>
      </c>
      <c r="AR15" s="168">
        <v>2</v>
      </c>
      <c r="AS15" s="168">
        <v>2</v>
      </c>
      <c r="AT15" s="168" t="s">
        <v>242</v>
      </c>
      <c r="AU15" s="224"/>
      <c r="AV15" s="171"/>
      <c r="AW15" s="172" t="s">
        <v>73</v>
      </c>
      <c r="AX15" s="172" t="s">
        <v>73</v>
      </c>
      <c r="AY15" s="172" t="s">
        <v>73</v>
      </c>
      <c r="AZ15" s="172" t="s">
        <v>73</v>
      </c>
      <c r="BA15" s="172" t="s">
        <v>73</v>
      </c>
      <c r="BB15" s="172" t="s">
        <v>73</v>
      </c>
      <c r="BC15" s="172" t="s">
        <v>73</v>
      </c>
      <c r="BD15" s="172" t="s">
        <v>73</v>
      </c>
      <c r="BE15" s="64">
        <f t="shared" si="2"/>
        <v>60</v>
      </c>
    </row>
    <row r="16" spans="1:57" ht="16.5" thickBot="1">
      <c r="A16" s="339"/>
      <c r="B16" s="344"/>
      <c r="C16" s="346"/>
      <c r="D16" s="13" t="s">
        <v>35</v>
      </c>
      <c r="E16" s="166">
        <v>1</v>
      </c>
      <c r="F16" s="166">
        <v>1</v>
      </c>
      <c r="G16" s="166">
        <v>1</v>
      </c>
      <c r="H16" s="166">
        <v>1</v>
      </c>
      <c r="I16" s="166">
        <v>1</v>
      </c>
      <c r="J16" s="166">
        <v>1</v>
      </c>
      <c r="K16" s="166">
        <v>1</v>
      </c>
      <c r="L16" s="166">
        <v>1</v>
      </c>
      <c r="M16" s="166">
        <v>1</v>
      </c>
      <c r="N16" s="166">
        <v>1</v>
      </c>
      <c r="O16" s="166">
        <v>1</v>
      </c>
      <c r="P16" s="166">
        <v>1</v>
      </c>
      <c r="Q16" s="166">
        <v>1</v>
      </c>
      <c r="R16" s="166">
        <v>1</v>
      </c>
      <c r="S16" s="166">
        <v>1</v>
      </c>
      <c r="T16" s="166">
        <v>1</v>
      </c>
      <c r="U16" s="223"/>
      <c r="V16" s="64" t="s">
        <v>73</v>
      </c>
      <c r="W16" s="64" t="s">
        <v>73</v>
      </c>
      <c r="X16" s="167"/>
      <c r="Y16" s="167"/>
      <c r="Z16" s="167"/>
      <c r="AA16" s="167"/>
      <c r="AB16" s="167"/>
      <c r="AC16" s="168"/>
      <c r="AD16" s="168"/>
      <c r="AE16" s="168">
        <v>1</v>
      </c>
      <c r="AF16" s="168">
        <v>1</v>
      </c>
      <c r="AG16" s="168">
        <v>1</v>
      </c>
      <c r="AH16" s="168">
        <v>1</v>
      </c>
      <c r="AI16" s="168">
        <v>1</v>
      </c>
      <c r="AJ16" s="168">
        <v>1</v>
      </c>
      <c r="AK16" s="168">
        <v>1</v>
      </c>
      <c r="AL16" s="168">
        <v>1</v>
      </c>
      <c r="AM16" s="168">
        <v>1</v>
      </c>
      <c r="AN16" s="168">
        <v>1</v>
      </c>
      <c r="AO16" s="168">
        <v>1</v>
      </c>
      <c r="AP16" s="168">
        <v>1</v>
      </c>
      <c r="AQ16" s="168">
        <v>1</v>
      </c>
      <c r="AR16" s="168">
        <v>1</v>
      </c>
      <c r="AS16" s="168">
        <v>1</v>
      </c>
      <c r="AT16" s="168">
        <v>1</v>
      </c>
      <c r="AU16" s="223"/>
      <c r="AV16" s="171"/>
      <c r="AW16" s="172" t="s">
        <v>73</v>
      </c>
      <c r="AX16" s="172" t="s">
        <v>73</v>
      </c>
      <c r="AY16" s="172" t="s">
        <v>73</v>
      </c>
      <c r="AZ16" s="172" t="s">
        <v>73</v>
      </c>
      <c r="BA16" s="172" t="s">
        <v>73</v>
      </c>
      <c r="BB16" s="172" t="s">
        <v>73</v>
      </c>
      <c r="BC16" s="172" t="s">
        <v>73</v>
      </c>
      <c r="BD16" s="172" t="s">
        <v>73</v>
      </c>
      <c r="BE16" s="64">
        <f t="shared" si="2"/>
        <v>32</v>
      </c>
    </row>
    <row r="17" spans="1:57" ht="13.5" customHeight="1" hidden="1">
      <c r="A17" s="339"/>
      <c r="B17" s="343"/>
      <c r="C17" s="345"/>
      <c r="D17" s="13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223"/>
      <c r="V17" s="64" t="s">
        <v>73</v>
      </c>
      <c r="W17" s="64" t="s">
        <v>73</v>
      </c>
      <c r="X17" s="171"/>
      <c r="Y17" s="171"/>
      <c r="Z17" s="171"/>
      <c r="AA17" s="171"/>
      <c r="AB17" s="171"/>
      <c r="AC17" s="173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224"/>
      <c r="AV17" s="171"/>
      <c r="AW17" s="172" t="s">
        <v>73</v>
      </c>
      <c r="AX17" s="172" t="s">
        <v>73</v>
      </c>
      <c r="AY17" s="172" t="s">
        <v>73</v>
      </c>
      <c r="AZ17" s="172" t="s">
        <v>73</v>
      </c>
      <c r="BA17" s="172" t="s">
        <v>73</v>
      </c>
      <c r="BB17" s="172" t="s">
        <v>73</v>
      </c>
      <c r="BC17" s="172" t="s">
        <v>73</v>
      </c>
      <c r="BD17" s="172" t="s">
        <v>73</v>
      </c>
      <c r="BE17" s="64">
        <f t="shared" si="2"/>
        <v>0</v>
      </c>
    </row>
    <row r="18" spans="1:57" ht="1.5" customHeight="1" hidden="1" thickBot="1">
      <c r="A18" s="339"/>
      <c r="B18" s="344"/>
      <c r="C18" s="347"/>
      <c r="D18" s="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223"/>
      <c r="V18" s="64" t="s">
        <v>73</v>
      </c>
      <c r="W18" s="64" t="s">
        <v>73</v>
      </c>
      <c r="X18" s="171"/>
      <c r="Y18" s="171"/>
      <c r="Z18" s="171"/>
      <c r="AA18" s="171"/>
      <c r="AB18" s="171"/>
      <c r="AC18" s="173"/>
      <c r="AD18" s="173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224"/>
      <c r="AV18" s="171"/>
      <c r="AW18" s="172" t="s">
        <v>73</v>
      </c>
      <c r="AX18" s="172" t="s">
        <v>73</v>
      </c>
      <c r="AY18" s="172" t="s">
        <v>73</v>
      </c>
      <c r="AZ18" s="172" t="s">
        <v>73</v>
      </c>
      <c r="BA18" s="172" t="s">
        <v>73</v>
      </c>
      <c r="BB18" s="172" t="s">
        <v>73</v>
      </c>
      <c r="BC18" s="172" t="s">
        <v>73</v>
      </c>
      <c r="BD18" s="172" t="s">
        <v>73</v>
      </c>
      <c r="BE18" s="64">
        <f t="shared" si="2"/>
        <v>0</v>
      </c>
    </row>
    <row r="19" spans="1:57" ht="19.5" customHeight="1" thickBot="1">
      <c r="A19" s="339"/>
      <c r="B19" s="345" t="s">
        <v>139</v>
      </c>
      <c r="C19" s="347" t="s">
        <v>140</v>
      </c>
      <c r="D19" s="13" t="s">
        <v>34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223"/>
      <c r="V19" s="64" t="s">
        <v>73</v>
      </c>
      <c r="W19" s="64" t="s">
        <v>73</v>
      </c>
      <c r="X19" s="171"/>
      <c r="Y19" s="171"/>
      <c r="Z19" s="171"/>
      <c r="AA19" s="171"/>
      <c r="AB19" s="171"/>
      <c r="AC19" s="173"/>
      <c r="AD19" s="173"/>
      <c r="AE19" s="173">
        <v>2</v>
      </c>
      <c r="AF19" s="173">
        <v>2</v>
      </c>
      <c r="AG19" s="173">
        <v>2</v>
      </c>
      <c r="AH19" s="173">
        <v>2</v>
      </c>
      <c r="AI19" s="173">
        <v>2</v>
      </c>
      <c r="AJ19" s="173">
        <v>2</v>
      </c>
      <c r="AK19" s="173">
        <v>2</v>
      </c>
      <c r="AL19" s="173">
        <v>2</v>
      </c>
      <c r="AM19" s="173">
        <v>2</v>
      </c>
      <c r="AN19" s="173">
        <v>2</v>
      </c>
      <c r="AO19" s="173">
        <v>2</v>
      </c>
      <c r="AP19" s="173">
        <v>2</v>
      </c>
      <c r="AQ19" s="173">
        <v>2</v>
      </c>
      <c r="AR19" s="173">
        <v>2</v>
      </c>
      <c r="AS19" s="173">
        <v>2</v>
      </c>
      <c r="AT19" s="173" t="s">
        <v>232</v>
      </c>
      <c r="AU19" s="224"/>
      <c r="AV19" s="171"/>
      <c r="AW19" s="172" t="s">
        <v>73</v>
      </c>
      <c r="AX19" s="172" t="s">
        <v>73</v>
      </c>
      <c r="AY19" s="172" t="s">
        <v>73</v>
      </c>
      <c r="AZ19" s="172" t="s">
        <v>73</v>
      </c>
      <c r="BA19" s="172" t="s">
        <v>73</v>
      </c>
      <c r="BB19" s="172" t="s">
        <v>73</v>
      </c>
      <c r="BC19" s="172" t="s">
        <v>73</v>
      </c>
      <c r="BD19" s="172" t="s">
        <v>73</v>
      </c>
      <c r="BE19" s="64">
        <f t="shared" si="2"/>
        <v>30</v>
      </c>
    </row>
    <row r="20" spans="1:57" ht="17.25" customHeight="1" thickBot="1">
      <c r="A20" s="339"/>
      <c r="B20" s="346"/>
      <c r="C20" s="346"/>
      <c r="D20" s="13" t="s">
        <v>35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223"/>
      <c r="V20" s="64" t="s">
        <v>73</v>
      </c>
      <c r="W20" s="64" t="s">
        <v>73</v>
      </c>
      <c r="X20" s="171"/>
      <c r="Y20" s="171"/>
      <c r="Z20" s="171"/>
      <c r="AA20" s="171"/>
      <c r="AB20" s="171"/>
      <c r="AC20" s="173"/>
      <c r="AD20" s="173"/>
      <c r="AE20" s="173">
        <v>1</v>
      </c>
      <c r="AF20" s="173">
        <v>1</v>
      </c>
      <c r="AG20" s="173">
        <v>1</v>
      </c>
      <c r="AH20" s="173">
        <v>1</v>
      </c>
      <c r="AI20" s="173">
        <v>1</v>
      </c>
      <c r="AJ20" s="173">
        <v>1</v>
      </c>
      <c r="AK20" s="173">
        <v>1</v>
      </c>
      <c r="AL20" s="173">
        <v>1</v>
      </c>
      <c r="AM20" s="173">
        <v>1</v>
      </c>
      <c r="AN20" s="173">
        <v>1</v>
      </c>
      <c r="AO20" s="173">
        <v>1</v>
      </c>
      <c r="AP20" s="173">
        <v>1</v>
      </c>
      <c r="AQ20" s="173">
        <v>1</v>
      </c>
      <c r="AR20" s="173">
        <v>1</v>
      </c>
      <c r="AS20" s="173">
        <v>1</v>
      </c>
      <c r="AT20" s="173">
        <v>1</v>
      </c>
      <c r="AU20" s="224"/>
      <c r="AV20" s="171"/>
      <c r="AW20" s="172" t="s">
        <v>73</v>
      </c>
      <c r="AX20" s="172" t="s">
        <v>73</v>
      </c>
      <c r="AY20" s="172" t="s">
        <v>73</v>
      </c>
      <c r="AZ20" s="172" t="s">
        <v>73</v>
      </c>
      <c r="BA20" s="172" t="s">
        <v>73</v>
      </c>
      <c r="BB20" s="172" t="s">
        <v>73</v>
      </c>
      <c r="BC20" s="172" t="s">
        <v>73</v>
      </c>
      <c r="BD20" s="172" t="s">
        <v>73</v>
      </c>
      <c r="BE20" s="64">
        <f t="shared" si="2"/>
        <v>16</v>
      </c>
    </row>
    <row r="21" spans="1:57" s="24" customFormat="1" ht="33" customHeight="1" thickBot="1">
      <c r="A21" s="339"/>
      <c r="B21" s="348" t="s">
        <v>233</v>
      </c>
      <c r="C21" s="350" t="s">
        <v>120</v>
      </c>
      <c r="D21" s="65" t="s">
        <v>34</v>
      </c>
      <c r="E21" s="64">
        <f>E23+E25+E27</f>
        <v>6</v>
      </c>
      <c r="F21" s="64">
        <f aca="true" t="shared" si="3" ref="F21:AV21">F23+F25+F27</f>
        <v>8</v>
      </c>
      <c r="G21" s="64">
        <f t="shared" si="3"/>
        <v>6</v>
      </c>
      <c r="H21" s="64">
        <f t="shared" si="3"/>
        <v>8</v>
      </c>
      <c r="I21" s="64">
        <f t="shared" si="3"/>
        <v>6</v>
      </c>
      <c r="J21" s="64">
        <f t="shared" si="3"/>
        <v>8</v>
      </c>
      <c r="K21" s="64">
        <f t="shared" si="3"/>
        <v>6</v>
      </c>
      <c r="L21" s="64">
        <f t="shared" si="3"/>
        <v>8</v>
      </c>
      <c r="M21" s="64">
        <f t="shared" si="3"/>
        <v>6</v>
      </c>
      <c r="N21" s="64">
        <f t="shared" si="3"/>
        <v>8</v>
      </c>
      <c r="O21" s="64">
        <f t="shared" si="3"/>
        <v>6</v>
      </c>
      <c r="P21" s="64">
        <f t="shared" si="3"/>
        <v>8</v>
      </c>
      <c r="Q21" s="64">
        <f t="shared" si="3"/>
        <v>6</v>
      </c>
      <c r="R21" s="64">
        <f t="shared" si="3"/>
        <v>8</v>
      </c>
      <c r="S21" s="64">
        <f t="shared" si="3"/>
        <v>6</v>
      </c>
      <c r="T21" s="64">
        <v>8</v>
      </c>
      <c r="U21" s="64">
        <v>0</v>
      </c>
      <c r="V21" s="64" t="s">
        <v>73</v>
      </c>
      <c r="W21" s="64" t="s">
        <v>73</v>
      </c>
      <c r="X21" s="64">
        <f t="shared" si="3"/>
        <v>0</v>
      </c>
      <c r="Y21" s="64">
        <f t="shared" si="3"/>
        <v>0</v>
      </c>
      <c r="Z21" s="64">
        <f t="shared" si="3"/>
        <v>0</v>
      </c>
      <c r="AA21" s="64">
        <f t="shared" si="3"/>
        <v>0</v>
      </c>
      <c r="AB21" s="64">
        <f t="shared" si="3"/>
        <v>0</v>
      </c>
      <c r="AC21" s="94">
        <f t="shared" si="3"/>
        <v>0</v>
      </c>
      <c r="AD21" s="94">
        <f t="shared" si="3"/>
        <v>0</v>
      </c>
      <c r="AE21" s="94">
        <f t="shared" si="3"/>
        <v>2</v>
      </c>
      <c r="AF21" s="94">
        <f t="shared" si="3"/>
        <v>2</v>
      </c>
      <c r="AG21" s="94">
        <f t="shared" si="3"/>
        <v>2</v>
      </c>
      <c r="AH21" s="94">
        <f t="shared" si="3"/>
        <v>2</v>
      </c>
      <c r="AI21" s="94">
        <f t="shared" si="3"/>
        <v>2</v>
      </c>
      <c r="AJ21" s="94">
        <f t="shared" si="3"/>
        <v>2</v>
      </c>
      <c r="AK21" s="94">
        <f t="shared" si="3"/>
        <v>2</v>
      </c>
      <c r="AL21" s="94">
        <f t="shared" si="3"/>
        <v>2</v>
      </c>
      <c r="AM21" s="94">
        <f t="shared" si="3"/>
        <v>2</v>
      </c>
      <c r="AN21" s="94">
        <f t="shared" si="3"/>
        <v>2</v>
      </c>
      <c r="AO21" s="94">
        <f t="shared" si="3"/>
        <v>2</v>
      </c>
      <c r="AP21" s="94">
        <f t="shared" si="3"/>
        <v>2</v>
      </c>
      <c r="AQ21" s="94">
        <f t="shared" si="3"/>
        <v>2</v>
      </c>
      <c r="AR21" s="94">
        <f t="shared" si="3"/>
        <v>2</v>
      </c>
      <c r="AS21" s="94">
        <f t="shared" si="3"/>
        <v>2</v>
      </c>
      <c r="AT21" s="94">
        <v>2</v>
      </c>
      <c r="AU21" s="64">
        <f t="shared" si="3"/>
        <v>0</v>
      </c>
      <c r="AV21" s="64">
        <f t="shared" si="3"/>
        <v>0</v>
      </c>
      <c r="AW21" s="172" t="s">
        <v>73</v>
      </c>
      <c r="AX21" s="172" t="s">
        <v>73</v>
      </c>
      <c r="AY21" s="172" t="s">
        <v>73</v>
      </c>
      <c r="AZ21" s="172" t="s">
        <v>73</v>
      </c>
      <c r="BA21" s="172" t="s">
        <v>73</v>
      </c>
      <c r="BB21" s="172" t="s">
        <v>73</v>
      </c>
      <c r="BC21" s="172" t="s">
        <v>73</v>
      </c>
      <c r="BD21" s="172" t="s">
        <v>73</v>
      </c>
      <c r="BE21" s="64">
        <f t="shared" si="2"/>
        <v>144</v>
      </c>
    </row>
    <row r="22" spans="1:57" s="24" customFormat="1" ht="16.5" thickBot="1">
      <c r="A22" s="339"/>
      <c r="B22" s="349"/>
      <c r="C22" s="351"/>
      <c r="D22" s="65" t="s">
        <v>35</v>
      </c>
      <c r="E22" s="64">
        <f>E24+E26+E28</f>
        <v>3</v>
      </c>
      <c r="F22" s="64">
        <f aca="true" t="shared" si="4" ref="F22:AV22">F24+F26+F28</f>
        <v>4</v>
      </c>
      <c r="G22" s="64">
        <f t="shared" si="4"/>
        <v>3</v>
      </c>
      <c r="H22" s="64">
        <f t="shared" si="4"/>
        <v>4</v>
      </c>
      <c r="I22" s="64">
        <f t="shared" si="4"/>
        <v>3</v>
      </c>
      <c r="J22" s="64">
        <f t="shared" si="4"/>
        <v>4</v>
      </c>
      <c r="K22" s="64">
        <f t="shared" si="4"/>
        <v>3</v>
      </c>
      <c r="L22" s="64">
        <f t="shared" si="4"/>
        <v>4</v>
      </c>
      <c r="M22" s="64">
        <f t="shared" si="4"/>
        <v>3</v>
      </c>
      <c r="N22" s="64">
        <f t="shared" si="4"/>
        <v>4</v>
      </c>
      <c r="O22" s="64">
        <f t="shared" si="4"/>
        <v>3</v>
      </c>
      <c r="P22" s="64">
        <f t="shared" si="4"/>
        <v>4</v>
      </c>
      <c r="Q22" s="64">
        <f t="shared" si="4"/>
        <v>3</v>
      </c>
      <c r="R22" s="64">
        <f t="shared" si="4"/>
        <v>4</v>
      </c>
      <c r="S22" s="64">
        <f t="shared" si="4"/>
        <v>3</v>
      </c>
      <c r="T22" s="64">
        <f t="shared" si="4"/>
        <v>4</v>
      </c>
      <c r="U22" s="64">
        <f t="shared" si="4"/>
        <v>0</v>
      </c>
      <c r="V22" s="64" t="s">
        <v>73</v>
      </c>
      <c r="W22" s="64" t="s">
        <v>73</v>
      </c>
      <c r="X22" s="64">
        <f t="shared" si="4"/>
        <v>0</v>
      </c>
      <c r="Y22" s="64">
        <f t="shared" si="4"/>
        <v>0</v>
      </c>
      <c r="Z22" s="64">
        <f t="shared" si="4"/>
        <v>0</v>
      </c>
      <c r="AA22" s="64">
        <f t="shared" si="4"/>
        <v>0</v>
      </c>
      <c r="AB22" s="64">
        <f t="shared" si="4"/>
        <v>0</v>
      </c>
      <c r="AC22" s="94">
        <f t="shared" si="4"/>
        <v>0</v>
      </c>
      <c r="AD22" s="94">
        <f t="shared" si="4"/>
        <v>0</v>
      </c>
      <c r="AE22" s="94">
        <f t="shared" si="4"/>
        <v>1</v>
      </c>
      <c r="AF22" s="94">
        <f t="shared" si="4"/>
        <v>1</v>
      </c>
      <c r="AG22" s="94">
        <f t="shared" si="4"/>
        <v>1</v>
      </c>
      <c r="AH22" s="94">
        <f t="shared" si="4"/>
        <v>1</v>
      </c>
      <c r="AI22" s="94">
        <f t="shared" si="4"/>
        <v>1</v>
      </c>
      <c r="AJ22" s="94">
        <f t="shared" si="4"/>
        <v>1</v>
      </c>
      <c r="AK22" s="94">
        <f t="shared" si="4"/>
        <v>1</v>
      </c>
      <c r="AL22" s="94">
        <f t="shared" si="4"/>
        <v>1</v>
      </c>
      <c r="AM22" s="94">
        <f t="shared" si="4"/>
        <v>1</v>
      </c>
      <c r="AN22" s="94">
        <f t="shared" si="4"/>
        <v>1</v>
      </c>
      <c r="AO22" s="94">
        <f t="shared" si="4"/>
        <v>1</v>
      </c>
      <c r="AP22" s="94">
        <f t="shared" si="4"/>
        <v>1</v>
      </c>
      <c r="AQ22" s="94">
        <f t="shared" si="4"/>
        <v>1</v>
      </c>
      <c r="AR22" s="94">
        <f t="shared" si="4"/>
        <v>1</v>
      </c>
      <c r="AS22" s="94">
        <f t="shared" si="4"/>
        <v>1</v>
      </c>
      <c r="AT22" s="94">
        <f t="shared" si="4"/>
        <v>1</v>
      </c>
      <c r="AU22" s="64">
        <f t="shared" si="4"/>
        <v>0</v>
      </c>
      <c r="AV22" s="64">
        <f t="shared" si="4"/>
        <v>0</v>
      </c>
      <c r="AW22" s="172" t="s">
        <v>73</v>
      </c>
      <c r="AX22" s="172" t="s">
        <v>73</v>
      </c>
      <c r="AY22" s="172" t="s">
        <v>73</v>
      </c>
      <c r="AZ22" s="172" t="s">
        <v>73</v>
      </c>
      <c r="BA22" s="172" t="s">
        <v>73</v>
      </c>
      <c r="BB22" s="172" t="s">
        <v>73</v>
      </c>
      <c r="BC22" s="172" t="s">
        <v>73</v>
      </c>
      <c r="BD22" s="172" t="s">
        <v>73</v>
      </c>
      <c r="BE22" s="64">
        <f t="shared" si="2"/>
        <v>72</v>
      </c>
    </row>
    <row r="23" spans="1:57" s="30" customFormat="1" ht="16.5" thickBot="1">
      <c r="A23" s="339"/>
      <c r="B23" s="352" t="s">
        <v>141</v>
      </c>
      <c r="C23" s="354" t="s">
        <v>5</v>
      </c>
      <c r="D23" s="13" t="s">
        <v>34</v>
      </c>
      <c r="E23" s="166">
        <v>2</v>
      </c>
      <c r="F23" s="166">
        <v>4</v>
      </c>
      <c r="G23" s="166">
        <v>2</v>
      </c>
      <c r="H23" s="166">
        <v>4</v>
      </c>
      <c r="I23" s="166">
        <v>2</v>
      </c>
      <c r="J23" s="166">
        <v>4</v>
      </c>
      <c r="K23" s="166">
        <v>2</v>
      </c>
      <c r="L23" s="166">
        <v>4</v>
      </c>
      <c r="M23" s="166">
        <v>2</v>
      </c>
      <c r="N23" s="166">
        <v>4</v>
      </c>
      <c r="O23" s="166">
        <v>2</v>
      </c>
      <c r="P23" s="166">
        <v>4</v>
      </c>
      <c r="Q23" s="166">
        <v>2</v>
      </c>
      <c r="R23" s="166">
        <v>4</v>
      </c>
      <c r="S23" s="166">
        <v>2</v>
      </c>
      <c r="T23" s="166">
        <v>4</v>
      </c>
      <c r="U23" s="223" t="s">
        <v>161</v>
      </c>
      <c r="V23" s="64" t="s">
        <v>73</v>
      </c>
      <c r="W23" s="64" t="s">
        <v>73</v>
      </c>
      <c r="X23" s="167"/>
      <c r="Y23" s="167"/>
      <c r="Z23" s="167"/>
      <c r="AA23" s="167"/>
      <c r="AB23" s="167"/>
      <c r="AC23" s="168"/>
      <c r="AD23" s="168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223"/>
      <c r="AV23" s="167"/>
      <c r="AW23" s="172" t="s">
        <v>73</v>
      </c>
      <c r="AX23" s="172" t="s">
        <v>73</v>
      </c>
      <c r="AY23" s="172" t="s">
        <v>73</v>
      </c>
      <c r="AZ23" s="172" t="s">
        <v>73</v>
      </c>
      <c r="BA23" s="172" t="s">
        <v>73</v>
      </c>
      <c r="BB23" s="172" t="s">
        <v>73</v>
      </c>
      <c r="BC23" s="172" t="s">
        <v>73</v>
      </c>
      <c r="BD23" s="172" t="s">
        <v>73</v>
      </c>
      <c r="BE23" s="64">
        <f t="shared" si="2"/>
        <v>48</v>
      </c>
    </row>
    <row r="24" spans="1:57" s="30" customFormat="1" ht="16.5" thickBot="1">
      <c r="A24" s="339"/>
      <c r="B24" s="353"/>
      <c r="C24" s="355"/>
      <c r="D24" s="13" t="s">
        <v>35</v>
      </c>
      <c r="E24" s="166">
        <v>1</v>
      </c>
      <c r="F24" s="166">
        <v>2</v>
      </c>
      <c r="G24" s="166">
        <v>1</v>
      </c>
      <c r="H24" s="166">
        <v>2</v>
      </c>
      <c r="I24" s="166">
        <v>1</v>
      </c>
      <c r="J24" s="166">
        <v>2</v>
      </c>
      <c r="K24" s="166">
        <v>1</v>
      </c>
      <c r="L24" s="166">
        <v>2</v>
      </c>
      <c r="M24" s="166">
        <v>1</v>
      </c>
      <c r="N24" s="166">
        <v>2</v>
      </c>
      <c r="O24" s="166">
        <v>1</v>
      </c>
      <c r="P24" s="166">
        <v>2</v>
      </c>
      <c r="Q24" s="166">
        <v>1</v>
      </c>
      <c r="R24" s="166">
        <v>2</v>
      </c>
      <c r="S24" s="166">
        <v>1</v>
      </c>
      <c r="T24" s="166">
        <v>2</v>
      </c>
      <c r="U24" s="223"/>
      <c r="V24" s="64" t="s">
        <v>73</v>
      </c>
      <c r="W24" s="64" t="s">
        <v>73</v>
      </c>
      <c r="X24" s="167"/>
      <c r="Y24" s="167"/>
      <c r="Z24" s="167"/>
      <c r="AA24" s="167"/>
      <c r="AB24" s="167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223"/>
      <c r="AV24" s="167"/>
      <c r="AW24" s="172" t="s">
        <v>73</v>
      </c>
      <c r="AX24" s="172" t="s">
        <v>73</v>
      </c>
      <c r="AY24" s="172" t="s">
        <v>73</v>
      </c>
      <c r="AZ24" s="172" t="s">
        <v>73</v>
      </c>
      <c r="BA24" s="172" t="s">
        <v>73</v>
      </c>
      <c r="BB24" s="172" t="s">
        <v>73</v>
      </c>
      <c r="BC24" s="172" t="s">
        <v>73</v>
      </c>
      <c r="BD24" s="172" t="s">
        <v>73</v>
      </c>
      <c r="BE24" s="64">
        <f t="shared" si="2"/>
        <v>24</v>
      </c>
    </row>
    <row r="25" spans="1:57" s="30" customFormat="1" ht="16.5" thickBot="1">
      <c r="A25" s="339"/>
      <c r="B25" s="352" t="s">
        <v>142</v>
      </c>
      <c r="C25" s="354" t="s">
        <v>144</v>
      </c>
      <c r="D25" s="13" t="s">
        <v>34</v>
      </c>
      <c r="E25" s="166">
        <v>4</v>
      </c>
      <c r="F25" s="166">
        <v>4</v>
      </c>
      <c r="G25" s="166">
        <v>4</v>
      </c>
      <c r="H25" s="166">
        <v>4</v>
      </c>
      <c r="I25" s="166">
        <v>4</v>
      </c>
      <c r="J25" s="166">
        <v>4</v>
      </c>
      <c r="K25" s="166">
        <v>4</v>
      </c>
      <c r="L25" s="166">
        <v>4</v>
      </c>
      <c r="M25" s="166">
        <v>4</v>
      </c>
      <c r="N25" s="166">
        <v>4</v>
      </c>
      <c r="O25" s="166">
        <v>4</v>
      </c>
      <c r="P25" s="166">
        <v>4</v>
      </c>
      <c r="Q25" s="166">
        <v>4</v>
      </c>
      <c r="R25" s="166">
        <v>4</v>
      </c>
      <c r="S25" s="166">
        <v>4</v>
      </c>
      <c r="T25" s="166" t="s">
        <v>232</v>
      </c>
      <c r="U25" s="223"/>
      <c r="V25" s="64" t="s">
        <v>73</v>
      </c>
      <c r="W25" s="64" t="s">
        <v>73</v>
      </c>
      <c r="X25" s="167"/>
      <c r="Y25" s="167"/>
      <c r="Z25" s="167"/>
      <c r="AA25" s="167"/>
      <c r="AB25" s="167"/>
      <c r="AC25" s="168"/>
      <c r="AD25" s="168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223"/>
      <c r="AV25" s="167"/>
      <c r="AW25" s="172" t="s">
        <v>73</v>
      </c>
      <c r="AX25" s="172" t="s">
        <v>73</v>
      </c>
      <c r="AY25" s="172" t="s">
        <v>73</v>
      </c>
      <c r="AZ25" s="172" t="s">
        <v>73</v>
      </c>
      <c r="BA25" s="172" t="s">
        <v>73</v>
      </c>
      <c r="BB25" s="172" t="s">
        <v>73</v>
      </c>
      <c r="BC25" s="172" t="s">
        <v>73</v>
      </c>
      <c r="BD25" s="172" t="s">
        <v>73</v>
      </c>
      <c r="BE25" s="64">
        <f t="shared" si="2"/>
        <v>60</v>
      </c>
    </row>
    <row r="26" spans="1:57" s="30" customFormat="1" ht="16.5" thickBot="1">
      <c r="A26" s="339"/>
      <c r="B26" s="353"/>
      <c r="C26" s="355"/>
      <c r="D26" s="13" t="s">
        <v>35</v>
      </c>
      <c r="E26" s="166">
        <v>2</v>
      </c>
      <c r="F26" s="166">
        <v>2</v>
      </c>
      <c r="G26" s="166">
        <v>2</v>
      </c>
      <c r="H26" s="166">
        <v>2</v>
      </c>
      <c r="I26" s="166">
        <v>2</v>
      </c>
      <c r="J26" s="166">
        <v>2</v>
      </c>
      <c r="K26" s="166">
        <v>2</v>
      </c>
      <c r="L26" s="166">
        <v>2</v>
      </c>
      <c r="M26" s="166">
        <v>2</v>
      </c>
      <c r="N26" s="166">
        <v>2</v>
      </c>
      <c r="O26" s="166">
        <v>2</v>
      </c>
      <c r="P26" s="166">
        <v>2</v>
      </c>
      <c r="Q26" s="166">
        <v>2</v>
      </c>
      <c r="R26" s="166">
        <v>2</v>
      </c>
      <c r="S26" s="166">
        <v>2</v>
      </c>
      <c r="T26" s="166">
        <v>2</v>
      </c>
      <c r="U26" s="223"/>
      <c r="V26" s="64" t="s">
        <v>73</v>
      </c>
      <c r="W26" s="64" t="s">
        <v>73</v>
      </c>
      <c r="X26" s="167"/>
      <c r="Y26" s="167"/>
      <c r="Z26" s="167"/>
      <c r="AA26" s="167"/>
      <c r="AB26" s="167"/>
      <c r="AC26" s="168"/>
      <c r="AD26" s="168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223"/>
      <c r="AV26" s="167"/>
      <c r="AW26" s="172" t="s">
        <v>73</v>
      </c>
      <c r="AX26" s="172" t="s">
        <v>73</v>
      </c>
      <c r="AY26" s="172" t="s">
        <v>73</v>
      </c>
      <c r="AZ26" s="172" t="s">
        <v>73</v>
      </c>
      <c r="BA26" s="172" t="s">
        <v>73</v>
      </c>
      <c r="BB26" s="172" t="s">
        <v>73</v>
      </c>
      <c r="BC26" s="172" t="s">
        <v>73</v>
      </c>
      <c r="BD26" s="172" t="s">
        <v>73</v>
      </c>
      <c r="BE26" s="64">
        <f t="shared" si="2"/>
        <v>32</v>
      </c>
    </row>
    <row r="27" spans="1:57" s="30" customFormat="1" ht="16.5" thickBot="1">
      <c r="A27" s="339"/>
      <c r="B27" s="352" t="s">
        <v>143</v>
      </c>
      <c r="C27" s="382" t="s">
        <v>145</v>
      </c>
      <c r="D27" s="13" t="s">
        <v>34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223"/>
      <c r="V27" s="64" t="s">
        <v>73</v>
      </c>
      <c r="W27" s="64" t="s">
        <v>73</v>
      </c>
      <c r="X27" s="167"/>
      <c r="Y27" s="167"/>
      <c r="Z27" s="167"/>
      <c r="AA27" s="167"/>
      <c r="AB27" s="167"/>
      <c r="AC27" s="168"/>
      <c r="AD27" s="168"/>
      <c r="AE27" s="168">
        <v>2</v>
      </c>
      <c r="AF27" s="168">
        <v>2</v>
      </c>
      <c r="AG27" s="168">
        <v>2</v>
      </c>
      <c r="AH27" s="168">
        <v>2</v>
      </c>
      <c r="AI27" s="168">
        <v>2</v>
      </c>
      <c r="AJ27" s="168">
        <v>2</v>
      </c>
      <c r="AK27" s="168">
        <v>2</v>
      </c>
      <c r="AL27" s="168">
        <v>2</v>
      </c>
      <c r="AM27" s="168">
        <v>2</v>
      </c>
      <c r="AN27" s="168">
        <v>2</v>
      </c>
      <c r="AO27" s="168">
        <v>2</v>
      </c>
      <c r="AP27" s="168">
        <v>2</v>
      </c>
      <c r="AQ27" s="168">
        <v>2</v>
      </c>
      <c r="AR27" s="168">
        <v>2</v>
      </c>
      <c r="AS27" s="168">
        <v>2</v>
      </c>
      <c r="AT27" s="168" t="s">
        <v>232</v>
      </c>
      <c r="AU27" s="223"/>
      <c r="AV27" s="167"/>
      <c r="AW27" s="172" t="s">
        <v>73</v>
      </c>
      <c r="AX27" s="172" t="s">
        <v>73</v>
      </c>
      <c r="AY27" s="172" t="s">
        <v>73</v>
      </c>
      <c r="AZ27" s="172" t="s">
        <v>73</v>
      </c>
      <c r="BA27" s="172" t="s">
        <v>73</v>
      </c>
      <c r="BB27" s="172" t="s">
        <v>73</v>
      </c>
      <c r="BC27" s="172" t="s">
        <v>73</v>
      </c>
      <c r="BD27" s="172" t="s">
        <v>73</v>
      </c>
      <c r="BE27" s="64">
        <f t="shared" si="2"/>
        <v>30</v>
      </c>
    </row>
    <row r="28" spans="1:57" s="30" customFormat="1" ht="16.5" thickBot="1">
      <c r="A28" s="339"/>
      <c r="B28" s="353"/>
      <c r="C28" s="355"/>
      <c r="D28" s="13" t="s">
        <v>35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223"/>
      <c r="V28" s="64" t="s">
        <v>73</v>
      </c>
      <c r="W28" s="64" t="s">
        <v>73</v>
      </c>
      <c r="X28" s="167"/>
      <c r="Y28" s="167"/>
      <c r="Z28" s="167"/>
      <c r="AA28" s="167"/>
      <c r="AB28" s="167"/>
      <c r="AC28" s="168"/>
      <c r="AD28" s="168"/>
      <c r="AE28" s="168">
        <v>1</v>
      </c>
      <c r="AF28" s="168">
        <v>1</v>
      </c>
      <c r="AG28" s="168">
        <v>1</v>
      </c>
      <c r="AH28" s="168">
        <v>1</v>
      </c>
      <c r="AI28" s="168">
        <v>1</v>
      </c>
      <c r="AJ28" s="168">
        <v>1</v>
      </c>
      <c r="AK28" s="168">
        <v>1</v>
      </c>
      <c r="AL28" s="168">
        <v>1</v>
      </c>
      <c r="AM28" s="168">
        <v>1</v>
      </c>
      <c r="AN28" s="168">
        <v>1</v>
      </c>
      <c r="AO28" s="168">
        <v>1</v>
      </c>
      <c r="AP28" s="168">
        <v>1</v>
      </c>
      <c r="AQ28" s="168">
        <v>1</v>
      </c>
      <c r="AR28" s="168">
        <v>1</v>
      </c>
      <c r="AS28" s="168">
        <v>1</v>
      </c>
      <c r="AT28" s="168">
        <v>1</v>
      </c>
      <c r="AU28" s="223"/>
      <c r="AV28" s="167"/>
      <c r="AW28" s="172" t="s">
        <v>73</v>
      </c>
      <c r="AX28" s="172" t="s">
        <v>73</v>
      </c>
      <c r="AY28" s="172" t="s">
        <v>73</v>
      </c>
      <c r="AZ28" s="172" t="s">
        <v>73</v>
      </c>
      <c r="BA28" s="172" t="s">
        <v>73</v>
      </c>
      <c r="BB28" s="172" t="s">
        <v>73</v>
      </c>
      <c r="BC28" s="172" t="s">
        <v>73</v>
      </c>
      <c r="BD28" s="172" t="s">
        <v>73</v>
      </c>
      <c r="BE28" s="64">
        <f t="shared" si="2"/>
        <v>16</v>
      </c>
    </row>
    <row r="29" spans="1:57" s="24" customFormat="1" ht="20.25" customHeight="1" thickBot="1">
      <c r="A29" s="339"/>
      <c r="B29" s="341" t="s">
        <v>7</v>
      </c>
      <c r="C29" s="341" t="s">
        <v>38</v>
      </c>
      <c r="D29" s="65" t="s">
        <v>34</v>
      </c>
      <c r="E29" s="64">
        <f>E31+E47</f>
        <v>20</v>
      </c>
      <c r="F29" s="64">
        <f aca="true" t="shared" si="5" ref="F29:AS29">F31+F47</f>
        <v>18</v>
      </c>
      <c r="G29" s="64">
        <f t="shared" si="5"/>
        <v>20</v>
      </c>
      <c r="H29" s="64">
        <f t="shared" si="5"/>
        <v>18</v>
      </c>
      <c r="I29" s="64">
        <f t="shared" si="5"/>
        <v>20</v>
      </c>
      <c r="J29" s="64">
        <f t="shared" si="5"/>
        <v>18</v>
      </c>
      <c r="K29" s="64">
        <f t="shared" si="5"/>
        <v>20</v>
      </c>
      <c r="L29" s="64">
        <f t="shared" si="5"/>
        <v>18</v>
      </c>
      <c r="M29" s="64">
        <f t="shared" si="5"/>
        <v>20</v>
      </c>
      <c r="N29" s="64">
        <f t="shared" si="5"/>
        <v>18</v>
      </c>
      <c r="O29" s="64">
        <f t="shared" si="5"/>
        <v>20</v>
      </c>
      <c r="P29" s="64">
        <f t="shared" si="5"/>
        <v>18</v>
      </c>
      <c r="Q29" s="64">
        <f t="shared" si="5"/>
        <v>20</v>
      </c>
      <c r="R29" s="64">
        <f t="shared" si="5"/>
        <v>18</v>
      </c>
      <c r="S29" s="64">
        <f t="shared" si="5"/>
        <v>20</v>
      </c>
      <c r="T29" s="64">
        <v>18</v>
      </c>
      <c r="U29" s="64">
        <f t="shared" si="5"/>
        <v>0</v>
      </c>
      <c r="V29" s="64" t="s">
        <v>73</v>
      </c>
      <c r="W29" s="64" t="s">
        <v>73</v>
      </c>
      <c r="X29" s="64">
        <f t="shared" si="5"/>
        <v>36</v>
      </c>
      <c r="Y29" s="64">
        <f t="shared" si="5"/>
        <v>36</v>
      </c>
      <c r="Z29" s="64">
        <f t="shared" si="5"/>
        <v>36</v>
      </c>
      <c r="AA29" s="64">
        <f t="shared" si="5"/>
        <v>36</v>
      </c>
      <c r="AB29" s="64">
        <f t="shared" si="5"/>
        <v>36</v>
      </c>
      <c r="AC29" s="94">
        <f t="shared" si="5"/>
        <v>36</v>
      </c>
      <c r="AD29" s="94">
        <f t="shared" si="5"/>
        <v>18</v>
      </c>
      <c r="AE29" s="94">
        <f t="shared" si="5"/>
        <v>28</v>
      </c>
      <c r="AF29" s="94">
        <f t="shared" si="5"/>
        <v>28</v>
      </c>
      <c r="AG29" s="94">
        <f t="shared" si="5"/>
        <v>28</v>
      </c>
      <c r="AH29" s="94">
        <f t="shared" si="5"/>
        <v>28</v>
      </c>
      <c r="AI29" s="94">
        <f t="shared" si="5"/>
        <v>28</v>
      </c>
      <c r="AJ29" s="94">
        <f t="shared" si="5"/>
        <v>28</v>
      </c>
      <c r="AK29" s="94">
        <f t="shared" si="5"/>
        <v>28</v>
      </c>
      <c r="AL29" s="94">
        <f t="shared" si="5"/>
        <v>28</v>
      </c>
      <c r="AM29" s="94">
        <f t="shared" si="5"/>
        <v>28</v>
      </c>
      <c r="AN29" s="94">
        <f t="shared" si="5"/>
        <v>28</v>
      </c>
      <c r="AO29" s="94">
        <f t="shared" si="5"/>
        <v>28</v>
      </c>
      <c r="AP29" s="94">
        <f t="shared" si="5"/>
        <v>28</v>
      </c>
      <c r="AQ29" s="94">
        <f t="shared" si="5"/>
        <v>28</v>
      </c>
      <c r="AR29" s="94">
        <f t="shared" si="5"/>
        <v>28</v>
      </c>
      <c r="AS29" s="94">
        <f t="shared" si="5"/>
        <v>28</v>
      </c>
      <c r="AT29" s="94">
        <v>28</v>
      </c>
      <c r="AU29" s="64">
        <f aca="true" t="shared" si="6" ref="AT29:AV30">AU31+AU47</f>
        <v>0</v>
      </c>
      <c r="AV29" s="64">
        <f t="shared" si="6"/>
        <v>36</v>
      </c>
      <c r="AW29" s="172" t="s">
        <v>73</v>
      </c>
      <c r="AX29" s="172" t="s">
        <v>73</v>
      </c>
      <c r="AY29" s="172" t="s">
        <v>73</v>
      </c>
      <c r="AZ29" s="172" t="s">
        <v>73</v>
      </c>
      <c r="BA29" s="172" t="s">
        <v>73</v>
      </c>
      <c r="BB29" s="172" t="s">
        <v>73</v>
      </c>
      <c r="BC29" s="172" t="s">
        <v>73</v>
      </c>
      <c r="BD29" s="172" t="s">
        <v>73</v>
      </c>
      <c r="BE29" s="64">
        <f t="shared" si="2"/>
        <v>1022</v>
      </c>
    </row>
    <row r="30" spans="1:57" s="24" customFormat="1" ht="16.5" thickBot="1">
      <c r="A30" s="339"/>
      <c r="B30" s="342"/>
      <c r="C30" s="342"/>
      <c r="D30" s="65" t="s">
        <v>35</v>
      </c>
      <c r="E30" s="64">
        <f>E32+E48</f>
        <v>10</v>
      </c>
      <c r="F30" s="64">
        <f aca="true" t="shared" si="7" ref="F30:AS30">F32+F48</f>
        <v>9</v>
      </c>
      <c r="G30" s="64">
        <f t="shared" si="7"/>
        <v>10</v>
      </c>
      <c r="H30" s="64">
        <f t="shared" si="7"/>
        <v>9</v>
      </c>
      <c r="I30" s="64">
        <f t="shared" si="7"/>
        <v>10</v>
      </c>
      <c r="J30" s="64">
        <f t="shared" si="7"/>
        <v>9</v>
      </c>
      <c r="K30" s="64">
        <f t="shared" si="7"/>
        <v>10</v>
      </c>
      <c r="L30" s="64">
        <f t="shared" si="7"/>
        <v>9</v>
      </c>
      <c r="M30" s="64">
        <f t="shared" si="7"/>
        <v>10</v>
      </c>
      <c r="N30" s="64">
        <f t="shared" si="7"/>
        <v>9</v>
      </c>
      <c r="O30" s="64">
        <f t="shared" si="7"/>
        <v>10</v>
      </c>
      <c r="P30" s="64">
        <f t="shared" si="7"/>
        <v>9</v>
      </c>
      <c r="Q30" s="64">
        <f t="shared" si="7"/>
        <v>10</v>
      </c>
      <c r="R30" s="64">
        <f t="shared" si="7"/>
        <v>9</v>
      </c>
      <c r="S30" s="64">
        <f t="shared" si="7"/>
        <v>10</v>
      </c>
      <c r="T30" s="64">
        <f t="shared" si="7"/>
        <v>9</v>
      </c>
      <c r="U30" s="64">
        <f t="shared" si="7"/>
        <v>0</v>
      </c>
      <c r="V30" s="64" t="s">
        <v>73</v>
      </c>
      <c r="W30" s="64" t="s">
        <v>73</v>
      </c>
      <c r="X30" s="64">
        <f t="shared" si="7"/>
        <v>18</v>
      </c>
      <c r="Y30" s="64">
        <f t="shared" si="7"/>
        <v>18</v>
      </c>
      <c r="Z30" s="64">
        <f t="shared" si="7"/>
        <v>0</v>
      </c>
      <c r="AA30" s="64">
        <f t="shared" si="7"/>
        <v>0</v>
      </c>
      <c r="AB30" s="6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14</v>
      </c>
      <c r="AF30" s="94">
        <f t="shared" si="7"/>
        <v>14</v>
      </c>
      <c r="AG30" s="94">
        <f t="shared" si="7"/>
        <v>14</v>
      </c>
      <c r="AH30" s="94">
        <f t="shared" si="7"/>
        <v>14</v>
      </c>
      <c r="AI30" s="94">
        <f t="shared" si="7"/>
        <v>14</v>
      </c>
      <c r="AJ30" s="94">
        <f t="shared" si="7"/>
        <v>14</v>
      </c>
      <c r="AK30" s="94">
        <f t="shared" si="7"/>
        <v>14</v>
      </c>
      <c r="AL30" s="94">
        <f t="shared" si="7"/>
        <v>14</v>
      </c>
      <c r="AM30" s="94">
        <f t="shared" si="7"/>
        <v>14</v>
      </c>
      <c r="AN30" s="94">
        <f t="shared" si="7"/>
        <v>14</v>
      </c>
      <c r="AO30" s="94">
        <f t="shared" si="7"/>
        <v>14</v>
      </c>
      <c r="AP30" s="94">
        <f t="shared" si="7"/>
        <v>14</v>
      </c>
      <c r="AQ30" s="94">
        <f t="shared" si="7"/>
        <v>14</v>
      </c>
      <c r="AR30" s="94">
        <f t="shared" si="7"/>
        <v>14</v>
      </c>
      <c r="AS30" s="94">
        <f t="shared" si="7"/>
        <v>14</v>
      </c>
      <c r="AT30" s="94">
        <f t="shared" si="6"/>
        <v>14</v>
      </c>
      <c r="AU30" s="64">
        <f t="shared" si="6"/>
        <v>0</v>
      </c>
      <c r="AV30" s="64">
        <f t="shared" si="6"/>
        <v>0</v>
      </c>
      <c r="AW30" s="172" t="s">
        <v>73</v>
      </c>
      <c r="AX30" s="172" t="s">
        <v>73</v>
      </c>
      <c r="AY30" s="172" t="s">
        <v>73</v>
      </c>
      <c r="AZ30" s="172" t="s">
        <v>73</v>
      </c>
      <c r="BA30" s="172" t="s">
        <v>73</v>
      </c>
      <c r="BB30" s="172" t="s">
        <v>73</v>
      </c>
      <c r="BC30" s="172" t="s">
        <v>73</v>
      </c>
      <c r="BD30" s="172" t="s">
        <v>73</v>
      </c>
      <c r="BE30" s="64">
        <f t="shared" si="2"/>
        <v>412</v>
      </c>
    </row>
    <row r="31" spans="1:57" s="24" customFormat="1" ht="18.75" customHeight="1" thickBot="1">
      <c r="A31" s="339"/>
      <c r="B31" s="357" t="s">
        <v>234</v>
      </c>
      <c r="C31" s="196" t="s">
        <v>122</v>
      </c>
      <c r="D31" s="197" t="s">
        <v>34</v>
      </c>
      <c r="E31" s="198">
        <f>E33+E35+E37+E39+E41+E43</f>
        <v>20</v>
      </c>
      <c r="F31" s="198">
        <f aca="true" t="shared" si="8" ref="F31:AV31">F33+F35+F37+F39+F41+F43</f>
        <v>18</v>
      </c>
      <c r="G31" s="198">
        <f t="shared" si="8"/>
        <v>20</v>
      </c>
      <c r="H31" s="198">
        <f t="shared" si="8"/>
        <v>18</v>
      </c>
      <c r="I31" s="198">
        <f t="shared" si="8"/>
        <v>20</v>
      </c>
      <c r="J31" s="198">
        <f t="shared" si="8"/>
        <v>18</v>
      </c>
      <c r="K31" s="198">
        <f t="shared" si="8"/>
        <v>20</v>
      </c>
      <c r="L31" s="198">
        <f t="shared" si="8"/>
        <v>18</v>
      </c>
      <c r="M31" s="198">
        <f t="shared" si="8"/>
        <v>20</v>
      </c>
      <c r="N31" s="198">
        <f t="shared" si="8"/>
        <v>18</v>
      </c>
      <c r="O31" s="198">
        <f t="shared" si="8"/>
        <v>20</v>
      </c>
      <c r="P31" s="198">
        <f t="shared" si="8"/>
        <v>18</v>
      </c>
      <c r="Q31" s="198">
        <f t="shared" si="8"/>
        <v>20</v>
      </c>
      <c r="R31" s="198">
        <f t="shared" si="8"/>
        <v>18</v>
      </c>
      <c r="S31" s="198">
        <f t="shared" si="8"/>
        <v>20</v>
      </c>
      <c r="T31" s="198">
        <v>18</v>
      </c>
      <c r="U31" s="198">
        <v>0</v>
      </c>
      <c r="V31" s="64" t="s">
        <v>73</v>
      </c>
      <c r="W31" s="64" t="s">
        <v>73</v>
      </c>
      <c r="X31" s="198">
        <f t="shared" si="8"/>
        <v>0</v>
      </c>
      <c r="Y31" s="198">
        <f t="shared" si="8"/>
        <v>0</v>
      </c>
      <c r="Z31" s="198">
        <f t="shared" si="8"/>
        <v>0</v>
      </c>
      <c r="AA31" s="198">
        <f t="shared" si="8"/>
        <v>0</v>
      </c>
      <c r="AB31" s="198">
        <f t="shared" si="8"/>
        <v>0</v>
      </c>
      <c r="AC31" s="200">
        <f t="shared" si="8"/>
        <v>0</v>
      </c>
      <c r="AD31" s="200">
        <f t="shared" si="8"/>
        <v>0</v>
      </c>
      <c r="AE31" s="200">
        <f t="shared" si="8"/>
        <v>18</v>
      </c>
      <c r="AF31" s="200">
        <f t="shared" si="8"/>
        <v>18</v>
      </c>
      <c r="AG31" s="200">
        <f t="shared" si="8"/>
        <v>18</v>
      </c>
      <c r="AH31" s="200">
        <f t="shared" si="8"/>
        <v>18</v>
      </c>
      <c r="AI31" s="200">
        <f t="shared" si="8"/>
        <v>18</v>
      </c>
      <c r="AJ31" s="200">
        <f t="shared" si="8"/>
        <v>18</v>
      </c>
      <c r="AK31" s="200">
        <f t="shared" si="8"/>
        <v>18</v>
      </c>
      <c r="AL31" s="200">
        <f t="shared" si="8"/>
        <v>18</v>
      </c>
      <c r="AM31" s="200">
        <f t="shared" si="8"/>
        <v>18</v>
      </c>
      <c r="AN31" s="200">
        <f t="shared" si="8"/>
        <v>18</v>
      </c>
      <c r="AO31" s="200">
        <f t="shared" si="8"/>
        <v>18</v>
      </c>
      <c r="AP31" s="200">
        <f t="shared" si="8"/>
        <v>18</v>
      </c>
      <c r="AQ31" s="200">
        <f t="shared" si="8"/>
        <v>18</v>
      </c>
      <c r="AR31" s="200">
        <f t="shared" si="8"/>
        <v>18</v>
      </c>
      <c r="AS31" s="200">
        <f t="shared" si="8"/>
        <v>18</v>
      </c>
      <c r="AT31" s="200">
        <v>18</v>
      </c>
      <c r="AU31" s="198">
        <v>0</v>
      </c>
      <c r="AV31" s="198">
        <f t="shared" si="8"/>
        <v>0</v>
      </c>
      <c r="AW31" s="172" t="s">
        <v>73</v>
      </c>
      <c r="AX31" s="172" t="s">
        <v>73</v>
      </c>
      <c r="AY31" s="172" t="s">
        <v>73</v>
      </c>
      <c r="AZ31" s="172" t="s">
        <v>73</v>
      </c>
      <c r="BA31" s="172" t="s">
        <v>73</v>
      </c>
      <c r="BB31" s="172" t="s">
        <v>73</v>
      </c>
      <c r="BC31" s="172" t="s">
        <v>73</v>
      </c>
      <c r="BD31" s="172" t="s">
        <v>73</v>
      </c>
      <c r="BE31" s="64">
        <f t="shared" si="2"/>
        <v>592</v>
      </c>
    </row>
    <row r="32" spans="1:57" s="24" customFormat="1" ht="16.5" thickBot="1">
      <c r="A32" s="339"/>
      <c r="B32" s="358"/>
      <c r="C32" s="199"/>
      <c r="D32" s="197" t="s">
        <v>35</v>
      </c>
      <c r="E32" s="198">
        <f>E34+E36+E38+E40+E42+E44</f>
        <v>10</v>
      </c>
      <c r="F32" s="198">
        <f aca="true" t="shared" si="9" ref="F32:AV32">F34+F36+F38+F40+F42+F44</f>
        <v>9</v>
      </c>
      <c r="G32" s="198">
        <f t="shared" si="9"/>
        <v>10</v>
      </c>
      <c r="H32" s="198">
        <f t="shared" si="9"/>
        <v>9</v>
      </c>
      <c r="I32" s="198">
        <f t="shared" si="9"/>
        <v>10</v>
      </c>
      <c r="J32" s="198">
        <f t="shared" si="9"/>
        <v>9</v>
      </c>
      <c r="K32" s="198">
        <f t="shared" si="9"/>
        <v>10</v>
      </c>
      <c r="L32" s="198">
        <f t="shared" si="9"/>
        <v>9</v>
      </c>
      <c r="M32" s="198">
        <f t="shared" si="9"/>
        <v>10</v>
      </c>
      <c r="N32" s="198">
        <f t="shared" si="9"/>
        <v>9</v>
      </c>
      <c r="O32" s="198">
        <f t="shared" si="9"/>
        <v>10</v>
      </c>
      <c r="P32" s="198">
        <f t="shared" si="9"/>
        <v>9</v>
      </c>
      <c r="Q32" s="198">
        <f t="shared" si="9"/>
        <v>10</v>
      </c>
      <c r="R32" s="198">
        <f t="shared" si="9"/>
        <v>9</v>
      </c>
      <c r="S32" s="198">
        <f t="shared" si="9"/>
        <v>10</v>
      </c>
      <c r="T32" s="198">
        <f t="shared" si="9"/>
        <v>9</v>
      </c>
      <c r="U32" s="198">
        <f t="shared" si="9"/>
        <v>0</v>
      </c>
      <c r="V32" s="64" t="s">
        <v>73</v>
      </c>
      <c r="W32" s="64" t="s">
        <v>73</v>
      </c>
      <c r="X32" s="198">
        <f t="shared" si="9"/>
        <v>0</v>
      </c>
      <c r="Y32" s="198">
        <f t="shared" si="9"/>
        <v>0</v>
      </c>
      <c r="Z32" s="198">
        <f t="shared" si="9"/>
        <v>0</v>
      </c>
      <c r="AA32" s="198">
        <f t="shared" si="9"/>
        <v>0</v>
      </c>
      <c r="AB32" s="198">
        <f t="shared" si="9"/>
        <v>0</v>
      </c>
      <c r="AC32" s="200">
        <f t="shared" si="9"/>
        <v>0</v>
      </c>
      <c r="AD32" s="200">
        <f t="shared" si="9"/>
        <v>0</v>
      </c>
      <c r="AE32" s="200">
        <f t="shared" si="9"/>
        <v>9</v>
      </c>
      <c r="AF32" s="200">
        <f t="shared" si="9"/>
        <v>9</v>
      </c>
      <c r="AG32" s="200">
        <f t="shared" si="9"/>
        <v>9</v>
      </c>
      <c r="AH32" s="200">
        <f t="shared" si="9"/>
        <v>9</v>
      </c>
      <c r="AI32" s="200">
        <f t="shared" si="9"/>
        <v>9</v>
      </c>
      <c r="AJ32" s="200">
        <f t="shared" si="9"/>
        <v>9</v>
      </c>
      <c r="AK32" s="200">
        <f t="shared" si="9"/>
        <v>9</v>
      </c>
      <c r="AL32" s="200">
        <f t="shared" si="9"/>
        <v>9</v>
      </c>
      <c r="AM32" s="200">
        <f t="shared" si="9"/>
        <v>9</v>
      </c>
      <c r="AN32" s="200">
        <f t="shared" si="9"/>
        <v>9</v>
      </c>
      <c r="AO32" s="200">
        <f t="shared" si="9"/>
        <v>9</v>
      </c>
      <c r="AP32" s="200">
        <f t="shared" si="9"/>
        <v>9</v>
      </c>
      <c r="AQ32" s="200">
        <f t="shared" si="9"/>
        <v>9</v>
      </c>
      <c r="AR32" s="200">
        <f t="shared" si="9"/>
        <v>9</v>
      </c>
      <c r="AS32" s="200">
        <f t="shared" si="9"/>
        <v>9</v>
      </c>
      <c r="AT32" s="200">
        <f t="shared" si="9"/>
        <v>9</v>
      </c>
      <c r="AU32" s="198">
        <f t="shared" si="9"/>
        <v>0</v>
      </c>
      <c r="AV32" s="198">
        <f t="shared" si="9"/>
        <v>0</v>
      </c>
      <c r="AW32" s="172" t="s">
        <v>73</v>
      </c>
      <c r="AX32" s="172" t="s">
        <v>73</v>
      </c>
      <c r="AY32" s="172" t="s">
        <v>73</v>
      </c>
      <c r="AZ32" s="172" t="s">
        <v>73</v>
      </c>
      <c r="BA32" s="172" t="s">
        <v>73</v>
      </c>
      <c r="BB32" s="172" t="s">
        <v>73</v>
      </c>
      <c r="BC32" s="172" t="s">
        <v>73</v>
      </c>
      <c r="BD32" s="172" t="s">
        <v>73</v>
      </c>
      <c r="BE32" s="64">
        <f t="shared" si="2"/>
        <v>296</v>
      </c>
    </row>
    <row r="33" spans="1:57" s="30" customFormat="1" ht="16.5" thickBot="1">
      <c r="A33" s="339"/>
      <c r="B33" s="361" t="s">
        <v>147</v>
      </c>
      <c r="C33" s="363" t="s">
        <v>149</v>
      </c>
      <c r="D33" s="13" t="s">
        <v>34</v>
      </c>
      <c r="E33" s="166">
        <v>4</v>
      </c>
      <c r="F33" s="166">
        <v>4</v>
      </c>
      <c r="G33" s="166">
        <v>4</v>
      </c>
      <c r="H33" s="166">
        <v>4</v>
      </c>
      <c r="I33" s="166">
        <v>4</v>
      </c>
      <c r="J33" s="166">
        <v>4</v>
      </c>
      <c r="K33" s="166">
        <v>4</v>
      </c>
      <c r="L33" s="166">
        <v>4</v>
      </c>
      <c r="M33" s="166">
        <v>4</v>
      </c>
      <c r="N33" s="166">
        <v>4</v>
      </c>
      <c r="O33" s="166">
        <v>4</v>
      </c>
      <c r="P33" s="166">
        <v>4</v>
      </c>
      <c r="Q33" s="166">
        <v>4</v>
      </c>
      <c r="R33" s="166">
        <v>4</v>
      </c>
      <c r="S33" s="166">
        <v>4</v>
      </c>
      <c r="T33" s="166">
        <v>4</v>
      </c>
      <c r="U33" s="223" t="s">
        <v>161</v>
      </c>
      <c r="V33" s="64" t="s">
        <v>73</v>
      </c>
      <c r="W33" s="64" t="s">
        <v>73</v>
      </c>
      <c r="X33" s="167"/>
      <c r="Y33" s="167"/>
      <c r="Z33" s="167"/>
      <c r="AA33" s="167"/>
      <c r="AB33" s="167"/>
      <c r="AC33" s="168"/>
      <c r="AD33" s="168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223"/>
      <c r="AV33" s="167"/>
      <c r="AW33" s="172" t="s">
        <v>73</v>
      </c>
      <c r="AX33" s="172" t="s">
        <v>73</v>
      </c>
      <c r="AY33" s="172" t="s">
        <v>73</v>
      </c>
      <c r="AZ33" s="172" t="s">
        <v>73</v>
      </c>
      <c r="BA33" s="172" t="s">
        <v>73</v>
      </c>
      <c r="BB33" s="172" t="s">
        <v>73</v>
      </c>
      <c r="BC33" s="172" t="s">
        <v>73</v>
      </c>
      <c r="BD33" s="172" t="s">
        <v>73</v>
      </c>
      <c r="BE33" s="64">
        <f t="shared" si="2"/>
        <v>64</v>
      </c>
    </row>
    <row r="34" spans="1:57" s="30" customFormat="1" ht="16.5" thickBot="1">
      <c r="A34" s="339"/>
      <c r="B34" s="362"/>
      <c r="C34" s="368"/>
      <c r="D34" s="13" t="s">
        <v>35</v>
      </c>
      <c r="E34" s="166">
        <v>2</v>
      </c>
      <c r="F34" s="166">
        <v>2</v>
      </c>
      <c r="G34" s="166">
        <v>2</v>
      </c>
      <c r="H34" s="166">
        <v>2</v>
      </c>
      <c r="I34" s="166">
        <v>2</v>
      </c>
      <c r="J34" s="166">
        <v>2</v>
      </c>
      <c r="K34" s="166">
        <v>2</v>
      </c>
      <c r="L34" s="166">
        <v>2</v>
      </c>
      <c r="M34" s="166">
        <v>2</v>
      </c>
      <c r="N34" s="166">
        <v>2</v>
      </c>
      <c r="O34" s="166">
        <v>2</v>
      </c>
      <c r="P34" s="166">
        <v>2</v>
      </c>
      <c r="Q34" s="166">
        <v>2</v>
      </c>
      <c r="R34" s="166">
        <v>2</v>
      </c>
      <c r="S34" s="166">
        <v>2</v>
      </c>
      <c r="T34" s="166">
        <v>2</v>
      </c>
      <c r="U34" s="223"/>
      <c r="V34" s="64" t="s">
        <v>73</v>
      </c>
      <c r="W34" s="64" t="s">
        <v>73</v>
      </c>
      <c r="X34" s="167"/>
      <c r="Y34" s="167"/>
      <c r="Z34" s="167"/>
      <c r="AA34" s="167"/>
      <c r="AB34" s="167"/>
      <c r="AC34" s="168"/>
      <c r="AD34" s="168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223"/>
      <c r="AV34" s="167"/>
      <c r="AW34" s="172" t="s">
        <v>73</v>
      </c>
      <c r="AX34" s="172" t="s">
        <v>73</v>
      </c>
      <c r="AY34" s="172" t="s">
        <v>73</v>
      </c>
      <c r="AZ34" s="172" t="s">
        <v>73</v>
      </c>
      <c r="BA34" s="172" t="s">
        <v>73</v>
      </c>
      <c r="BB34" s="172" t="s">
        <v>73</v>
      </c>
      <c r="BC34" s="172" t="s">
        <v>73</v>
      </c>
      <c r="BD34" s="172" t="s">
        <v>73</v>
      </c>
      <c r="BE34" s="64">
        <f t="shared" si="2"/>
        <v>32</v>
      </c>
    </row>
    <row r="35" spans="1:57" s="30" customFormat="1" ht="16.5" thickBot="1">
      <c r="A35" s="339"/>
      <c r="B35" s="361" t="s">
        <v>148</v>
      </c>
      <c r="C35" s="363" t="s">
        <v>150</v>
      </c>
      <c r="D35" s="13" t="s">
        <v>34</v>
      </c>
      <c r="E35" s="166">
        <v>4</v>
      </c>
      <c r="F35" s="166">
        <v>2</v>
      </c>
      <c r="G35" s="166">
        <v>4</v>
      </c>
      <c r="H35" s="166">
        <v>2</v>
      </c>
      <c r="I35" s="166">
        <v>4</v>
      </c>
      <c r="J35" s="166">
        <v>2</v>
      </c>
      <c r="K35" s="166">
        <v>4</v>
      </c>
      <c r="L35" s="166">
        <v>2</v>
      </c>
      <c r="M35" s="166">
        <v>4</v>
      </c>
      <c r="N35" s="166">
        <v>2</v>
      </c>
      <c r="O35" s="166">
        <v>4</v>
      </c>
      <c r="P35" s="166">
        <v>2</v>
      </c>
      <c r="Q35" s="166">
        <v>4</v>
      </c>
      <c r="R35" s="166">
        <v>2</v>
      </c>
      <c r="S35" s="166">
        <v>4</v>
      </c>
      <c r="T35" s="166" t="s">
        <v>242</v>
      </c>
      <c r="U35" s="223"/>
      <c r="V35" s="64" t="s">
        <v>73</v>
      </c>
      <c r="W35" s="64" t="s">
        <v>73</v>
      </c>
      <c r="X35" s="167"/>
      <c r="Y35" s="167"/>
      <c r="Z35" s="167"/>
      <c r="AA35" s="167"/>
      <c r="AB35" s="167"/>
      <c r="AC35" s="168"/>
      <c r="AD35" s="168"/>
      <c r="AE35" s="168">
        <v>2</v>
      </c>
      <c r="AF35" s="168">
        <v>2</v>
      </c>
      <c r="AG35" s="168">
        <v>2</v>
      </c>
      <c r="AH35" s="168">
        <v>2</v>
      </c>
      <c r="AI35" s="168">
        <v>2</v>
      </c>
      <c r="AJ35" s="168">
        <v>2</v>
      </c>
      <c r="AK35" s="168">
        <v>2</v>
      </c>
      <c r="AL35" s="168">
        <v>2</v>
      </c>
      <c r="AM35" s="168">
        <v>2</v>
      </c>
      <c r="AN35" s="168">
        <v>2</v>
      </c>
      <c r="AO35" s="168">
        <v>2</v>
      </c>
      <c r="AP35" s="168">
        <v>2</v>
      </c>
      <c r="AQ35" s="168">
        <v>2</v>
      </c>
      <c r="AR35" s="168">
        <v>2</v>
      </c>
      <c r="AS35" s="168">
        <v>2</v>
      </c>
      <c r="AT35" s="168" t="s">
        <v>232</v>
      </c>
      <c r="AU35" s="223"/>
      <c r="AV35" s="167"/>
      <c r="AW35" s="172" t="s">
        <v>73</v>
      </c>
      <c r="AX35" s="172" t="s">
        <v>73</v>
      </c>
      <c r="AY35" s="172" t="s">
        <v>73</v>
      </c>
      <c r="AZ35" s="172" t="s">
        <v>73</v>
      </c>
      <c r="BA35" s="172" t="s">
        <v>73</v>
      </c>
      <c r="BB35" s="172" t="s">
        <v>73</v>
      </c>
      <c r="BC35" s="172" t="s">
        <v>73</v>
      </c>
      <c r="BD35" s="172" t="s">
        <v>73</v>
      </c>
      <c r="BE35" s="64">
        <f t="shared" si="2"/>
        <v>76</v>
      </c>
    </row>
    <row r="36" spans="1:57" s="30" customFormat="1" ht="16.5" thickBot="1">
      <c r="A36" s="339"/>
      <c r="B36" s="365"/>
      <c r="C36" s="364"/>
      <c r="D36" s="13" t="s">
        <v>35</v>
      </c>
      <c r="E36" s="166">
        <v>2</v>
      </c>
      <c r="F36" s="166">
        <v>1</v>
      </c>
      <c r="G36" s="166">
        <v>2</v>
      </c>
      <c r="H36" s="166">
        <v>1</v>
      </c>
      <c r="I36" s="166">
        <v>2</v>
      </c>
      <c r="J36" s="166">
        <v>1</v>
      </c>
      <c r="K36" s="166">
        <v>2</v>
      </c>
      <c r="L36" s="166">
        <v>1</v>
      </c>
      <c r="M36" s="166">
        <v>2</v>
      </c>
      <c r="N36" s="166">
        <v>1</v>
      </c>
      <c r="O36" s="166">
        <v>2</v>
      </c>
      <c r="P36" s="166">
        <v>1</v>
      </c>
      <c r="Q36" s="166">
        <v>2</v>
      </c>
      <c r="R36" s="166">
        <v>1</v>
      </c>
      <c r="S36" s="166">
        <v>2</v>
      </c>
      <c r="T36" s="166">
        <v>1</v>
      </c>
      <c r="U36" s="223"/>
      <c r="V36" s="64" t="s">
        <v>73</v>
      </c>
      <c r="W36" s="64" t="s">
        <v>73</v>
      </c>
      <c r="X36" s="167"/>
      <c r="Y36" s="167"/>
      <c r="Z36" s="167"/>
      <c r="AA36" s="167"/>
      <c r="AB36" s="167"/>
      <c r="AC36" s="168"/>
      <c r="AD36" s="168"/>
      <c r="AE36" s="168">
        <v>1</v>
      </c>
      <c r="AF36" s="168">
        <v>1</v>
      </c>
      <c r="AG36" s="168">
        <v>1</v>
      </c>
      <c r="AH36" s="168">
        <v>1</v>
      </c>
      <c r="AI36" s="168">
        <v>1</v>
      </c>
      <c r="AJ36" s="168">
        <v>1</v>
      </c>
      <c r="AK36" s="168">
        <v>1</v>
      </c>
      <c r="AL36" s="168">
        <v>1</v>
      </c>
      <c r="AM36" s="168">
        <v>1</v>
      </c>
      <c r="AN36" s="168">
        <v>1</v>
      </c>
      <c r="AO36" s="168">
        <v>1</v>
      </c>
      <c r="AP36" s="168">
        <v>1</v>
      </c>
      <c r="AQ36" s="168">
        <v>1</v>
      </c>
      <c r="AR36" s="168">
        <v>1</v>
      </c>
      <c r="AS36" s="168">
        <v>1</v>
      </c>
      <c r="AT36" s="168">
        <v>1</v>
      </c>
      <c r="AU36" s="223"/>
      <c r="AV36" s="167"/>
      <c r="AW36" s="172" t="s">
        <v>73</v>
      </c>
      <c r="AX36" s="172" t="s">
        <v>73</v>
      </c>
      <c r="AY36" s="172" t="s">
        <v>73</v>
      </c>
      <c r="AZ36" s="172" t="s">
        <v>73</v>
      </c>
      <c r="BA36" s="172" t="s">
        <v>73</v>
      </c>
      <c r="BB36" s="172" t="s">
        <v>73</v>
      </c>
      <c r="BC36" s="172" t="s">
        <v>73</v>
      </c>
      <c r="BD36" s="172" t="s">
        <v>73</v>
      </c>
      <c r="BE36" s="64">
        <f t="shared" si="2"/>
        <v>40</v>
      </c>
    </row>
    <row r="37" spans="1:57" s="30" customFormat="1" ht="16.5" thickBot="1">
      <c r="A37" s="339"/>
      <c r="B37" s="362" t="s">
        <v>151</v>
      </c>
      <c r="C37" s="363" t="s">
        <v>152</v>
      </c>
      <c r="D37" s="13" t="s">
        <v>34</v>
      </c>
      <c r="E37" s="166">
        <v>12</v>
      </c>
      <c r="F37" s="166">
        <v>12</v>
      </c>
      <c r="G37" s="166">
        <v>12</v>
      </c>
      <c r="H37" s="166">
        <v>12</v>
      </c>
      <c r="I37" s="166">
        <v>12</v>
      </c>
      <c r="J37" s="166">
        <v>12</v>
      </c>
      <c r="K37" s="166">
        <v>12</v>
      </c>
      <c r="L37" s="166">
        <v>12</v>
      </c>
      <c r="M37" s="166">
        <v>12</v>
      </c>
      <c r="N37" s="166">
        <v>12</v>
      </c>
      <c r="O37" s="166">
        <v>12</v>
      </c>
      <c r="P37" s="166">
        <v>12</v>
      </c>
      <c r="Q37" s="166">
        <v>12</v>
      </c>
      <c r="R37" s="166">
        <v>12</v>
      </c>
      <c r="S37" s="166">
        <v>12</v>
      </c>
      <c r="T37" s="166" t="s">
        <v>232</v>
      </c>
      <c r="U37" s="223"/>
      <c r="V37" s="64" t="s">
        <v>73</v>
      </c>
      <c r="W37" s="64" t="s">
        <v>73</v>
      </c>
      <c r="X37" s="167"/>
      <c r="Y37" s="167"/>
      <c r="Z37" s="167"/>
      <c r="AA37" s="167"/>
      <c r="AB37" s="167"/>
      <c r="AC37" s="168"/>
      <c r="AD37" s="168"/>
      <c r="AE37" s="168">
        <v>8</v>
      </c>
      <c r="AF37" s="168">
        <v>8</v>
      </c>
      <c r="AG37" s="168">
        <v>8</v>
      </c>
      <c r="AH37" s="168">
        <v>8</v>
      </c>
      <c r="AI37" s="168">
        <v>8</v>
      </c>
      <c r="AJ37" s="168">
        <v>8</v>
      </c>
      <c r="AK37" s="168">
        <v>8</v>
      </c>
      <c r="AL37" s="168">
        <v>8</v>
      </c>
      <c r="AM37" s="168">
        <v>8</v>
      </c>
      <c r="AN37" s="168">
        <v>8</v>
      </c>
      <c r="AO37" s="168">
        <v>8</v>
      </c>
      <c r="AP37" s="168">
        <v>8</v>
      </c>
      <c r="AQ37" s="168">
        <v>8</v>
      </c>
      <c r="AR37" s="168">
        <v>8</v>
      </c>
      <c r="AS37" s="168">
        <v>8</v>
      </c>
      <c r="AT37" s="168">
        <v>8</v>
      </c>
      <c r="AU37" s="223" t="s">
        <v>161</v>
      </c>
      <c r="AV37" s="167"/>
      <c r="AW37" s="172" t="s">
        <v>73</v>
      </c>
      <c r="AX37" s="172" t="s">
        <v>73</v>
      </c>
      <c r="AY37" s="172" t="s">
        <v>73</v>
      </c>
      <c r="AZ37" s="172" t="s">
        <v>73</v>
      </c>
      <c r="BA37" s="172" t="s">
        <v>73</v>
      </c>
      <c r="BB37" s="172" t="s">
        <v>73</v>
      </c>
      <c r="BC37" s="172" t="s">
        <v>73</v>
      </c>
      <c r="BD37" s="172" t="s">
        <v>73</v>
      </c>
      <c r="BE37" s="64">
        <f t="shared" si="2"/>
        <v>308</v>
      </c>
    </row>
    <row r="38" spans="1:57" s="30" customFormat="1" ht="16.5" thickBot="1">
      <c r="A38" s="339"/>
      <c r="B38" s="365"/>
      <c r="C38" s="364"/>
      <c r="D38" s="13" t="s">
        <v>35</v>
      </c>
      <c r="E38" s="166">
        <v>6</v>
      </c>
      <c r="F38" s="166">
        <v>6</v>
      </c>
      <c r="G38" s="166">
        <v>6</v>
      </c>
      <c r="H38" s="166">
        <v>6</v>
      </c>
      <c r="I38" s="166">
        <v>6</v>
      </c>
      <c r="J38" s="166">
        <v>6</v>
      </c>
      <c r="K38" s="166">
        <v>6</v>
      </c>
      <c r="L38" s="166">
        <v>6</v>
      </c>
      <c r="M38" s="166">
        <v>6</v>
      </c>
      <c r="N38" s="166">
        <v>6</v>
      </c>
      <c r="O38" s="166">
        <v>6</v>
      </c>
      <c r="P38" s="166">
        <v>6</v>
      </c>
      <c r="Q38" s="166">
        <v>6</v>
      </c>
      <c r="R38" s="166">
        <v>6</v>
      </c>
      <c r="S38" s="166">
        <v>6</v>
      </c>
      <c r="T38" s="166">
        <v>6</v>
      </c>
      <c r="U38" s="223"/>
      <c r="V38" s="64" t="s">
        <v>73</v>
      </c>
      <c r="W38" s="64" t="s">
        <v>73</v>
      </c>
      <c r="X38" s="167"/>
      <c r="Y38" s="167"/>
      <c r="Z38" s="167"/>
      <c r="AA38" s="167"/>
      <c r="AB38" s="167"/>
      <c r="AC38" s="168"/>
      <c r="AD38" s="168"/>
      <c r="AE38" s="168">
        <v>4</v>
      </c>
      <c r="AF38" s="168">
        <v>4</v>
      </c>
      <c r="AG38" s="168">
        <v>4</v>
      </c>
      <c r="AH38" s="168">
        <v>4</v>
      </c>
      <c r="AI38" s="168">
        <v>4</v>
      </c>
      <c r="AJ38" s="168">
        <v>4</v>
      </c>
      <c r="AK38" s="168">
        <v>4</v>
      </c>
      <c r="AL38" s="168">
        <v>4</v>
      </c>
      <c r="AM38" s="168">
        <v>4</v>
      </c>
      <c r="AN38" s="168">
        <v>4</v>
      </c>
      <c r="AO38" s="168">
        <v>4</v>
      </c>
      <c r="AP38" s="168">
        <v>4</v>
      </c>
      <c r="AQ38" s="168">
        <v>4</v>
      </c>
      <c r="AR38" s="168">
        <v>4</v>
      </c>
      <c r="AS38" s="168">
        <v>4</v>
      </c>
      <c r="AT38" s="168">
        <v>4</v>
      </c>
      <c r="AU38" s="223"/>
      <c r="AV38" s="167"/>
      <c r="AW38" s="172" t="s">
        <v>73</v>
      </c>
      <c r="AX38" s="172" t="s">
        <v>73</v>
      </c>
      <c r="AY38" s="172" t="s">
        <v>73</v>
      </c>
      <c r="AZ38" s="172" t="s">
        <v>73</v>
      </c>
      <c r="BA38" s="172" t="s">
        <v>73</v>
      </c>
      <c r="BB38" s="172" t="s">
        <v>73</v>
      </c>
      <c r="BC38" s="172" t="s">
        <v>73</v>
      </c>
      <c r="BD38" s="172" t="s">
        <v>73</v>
      </c>
      <c r="BE38" s="64">
        <f t="shared" si="2"/>
        <v>160</v>
      </c>
    </row>
    <row r="39" spans="1:57" s="30" customFormat="1" ht="16.5" thickBot="1">
      <c r="A39" s="339"/>
      <c r="B39" s="361" t="s">
        <v>153</v>
      </c>
      <c r="C39" s="363" t="s">
        <v>154</v>
      </c>
      <c r="D39" s="13" t="s">
        <v>34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223"/>
      <c r="V39" s="64" t="s">
        <v>73</v>
      </c>
      <c r="W39" s="64" t="s">
        <v>73</v>
      </c>
      <c r="X39" s="167"/>
      <c r="Y39" s="167"/>
      <c r="Z39" s="167"/>
      <c r="AA39" s="167"/>
      <c r="AB39" s="167"/>
      <c r="AC39" s="168"/>
      <c r="AD39" s="168"/>
      <c r="AE39" s="168">
        <v>2</v>
      </c>
      <c r="AF39" s="168">
        <v>2</v>
      </c>
      <c r="AG39" s="168">
        <v>2</v>
      </c>
      <c r="AH39" s="168">
        <v>2</v>
      </c>
      <c r="AI39" s="168">
        <v>2</v>
      </c>
      <c r="AJ39" s="168">
        <v>2</v>
      </c>
      <c r="AK39" s="168">
        <v>2</v>
      </c>
      <c r="AL39" s="168">
        <v>2</v>
      </c>
      <c r="AM39" s="168">
        <v>2</v>
      </c>
      <c r="AN39" s="168">
        <v>2</v>
      </c>
      <c r="AO39" s="168">
        <v>2</v>
      </c>
      <c r="AP39" s="168">
        <v>2</v>
      </c>
      <c r="AQ39" s="168">
        <v>2</v>
      </c>
      <c r="AR39" s="168">
        <v>2</v>
      </c>
      <c r="AS39" s="168">
        <v>2</v>
      </c>
      <c r="AT39" s="168" t="s">
        <v>232</v>
      </c>
      <c r="AU39" s="223"/>
      <c r="AV39" s="167"/>
      <c r="AW39" s="172" t="s">
        <v>73</v>
      </c>
      <c r="AX39" s="172" t="s">
        <v>73</v>
      </c>
      <c r="AY39" s="172" t="s">
        <v>73</v>
      </c>
      <c r="AZ39" s="172" t="s">
        <v>73</v>
      </c>
      <c r="BA39" s="172" t="s">
        <v>73</v>
      </c>
      <c r="BB39" s="172" t="s">
        <v>73</v>
      </c>
      <c r="BC39" s="172" t="s">
        <v>73</v>
      </c>
      <c r="BD39" s="172" t="s">
        <v>73</v>
      </c>
      <c r="BE39" s="64">
        <f t="shared" si="2"/>
        <v>30</v>
      </c>
    </row>
    <row r="40" spans="1:57" s="30" customFormat="1" ht="16.5" thickBot="1">
      <c r="A40" s="339"/>
      <c r="B40" s="362"/>
      <c r="C40" s="364"/>
      <c r="D40" s="13" t="s">
        <v>35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223"/>
      <c r="V40" s="64" t="s">
        <v>73</v>
      </c>
      <c r="W40" s="64" t="s">
        <v>73</v>
      </c>
      <c r="X40" s="167"/>
      <c r="Y40" s="167"/>
      <c r="Z40" s="167"/>
      <c r="AA40" s="167"/>
      <c r="AB40" s="167"/>
      <c r="AC40" s="168"/>
      <c r="AD40" s="168"/>
      <c r="AE40" s="168">
        <v>1</v>
      </c>
      <c r="AF40" s="168">
        <v>1</v>
      </c>
      <c r="AG40" s="168">
        <v>1</v>
      </c>
      <c r="AH40" s="168">
        <v>1</v>
      </c>
      <c r="AI40" s="168">
        <v>1</v>
      </c>
      <c r="AJ40" s="168">
        <v>1</v>
      </c>
      <c r="AK40" s="168">
        <v>1</v>
      </c>
      <c r="AL40" s="168">
        <v>1</v>
      </c>
      <c r="AM40" s="168">
        <v>1</v>
      </c>
      <c r="AN40" s="168">
        <v>1</v>
      </c>
      <c r="AO40" s="168">
        <v>1</v>
      </c>
      <c r="AP40" s="168">
        <v>1</v>
      </c>
      <c r="AQ40" s="168">
        <v>1</v>
      </c>
      <c r="AR40" s="168">
        <v>1</v>
      </c>
      <c r="AS40" s="168">
        <v>1</v>
      </c>
      <c r="AT40" s="168">
        <v>1</v>
      </c>
      <c r="AU40" s="223"/>
      <c r="AV40" s="167"/>
      <c r="AW40" s="172" t="s">
        <v>73</v>
      </c>
      <c r="AX40" s="172" t="s">
        <v>73</v>
      </c>
      <c r="AY40" s="172" t="s">
        <v>73</v>
      </c>
      <c r="AZ40" s="172" t="s">
        <v>73</v>
      </c>
      <c r="BA40" s="172" t="s">
        <v>73</v>
      </c>
      <c r="BB40" s="172" t="s">
        <v>73</v>
      </c>
      <c r="BC40" s="172" t="s">
        <v>73</v>
      </c>
      <c r="BD40" s="172" t="s">
        <v>73</v>
      </c>
      <c r="BE40" s="64">
        <f t="shared" si="2"/>
        <v>16</v>
      </c>
    </row>
    <row r="41" spans="1:57" ht="16.5" thickBot="1">
      <c r="A41" s="339"/>
      <c r="B41" s="343" t="s">
        <v>235</v>
      </c>
      <c r="C41" s="343" t="s">
        <v>8</v>
      </c>
      <c r="D41" s="13" t="s">
        <v>34</v>
      </c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223"/>
      <c r="V41" s="64" t="s">
        <v>73</v>
      </c>
      <c r="W41" s="64" t="s">
        <v>73</v>
      </c>
      <c r="X41" s="167"/>
      <c r="Y41" s="167"/>
      <c r="Z41" s="167"/>
      <c r="AA41" s="167"/>
      <c r="AB41" s="167"/>
      <c r="AC41" s="168"/>
      <c r="AD41" s="168"/>
      <c r="AE41" s="168">
        <v>2</v>
      </c>
      <c r="AF41" s="168">
        <v>2</v>
      </c>
      <c r="AG41" s="168">
        <v>2</v>
      </c>
      <c r="AH41" s="168">
        <v>2</v>
      </c>
      <c r="AI41" s="168">
        <v>2</v>
      </c>
      <c r="AJ41" s="168">
        <v>2</v>
      </c>
      <c r="AK41" s="168">
        <v>2</v>
      </c>
      <c r="AL41" s="168">
        <v>2</v>
      </c>
      <c r="AM41" s="168">
        <v>2</v>
      </c>
      <c r="AN41" s="168">
        <v>2</v>
      </c>
      <c r="AO41" s="168">
        <v>2</v>
      </c>
      <c r="AP41" s="168">
        <v>2</v>
      </c>
      <c r="AQ41" s="168">
        <v>2</v>
      </c>
      <c r="AR41" s="168">
        <v>2</v>
      </c>
      <c r="AS41" s="168">
        <v>2</v>
      </c>
      <c r="AT41" s="168">
        <v>2</v>
      </c>
      <c r="AU41" s="224"/>
      <c r="AV41" s="171"/>
      <c r="AW41" s="172" t="s">
        <v>73</v>
      </c>
      <c r="AX41" s="172" t="s">
        <v>73</v>
      </c>
      <c r="AY41" s="172" t="s">
        <v>73</v>
      </c>
      <c r="AZ41" s="172" t="s">
        <v>73</v>
      </c>
      <c r="BA41" s="172" t="s">
        <v>73</v>
      </c>
      <c r="BB41" s="172" t="s">
        <v>73</v>
      </c>
      <c r="BC41" s="172" t="s">
        <v>73</v>
      </c>
      <c r="BD41" s="172" t="s">
        <v>73</v>
      </c>
      <c r="BE41" s="64">
        <f t="shared" si="2"/>
        <v>32</v>
      </c>
    </row>
    <row r="42" spans="1:57" ht="16.5" thickBot="1">
      <c r="A42" s="339"/>
      <c r="B42" s="359"/>
      <c r="C42" s="344"/>
      <c r="D42" s="13" t="s">
        <v>35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223"/>
      <c r="V42" s="64" t="s">
        <v>73</v>
      </c>
      <c r="W42" s="64" t="s">
        <v>73</v>
      </c>
      <c r="X42" s="171"/>
      <c r="Y42" s="171"/>
      <c r="Z42" s="171"/>
      <c r="AA42" s="171"/>
      <c r="AB42" s="171"/>
      <c r="AC42" s="173"/>
      <c r="AD42" s="173"/>
      <c r="AE42" s="173">
        <v>1</v>
      </c>
      <c r="AF42" s="173">
        <v>1</v>
      </c>
      <c r="AG42" s="173">
        <v>1</v>
      </c>
      <c r="AH42" s="173">
        <v>1</v>
      </c>
      <c r="AI42" s="173">
        <v>1</v>
      </c>
      <c r="AJ42" s="173">
        <v>1</v>
      </c>
      <c r="AK42" s="173">
        <v>1</v>
      </c>
      <c r="AL42" s="173">
        <v>1</v>
      </c>
      <c r="AM42" s="173">
        <v>1</v>
      </c>
      <c r="AN42" s="173">
        <v>1</v>
      </c>
      <c r="AO42" s="173">
        <v>1</v>
      </c>
      <c r="AP42" s="173">
        <v>1</v>
      </c>
      <c r="AQ42" s="173">
        <v>1</v>
      </c>
      <c r="AR42" s="173">
        <v>1</v>
      </c>
      <c r="AS42" s="173">
        <v>1</v>
      </c>
      <c r="AT42" s="173">
        <v>1</v>
      </c>
      <c r="AU42" s="224"/>
      <c r="AV42" s="171"/>
      <c r="AW42" s="172" t="s">
        <v>73</v>
      </c>
      <c r="AX42" s="172" t="s">
        <v>73</v>
      </c>
      <c r="AY42" s="172" t="s">
        <v>73</v>
      </c>
      <c r="AZ42" s="172" t="s">
        <v>73</v>
      </c>
      <c r="BA42" s="172" t="s">
        <v>73</v>
      </c>
      <c r="BB42" s="172" t="s">
        <v>73</v>
      </c>
      <c r="BC42" s="172" t="s">
        <v>73</v>
      </c>
      <c r="BD42" s="172" t="s">
        <v>73</v>
      </c>
      <c r="BE42" s="64">
        <f t="shared" si="2"/>
        <v>16</v>
      </c>
    </row>
    <row r="43" spans="1:57" ht="16.5" thickBot="1">
      <c r="A43" s="339"/>
      <c r="B43" s="360" t="s">
        <v>236</v>
      </c>
      <c r="C43" s="343" t="s">
        <v>130</v>
      </c>
      <c r="D43" s="13" t="s">
        <v>34</v>
      </c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223"/>
      <c r="V43" s="64" t="s">
        <v>73</v>
      </c>
      <c r="W43" s="64" t="s">
        <v>73</v>
      </c>
      <c r="X43" s="167"/>
      <c r="Y43" s="167"/>
      <c r="Z43" s="167"/>
      <c r="AA43" s="167"/>
      <c r="AB43" s="167"/>
      <c r="AC43" s="168"/>
      <c r="AD43" s="168"/>
      <c r="AE43" s="168">
        <v>4</v>
      </c>
      <c r="AF43" s="168">
        <v>4</v>
      </c>
      <c r="AG43" s="168">
        <v>4</v>
      </c>
      <c r="AH43" s="168">
        <v>4</v>
      </c>
      <c r="AI43" s="168">
        <v>4</v>
      </c>
      <c r="AJ43" s="168">
        <v>4</v>
      </c>
      <c r="AK43" s="168">
        <v>4</v>
      </c>
      <c r="AL43" s="168">
        <v>4</v>
      </c>
      <c r="AM43" s="168">
        <v>4</v>
      </c>
      <c r="AN43" s="168">
        <v>4</v>
      </c>
      <c r="AO43" s="168">
        <v>4</v>
      </c>
      <c r="AP43" s="168">
        <v>4</v>
      </c>
      <c r="AQ43" s="168">
        <v>4</v>
      </c>
      <c r="AR43" s="168">
        <v>4</v>
      </c>
      <c r="AS43" s="168">
        <v>4</v>
      </c>
      <c r="AT43" s="168">
        <v>4</v>
      </c>
      <c r="AU43" s="224" t="s">
        <v>161</v>
      </c>
      <c r="AV43" s="171"/>
      <c r="AW43" s="172" t="s">
        <v>73</v>
      </c>
      <c r="AX43" s="172" t="s">
        <v>73</v>
      </c>
      <c r="AY43" s="172" t="s">
        <v>73</v>
      </c>
      <c r="AZ43" s="172" t="s">
        <v>73</v>
      </c>
      <c r="BA43" s="172" t="s">
        <v>73</v>
      </c>
      <c r="BB43" s="172" t="s">
        <v>73</v>
      </c>
      <c r="BC43" s="172" t="s">
        <v>73</v>
      </c>
      <c r="BD43" s="172" t="s">
        <v>73</v>
      </c>
      <c r="BE43" s="64">
        <f t="shared" si="2"/>
        <v>64</v>
      </c>
    </row>
    <row r="44" spans="1:57" ht="16.5" thickBot="1">
      <c r="A44" s="339"/>
      <c r="B44" s="360"/>
      <c r="C44" s="344"/>
      <c r="D44" s="13" t="s">
        <v>35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223"/>
      <c r="V44" s="64" t="s">
        <v>73</v>
      </c>
      <c r="W44" s="64" t="s">
        <v>73</v>
      </c>
      <c r="X44" s="171"/>
      <c r="Y44" s="171"/>
      <c r="Z44" s="171"/>
      <c r="AA44" s="171"/>
      <c r="AB44" s="171"/>
      <c r="AC44" s="173"/>
      <c r="AD44" s="173"/>
      <c r="AE44" s="173">
        <v>2</v>
      </c>
      <c r="AF44" s="173">
        <v>2</v>
      </c>
      <c r="AG44" s="173">
        <v>2</v>
      </c>
      <c r="AH44" s="173">
        <v>2</v>
      </c>
      <c r="AI44" s="173">
        <v>2</v>
      </c>
      <c r="AJ44" s="173">
        <v>2</v>
      </c>
      <c r="AK44" s="173">
        <v>2</v>
      </c>
      <c r="AL44" s="173">
        <v>2</v>
      </c>
      <c r="AM44" s="173">
        <v>2</v>
      </c>
      <c r="AN44" s="173">
        <v>2</v>
      </c>
      <c r="AO44" s="173">
        <v>2</v>
      </c>
      <c r="AP44" s="173">
        <v>2</v>
      </c>
      <c r="AQ44" s="173">
        <v>2</v>
      </c>
      <c r="AR44" s="173">
        <v>2</v>
      </c>
      <c r="AS44" s="173">
        <v>2</v>
      </c>
      <c r="AT44" s="173">
        <v>2</v>
      </c>
      <c r="AU44" s="224"/>
      <c r="AV44" s="171"/>
      <c r="AW44" s="172" t="s">
        <v>73</v>
      </c>
      <c r="AX44" s="172" t="s">
        <v>73</v>
      </c>
      <c r="AY44" s="172" t="s">
        <v>73</v>
      </c>
      <c r="AZ44" s="172" t="s">
        <v>73</v>
      </c>
      <c r="BA44" s="172" t="s">
        <v>73</v>
      </c>
      <c r="BB44" s="172" t="s">
        <v>73</v>
      </c>
      <c r="BC44" s="172" t="s">
        <v>73</v>
      </c>
      <c r="BD44" s="172" t="s">
        <v>73</v>
      </c>
      <c r="BE44" s="64">
        <f t="shared" si="2"/>
        <v>32</v>
      </c>
    </row>
    <row r="45" spans="1:57" ht="20.25" customHeight="1" hidden="1">
      <c r="A45" s="339"/>
      <c r="B45" s="369" t="s">
        <v>7</v>
      </c>
      <c r="C45" s="60" t="s">
        <v>38</v>
      </c>
      <c r="D45" s="67" t="s">
        <v>34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76"/>
      <c r="V45" s="175" t="s">
        <v>73</v>
      </c>
      <c r="W45" s="175" t="s">
        <v>73</v>
      </c>
      <c r="X45" s="76"/>
      <c r="Y45" s="76"/>
      <c r="Z45" s="76"/>
      <c r="AA45" s="76"/>
      <c r="AB45" s="76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69"/>
      <c r="AN45" s="177"/>
      <c r="AO45" s="169"/>
      <c r="AP45" s="177"/>
      <c r="AQ45" s="177"/>
      <c r="AR45" s="177"/>
      <c r="AS45" s="177"/>
      <c r="AT45" s="177"/>
      <c r="AU45" s="176"/>
      <c r="AV45" s="76"/>
      <c r="AW45" s="172" t="s">
        <v>73</v>
      </c>
      <c r="AX45" s="172" t="s">
        <v>73</v>
      </c>
      <c r="AY45" s="172" t="s">
        <v>73</v>
      </c>
      <c r="AZ45" s="172" t="s">
        <v>73</v>
      </c>
      <c r="BA45" s="172" t="s">
        <v>73</v>
      </c>
      <c r="BB45" s="172" t="s">
        <v>73</v>
      </c>
      <c r="BC45" s="172" t="s">
        <v>73</v>
      </c>
      <c r="BD45" s="172" t="s">
        <v>73</v>
      </c>
      <c r="BE45" s="64">
        <f t="shared" si="2"/>
        <v>0</v>
      </c>
    </row>
    <row r="46" spans="1:57" ht="6" customHeight="1" hidden="1">
      <c r="A46" s="339"/>
      <c r="B46" s="370"/>
      <c r="C46" s="61" t="s">
        <v>36</v>
      </c>
      <c r="D46" s="67" t="s">
        <v>35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76"/>
      <c r="V46" s="175" t="s">
        <v>73</v>
      </c>
      <c r="W46" s="175" t="s">
        <v>73</v>
      </c>
      <c r="X46" s="76"/>
      <c r="Y46" s="76"/>
      <c r="Z46" s="76"/>
      <c r="AA46" s="76"/>
      <c r="AB46" s="76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69"/>
      <c r="AN46" s="177"/>
      <c r="AO46" s="169"/>
      <c r="AP46" s="177"/>
      <c r="AQ46" s="177"/>
      <c r="AR46" s="177"/>
      <c r="AS46" s="177"/>
      <c r="AT46" s="177"/>
      <c r="AU46" s="176"/>
      <c r="AV46" s="76"/>
      <c r="AW46" s="172" t="s">
        <v>73</v>
      </c>
      <c r="AX46" s="172" t="s">
        <v>73</v>
      </c>
      <c r="AY46" s="172" t="s">
        <v>73</v>
      </c>
      <c r="AZ46" s="172" t="s">
        <v>73</v>
      </c>
      <c r="BA46" s="172" t="s">
        <v>73</v>
      </c>
      <c r="BB46" s="172" t="s">
        <v>73</v>
      </c>
      <c r="BC46" s="172" t="s">
        <v>73</v>
      </c>
      <c r="BD46" s="172" t="s">
        <v>73</v>
      </c>
      <c r="BE46" s="64">
        <f t="shared" si="2"/>
        <v>0</v>
      </c>
    </row>
    <row r="47" spans="1:57" s="24" customFormat="1" ht="16.5" thickBot="1">
      <c r="A47" s="339"/>
      <c r="B47" s="341" t="s">
        <v>237</v>
      </c>
      <c r="C47" s="341" t="s">
        <v>40</v>
      </c>
      <c r="D47" s="65" t="s">
        <v>34</v>
      </c>
      <c r="E47" s="64">
        <f>E49+E56</f>
        <v>0</v>
      </c>
      <c r="F47" s="64">
        <f aca="true" t="shared" si="10" ref="F47:AV47">F49+F56</f>
        <v>0</v>
      </c>
      <c r="G47" s="64">
        <f t="shared" si="10"/>
        <v>0</v>
      </c>
      <c r="H47" s="64">
        <f t="shared" si="10"/>
        <v>0</v>
      </c>
      <c r="I47" s="64">
        <f t="shared" si="10"/>
        <v>0</v>
      </c>
      <c r="J47" s="64">
        <f t="shared" si="10"/>
        <v>0</v>
      </c>
      <c r="K47" s="64">
        <f t="shared" si="10"/>
        <v>0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0</v>
      </c>
      <c r="P47" s="64">
        <f t="shared" si="10"/>
        <v>0</v>
      </c>
      <c r="Q47" s="64">
        <f t="shared" si="10"/>
        <v>0</v>
      </c>
      <c r="R47" s="64">
        <f t="shared" si="10"/>
        <v>0</v>
      </c>
      <c r="S47" s="64">
        <f t="shared" si="10"/>
        <v>0</v>
      </c>
      <c r="T47" s="64">
        <f t="shared" si="10"/>
        <v>0</v>
      </c>
      <c r="U47" s="64">
        <f t="shared" si="10"/>
        <v>0</v>
      </c>
      <c r="V47" s="64" t="s">
        <v>73</v>
      </c>
      <c r="W47" s="64" t="s">
        <v>73</v>
      </c>
      <c r="X47" s="64">
        <f t="shared" si="10"/>
        <v>36</v>
      </c>
      <c r="Y47" s="64">
        <f t="shared" si="10"/>
        <v>36</v>
      </c>
      <c r="Z47" s="64">
        <f t="shared" si="10"/>
        <v>36</v>
      </c>
      <c r="AA47" s="64">
        <f t="shared" si="10"/>
        <v>36</v>
      </c>
      <c r="AB47" s="64">
        <f t="shared" si="10"/>
        <v>36</v>
      </c>
      <c r="AC47" s="94">
        <f t="shared" si="10"/>
        <v>36</v>
      </c>
      <c r="AD47" s="94">
        <f t="shared" si="10"/>
        <v>18</v>
      </c>
      <c r="AE47" s="94">
        <f t="shared" si="10"/>
        <v>10</v>
      </c>
      <c r="AF47" s="94">
        <f t="shared" si="10"/>
        <v>10</v>
      </c>
      <c r="AG47" s="94">
        <f t="shared" si="10"/>
        <v>10</v>
      </c>
      <c r="AH47" s="94">
        <f t="shared" si="10"/>
        <v>10</v>
      </c>
      <c r="AI47" s="94">
        <f t="shared" si="10"/>
        <v>10</v>
      </c>
      <c r="AJ47" s="94">
        <f t="shared" si="10"/>
        <v>10</v>
      </c>
      <c r="AK47" s="94">
        <f t="shared" si="10"/>
        <v>10</v>
      </c>
      <c r="AL47" s="94">
        <f t="shared" si="10"/>
        <v>10</v>
      </c>
      <c r="AM47" s="94">
        <f t="shared" si="10"/>
        <v>10</v>
      </c>
      <c r="AN47" s="94">
        <f t="shared" si="10"/>
        <v>10</v>
      </c>
      <c r="AO47" s="94">
        <f t="shared" si="10"/>
        <v>10</v>
      </c>
      <c r="AP47" s="94">
        <f t="shared" si="10"/>
        <v>10</v>
      </c>
      <c r="AQ47" s="94">
        <f t="shared" si="10"/>
        <v>10</v>
      </c>
      <c r="AR47" s="94">
        <f t="shared" si="10"/>
        <v>10</v>
      </c>
      <c r="AS47" s="94">
        <f t="shared" si="10"/>
        <v>10</v>
      </c>
      <c r="AT47" s="94">
        <f t="shared" si="10"/>
        <v>10</v>
      </c>
      <c r="AU47" s="64">
        <f t="shared" si="10"/>
        <v>0</v>
      </c>
      <c r="AV47" s="64">
        <f t="shared" si="10"/>
        <v>36</v>
      </c>
      <c r="AW47" s="172" t="s">
        <v>73</v>
      </c>
      <c r="AX47" s="172" t="s">
        <v>73</v>
      </c>
      <c r="AY47" s="172" t="s">
        <v>73</v>
      </c>
      <c r="AZ47" s="172" t="s">
        <v>73</v>
      </c>
      <c r="BA47" s="172" t="s">
        <v>73</v>
      </c>
      <c r="BB47" s="172" t="s">
        <v>73</v>
      </c>
      <c r="BC47" s="172" t="s">
        <v>73</v>
      </c>
      <c r="BD47" s="172" t="s">
        <v>73</v>
      </c>
      <c r="BE47" s="64">
        <f t="shared" si="2"/>
        <v>430</v>
      </c>
    </row>
    <row r="48" spans="1:57" s="24" customFormat="1" ht="16.5" thickBot="1">
      <c r="A48" s="339"/>
      <c r="B48" s="342"/>
      <c r="C48" s="342"/>
      <c r="D48" s="65" t="s">
        <v>35</v>
      </c>
      <c r="E48" s="64">
        <f>E50+E57</f>
        <v>0</v>
      </c>
      <c r="F48" s="64">
        <f aca="true" t="shared" si="11" ref="F48:AV48">F50+F57</f>
        <v>0</v>
      </c>
      <c r="G48" s="64">
        <f t="shared" si="11"/>
        <v>0</v>
      </c>
      <c r="H48" s="64">
        <f t="shared" si="11"/>
        <v>0</v>
      </c>
      <c r="I48" s="64">
        <f t="shared" si="11"/>
        <v>0</v>
      </c>
      <c r="J48" s="64">
        <f t="shared" si="11"/>
        <v>0</v>
      </c>
      <c r="K48" s="64">
        <f t="shared" si="11"/>
        <v>0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 t="shared" si="11"/>
        <v>0</v>
      </c>
      <c r="P48" s="64">
        <f t="shared" si="11"/>
        <v>0</v>
      </c>
      <c r="Q48" s="64">
        <f t="shared" si="11"/>
        <v>0</v>
      </c>
      <c r="R48" s="64">
        <f t="shared" si="11"/>
        <v>0</v>
      </c>
      <c r="S48" s="64">
        <f t="shared" si="11"/>
        <v>0</v>
      </c>
      <c r="T48" s="64">
        <f t="shared" si="11"/>
        <v>0</v>
      </c>
      <c r="U48" s="64">
        <f t="shared" si="11"/>
        <v>0</v>
      </c>
      <c r="V48" s="64" t="s">
        <v>73</v>
      </c>
      <c r="W48" s="64" t="s">
        <v>73</v>
      </c>
      <c r="X48" s="64">
        <f t="shared" si="11"/>
        <v>18</v>
      </c>
      <c r="Y48" s="64">
        <f t="shared" si="11"/>
        <v>18</v>
      </c>
      <c r="Z48" s="64">
        <f t="shared" si="11"/>
        <v>0</v>
      </c>
      <c r="AA48" s="64">
        <f t="shared" si="11"/>
        <v>0</v>
      </c>
      <c r="AB48" s="64">
        <f t="shared" si="11"/>
        <v>0</v>
      </c>
      <c r="AC48" s="94">
        <f t="shared" si="11"/>
        <v>0</v>
      </c>
      <c r="AD48" s="94">
        <f t="shared" si="11"/>
        <v>0</v>
      </c>
      <c r="AE48" s="94">
        <f t="shared" si="11"/>
        <v>5</v>
      </c>
      <c r="AF48" s="94">
        <f t="shared" si="11"/>
        <v>5</v>
      </c>
      <c r="AG48" s="94">
        <f t="shared" si="11"/>
        <v>5</v>
      </c>
      <c r="AH48" s="94">
        <f t="shared" si="11"/>
        <v>5</v>
      </c>
      <c r="AI48" s="94">
        <f t="shared" si="11"/>
        <v>5</v>
      </c>
      <c r="AJ48" s="94">
        <f t="shared" si="11"/>
        <v>5</v>
      </c>
      <c r="AK48" s="94">
        <f t="shared" si="11"/>
        <v>5</v>
      </c>
      <c r="AL48" s="94">
        <f t="shared" si="11"/>
        <v>5</v>
      </c>
      <c r="AM48" s="94">
        <f t="shared" si="11"/>
        <v>5</v>
      </c>
      <c r="AN48" s="94">
        <f t="shared" si="11"/>
        <v>5</v>
      </c>
      <c r="AO48" s="94">
        <f t="shared" si="11"/>
        <v>5</v>
      </c>
      <c r="AP48" s="94">
        <f t="shared" si="11"/>
        <v>5</v>
      </c>
      <c r="AQ48" s="94">
        <f t="shared" si="11"/>
        <v>5</v>
      </c>
      <c r="AR48" s="94">
        <f t="shared" si="11"/>
        <v>5</v>
      </c>
      <c r="AS48" s="94">
        <f t="shared" si="11"/>
        <v>5</v>
      </c>
      <c r="AT48" s="94">
        <f t="shared" si="11"/>
        <v>5</v>
      </c>
      <c r="AU48" s="64">
        <f t="shared" si="11"/>
        <v>0</v>
      </c>
      <c r="AV48" s="64">
        <f t="shared" si="11"/>
        <v>0</v>
      </c>
      <c r="AW48" s="172" t="s">
        <v>73</v>
      </c>
      <c r="AX48" s="172" t="s">
        <v>73</v>
      </c>
      <c r="AY48" s="172" t="s">
        <v>73</v>
      </c>
      <c r="AZ48" s="172" t="s">
        <v>73</v>
      </c>
      <c r="BA48" s="172" t="s">
        <v>73</v>
      </c>
      <c r="BB48" s="172" t="s">
        <v>73</v>
      </c>
      <c r="BC48" s="172" t="s">
        <v>73</v>
      </c>
      <c r="BD48" s="172" t="s">
        <v>73</v>
      </c>
      <c r="BE48" s="64">
        <f>SUM(E48:BD48)</f>
        <v>116</v>
      </c>
    </row>
    <row r="49" spans="1:57" s="55" customFormat="1" ht="27" customHeight="1" thickBot="1">
      <c r="A49" s="339"/>
      <c r="B49" s="369" t="s">
        <v>238</v>
      </c>
      <c r="C49" s="369" t="s">
        <v>132</v>
      </c>
      <c r="D49" s="68" t="s">
        <v>34</v>
      </c>
      <c r="E49" s="95">
        <f>E51+E55</f>
        <v>0</v>
      </c>
      <c r="F49" s="95">
        <f aca="true" t="shared" si="12" ref="F49:AV49">F51+F55</f>
        <v>0</v>
      </c>
      <c r="G49" s="95">
        <f t="shared" si="12"/>
        <v>0</v>
      </c>
      <c r="H49" s="95">
        <f t="shared" si="12"/>
        <v>0</v>
      </c>
      <c r="I49" s="95">
        <f t="shared" si="12"/>
        <v>0</v>
      </c>
      <c r="J49" s="95">
        <f t="shared" si="12"/>
        <v>0</v>
      </c>
      <c r="K49" s="95">
        <f t="shared" si="12"/>
        <v>0</v>
      </c>
      <c r="L49" s="95">
        <f t="shared" si="12"/>
        <v>0</v>
      </c>
      <c r="M49" s="95">
        <f t="shared" si="12"/>
        <v>0</v>
      </c>
      <c r="N49" s="95">
        <f t="shared" si="12"/>
        <v>0</v>
      </c>
      <c r="O49" s="95">
        <f t="shared" si="12"/>
        <v>0</v>
      </c>
      <c r="P49" s="95">
        <f t="shared" si="12"/>
        <v>0</v>
      </c>
      <c r="Q49" s="95">
        <f t="shared" si="12"/>
        <v>0</v>
      </c>
      <c r="R49" s="95">
        <f t="shared" si="12"/>
        <v>0</v>
      </c>
      <c r="S49" s="95">
        <f t="shared" si="12"/>
        <v>0</v>
      </c>
      <c r="T49" s="95">
        <f t="shared" si="12"/>
        <v>0</v>
      </c>
      <c r="U49" s="223">
        <f t="shared" si="12"/>
        <v>0</v>
      </c>
      <c r="V49" s="64" t="s">
        <v>73</v>
      </c>
      <c r="W49" s="64" t="s">
        <v>73</v>
      </c>
      <c r="X49" s="95">
        <f t="shared" si="12"/>
        <v>0</v>
      </c>
      <c r="Y49" s="95">
        <f t="shared" si="12"/>
        <v>0</v>
      </c>
      <c r="Z49" s="95">
        <f t="shared" si="12"/>
        <v>0</v>
      </c>
      <c r="AA49" s="95">
        <f t="shared" si="12"/>
        <v>0</v>
      </c>
      <c r="AB49" s="95">
        <f t="shared" si="12"/>
        <v>0</v>
      </c>
      <c r="AC49" s="178">
        <f t="shared" si="12"/>
        <v>0</v>
      </c>
      <c r="AD49" s="178">
        <f t="shared" si="12"/>
        <v>18</v>
      </c>
      <c r="AE49" s="178">
        <f t="shared" si="12"/>
        <v>10</v>
      </c>
      <c r="AF49" s="178">
        <f t="shared" si="12"/>
        <v>10</v>
      </c>
      <c r="AG49" s="178">
        <f t="shared" si="12"/>
        <v>10</v>
      </c>
      <c r="AH49" s="178">
        <f t="shared" si="12"/>
        <v>10</v>
      </c>
      <c r="AI49" s="178">
        <f t="shared" si="12"/>
        <v>10</v>
      </c>
      <c r="AJ49" s="178">
        <f t="shared" si="12"/>
        <v>10</v>
      </c>
      <c r="AK49" s="178">
        <f t="shared" si="12"/>
        <v>10</v>
      </c>
      <c r="AL49" s="178">
        <f t="shared" si="12"/>
        <v>10</v>
      </c>
      <c r="AM49" s="178">
        <f t="shared" si="12"/>
        <v>10</v>
      </c>
      <c r="AN49" s="178">
        <f t="shared" si="12"/>
        <v>10</v>
      </c>
      <c r="AO49" s="178">
        <f t="shared" si="12"/>
        <v>10</v>
      </c>
      <c r="AP49" s="178">
        <f t="shared" si="12"/>
        <v>10</v>
      </c>
      <c r="AQ49" s="178">
        <f t="shared" si="12"/>
        <v>10</v>
      </c>
      <c r="AR49" s="178">
        <f t="shared" si="12"/>
        <v>10</v>
      </c>
      <c r="AS49" s="178">
        <f t="shared" si="12"/>
        <v>10</v>
      </c>
      <c r="AT49" s="178">
        <f t="shared" si="12"/>
        <v>10</v>
      </c>
      <c r="AU49" s="223">
        <f t="shared" si="12"/>
        <v>0</v>
      </c>
      <c r="AV49" s="95">
        <f t="shared" si="12"/>
        <v>36</v>
      </c>
      <c r="AW49" s="172" t="s">
        <v>73</v>
      </c>
      <c r="AX49" s="172" t="s">
        <v>73</v>
      </c>
      <c r="AY49" s="172" t="s">
        <v>73</v>
      </c>
      <c r="AZ49" s="172" t="s">
        <v>73</v>
      </c>
      <c r="BA49" s="172" t="s">
        <v>73</v>
      </c>
      <c r="BB49" s="172" t="s">
        <v>73</v>
      </c>
      <c r="BC49" s="172" t="s">
        <v>73</v>
      </c>
      <c r="BD49" s="172" t="s">
        <v>73</v>
      </c>
      <c r="BE49" s="64">
        <f t="shared" si="2"/>
        <v>214</v>
      </c>
    </row>
    <row r="50" spans="1:57" s="55" customFormat="1" ht="15.75" customHeight="1" thickBot="1">
      <c r="A50" s="339"/>
      <c r="B50" s="370"/>
      <c r="C50" s="370"/>
      <c r="D50" s="68" t="s">
        <v>35</v>
      </c>
      <c r="E50" s="95">
        <f>E52</f>
        <v>0</v>
      </c>
      <c r="F50" s="95">
        <f aca="true" t="shared" si="13" ref="F50:AV50">F52</f>
        <v>0</v>
      </c>
      <c r="G50" s="95">
        <f t="shared" si="13"/>
        <v>0</v>
      </c>
      <c r="H50" s="95">
        <f t="shared" si="13"/>
        <v>0</v>
      </c>
      <c r="I50" s="95">
        <f t="shared" si="13"/>
        <v>0</v>
      </c>
      <c r="J50" s="95">
        <f t="shared" si="13"/>
        <v>0</v>
      </c>
      <c r="K50" s="95">
        <f t="shared" si="13"/>
        <v>0</v>
      </c>
      <c r="L50" s="95">
        <f t="shared" si="13"/>
        <v>0</v>
      </c>
      <c r="M50" s="95">
        <f t="shared" si="13"/>
        <v>0</v>
      </c>
      <c r="N50" s="95">
        <f t="shared" si="13"/>
        <v>0</v>
      </c>
      <c r="O50" s="95">
        <f t="shared" si="13"/>
        <v>0</v>
      </c>
      <c r="P50" s="95">
        <f t="shared" si="13"/>
        <v>0</v>
      </c>
      <c r="Q50" s="95">
        <f t="shared" si="13"/>
        <v>0</v>
      </c>
      <c r="R50" s="95">
        <f t="shared" si="13"/>
        <v>0</v>
      </c>
      <c r="S50" s="95">
        <f t="shared" si="13"/>
        <v>0</v>
      </c>
      <c r="T50" s="95">
        <f t="shared" si="13"/>
        <v>0</v>
      </c>
      <c r="U50" s="223">
        <f t="shared" si="13"/>
        <v>0</v>
      </c>
      <c r="V50" s="64" t="str">
        <f t="shared" si="13"/>
        <v>К</v>
      </c>
      <c r="W50" s="64" t="str">
        <f t="shared" si="13"/>
        <v>К</v>
      </c>
      <c r="X50" s="95">
        <f t="shared" si="13"/>
        <v>0</v>
      </c>
      <c r="Y50" s="95">
        <f t="shared" si="13"/>
        <v>0</v>
      </c>
      <c r="Z50" s="95">
        <f t="shared" si="13"/>
        <v>0</v>
      </c>
      <c r="AA50" s="95">
        <f t="shared" si="13"/>
        <v>0</v>
      </c>
      <c r="AB50" s="95">
        <f t="shared" si="13"/>
        <v>0</v>
      </c>
      <c r="AC50" s="178">
        <f t="shared" si="13"/>
        <v>0</v>
      </c>
      <c r="AD50" s="178">
        <f t="shared" si="13"/>
        <v>0</v>
      </c>
      <c r="AE50" s="178">
        <f t="shared" si="13"/>
        <v>5</v>
      </c>
      <c r="AF50" s="178">
        <f t="shared" si="13"/>
        <v>5</v>
      </c>
      <c r="AG50" s="178">
        <f t="shared" si="13"/>
        <v>5</v>
      </c>
      <c r="AH50" s="178">
        <f t="shared" si="13"/>
        <v>5</v>
      </c>
      <c r="AI50" s="178">
        <f t="shared" si="13"/>
        <v>5</v>
      </c>
      <c r="AJ50" s="178">
        <f t="shared" si="13"/>
        <v>5</v>
      </c>
      <c r="AK50" s="178">
        <f t="shared" si="13"/>
        <v>5</v>
      </c>
      <c r="AL50" s="178">
        <f t="shared" si="13"/>
        <v>5</v>
      </c>
      <c r="AM50" s="178">
        <f t="shared" si="13"/>
        <v>5</v>
      </c>
      <c r="AN50" s="178">
        <f t="shared" si="13"/>
        <v>5</v>
      </c>
      <c r="AO50" s="178">
        <f t="shared" si="13"/>
        <v>5</v>
      </c>
      <c r="AP50" s="178">
        <f t="shared" si="13"/>
        <v>5</v>
      </c>
      <c r="AQ50" s="178">
        <f t="shared" si="13"/>
        <v>5</v>
      </c>
      <c r="AR50" s="178">
        <f t="shared" si="13"/>
        <v>5</v>
      </c>
      <c r="AS50" s="178">
        <f t="shared" si="13"/>
        <v>5</v>
      </c>
      <c r="AT50" s="178">
        <f t="shared" si="13"/>
        <v>5</v>
      </c>
      <c r="AU50" s="223">
        <f t="shared" si="13"/>
        <v>0</v>
      </c>
      <c r="AV50" s="95">
        <f t="shared" si="13"/>
        <v>0</v>
      </c>
      <c r="AW50" s="172" t="s">
        <v>73</v>
      </c>
      <c r="AX50" s="172" t="s">
        <v>73</v>
      </c>
      <c r="AY50" s="172" t="s">
        <v>73</v>
      </c>
      <c r="AZ50" s="172" t="s">
        <v>73</v>
      </c>
      <c r="BA50" s="172" t="s">
        <v>73</v>
      </c>
      <c r="BB50" s="172" t="s">
        <v>73</v>
      </c>
      <c r="BC50" s="172" t="s">
        <v>73</v>
      </c>
      <c r="BD50" s="172" t="s">
        <v>73</v>
      </c>
      <c r="BE50" s="64">
        <f t="shared" si="2"/>
        <v>80</v>
      </c>
    </row>
    <row r="51" spans="1:57" ht="15.75" customHeight="1" thickBot="1">
      <c r="A51" s="339"/>
      <c r="B51" s="343" t="s">
        <v>239</v>
      </c>
      <c r="C51" s="343" t="s">
        <v>133</v>
      </c>
      <c r="D51" s="13" t="s">
        <v>34</v>
      </c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223"/>
      <c r="V51" s="64" t="s">
        <v>73</v>
      </c>
      <c r="W51" s="64" t="s">
        <v>73</v>
      </c>
      <c r="X51" s="74"/>
      <c r="Y51" s="74"/>
      <c r="Z51" s="74"/>
      <c r="AA51" s="74"/>
      <c r="AB51" s="74"/>
      <c r="AC51" s="179"/>
      <c r="AD51" s="179"/>
      <c r="AE51" s="173">
        <v>10</v>
      </c>
      <c r="AF51" s="173">
        <v>10</v>
      </c>
      <c r="AG51" s="173">
        <v>10</v>
      </c>
      <c r="AH51" s="173">
        <v>10</v>
      </c>
      <c r="AI51" s="173">
        <v>10</v>
      </c>
      <c r="AJ51" s="173">
        <v>10</v>
      </c>
      <c r="AK51" s="173">
        <v>10</v>
      </c>
      <c r="AL51" s="173">
        <v>10</v>
      </c>
      <c r="AM51" s="173">
        <v>10</v>
      </c>
      <c r="AN51" s="173">
        <v>10</v>
      </c>
      <c r="AO51" s="173">
        <v>10</v>
      </c>
      <c r="AP51" s="173">
        <v>10</v>
      </c>
      <c r="AQ51" s="173">
        <v>10</v>
      </c>
      <c r="AR51" s="173">
        <v>10</v>
      </c>
      <c r="AS51" s="173">
        <v>10</v>
      </c>
      <c r="AT51" s="173">
        <v>10</v>
      </c>
      <c r="AU51" s="224"/>
      <c r="AV51" s="74"/>
      <c r="AW51" s="172" t="s">
        <v>73</v>
      </c>
      <c r="AX51" s="172" t="s">
        <v>73</v>
      </c>
      <c r="AY51" s="172" t="s">
        <v>73</v>
      </c>
      <c r="AZ51" s="172" t="s">
        <v>73</v>
      </c>
      <c r="BA51" s="172" t="s">
        <v>73</v>
      </c>
      <c r="BB51" s="172" t="s">
        <v>73</v>
      </c>
      <c r="BC51" s="172" t="s">
        <v>73</v>
      </c>
      <c r="BD51" s="172" t="s">
        <v>73</v>
      </c>
      <c r="BE51" s="64">
        <f t="shared" si="2"/>
        <v>160</v>
      </c>
    </row>
    <row r="52" spans="1:57" ht="15" customHeight="1" thickBot="1">
      <c r="A52" s="339"/>
      <c r="B52" s="344"/>
      <c r="C52" s="344"/>
      <c r="D52" s="13" t="s">
        <v>35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223"/>
      <c r="V52" s="64" t="s">
        <v>73</v>
      </c>
      <c r="W52" s="64" t="s">
        <v>73</v>
      </c>
      <c r="X52" s="74"/>
      <c r="Y52" s="74"/>
      <c r="Z52" s="74"/>
      <c r="AA52" s="74"/>
      <c r="AB52" s="74"/>
      <c r="AC52" s="179"/>
      <c r="AD52" s="179"/>
      <c r="AE52" s="173">
        <v>5</v>
      </c>
      <c r="AF52" s="173">
        <v>5</v>
      </c>
      <c r="AG52" s="173">
        <v>5</v>
      </c>
      <c r="AH52" s="173">
        <v>5</v>
      </c>
      <c r="AI52" s="173">
        <v>5</v>
      </c>
      <c r="AJ52" s="173">
        <v>5</v>
      </c>
      <c r="AK52" s="173">
        <v>5</v>
      </c>
      <c r="AL52" s="173">
        <v>5</v>
      </c>
      <c r="AM52" s="173">
        <v>5</v>
      </c>
      <c r="AN52" s="173">
        <v>5</v>
      </c>
      <c r="AO52" s="173">
        <v>5</v>
      </c>
      <c r="AP52" s="173">
        <v>5</v>
      </c>
      <c r="AQ52" s="173">
        <v>5</v>
      </c>
      <c r="AR52" s="173">
        <v>5</v>
      </c>
      <c r="AS52" s="173">
        <v>5</v>
      </c>
      <c r="AT52" s="173">
        <v>5</v>
      </c>
      <c r="AU52" s="224"/>
      <c r="AV52" s="74"/>
      <c r="AW52" s="172" t="s">
        <v>73</v>
      </c>
      <c r="AX52" s="172" t="s">
        <v>73</v>
      </c>
      <c r="AY52" s="172" t="s">
        <v>73</v>
      </c>
      <c r="AZ52" s="172" t="s">
        <v>73</v>
      </c>
      <c r="BA52" s="172" t="s">
        <v>73</v>
      </c>
      <c r="BB52" s="172" t="s">
        <v>73</v>
      </c>
      <c r="BC52" s="172" t="s">
        <v>73</v>
      </c>
      <c r="BD52" s="172" t="s">
        <v>73</v>
      </c>
      <c r="BE52" s="64">
        <f t="shared" si="2"/>
        <v>80</v>
      </c>
    </row>
    <row r="53" spans="1:57" ht="13.5" customHeight="1" hidden="1">
      <c r="A53" s="339"/>
      <c r="B53" s="343" t="s">
        <v>67</v>
      </c>
      <c r="C53" s="343" t="s">
        <v>68</v>
      </c>
      <c r="D53" s="13" t="s">
        <v>34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223"/>
      <c r="V53" s="64" t="s">
        <v>73</v>
      </c>
      <c r="W53" s="64" t="s">
        <v>73</v>
      </c>
      <c r="X53" s="74"/>
      <c r="Y53" s="74"/>
      <c r="Z53" s="74"/>
      <c r="AA53" s="74"/>
      <c r="AB53" s="74"/>
      <c r="AC53" s="179"/>
      <c r="AD53" s="179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224"/>
      <c r="AV53" s="74"/>
      <c r="AW53" s="172" t="s">
        <v>73</v>
      </c>
      <c r="AX53" s="172" t="s">
        <v>73</v>
      </c>
      <c r="AY53" s="172" t="s">
        <v>73</v>
      </c>
      <c r="AZ53" s="172" t="s">
        <v>73</v>
      </c>
      <c r="BA53" s="172" t="s">
        <v>73</v>
      </c>
      <c r="BB53" s="172" t="s">
        <v>73</v>
      </c>
      <c r="BC53" s="172" t="s">
        <v>73</v>
      </c>
      <c r="BD53" s="172" t="s">
        <v>73</v>
      </c>
      <c r="BE53" s="64">
        <f t="shared" si="2"/>
        <v>0</v>
      </c>
    </row>
    <row r="54" spans="1:57" ht="3.75" customHeight="1" hidden="1" thickBot="1">
      <c r="A54" s="339"/>
      <c r="B54" s="344"/>
      <c r="C54" s="344"/>
      <c r="D54" s="13" t="s">
        <v>35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223"/>
      <c r="V54" s="64" t="s">
        <v>73</v>
      </c>
      <c r="W54" s="64" t="s">
        <v>73</v>
      </c>
      <c r="X54" s="74"/>
      <c r="Y54" s="74"/>
      <c r="Z54" s="74"/>
      <c r="AA54" s="74"/>
      <c r="AB54" s="74"/>
      <c r="AC54" s="179"/>
      <c r="AD54" s="179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224"/>
      <c r="AV54" s="74"/>
      <c r="AW54" s="172" t="s">
        <v>73</v>
      </c>
      <c r="AX54" s="172" t="s">
        <v>73</v>
      </c>
      <c r="AY54" s="172" t="s">
        <v>73</v>
      </c>
      <c r="AZ54" s="172" t="s">
        <v>73</v>
      </c>
      <c r="BA54" s="172" t="s">
        <v>73</v>
      </c>
      <c r="BB54" s="172" t="s">
        <v>73</v>
      </c>
      <c r="BC54" s="172" t="s">
        <v>73</v>
      </c>
      <c r="BD54" s="172" t="s">
        <v>73</v>
      </c>
      <c r="BE54" s="64">
        <f t="shared" si="2"/>
        <v>0</v>
      </c>
    </row>
    <row r="55" spans="1:57" ht="15" customHeight="1" thickBot="1">
      <c r="A55" s="339"/>
      <c r="B55" s="59" t="s">
        <v>155</v>
      </c>
      <c r="C55" s="58" t="s">
        <v>52</v>
      </c>
      <c r="D55" s="13" t="s">
        <v>34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223"/>
      <c r="V55" s="64" t="s">
        <v>73</v>
      </c>
      <c r="W55" s="64" t="s">
        <v>73</v>
      </c>
      <c r="X55" s="74"/>
      <c r="Y55" s="74"/>
      <c r="Z55" s="74"/>
      <c r="AA55" s="74"/>
      <c r="AB55" s="74"/>
      <c r="AC55" s="179"/>
      <c r="AD55" s="179">
        <v>18</v>
      </c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224"/>
      <c r="AV55" s="74">
        <v>36</v>
      </c>
      <c r="AW55" s="172" t="s">
        <v>73</v>
      </c>
      <c r="AX55" s="172" t="s">
        <v>73</v>
      </c>
      <c r="AY55" s="172" t="s">
        <v>73</v>
      </c>
      <c r="AZ55" s="172" t="s">
        <v>73</v>
      </c>
      <c r="BA55" s="172" t="s">
        <v>73</v>
      </c>
      <c r="BB55" s="172" t="s">
        <v>73</v>
      </c>
      <c r="BC55" s="172" t="s">
        <v>73</v>
      </c>
      <c r="BD55" s="172" t="s">
        <v>73</v>
      </c>
      <c r="BE55" s="64">
        <f t="shared" si="2"/>
        <v>54</v>
      </c>
    </row>
    <row r="56" spans="1:57" s="55" customFormat="1" ht="32.25" customHeight="1" thickBot="1">
      <c r="A56" s="339"/>
      <c r="B56" s="391" t="s">
        <v>156</v>
      </c>
      <c r="C56" s="391" t="s">
        <v>157</v>
      </c>
      <c r="D56" s="68" t="s">
        <v>34</v>
      </c>
      <c r="E56" s="95">
        <f>E58+E60</f>
        <v>0</v>
      </c>
      <c r="F56" s="95">
        <f aca="true" t="shared" si="14" ref="F56:AV56">F58+F60</f>
        <v>0</v>
      </c>
      <c r="G56" s="95">
        <f t="shared" si="14"/>
        <v>0</v>
      </c>
      <c r="H56" s="95">
        <f t="shared" si="14"/>
        <v>0</v>
      </c>
      <c r="I56" s="95">
        <f t="shared" si="14"/>
        <v>0</v>
      </c>
      <c r="J56" s="95">
        <f t="shared" si="14"/>
        <v>0</v>
      </c>
      <c r="K56" s="95">
        <f t="shared" si="14"/>
        <v>0</v>
      </c>
      <c r="L56" s="95">
        <f t="shared" si="14"/>
        <v>0</v>
      </c>
      <c r="M56" s="95">
        <f t="shared" si="14"/>
        <v>0</v>
      </c>
      <c r="N56" s="95">
        <f t="shared" si="14"/>
        <v>0</v>
      </c>
      <c r="O56" s="95">
        <f t="shared" si="14"/>
        <v>0</v>
      </c>
      <c r="P56" s="95">
        <f t="shared" si="14"/>
        <v>0</v>
      </c>
      <c r="Q56" s="95">
        <f t="shared" si="14"/>
        <v>0</v>
      </c>
      <c r="R56" s="95">
        <f t="shared" si="14"/>
        <v>0</v>
      </c>
      <c r="S56" s="95">
        <f t="shared" si="14"/>
        <v>0</v>
      </c>
      <c r="T56" s="95">
        <f t="shared" si="14"/>
        <v>0</v>
      </c>
      <c r="U56" s="223">
        <f t="shared" si="14"/>
        <v>0</v>
      </c>
      <c r="V56" s="64" t="s">
        <v>73</v>
      </c>
      <c r="W56" s="64" t="s">
        <v>73</v>
      </c>
      <c r="X56" s="166">
        <f t="shared" si="14"/>
        <v>36</v>
      </c>
      <c r="Y56" s="166">
        <f t="shared" si="14"/>
        <v>36</v>
      </c>
      <c r="Z56" s="166">
        <f t="shared" si="14"/>
        <v>36</v>
      </c>
      <c r="AA56" s="166">
        <f t="shared" si="14"/>
        <v>36</v>
      </c>
      <c r="AB56" s="166">
        <f t="shared" si="14"/>
        <v>36</v>
      </c>
      <c r="AC56" s="169">
        <f t="shared" si="14"/>
        <v>36</v>
      </c>
      <c r="AD56" s="169">
        <f t="shared" si="14"/>
        <v>0</v>
      </c>
      <c r="AE56" s="169">
        <f t="shared" si="14"/>
        <v>0</v>
      </c>
      <c r="AF56" s="169">
        <f t="shared" si="14"/>
        <v>0</v>
      </c>
      <c r="AG56" s="169">
        <f t="shared" si="14"/>
        <v>0</v>
      </c>
      <c r="AH56" s="169">
        <f t="shared" si="14"/>
        <v>0</v>
      </c>
      <c r="AI56" s="169">
        <f t="shared" si="14"/>
        <v>0</v>
      </c>
      <c r="AJ56" s="169">
        <f t="shared" si="14"/>
        <v>0</v>
      </c>
      <c r="AK56" s="169">
        <f t="shared" si="14"/>
        <v>0</v>
      </c>
      <c r="AL56" s="169">
        <f t="shared" si="14"/>
        <v>0</v>
      </c>
      <c r="AM56" s="169">
        <f t="shared" si="14"/>
        <v>0</v>
      </c>
      <c r="AN56" s="169">
        <f t="shared" si="14"/>
        <v>0</v>
      </c>
      <c r="AO56" s="169">
        <f t="shared" si="14"/>
        <v>0</v>
      </c>
      <c r="AP56" s="169">
        <f t="shared" si="14"/>
        <v>0</v>
      </c>
      <c r="AQ56" s="169">
        <f t="shared" si="14"/>
        <v>0</v>
      </c>
      <c r="AR56" s="169">
        <f t="shared" si="14"/>
        <v>0</v>
      </c>
      <c r="AS56" s="169">
        <f t="shared" si="14"/>
        <v>0</v>
      </c>
      <c r="AT56" s="169">
        <f t="shared" si="14"/>
        <v>0</v>
      </c>
      <c r="AU56" s="223">
        <f t="shared" si="14"/>
        <v>0</v>
      </c>
      <c r="AV56" s="95">
        <f t="shared" si="14"/>
        <v>0</v>
      </c>
      <c r="AW56" s="172" t="s">
        <v>73</v>
      </c>
      <c r="AX56" s="172" t="s">
        <v>73</v>
      </c>
      <c r="AY56" s="172" t="s">
        <v>73</v>
      </c>
      <c r="AZ56" s="172" t="s">
        <v>73</v>
      </c>
      <c r="BA56" s="172" t="s">
        <v>73</v>
      </c>
      <c r="BB56" s="172" t="s">
        <v>73</v>
      </c>
      <c r="BC56" s="172" t="s">
        <v>73</v>
      </c>
      <c r="BD56" s="172" t="s">
        <v>73</v>
      </c>
      <c r="BE56" s="64">
        <f t="shared" si="2"/>
        <v>216</v>
      </c>
    </row>
    <row r="57" spans="1:57" s="55" customFormat="1" ht="21.75" customHeight="1" thickBot="1">
      <c r="A57" s="339"/>
      <c r="B57" s="392"/>
      <c r="C57" s="392"/>
      <c r="D57" s="68" t="s">
        <v>35</v>
      </c>
      <c r="E57" s="95">
        <f>E59</f>
        <v>0</v>
      </c>
      <c r="F57" s="95">
        <f aca="true" t="shared" si="15" ref="F57:AV57">F59</f>
        <v>0</v>
      </c>
      <c r="G57" s="95">
        <f t="shared" si="15"/>
        <v>0</v>
      </c>
      <c r="H57" s="95">
        <f t="shared" si="15"/>
        <v>0</v>
      </c>
      <c r="I57" s="95">
        <f t="shared" si="15"/>
        <v>0</v>
      </c>
      <c r="J57" s="95">
        <f t="shared" si="15"/>
        <v>0</v>
      </c>
      <c r="K57" s="95">
        <f t="shared" si="15"/>
        <v>0</v>
      </c>
      <c r="L57" s="95">
        <f t="shared" si="15"/>
        <v>0</v>
      </c>
      <c r="M57" s="95">
        <f t="shared" si="15"/>
        <v>0</v>
      </c>
      <c r="N57" s="95">
        <f t="shared" si="15"/>
        <v>0</v>
      </c>
      <c r="O57" s="95">
        <f t="shared" si="15"/>
        <v>0</v>
      </c>
      <c r="P57" s="95">
        <f t="shared" si="15"/>
        <v>0</v>
      </c>
      <c r="Q57" s="95">
        <f t="shared" si="15"/>
        <v>0</v>
      </c>
      <c r="R57" s="95">
        <f t="shared" si="15"/>
        <v>0</v>
      </c>
      <c r="S57" s="95">
        <f t="shared" si="15"/>
        <v>0</v>
      </c>
      <c r="T57" s="95">
        <f t="shared" si="15"/>
        <v>0</v>
      </c>
      <c r="U57" s="223">
        <f t="shared" si="15"/>
        <v>0</v>
      </c>
      <c r="V57" s="64" t="str">
        <f t="shared" si="15"/>
        <v>К</v>
      </c>
      <c r="W57" s="64" t="str">
        <f t="shared" si="15"/>
        <v>К</v>
      </c>
      <c r="X57" s="166">
        <f t="shared" si="15"/>
        <v>18</v>
      </c>
      <c r="Y57" s="166">
        <f t="shared" si="15"/>
        <v>18</v>
      </c>
      <c r="Z57" s="166">
        <f t="shared" si="15"/>
        <v>0</v>
      </c>
      <c r="AA57" s="166">
        <f t="shared" si="15"/>
        <v>0</v>
      </c>
      <c r="AB57" s="166">
        <f t="shared" si="15"/>
        <v>0</v>
      </c>
      <c r="AC57" s="169">
        <f t="shared" si="15"/>
        <v>0</v>
      </c>
      <c r="AD57" s="169">
        <f t="shared" si="15"/>
        <v>0</v>
      </c>
      <c r="AE57" s="169">
        <f t="shared" si="15"/>
        <v>0</v>
      </c>
      <c r="AF57" s="169">
        <f t="shared" si="15"/>
        <v>0</v>
      </c>
      <c r="AG57" s="169">
        <f t="shared" si="15"/>
        <v>0</v>
      </c>
      <c r="AH57" s="169">
        <f t="shared" si="15"/>
        <v>0</v>
      </c>
      <c r="AI57" s="169">
        <f t="shared" si="15"/>
        <v>0</v>
      </c>
      <c r="AJ57" s="169">
        <f t="shared" si="15"/>
        <v>0</v>
      </c>
      <c r="AK57" s="169">
        <f t="shared" si="15"/>
        <v>0</v>
      </c>
      <c r="AL57" s="169">
        <f t="shared" si="15"/>
        <v>0</v>
      </c>
      <c r="AM57" s="169">
        <f t="shared" si="15"/>
        <v>0</v>
      </c>
      <c r="AN57" s="169">
        <f t="shared" si="15"/>
        <v>0</v>
      </c>
      <c r="AO57" s="169">
        <f t="shared" si="15"/>
        <v>0</v>
      </c>
      <c r="AP57" s="169">
        <f t="shared" si="15"/>
        <v>0</v>
      </c>
      <c r="AQ57" s="169">
        <f t="shared" si="15"/>
        <v>0</v>
      </c>
      <c r="AR57" s="169">
        <f t="shared" si="15"/>
        <v>0</v>
      </c>
      <c r="AS57" s="169">
        <f t="shared" si="15"/>
        <v>0</v>
      </c>
      <c r="AT57" s="169">
        <f t="shared" si="15"/>
        <v>0</v>
      </c>
      <c r="AU57" s="223">
        <f t="shared" si="15"/>
        <v>0</v>
      </c>
      <c r="AV57" s="95">
        <f t="shared" si="15"/>
        <v>0</v>
      </c>
      <c r="AW57" s="172" t="s">
        <v>73</v>
      </c>
      <c r="AX57" s="172" t="s">
        <v>73</v>
      </c>
      <c r="AY57" s="172" t="s">
        <v>73</v>
      </c>
      <c r="AZ57" s="172" t="s">
        <v>73</v>
      </c>
      <c r="BA57" s="172" t="s">
        <v>73</v>
      </c>
      <c r="BB57" s="172" t="s">
        <v>73</v>
      </c>
      <c r="BC57" s="172" t="s">
        <v>73</v>
      </c>
      <c r="BD57" s="172" t="s">
        <v>73</v>
      </c>
      <c r="BE57" s="64">
        <f t="shared" si="2"/>
        <v>36</v>
      </c>
    </row>
    <row r="58" spans="1:57" ht="20.25" customHeight="1" thickBot="1">
      <c r="A58" s="339"/>
      <c r="B58" s="343" t="s">
        <v>158</v>
      </c>
      <c r="C58" s="343" t="s">
        <v>159</v>
      </c>
      <c r="D58" s="13" t="s">
        <v>34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223"/>
      <c r="V58" s="64" t="s">
        <v>73</v>
      </c>
      <c r="W58" s="64" t="s">
        <v>73</v>
      </c>
      <c r="X58" s="180">
        <v>36</v>
      </c>
      <c r="Y58" s="180">
        <v>36</v>
      </c>
      <c r="Z58" s="180"/>
      <c r="AA58" s="180"/>
      <c r="AB58" s="18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224"/>
      <c r="AV58" s="74"/>
      <c r="AW58" s="172" t="s">
        <v>73</v>
      </c>
      <c r="AX58" s="172" t="s">
        <v>73</v>
      </c>
      <c r="AY58" s="172" t="s">
        <v>73</v>
      </c>
      <c r="AZ58" s="172" t="s">
        <v>73</v>
      </c>
      <c r="BA58" s="172" t="s">
        <v>73</v>
      </c>
      <c r="BB58" s="172" t="s">
        <v>73</v>
      </c>
      <c r="BC58" s="172" t="s">
        <v>73</v>
      </c>
      <c r="BD58" s="172" t="s">
        <v>73</v>
      </c>
      <c r="BE58" s="64">
        <f t="shared" si="2"/>
        <v>72</v>
      </c>
    </row>
    <row r="59" spans="1:57" ht="16.5" customHeight="1" thickBot="1">
      <c r="A59" s="339"/>
      <c r="B59" s="344"/>
      <c r="C59" s="344"/>
      <c r="D59" s="13" t="s">
        <v>35</v>
      </c>
      <c r="E59" s="181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223"/>
      <c r="V59" s="64" t="s">
        <v>73</v>
      </c>
      <c r="W59" s="64" t="s">
        <v>73</v>
      </c>
      <c r="X59" s="180">
        <v>18</v>
      </c>
      <c r="Y59" s="180">
        <v>18</v>
      </c>
      <c r="Z59" s="180"/>
      <c r="AA59" s="180"/>
      <c r="AB59" s="18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224"/>
      <c r="AV59" s="74"/>
      <c r="AW59" s="172" t="s">
        <v>73</v>
      </c>
      <c r="AX59" s="172" t="s">
        <v>73</v>
      </c>
      <c r="AY59" s="172" t="s">
        <v>73</v>
      </c>
      <c r="AZ59" s="172" t="s">
        <v>73</v>
      </c>
      <c r="BA59" s="172" t="s">
        <v>73</v>
      </c>
      <c r="BB59" s="172" t="s">
        <v>73</v>
      </c>
      <c r="BC59" s="172" t="s">
        <v>73</v>
      </c>
      <c r="BD59" s="172" t="s">
        <v>73</v>
      </c>
      <c r="BE59" s="64">
        <f t="shared" si="2"/>
        <v>36</v>
      </c>
    </row>
    <row r="60" spans="1:57" ht="16.5" customHeight="1" thickBot="1">
      <c r="A60" s="339"/>
      <c r="B60" s="57" t="s">
        <v>240</v>
      </c>
      <c r="C60" s="58" t="s">
        <v>52</v>
      </c>
      <c r="D60" s="13" t="s">
        <v>34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223"/>
      <c r="V60" s="64" t="s">
        <v>73</v>
      </c>
      <c r="W60" s="64" t="s">
        <v>73</v>
      </c>
      <c r="X60" s="180"/>
      <c r="Y60" s="180"/>
      <c r="Z60" s="180">
        <v>36</v>
      </c>
      <c r="AA60" s="180">
        <v>36</v>
      </c>
      <c r="AB60" s="180">
        <v>36</v>
      </c>
      <c r="AC60" s="170">
        <v>36</v>
      </c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224"/>
      <c r="AV60" s="74"/>
      <c r="AW60" s="172" t="s">
        <v>73</v>
      </c>
      <c r="AX60" s="172" t="s">
        <v>73</v>
      </c>
      <c r="AY60" s="172" t="s">
        <v>73</v>
      </c>
      <c r="AZ60" s="172" t="s">
        <v>73</v>
      </c>
      <c r="BA60" s="172" t="s">
        <v>73</v>
      </c>
      <c r="BB60" s="172" t="s">
        <v>73</v>
      </c>
      <c r="BC60" s="172" t="s">
        <v>73</v>
      </c>
      <c r="BD60" s="172" t="s">
        <v>73</v>
      </c>
      <c r="BE60" s="64">
        <f t="shared" si="2"/>
        <v>144</v>
      </c>
    </row>
    <row r="61" spans="1:57" ht="18" customHeight="1" hidden="1">
      <c r="A61" s="339"/>
      <c r="B61" s="13" t="s">
        <v>62</v>
      </c>
      <c r="C61" s="13" t="s">
        <v>6</v>
      </c>
      <c r="D61" s="13" t="s">
        <v>34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6"/>
      <c r="V61" s="74"/>
      <c r="W61" s="74"/>
      <c r="X61" s="74"/>
      <c r="Y61" s="74"/>
      <c r="Z61" s="74"/>
      <c r="AA61" s="74"/>
      <c r="AB61" s="74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0"/>
      <c r="AN61" s="179"/>
      <c r="AO61" s="170"/>
      <c r="AP61" s="179"/>
      <c r="AQ61" s="179"/>
      <c r="AR61" s="179"/>
      <c r="AS61" s="179"/>
      <c r="AT61" s="179"/>
      <c r="AU61" s="74"/>
      <c r="AV61" s="74"/>
      <c r="AW61" s="74" t="s">
        <v>73</v>
      </c>
      <c r="AX61" s="74" t="s">
        <v>73</v>
      </c>
      <c r="AY61" s="74" t="s">
        <v>73</v>
      </c>
      <c r="AZ61" s="74" t="s">
        <v>73</v>
      </c>
      <c r="BA61" s="74" t="s">
        <v>73</v>
      </c>
      <c r="BB61" s="74" t="s">
        <v>73</v>
      </c>
      <c r="BC61" s="74" t="s">
        <v>73</v>
      </c>
      <c r="BD61" s="74" t="s">
        <v>73</v>
      </c>
      <c r="BE61" s="75">
        <f>SUM(E61:BD61)</f>
        <v>0</v>
      </c>
    </row>
    <row r="62" spans="1:57" s="11" customFormat="1" ht="13.5" customHeight="1" hidden="1">
      <c r="A62" s="339"/>
      <c r="B62" s="13" t="s">
        <v>53</v>
      </c>
      <c r="C62" s="70"/>
      <c r="D62" s="13" t="s">
        <v>34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71" t="s">
        <v>73</v>
      </c>
      <c r="W62" s="171" t="s">
        <v>73</v>
      </c>
      <c r="X62" s="171"/>
      <c r="Y62" s="171"/>
      <c r="Z62" s="171"/>
      <c r="AA62" s="171"/>
      <c r="AB62" s="171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0"/>
      <c r="AN62" s="173"/>
      <c r="AO62" s="170"/>
      <c r="AP62" s="173"/>
      <c r="AQ62" s="173"/>
      <c r="AR62" s="173"/>
      <c r="AS62" s="173"/>
      <c r="AT62" s="173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74">
        <f>SUM(E62:BD62)</f>
        <v>0</v>
      </c>
    </row>
    <row r="63" spans="1:57" ht="13.5" customHeight="1" hidden="1">
      <c r="A63" s="339"/>
      <c r="B63" s="390" t="s">
        <v>55</v>
      </c>
      <c r="C63" s="390" t="s">
        <v>69</v>
      </c>
      <c r="D63" s="67" t="s">
        <v>34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69"/>
      <c r="AN63" s="177"/>
      <c r="AO63" s="169"/>
      <c r="AP63" s="177"/>
      <c r="AQ63" s="177"/>
      <c r="AR63" s="177"/>
      <c r="AS63" s="177"/>
      <c r="AT63" s="177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>
        <f>SUM(BE65,BE67,BE69,BE70)</f>
        <v>0</v>
      </c>
    </row>
    <row r="64" spans="1:57" ht="13.5" customHeight="1" hidden="1">
      <c r="A64" s="339"/>
      <c r="B64" s="386"/>
      <c r="C64" s="386"/>
      <c r="D64" s="67" t="s">
        <v>35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69"/>
      <c r="AN64" s="177"/>
      <c r="AO64" s="169"/>
      <c r="AP64" s="177"/>
      <c r="AQ64" s="177"/>
      <c r="AR64" s="177"/>
      <c r="AS64" s="177"/>
      <c r="AT64" s="177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>
        <f>SUM(BE66,BE68)</f>
        <v>0</v>
      </c>
    </row>
    <row r="65" spans="1:57" ht="13.5" customHeight="1" hidden="1">
      <c r="A65" s="339"/>
      <c r="B65" s="383" t="s">
        <v>10</v>
      </c>
      <c r="C65" s="383" t="s">
        <v>70</v>
      </c>
      <c r="D65" s="13" t="s">
        <v>34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74"/>
      <c r="X65" s="74"/>
      <c r="Y65" s="74"/>
      <c r="Z65" s="74"/>
      <c r="AA65" s="74"/>
      <c r="AB65" s="74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0"/>
      <c r="AN65" s="179"/>
      <c r="AO65" s="170"/>
      <c r="AP65" s="179"/>
      <c r="AQ65" s="179"/>
      <c r="AR65" s="179"/>
      <c r="AS65" s="179"/>
      <c r="AT65" s="179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>
        <f aca="true" t="shared" si="16" ref="BE65:BE72">SUM(E65:BD65)</f>
        <v>0</v>
      </c>
    </row>
    <row r="66" spans="1:57" ht="13.5" customHeight="1" hidden="1">
      <c r="A66" s="339"/>
      <c r="B66" s="384"/>
      <c r="C66" s="384"/>
      <c r="D66" s="13" t="s">
        <v>35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74"/>
      <c r="W66" s="74"/>
      <c r="X66" s="74"/>
      <c r="Y66" s="74"/>
      <c r="Z66" s="74"/>
      <c r="AA66" s="74"/>
      <c r="AB66" s="74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0"/>
      <c r="AN66" s="179"/>
      <c r="AO66" s="170"/>
      <c r="AP66" s="179"/>
      <c r="AQ66" s="179"/>
      <c r="AR66" s="179"/>
      <c r="AS66" s="179"/>
      <c r="AT66" s="179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5">
        <f t="shared" si="16"/>
        <v>0</v>
      </c>
    </row>
    <row r="67" spans="1:57" ht="13.5" customHeight="1" hidden="1">
      <c r="A67" s="339"/>
      <c r="B67" s="383" t="s">
        <v>71</v>
      </c>
      <c r="C67" s="383" t="s">
        <v>72</v>
      </c>
      <c r="D67" s="13" t="s">
        <v>34</v>
      </c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74"/>
      <c r="X67" s="74"/>
      <c r="Y67" s="74"/>
      <c r="Z67" s="74"/>
      <c r="AA67" s="74"/>
      <c r="AB67" s="74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0"/>
      <c r="AN67" s="179"/>
      <c r="AO67" s="170"/>
      <c r="AP67" s="179"/>
      <c r="AQ67" s="179"/>
      <c r="AR67" s="179"/>
      <c r="AS67" s="179"/>
      <c r="AT67" s="179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>
        <f t="shared" si="16"/>
        <v>0</v>
      </c>
    </row>
    <row r="68" spans="1:57" ht="29.25" customHeight="1" hidden="1">
      <c r="A68" s="339"/>
      <c r="B68" s="384"/>
      <c r="C68" s="384"/>
      <c r="D68" s="13" t="s">
        <v>35</v>
      </c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74"/>
      <c r="W68" s="74"/>
      <c r="X68" s="74"/>
      <c r="Y68" s="74"/>
      <c r="Z68" s="74"/>
      <c r="AA68" s="74"/>
      <c r="AB68" s="74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0"/>
      <c r="AN68" s="179"/>
      <c r="AO68" s="170"/>
      <c r="AP68" s="179"/>
      <c r="AQ68" s="179"/>
      <c r="AR68" s="179"/>
      <c r="AS68" s="179"/>
      <c r="AT68" s="179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5">
        <f t="shared" si="16"/>
        <v>0</v>
      </c>
    </row>
    <row r="69" spans="1:57" ht="13.5" customHeight="1" hidden="1">
      <c r="A69" s="339"/>
      <c r="B69" s="13" t="s">
        <v>56</v>
      </c>
      <c r="C69" s="71" t="s">
        <v>52</v>
      </c>
      <c r="D69" s="13" t="s">
        <v>34</v>
      </c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74"/>
      <c r="W69" s="74"/>
      <c r="X69" s="74"/>
      <c r="Y69" s="74"/>
      <c r="Z69" s="74"/>
      <c r="AA69" s="74"/>
      <c r="AB69" s="74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0"/>
      <c r="AN69" s="179"/>
      <c r="AO69" s="170"/>
      <c r="AP69" s="179"/>
      <c r="AQ69" s="179"/>
      <c r="AR69" s="179"/>
      <c r="AS69" s="179"/>
      <c r="AT69" s="179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>
        <f t="shared" si="16"/>
        <v>0</v>
      </c>
    </row>
    <row r="70" spans="1:57" ht="18" customHeight="1" hidden="1">
      <c r="A70" s="339"/>
      <c r="B70" s="56" t="s">
        <v>12</v>
      </c>
      <c r="C70" s="13" t="s">
        <v>6</v>
      </c>
      <c r="D70" s="13" t="s">
        <v>34</v>
      </c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74"/>
      <c r="W70" s="74"/>
      <c r="X70" s="74"/>
      <c r="Y70" s="74"/>
      <c r="Z70" s="74"/>
      <c r="AA70" s="74"/>
      <c r="AB70" s="74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0"/>
      <c r="AN70" s="179"/>
      <c r="AO70" s="170"/>
      <c r="AP70" s="179"/>
      <c r="AQ70" s="179"/>
      <c r="AR70" s="179"/>
      <c r="AS70" s="179"/>
      <c r="AT70" s="179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>
        <f t="shared" si="16"/>
        <v>0</v>
      </c>
    </row>
    <row r="71" spans="1:57" ht="13.5" customHeight="1" hidden="1">
      <c r="A71" s="339"/>
      <c r="B71" s="385" t="s">
        <v>11</v>
      </c>
      <c r="C71" s="72" t="s">
        <v>41</v>
      </c>
      <c r="D71" s="67" t="s">
        <v>34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7"/>
      <c r="X71" s="77"/>
      <c r="Y71" s="77"/>
      <c r="Z71" s="77"/>
      <c r="AA71" s="77"/>
      <c r="AB71" s="77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70"/>
      <c r="AN71" s="182"/>
      <c r="AO71" s="170"/>
      <c r="AP71" s="182"/>
      <c r="AQ71" s="182"/>
      <c r="AR71" s="182"/>
      <c r="AS71" s="182"/>
      <c r="AT71" s="182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>
        <f t="shared" si="16"/>
        <v>0</v>
      </c>
    </row>
    <row r="72" spans="1:57" ht="13.5" customHeight="1" hidden="1">
      <c r="A72" s="339"/>
      <c r="B72" s="386"/>
      <c r="C72" s="73" t="s">
        <v>36</v>
      </c>
      <c r="D72" s="67" t="s">
        <v>35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7"/>
      <c r="X72" s="77"/>
      <c r="Y72" s="77"/>
      <c r="Z72" s="77"/>
      <c r="AA72" s="77"/>
      <c r="AB72" s="77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70"/>
      <c r="AN72" s="182"/>
      <c r="AO72" s="170"/>
      <c r="AP72" s="182"/>
      <c r="AQ72" s="182"/>
      <c r="AR72" s="182"/>
      <c r="AS72" s="182"/>
      <c r="AT72" s="182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>
        <f t="shared" si="16"/>
        <v>0</v>
      </c>
    </row>
    <row r="73" spans="1:57" s="63" customFormat="1" ht="12.75" customHeight="1">
      <c r="A73" s="339"/>
      <c r="B73" s="387" t="s">
        <v>42</v>
      </c>
      <c r="C73" s="388"/>
      <c r="D73" s="389"/>
      <c r="E73" s="366">
        <f>E29+E21+E7</f>
        <v>36</v>
      </c>
      <c r="F73" s="366">
        <f aca="true" t="shared" si="17" ref="F73:AV73">F29+F21+F7</f>
        <v>36</v>
      </c>
      <c r="G73" s="366">
        <f t="shared" si="17"/>
        <v>36</v>
      </c>
      <c r="H73" s="366">
        <f t="shared" si="17"/>
        <v>36</v>
      </c>
      <c r="I73" s="366">
        <f t="shared" si="17"/>
        <v>36</v>
      </c>
      <c r="J73" s="366">
        <f t="shared" si="17"/>
        <v>36</v>
      </c>
      <c r="K73" s="366">
        <f t="shared" si="17"/>
        <v>36</v>
      </c>
      <c r="L73" s="366">
        <f t="shared" si="17"/>
        <v>36</v>
      </c>
      <c r="M73" s="366">
        <f t="shared" si="17"/>
        <v>36</v>
      </c>
      <c r="N73" s="366">
        <f t="shared" si="17"/>
        <v>36</v>
      </c>
      <c r="O73" s="366">
        <f t="shared" si="17"/>
        <v>36</v>
      </c>
      <c r="P73" s="366">
        <f t="shared" si="17"/>
        <v>36</v>
      </c>
      <c r="Q73" s="366">
        <f t="shared" si="17"/>
        <v>36</v>
      </c>
      <c r="R73" s="366">
        <f t="shared" si="17"/>
        <v>36</v>
      </c>
      <c r="S73" s="366">
        <f t="shared" si="17"/>
        <v>36</v>
      </c>
      <c r="T73" s="366">
        <f t="shared" si="17"/>
        <v>36</v>
      </c>
      <c r="U73" s="366">
        <f t="shared" si="17"/>
        <v>0</v>
      </c>
      <c r="V73" s="366" t="s">
        <v>73</v>
      </c>
      <c r="W73" s="366" t="s">
        <v>73</v>
      </c>
      <c r="X73" s="366">
        <f t="shared" si="17"/>
        <v>36</v>
      </c>
      <c r="Y73" s="366">
        <f t="shared" si="17"/>
        <v>36</v>
      </c>
      <c r="Z73" s="366">
        <f t="shared" si="17"/>
        <v>36</v>
      </c>
      <c r="AA73" s="366">
        <f t="shared" si="17"/>
        <v>36</v>
      </c>
      <c r="AB73" s="366">
        <f t="shared" si="17"/>
        <v>36</v>
      </c>
      <c r="AC73" s="376">
        <f t="shared" si="17"/>
        <v>36</v>
      </c>
      <c r="AD73" s="376">
        <f t="shared" si="17"/>
        <v>18</v>
      </c>
      <c r="AE73" s="376">
        <f t="shared" si="17"/>
        <v>36</v>
      </c>
      <c r="AF73" s="376">
        <f t="shared" si="17"/>
        <v>36</v>
      </c>
      <c r="AG73" s="376">
        <f t="shared" si="17"/>
        <v>36</v>
      </c>
      <c r="AH73" s="376">
        <f t="shared" si="17"/>
        <v>36</v>
      </c>
      <c r="AI73" s="376">
        <f t="shared" si="17"/>
        <v>36</v>
      </c>
      <c r="AJ73" s="376">
        <f t="shared" si="17"/>
        <v>36</v>
      </c>
      <c r="AK73" s="376">
        <f t="shared" si="17"/>
        <v>36</v>
      </c>
      <c r="AL73" s="376">
        <f t="shared" si="17"/>
        <v>36</v>
      </c>
      <c r="AM73" s="376">
        <f t="shared" si="17"/>
        <v>36</v>
      </c>
      <c r="AN73" s="376">
        <f t="shared" si="17"/>
        <v>36</v>
      </c>
      <c r="AO73" s="376">
        <f t="shared" si="17"/>
        <v>36</v>
      </c>
      <c r="AP73" s="376">
        <f t="shared" si="17"/>
        <v>36</v>
      </c>
      <c r="AQ73" s="376">
        <f t="shared" si="17"/>
        <v>36</v>
      </c>
      <c r="AR73" s="376">
        <f t="shared" si="17"/>
        <v>36</v>
      </c>
      <c r="AS73" s="376">
        <f t="shared" si="17"/>
        <v>36</v>
      </c>
      <c r="AT73" s="376">
        <v>36</v>
      </c>
      <c r="AU73" s="366">
        <f t="shared" si="17"/>
        <v>0</v>
      </c>
      <c r="AV73" s="366">
        <f t="shared" si="17"/>
        <v>36</v>
      </c>
      <c r="AW73" s="366" t="s">
        <v>73</v>
      </c>
      <c r="AX73" s="366" t="s">
        <v>73</v>
      </c>
      <c r="AY73" s="366" t="s">
        <v>73</v>
      </c>
      <c r="AZ73" s="366" t="s">
        <v>73</v>
      </c>
      <c r="BA73" s="366" t="s">
        <v>73</v>
      </c>
      <c r="BB73" s="366" t="s">
        <v>73</v>
      </c>
      <c r="BC73" s="366" t="s">
        <v>73</v>
      </c>
      <c r="BD73" s="366" t="s">
        <v>73</v>
      </c>
      <c r="BE73" s="371">
        <v>144</v>
      </c>
    </row>
    <row r="74" spans="1:57" s="63" customFormat="1" ht="15.75" thickBot="1">
      <c r="A74" s="339"/>
      <c r="B74" s="373" t="s">
        <v>43</v>
      </c>
      <c r="C74" s="374"/>
      <c r="D74" s="375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72"/>
    </row>
    <row r="75" spans="1:57" s="63" customFormat="1" ht="19.5" customHeight="1" thickBot="1">
      <c r="A75" s="339"/>
      <c r="B75" s="378" t="s">
        <v>44</v>
      </c>
      <c r="C75" s="379"/>
      <c r="D75" s="380"/>
      <c r="E75" s="64">
        <f>E30+E22+E8</f>
        <v>18</v>
      </c>
      <c r="F75" s="64">
        <f aca="true" t="shared" si="18" ref="F75:AV75">F30+F22+F8</f>
        <v>18</v>
      </c>
      <c r="G75" s="64">
        <f t="shared" si="18"/>
        <v>18</v>
      </c>
      <c r="H75" s="64">
        <f t="shared" si="18"/>
        <v>18</v>
      </c>
      <c r="I75" s="64">
        <f t="shared" si="18"/>
        <v>18</v>
      </c>
      <c r="J75" s="64">
        <f t="shared" si="18"/>
        <v>18</v>
      </c>
      <c r="K75" s="64">
        <f t="shared" si="18"/>
        <v>18</v>
      </c>
      <c r="L75" s="64">
        <f t="shared" si="18"/>
        <v>18</v>
      </c>
      <c r="M75" s="64">
        <f t="shared" si="18"/>
        <v>18</v>
      </c>
      <c r="N75" s="64">
        <f t="shared" si="18"/>
        <v>18</v>
      </c>
      <c r="O75" s="64">
        <f t="shared" si="18"/>
        <v>18</v>
      </c>
      <c r="P75" s="64">
        <f t="shared" si="18"/>
        <v>18</v>
      </c>
      <c r="Q75" s="64">
        <f t="shared" si="18"/>
        <v>18</v>
      </c>
      <c r="R75" s="64">
        <f t="shared" si="18"/>
        <v>18</v>
      </c>
      <c r="S75" s="64">
        <f t="shared" si="18"/>
        <v>18</v>
      </c>
      <c r="T75" s="64">
        <f t="shared" si="18"/>
        <v>18</v>
      </c>
      <c r="U75" s="64">
        <f t="shared" si="18"/>
        <v>0</v>
      </c>
      <c r="V75" s="64" t="s">
        <v>73</v>
      </c>
      <c r="W75" s="64" t="s">
        <v>73</v>
      </c>
      <c r="X75" s="64">
        <f t="shared" si="18"/>
        <v>18</v>
      </c>
      <c r="Y75" s="64">
        <f t="shared" si="18"/>
        <v>18</v>
      </c>
      <c r="Z75" s="64">
        <f t="shared" si="18"/>
        <v>0</v>
      </c>
      <c r="AA75" s="64">
        <f t="shared" si="18"/>
        <v>0</v>
      </c>
      <c r="AB75" s="64">
        <f t="shared" si="18"/>
        <v>0</v>
      </c>
      <c r="AC75" s="94">
        <f t="shared" si="18"/>
        <v>0</v>
      </c>
      <c r="AD75" s="94">
        <f t="shared" si="18"/>
        <v>0</v>
      </c>
      <c r="AE75" s="94">
        <f t="shared" si="18"/>
        <v>18</v>
      </c>
      <c r="AF75" s="94">
        <f t="shared" si="18"/>
        <v>18</v>
      </c>
      <c r="AG75" s="94">
        <f t="shared" si="18"/>
        <v>18</v>
      </c>
      <c r="AH75" s="94">
        <f t="shared" si="18"/>
        <v>18</v>
      </c>
      <c r="AI75" s="94">
        <f t="shared" si="18"/>
        <v>18</v>
      </c>
      <c r="AJ75" s="94">
        <f t="shared" si="18"/>
        <v>18</v>
      </c>
      <c r="AK75" s="94">
        <f t="shared" si="18"/>
        <v>18</v>
      </c>
      <c r="AL75" s="94">
        <f t="shared" si="18"/>
        <v>18</v>
      </c>
      <c r="AM75" s="94">
        <f t="shared" si="18"/>
        <v>18</v>
      </c>
      <c r="AN75" s="94">
        <f t="shared" si="18"/>
        <v>18</v>
      </c>
      <c r="AO75" s="94">
        <f t="shared" si="18"/>
        <v>18</v>
      </c>
      <c r="AP75" s="94">
        <f t="shared" si="18"/>
        <v>18</v>
      </c>
      <c r="AQ75" s="94">
        <f t="shared" si="18"/>
        <v>18</v>
      </c>
      <c r="AR75" s="94">
        <f t="shared" si="18"/>
        <v>18</v>
      </c>
      <c r="AS75" s="94">
        <f t="shared" si="18"/>
        <v>18</v>
      </c>
      <c r="AT75" s="94">
        <f t="shared" si="18"/>
        <v>18</v>
      </c>
      <c r="AU75" s="64">
        <f t="shared" si="18"/>
        <v>0</v>
      </c>
      <c r="AV75" s="64">
        <f t="shared" si="18"/>
        <v>0</v>
      </c>
      <c r="AW75" s="64" t="s">
        <v>73</v>
      </c>
      <c r="AX75" s="64" t="s">
        <v>73</v>
      </c>
      <c r="AY75" s="64" t="s">
        <v>73</v>
      </c>
      <c r="AZ75" s="64" t="s">
        <v>73</v>
      </c>
      <c r="BA75" s="64" t="s">
        <v>73</v>
      </c>
      <c r="BB75" s="64" t="s">
        <v>73</v>
      </c>
      <c r="BC75" s="64" t="s">
        <v>73</v>
      </c>
      <c r="BD75" s="64" t="s">
        <v>73</v>
      </c>
      <c r="BE75" s="79">
        <f>BE30+BE22+BE8</f>
        <v>612</v>
      </c>
    </row>
    <row r="76" spans="1:57" s="63" customFormat="1" ht="19.5" customHeight="1" thickBot="1">
      <c r="A76" s="339"/>
      <c r="B76" s="378" t="s">
        <v>123</v>
      </c>
      <c r="C76" s="379"/>
      <c r="D76" s="380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216"/>
      <c r="U76" s="216">
        <v>50</v>
      </c>
      <c r="V76" s="216" t="s">
        <v>73</v>
      </c>
      <c r="W76" s="216" t="s">
        <v>73</v>
      </c>
      <c r="X76" s="216"/>
      <c r="Y76" s="216"/>
      <c r="Z76" s="216"/>
      <c r="AA76" s="216"/>
      <c r="AB76" s="216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216">
        <v>50</v>
      </c>
      <c r="AV76" s="64"/>
      <c r="AW76" s="64" t="s">
        <v>73</v>
      </c>
      <c r="AX76" s="64" t="s">
        <v>73</v>
      </c>
      <c r="AY76" s="64" t="s">
        <v>73</v>
      </c>
      <c r="AZ76" s="64" t="s">
        <v>73</v>
      </c>
      <c r="BA76" s="64" t="s">
        <v>73</v>
      </c>
      <c r="BB76" s="64" t="s">
        <v>73</v>
      </c>
      <c r="BC76" s="64" t="s">
        <v>73</v>
      </c>
      <c r="BD76" s="64" t="s">
        <v>73</v>
      </c>
      <c r="BE76" s="79">
        <f>SUM(F76:BD76)</f>
        <v>100</v>
      </c>
    </row>
    <row r="77" spans="1:57" s="63" customFormat="1" ht="16.5" thickBot="1">
      <c r="A77" s="340"/>
      <c r="B77" s="378" t="s">
        <v>45</v>
      </c>
      <c r="C77" s="379"/>
      <c r="D77" s="380"/>
      <c r="E77" s="79">
        <f>E73+E75+E76</f>
        <v>54</v>
      </c>
      <c r="F77" s="79">
        <f aca="true" t="shared" si="19" ref="F77:BE77">F73+F75+F76</f>
        <v>54</v>
      </c>
      <c r="G77" s="79">
        <f t="shared" si="19"/>
        <v>54</v>
      </c>
      <c r="H77" s="79">
        <f t="shared" si="19"/>
        <v>54</v>
      </c>
      <c r="I77" s="79">
        <f t="shared" si="19"/>
        <v>54</v>
      </c>
      <c r="J77" s="79">
        <f t="shared" si="19"/>
        <v>54</v>
      </c>
      <c r="K77" s="79">
        <f t="shared" si="19"/>
        <v>54</v>
      </c>
      <c r="L77" s="79">
        <f t="shared" si="19"/>
        <v>54</v>
      </c>
      <c r="M77" s="79">
        <f t="shared" si="19"/>
        <v>54</v>
      </c>
      <c r="N77" s="79">
        <f t="shared" si="19"/>
        <v>54</v>
      </c>
      <c r="O77" s="79">
        <f t="shared" si="19"/>
        <v>54</v>
      </c>
      <c r="P77" s="79">
        <f t="shared" si="19"/>
        <v>54</v>
      </c>
      <c r="Q77" s="79">
        <f t="shared" si="19"/>
        <v>54</v>
      </c>
      <c r="R77" s="79">
        <f t="shared" si="19"/>
        <v>54</v>
      </c>
      <c r="S77" s="79">
        <f t="shared" si="19"/>
        <v>54</v>
      </c>
      <c r="T77" s="79">
        <f t="shared" si="19"/>
        <v>54</v>
      </c>
      <c r="U77" s="79">
        <v>50</v>
      </c>
      <c r="V77" s="79" t="s">
        <v>73</v>
      </c>
      <c r="W77" s="79" t="s">
        <v>73</v>
      </c>
      <c r="X77" s="79">
        <f t="shared" si="19"/>
        <v>54</v>
      </c>
      <c r="Y77" s="79">
        <f t="shared" si="19"/>
        <v>54</v>
      </c>
      <c r="Z77" s="79">
        <f t="shared" si="19"/>
        <v>36</v>
      </c>
      <c r="AA77" s="79">
        <f t="shared" si="19"/>
        <v>36</v>
      </c>
      <c r="AB77" s="79">
        <f t="shared" si="19"/>
        <v>36</v>
      </c>
      <c r="AC77" s="133">
        <f t="shared" si="19"/>
        <v>36</v>
      </c>
      <c r="AD77" s="133">
        <f t="shared" si="19"/>
        <v>18</v>
      </c>
      <c r="AE77" s="133">
        <f t="shared" si="19"/>
        <v>54</v>
      </c>
      <c r="AF77" s="133">
        <f t="shared" si="19"/>
        <v>54</v>
      </c>
      <c r="AG77" s="133">
        <f t="shared" si="19"/>
        <v>54</v>
      </c>
      <c r="AH77" s="133">
        <f t="shared" si="19"/>
        <v>54</v>
      </c>
      <c r="AI77" s="133">
        <f t="shared" si="19"/>
        <v>54</v>
      </c>
      <c r="AJ77" s="133">
        <f t="shared" si="19"/>
        <v>54</v>
      </c>
      <c r="AK77" s="133">
        <f t="shared" si="19"/>
        <v>54</v>
      </c>
      <c r="AL77" s="133">
        <f t="shared" si="19"/>
        <v>54</v>
      </c>
      <c r="AM77" s="133">
        <f t="shared" si="19"/>
        <v>54</v>
      </c>
      <c r="AN77" s="133">
        <f t="shared" si="19"/>
        <v>54</v>
      </c>
      <c r="AO77" s="133">
        <f t="shared" si="19"/>
        <v>54</v>
      </c>
      <c r="AP77" s="133">
        <f t="shared" si="19"/>
        <v>54</v>
      </c>
      <c r="AQ77" s="133">
        <f t="shared" si="19"/>
        <v>54</v>
      </c>
      <c r="AR77" s="133">
        <f t="shared" si="19"/>
        <v>54</v>
      </c>
      <c r="AS77" s="133">
        <f t="shared" si="19"/>
        <v>54</v>
      </c>
      <c r="AT77" s="133">
        <f t="shared" si="19"/>
        <v>54</v>
      </c>
      <c r="AU77" s="79">
        <f t="shared" si="19"/>
        <v>50</v>
      </c>
      <c r="AV77" s="79">
        <f t="shared" si="19"/>
        <v>36</v>
      </c>
      <c r="AW77" s="79" t="s">
        <v>73</v>
      </c>
      <c r="AX77" s="79" t="s">
        <v>73</v>
      </c>
      <c r="AY77" s="79" t="s">
        <v>73</v>
      </c>
      <c r="AZ77" s="79" t="s">
        <v>73</v>
      </c>
      <c r="BA77" s="79" t="s">
        <v>73</v>
      </c>
      <c r="BB77" s="79" t="s">
        <v>73</v>
      </c>
      <c r="BC77" s="79" t="s">
        <v>73</v>
      </c>
      <c r="BD77" s="79" t="s">
        <v>73</v>
      </c>
      <c r="BE77" s="79">
        <f t="shared" si="19"/>
        <v>856</v>
      </c>
    </row>
    <row r="80" ht="12.75">
      <c r="A80" s="20" t="s">
        <v>46</v>
      </c>
    </row>
    <row r="81" spans="1:20" ht="18.7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</row>
  </sheetData>
  <sheetProtection/>
  <mergeCells count="138">
    <mergeCell ref="B58:B59"/>
    <mergeCell ref="C58:C59"/>
    <mergeCell ref="B63:B64"/>
    <mergeCell ref="C63:C64"/>
    <mergeCell ref="B53:B54"/>
    <mergeCell ref="C53:C54"/>
    <mergeCell ref="B56:B57"/>
    <mergeCell ref="C56:C57"/>
    <mergeCell ref="C39:C40"/>
    <mergeCell ref="B45:B46"/>
    <mergeCell ref="B75:D75"/>
    <mergeCell ref="B76:D76"/>
    <mergeCell ref="B65:B66"/>
    <mergeCell ref="C65:C66"/>
    <mergeCell ref="B67:B68"/>
    <mergeCell ref="C67:C68"/>
    <mergeCell ref="B71:B72"/>
    <mergeCell ref="B73:D73"/>
    <mergeCell ref="B47:B48"/>
    <mergeCell ref="C47:C48"/>
    <mergeCell ref="X73:X74"/>
    <mergeCell ref="Y73:Y74"/>
    <mergeCell ref="Z73:Z74"/>
    <mergeCell ref="AA73:AA74"/>
    <mergeCell ref="W73:W74"/>
    <mergeCell ref="E73:E74"/>
    <mergeCell ref="F73:F74"/>
    <mergeCell ref="G73:G74"/>
    <mergeCell ref="AB73:AB74"/>
    <mergeCell ref="Q73:Q74"/>
    <mergeCell ref="R73:R74"/>
    <mergeCell ref="S73:S74"/>
    <mergeCell ref="T73:T74"/>
    <mergeCell ref="BA73:BA74"/>
    <mergeCell ref="AD73:AD74"/>
    <mergeCell ref="AE73:AE74"/>
    <mergeCell ref="AF73:AF74"/>
    <mergeCell ref="AG73:AG74"/>
    <mergeCell ref="AH73:AH74"/>
    <mergeCell ref="AC73:AC74"/>
    <mergeCell ref="B77:D77"/>
    <mergeCell ref="A81:T81"/>
    <mergeCell ref="B19:B20"/>
    <mergeCell ref="C19:C20"/>
    <mergeCell ref="B23:B24"/>
    <mergeCell ref="C23:C24"/>
    <mergeCell ref="B27:B28"/>
    <mergeCell ref="C27:C28"/>
    <mergeCell ref="AI73:AI74"/>
    <mergeCell ref="AJ73:AJ74"/>
    <mergeCell ref="AK73:AK74"/>
    <mergeCell ref="AL73:AL74"/>
    <mergeCell ref="AM73:AM74"/>
    <mergeCell ref="AN73:AN74"/>
    <mergeCell ref="AZ73:AZ74"/>
    <mergeCell ref="AO73:AO74"/>
    <mergeCell ref="AP73:AP74"/>
    <mergeCell ref="AQ73:AQ74"/>
    <mergeCell ref="AR73:AR74"/>
    <mergeCell ref="AS73:AS74"/>
    <mergeCell ref="AT73:AT74"/>
    <mergeCell ref="BB73:BB74"/>
    <mergeCell ref="BC73:BC74"/>
    <mergeCell ref="BD73:BD74"/>
    <mergeCell ref="BE73:BE74"/>
    <mergeCell ref="B74:D74"/>
    <mergeCell ref="AU73:AU74"/>
    <mergeCell ref="AV73:AV74"/>
    <mergeCell ref="AW73:AW74"/>
    <mergeCell ref="AX73:AX74"/>
    <mergeCell ref="AY73:AY74"/>
    <mergeCell ref="H73:H74"/>
    <mergeCell ref="I73:I74"/>
    <mergeCell ref="J73:J74"/>
    <mergeCell ref="C33:C34"/>
    <mergeCell ref="B35:B36"/>
    <mergeCell ref="U73:U74"/>
    <mergeCell ref="B49:B50"/>
    <mergeCell ref="C49:C50"/>
    <mergeCell ref="B51:B52"/>
    <mergeCell ref="C51:C52"/>
    <mergeCell ref="V73:V74"/>
    <mergeCell ref="K73:K74"/>
    <mergeCell ref="L73:L74"/>
    <mergeCell ref="M73:M74"/>
    <mergeCell ref="N73:N74"/>
    <mergeCell ref="O73:O74"/>
    <mergeCell ref="P73:P74"/>
    <mergeCell ref="B31:B32"/>
    <mergeCell ref="B41:B42"/>
    <mergeCell ref="C41:C42"/>
    <mergeCell ref="B43:B44"/>
    <mergeCell ref="C43:C44"/>
    <mergeCell ref="B33:B34"/>
    <mergeCell ref="C35:C36"/>
    <mergeCell ref="B37:B38"/>
    <mergeCell ref="C37:C38"/>
    <mergeCell ref="B39:B40"/>
    <mergeCell ref="B29:B30"/>
    <mergeCell ref="C29:C30"/>
    <mergeCell ref="B25:B26"/>
    <mergeCell ref="C25:C26"/>
    <mergeCell ref="B11:B12"/>
    <mergeCell ref="C11:C12"/>
    <mergeCell ref="B13:B14"/>
    <mergeCell ref="C13:C14"/>
    <mergeCell ref="B15:B16"/>
    <mergeCell ref="C15:C16"/>
    <mergeCell ref="A7:A77"/>
    <mergeCell ref="B7:B8"/>
    <mergeCell ref="C7:C8"/>
    <mergeCell ref="B9:B10"/>
    <mergeCell ref="C9:C10"/>
    <mergeCell ref="W2:Z2"/>
    <mergeCell ref="B17:B18"/>
    <mergeCell ref="C17:C18"/>
    <mergeCell ref="B21:B22"/>
    <mergeCell ref="C21:C22"/>
    <mergeCell ref="A1:BB1"/>
    <mergeCell ref="BC1:BE1"/>
    <mergeCell ref="A2:A4"/>
    <mergeCell ref="B2:B4"/>
    <mergeCell ref="C2:C4"/>
    <mergeCell ref="D2:D4"/>
    <mergeCell ref="AW2:AZ2"/>
    <mergeCell ref="BA2:BD2"/>
    <mergeCell ref="J2:M2"/>
    <mergeCell ref="S2:U2"/>
    <mergeCell ref="F2:H2"/>
    <mergeCell ref="N2:Q2"/>
    <mergeCell ref="BE2:BE6"/>
    <mergeCell ref="E3:BD3"/>
    <mergeCell ref="A5:BD5"/>
    <mergeCell ref="AN2:AQ2"/>
    <mergeCell ref="AA2:AD2"/>
    <mergeCell ref="AF2:AH2"/>
    <mergeCell ref="AJ2:AM2"/>
    <mergeCell ref="AS2:AV2"/>
  </mergeCells>
  <hyperlinks>
    <hyperlink ref="A80" r:id="rId1" display="_ftnref1"/>
    <hyperlink ref="BE2" r:id="rId2" display="_ftn1"/>
  </hyperlinks>
  <printOptions/>
  <pageMargins left="0" right="0" top="0" bottom="0" header="0" footer="0"/>
  <pageSetup horizontalDpi="600" verticalDpi="600" orientation="landscape" paperSize="9" scale="4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8"/>
  <sheetViews>
    <sheetView view="pageBreakPreview" zoomScale="80" zoomScaleNormal="154" zoomScaleSheetLayoutView="80" zoomScalePageLayoutView="0" workbookViewId="0" topLeftCell="M50">
      <selection activeCell="AN63" sqref="AN63"/>
    </sheetView>
  </sheetViews>
  <sheetFormatPr defaultColWidth="9.00390625" defaultRowHeight="12.75"/>
  <cols>
    <col min="1" max="1" width="4.00390625" style="0" customWidth="1"/>
    <col min="2" max="2" width="11.00390625" style="0" customWidth="1"/>
    <col min="3" max="3" width="26.375" style="0" customWidth="1"/>
    <col min="4" max="4" width="11.375" style="0" customWidth="1"/>
    <col min="5" max="5" width="4.2539062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3.875" style="0" customWidth="1"/>
    <col min="24" max="24" width="3.75390625" style="0" customWidth="1"/>
    <col min="25" max="27" width="4.00390625" style="0" customWidth="1"/>
    <col min="28" max="29" width="4.00390625" style="33" customWidth="1"/>
    <col min="30" max="33" width="3.875" style="33" customWidth="1"/>
    <col min="34" max="37" width="4.00390625" style="33" customWidth="1"/>
    <col min="38" max="56" width="4.00390625" style="0" customWidth="1"/>
    <col min="57" max="57" width="11.875" style="0" customWidth="1"/>
  </cols>
  <sheetData>
    <row r="1" spans="1:57" ht="90.75" customHeight="1" thickBot="1">
      <c r="A1" s="258" t="s">
        <v>229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419"/>
      <c r="BD1" s="419"/>
      <c r="BE1" s="419"/>
    </row>
    <row r="2" spans="1:57" ht="47.25" customHeight="1" thickBot="1">
      <c r="A2" s="332" t="s">
        <v>14</v>
      </c>
      <c r="B2" s="332" t="s">
        <v>15</v>
      </c>
      <c r="C2" s="332" t="s">
        <v>16</v>
      </c>
      <c r="D2" s="332" t="s">
        <v>17</v>
      </c>
      <c r="E2" s="34" t="s">
        <v>219</v>
      </c>
      <c r="F2" s="289" t="s">
        <v>18</v>
      </c>
      <c r="G2" s="290"/>
      <c r="H2" s="291"/>
      <c r="I2" s="34" t="s">
        <v>220</v>
      </c>
      <c r="J2" s="289" t="s">
        <v>19</v>
      </c>
      <c r="K2" s="292"/>
      <c r="L2" s="292"/>
      <c r="M2" s="293"/>
      <c r="N2" s="286" t="s">
        <v>20</v>
      </c>
      <c r="O2" s="287"/>
      <c r="P2" s="287"/>
      <c r="Q2" s="288"/>
      <c r="R2" s="97" t="s">
        <v>221</v>
      </c>
      <c r="S2" s="286" t="s">
        <v>21</v>
      </c>
      <c r="T2" s="287"/>
      <c r="U2" s="288"/>
      <c r="V2" s="35" t="s">
        <v>222</v>
      </c>
      <c r="W2" s="286" t="s">
        <v>22</v>
      </c>
      <c r="X2" s="287"/>
      <c r="Y2" s="287"/>
      <c r="Z2" s="288"/>
      <c r="AA2" s="286" t="s">
        <v>23</v>
      </c>
      <c r="AB2" s="287"/>
      <c r="AC2" s="287"/>
      <c r="AD2" s="288"/>
      <c r="AE2" s="97" t="s">
        <v>223</v>
      </c>
      <c r="AF2" s="286" t="s">
        <v>24</v>
      </c>
      <c r="AG2" s="287"/>
      <c r="AH2" s="288"/>
      <c r="AI2" s="98" t="s">
        <v>224</v>
      </c>
      <c r="AJ2" s="289" t="s">
        <v>25</v>
      </c>
      <c r="AK2" s="292"/>
      <c r="AL2" s="292"/>
      <c r="AM2" s="293"/>
      <c r="AN2" s="289" t="s">
        <v>26</v>
      </c>
      <c r="AO2" s="292"/>
      <c r="AP2" s="292"/>
      <c r="AQ2" s="293"/>
      <c r="AR2" s="98" t="s">
        <v>225</v>
      </c>
      <c r="AS2" s="289" t="s">
        <v>27</v>
      </c>
      <c r="AT2" s="292"/>
      <c r="AU2" s="292"/>
      <c r="AV2" s="293"/>
      <c r="AW2" s="335" t="s">
        <v>28</v>
      </c>
      <c r="AX2" s="336"/>
      <c r="AY2" s="336"/>
      <c r="AZ2" s="337"/>
      <c r="BA2" s="335" t="s">
        <v>29</v>
      </c>
      <c r="BB2" s="336"/>
      <c r="BC2" s="336"/>
      <c r="BD2" s="337"/>
      <c r="BE2" s="420" t="s">
        <v>30</v>
      </c>
    </row>
    <row r="3" spans="1:57" ht="13.5" thickBot="1">
      <c r="A3" s="333"/>
      <c r="B3" s="333"/>
      <c r="C3" s="333"/>
      <c r="D3" s="333"/>
      <c r="E3" s="326" t="s">
        <v>31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422"/>
      <c r="BE3" s="421"/>
    </row>
    <row r="4" spans="1:57" s="16" customFormat="1" ht="31.5" customHeight="1" thickBot="1">
      <c r="A4" s="334"/>
      <c r="B4" s="334"/>
      <c r="C4" s="334"/>
      <c r="D4" s="334"/>
      <c r="E4" s="17">
        <v>36</v>
      </c>
      <c r="F4" s="17">
        <v>37</v>
      </c>
      <c r="G4" s="17">
        <v>38</v>
      </c>
      <c r="H4" s="17">
        <v>39</v>
      </c>
      <c r="I4" s="17">
        <v>40</v>
      </c>
      <c r="J4" s="17">
        <v>41</v>
      </c>
      <c r="K4" s="17">
        <v>42</v>
      </c>
      <c r="L4" s="18">
        <v>43</v>
      </c>
      <c r="M4" s="18">
        <v>44</v>
      </c>
      <c r="N4" s="18">
        <v>45</v>
      </c>
      <c r="O4" s="18">
        <v>46</v>
      </c>
      <c r="P4" s="18">
        <v>47</v>
      </c>
      <c r="Q4" s="18">
        <v>48</v>
      </c>
      <c r="R4" s="18">
        <v>49</v>
      </c>
      <c r="S4" s="18">
        <v>50</v>
      </c>
      <c r="T4" s="18">
        <v>51</v>
      </c>
      <c r="U4" s="18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80">
        <v>7</v>
      </c>
      <c r="AC4" s="80">
        <v>8</v>
      </c>
      <c r="AD4" s="80">
        <v>9</v>
      </c>
      <c r="AE4" s="31">
        <v>10</v>
      </c>
      <c r="AF4" s="31">
        <v>11</v>
      </c>
      <c r="AG4" s="31">
        <v>12</v>
      </c>
      <c r="AH4" s="31">
        <v>13</v>
      </c>
      <c r="AI4" s="31">
        <v>14</v>
      </c>
      <c r="AJ4" s="31">
        <v>15</v>
      </c>
      <c r="AK4" s="31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18">
        <v>35</v>
      </c>
      <c r="BE4" s="421"/>
    </row>
    <row r="5" spans="1:57" ht="13.5" thickBot="1">
      <c r="A5" s="326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421"/>
    </row>
    <row r="6" spans="1:57" s="93" customFormat="1" ht="27" customHeight="1" thickBot="1">
      <c r="A6" s="96"/>
      <c r="B6" s="78"/>
      <c r="C6" s="78"/>
      <c r="D6" s="78"/>
      <c r="E6" s="78">
        <v>1</v>
      </c>
      <c r="F6" s="78">
        <v>2</v>
      </c>
      <c r="G6" s="78">
        <v>3</v>
      </c>
      <c r="H6" s="78">
        <v>4</v>
      </c>
      <c r="I6" s="78">
        <v>5</v>
      </c>
      <c r="J6" s="78">
        <v>6</v>
      </c>
      <c r="K6" s="78">
        <v>7</v>
      </c>
      <c r="L6" s="78">
        <v>8</v>
      </c>
      <c r="M6" s="78">
        <v>9</v>
      </c>
      <c r="N6" s="78">
        <v>10</v>
      </c>
      <c r="O6" s="78">
        <v>11</v>
      </c>
      <c r="P6" s="78">
        <v>12</v>
      </c>
      <c r="Q6" s="78">
        <v>13</v>
      </c>
      <c r="R6" s="78">
        <v>14</v>
      </c>
      <c r="S6" s="78">
        <v>15</v>
      </c>
      <c r="T6" s="78">
        <v>16</v>
      </c>
      <c r="U6" s="92">
        <v>17</v>
      </c>
      <c r="V6" s="78">
        <v>18</v>
      </c>
      <c r="W6" s="78">
        <v>19</v>
      </c>
      <c r="X6" s="78">
        <v>20</v>
      </c>
      <c r="Y6" s="78">
        <v>21</v>
      </c>
      <c r="Z6" s="78">
        <v>22</v>
      </c>
      <c r="AA6" s="78">
        <v>23</v>
      </c>
      <c r="AB6" s="91">
        <v>24</v>
      </c>
      <c r="AC6" s="91">
        <v>25</v>
      </c>
      <c r="AD6" s="91">
        <v>26</v>
      </c>
      <c r="AE6" s="91">
        <v>27</v>
      </c>
      <c r="AF6" s="91">
        <v>28</v>
      </c>
      <c r="AG6" s="91">
        <v>29</v>
      </c>
      <c r="AH6" s="91">
        <v>30</v>
      </c>
      <c r="AI6" s="91">
        <v>31</v>
      </c>
      <c r="AJ6" s="91">
        <v>32</v>
      </c>
      <c r="AK6" s="91">
        <v>33</v>
      </c>
      <c r="AL6" s="78">
        <v>34</v>
      </c>
      <c r="AM6" s="92">
        <v>35</v>
      </c>
      <c r="AN6" s="78">
        <v>36</v>
      </c>
      <c r="AO6" s="78">
        <v>37</v>
      </c>
      <c r="AP6" s="78">
        <v>38</v>
      </c>
      <c r="AQ6" s="78">
        <v>39</v>
      </c>
      <c r="AR6" s="78">
        <v>40</v>
      </c>
      <c r="AS6" s="78">
        <v>41</v>
      </c>
      <c r="AT6" s="92">
        <v>42</v>
      </c>
      <c r="AU6" s="92">
        <v>43</v>
      </c>
      <c r="AV6" s="78">
        <v>44</v>
      </c>
      <c r="AW6" s="78">
        <v>45</v>
      </c>
      <c r="AX6" s="78">
        <v>46</v>
      </c>
      <c r="AY6" s="78">
        <v>47</v>
      </c>
      <c r="AZ6" s="78">
        <v>48</v>
      </c>
      <c r="BA6" s="78">
        <v>49</v>
      </c>
      <c r="BB6" s="78">
        <v>50</v>
      </c>
      <c r="BC6" s="78">
        <v>51</v>
      </c>
      <c r="BD6" s="78">
        <v>52</v>
      </c>
      <c r="BE6" s="421"/>
    </row>
    <row r="7" spans="1:57" s="24" customFormat="1" ht="24" customHeight="1" thickBot="1">
      <c r="A7" s="398" t="s">
        <v>129</v>
      </c>
      <c r="B7" s="341" t="s">
        <v>115</v>
      </c>
      <c r="C7" s="341" t="s">
        <v>114</v>
      </c>
      <c r="D7" s="65" t="s">
        <v>34</v>
      </c>
      <c r="E7" s="64">
        <f>E9+E11+E13+E15</f>
        <v>0</v>
      </c>
      <c r="F7" s="64">
        <f aca="true" t="shared" si="0" ref="F7:AM7">F9+F11+F13+F15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4</v>
      </c>
      <c r="M7" s="64">
        <f t="shared" si="0"/>
        <v>4</v>
      </c>
      <c r="N7" s="64">
        <f t="shared" si="0"/>
        <v>4</v>
      </c>
      <c r="O7" s="64">
        <f t="shared" si="0"/>
        <v>4</v>
      </c>
      <c r="P7" s="64">
        <f t="shared" si="0"/>
        <v>4</v>
      </c>
      <c r="Q7" s="64">
        <f t="shared" si="0"/>
        <v>4</v>
      </c>
      <c r="R7" s="64">
        <f t="shared" si="0"/>
        <v>4</v>
      </c>
      <c r="S7" s="64">
        <f t="shared" si="0"/>
        <v>4</v>
      </c>
      <c r="T7" s="64">
        <v>4</v>
      </c>
      <c r="U7" s="64">
        <f t="shared" si="0"/>
        <v>0</v>
      </c>
      <c r="V7" s="64" t="s">
        <v>73</v>
      </c>
      <c r="W7" s="64" t="s">
        <v>73</v>
      </c>
      <c r="X7" s="64">
        <f t="shared" si="0"/>
        <v>4</v>
      </c>
      <c r="Y7" s="64">
        <f t="shared" si="0"/>
        <v>4</v>
      </c>
      <c r="Z7" s="64">
        <f t="shared" si="0"/>
        <v>4</v>
      </c>
      <c r="AA7" s="64">
        <f t="shared" si="0"/>
        <v>4</v>
      </c>
      <c r="AB7" s="94">
        <f t="shared" si="0"/>
        <v>4</v>
      </c>
      <c r="AC7" s="94">
        <f t="shared" si="0"/>
        <v>4</v>
      </c>
      <c r="AD7" s="94">
        <f t="shared" si="0"/>
        <v>4</v>
      </c>
      <c r="AE7" s="94">
        <f t="shared" si="0"/>
        <v>4</v>
      </c>
      <c r="AF7" s="94">
        <f t="shared" si="0"/>
        <v>4</v>
      </c>
      <c r="AG7" s="94">
        <f t="shared" si="0"/>
        <v>4</v>
      </c>
      <c r="AH7" s="94">
        <f t="shared" si="0"/>
        <v>4</v>
      </c>
      <c r="AI7" s="94">
        <f t="shared" si="0"/>
        <v>4</v>
      </c>
      <c r="AJ7" s="94">
        <f t="shared" si="0"/>
        <v>4</v>
      </c>
      <c r="AK7" s="94">
        <f t="shared" si="0"/>
        <v>4</v>
      </c>
      <c r="AL7" s="64">
        <v>4</v>
      </c>
      <c r="AM7" s="64">
        <f t="shared" si="0"/>
        <v>0</v>
      </c>
      <c r="AN7" s="64">
        <f>AN9+AN11+AN13+AN15</f>
        <v>0</v>
      </c>
      <c r="AO7" s="64">
        <f aca="true" t="shared" si="1" ref="AO7:AV7">AO9+AO11+AO13+AO15</f>
        <v>0</v>
      </c>
      <c r="AP7" s="64">
        <f t="shared" si="1"/>
        <v>0</v>
      </c>
      <c r="AQ7" s="64">
        <f t="shared" si="1"/>
        <v>0</v>
      </c>
      <c r="AR7" s="64">
        <f t="shared" si="1"/>
        <v>0</v>
      </c>
      <c r="AS7" s="64">
        <f t="shared" si="1"/>
        <v>0</v>
      </c>
      <c r="AT7" s="64">
        <f t="shared" si="1"/>
        <v>0</v>
      </c>
      <c r="AU7" s="64">
        <f t="shared" si="1"/>
        <v>0</v>
      </c>
      <c r="AV7" s="64">
        <f t="shared" si="1"/>
        <v>0</v>
      </c>
      <c r="AW7" s="64" t="s">
        <v>73</v>
      </c>
      <c r="AX7" s="64" t="s">
        <v>73</v>
      </c>
      <c r="AY7" s="64" t="s">
        <v>73</v>
      </c>
      <c r="AZ7" s="64" t="s">
        <v>73</v>
      </c>
      <c r="BA7" s="64" t="s">
        <v>73</v>
      </c>
      <c r="BB7" s="64" t="s">
        <v>73</v>
      </c>
      <c r="BC7" s="64" t="s">
        <v>73</v>
      </c>
      <c r="BD7" s="64" t="s">
        <v>160</v>
      </c>
      <c r="BE7" s="167">
        <f>SUM(E7:BD7)</f>
        <v>96</v>
      </c>
    </row>
    <row r="8" spans="1:57" s="24" customFormat="1" ht="15.75" customHeight="1" thickBot="1">
      <c r="A8" s="399"/>
      <c r="B8" s="342"/>
      <c r="C8" s="342"/>
      <c r="D8" s="65" t="s">
        <v>35</v>
      </c>
      <c r="E8" s="64">
        <f>E10+E12+E14+E16</f>
        <v>0</v>
      </c>
      <c r="F8" s="64">
        <f aca="true" t="shared" si="2" ref="F8:AM8">F10+F12+F14+F16</f>
        <v>0</v>
      </c>
      <c r="G8" s="64">
        <f t="shared" si="2"/>
        <v>0</v>
      </c>
      <c r="H8" s="64">
        <f t="shared" si="2"/>
        <v>0</v>
      </c>
      <c r="I8" s="64">
        <f t="shared" si="2"/>
        <v>0</v>
      </c>
      <c r="J8" s="64">
        <f t="shared" si="2"/>
        <v>0</v>
      </c>
      <c r="K8" s="64">
        <f t="shared" si="2"/>
        <v>0</v>
      </c>
      <c r="L8" s="64">
        <f t="shared" si="2"/>
        <v>2</v>
      </c>
      <c r="M8" s="64">
        <f t="shared" si="2"/>
        <v>2</v>
      </c>
      <c r="N8" s="64">
        <f t="shared" si="2"/>
        <v>2</v>
      </c>
      <c r="O8" s="64">
        <f t="shared" si="2"/>
        <v>2</v>
      </c>
      <c r="P8" s="64">
        <f t="shared" si="2"/>
        <v>2</v>
      </c>
      <c r="Q8" s="64">
        <f t="shared" si="2"/>
        <v>2</v>
      </c>
      <c r="R8" s="64">
        <f t="shared" si="2"/>
        <v>2</v>
      </c>
      <c r="S8" s="64">
        <f t="shared" si="2"/>
        <v>2</v>
      </c>
      <c r="T8" s="64">
        <f t="shared" si="2"/>
        <v>2</v>
      </c>
      <c r="U8" s="64">
        <f t="shared" si="2"/>
        <v>0</v>
      </c>
      <c r="V8" s="64" t="s">
        <v>73</v>
      </c>
      <c r="W8" s="64" t="s">
        <v>73</v>
      </c>
      <c r="X8" s="64">
        <f t="shared" si="2"/>
        <v>2</v>
      </c>
      <c r="Y8" s="64">
        <f t="shared" si="2"/>
        <v>2</v>
      </c>
      <c r="Z8" s="64">
        <f t="shared" si="2"/>
        <v>2</v>
      </c>
      <c r="AA8" s="64">
        <f t="shared" si="2"/>
        <v>2</v>
      </c>
      <c r="AB8" s="94">
        <f t="shared" si="2"/>
        <v>2</v>
      </c>
      <c r="AC8" s="94">
        <f t="shared" si="2"/>
        <v>2</v>
      </c>
      <c r="AD8" s="94">
        <f t="shared" si="2"/>
        <v>2</v>
      </c>
      <c r="AE8" s="94">
        <f t="shared" si="2"/>
        <v>2</v>
      </c>
      <c r="AF8" s="94">
        <f t="shared" si="2"/>
        <v>2</v>
      </c>
      <c r="AG8" s="94">
        <f t="shared" si="2"/>
        <v>2</v>
      </c>
      <c r="AH8" s="94">
        <f t="shared" si="2"/>
        <v>2</v>
      </c>
      <c r="AI8" s="94">
        <f t="shared" si="2"/>
        <v>2</v>
      </c>
      <c r="AJ8" s="94">
        <f t="shared" si="2"/>
        <v>2</v>
      </c>
      <c r="AK8" s="94">
        <f t="shared" si="2"/>
        <v>2</v>
      </c>
      <c r="AL8" s="64">
        <f t="shared" si="2"/>
        <v>2</v>
      </c>
      <c r="AM8" s="64">
        <f t="shared" si="2"/>
        <v>0</v>
      </c>
      <c r="AN8" s="64">
        <f>AN10+AN12+AN14+AN16</f>
        <v>0</v>
      </c>
      <c r="AO8" s="64">
        <f aca="true" t="shared" si="3" ref="AO8:AV8">AO10+AO12+AO14+AO16</f>
        <v>0</v>
      </c>
      <c r="AP8" s="64">
        <f t="shared" si="3"/>
        <v>0</v>
      </c>
      <c r="AQ8" s="64">
        <f t="shared" si="3"/>
        <v>0</v>
      </c>
      <c r="AR8" s="64">
        <f t="shared" si="3"/>
        <v>0</v>
      </c>
      <c r="AS8" s="64">
        <f t="shared" si="3"/>
        <v>0</v>
      </c>
      <c r="AT8" s="64">
        <f t="shared" si="3"/>
        <v>0</v>
      </c>
      <c r="AU8" s="64">
        <f t="shared" si="3"/>
        <v>0</v>
      </c>
      <c r="AV8" s="64">
        <f t="shared" si="3"/>
        <v>0</v>
      </c>
      <c r="AW8" s="64" t="s">
        <v>73</v>
      </c>
      <c r="AX8" s="64" t="s">
        <v>73</v>
      </c>
      <c r="AY8" s="64" t="s">
        <v>73</v>
      </c>
      <c r="AZ8" s="64" t="s">
        <v>73</v>
      </c>
      <c r="BA8" s="64" t="s">
        <v>73</v>
      </c>
      <c r="BB8" s="64" t="s">
        <v>73</v>
      </c>
      <c r="BC8" s="64" t="s">
        <v>73</v>
      </c>
      <c r="BD8" s="64" t="s">
        <v>160</v>
      </c>
      <c r="BE8" s="167">
        <f aca="true" t="shared" si="4" ref="BE8:BE59">SUM(E8:BD8)</f>
        <v>48</v>
      </c>
    </row>
    <row r="9" spans="1:57" ht="14.25" customHeight="1" hidden="1" thickBot="1">
      <c r="A9" s="399"/>
      <c r="B9" s="343"/>
      <c r="C9" s="345"/>
      <c r="D9" s="13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67"/>
      <c r="V9" s="175"/>
      <c r="W9" s="175"/>
      <c r="X9" s="175"/>
      <c r="Y9" s="175"/>
      <c r="Z9" s="175"/>
      <c r="AA9" s="17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75"/>
      <c r="AM9" s="167"/>
      <c r="AN9" s="175"/>
      <c r="AO9" s="186"/>
      <c r="AP9" s="186"/>
      <c r="AQ9" s="175"/>
      <c r="AR9" s="175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167"/>
    </row>
    <row r="10" spans="1:57" ht="15" customHeight="1" hidden="1" thickBot="1">
      <c r="A10" s="399"/>
      <c r="B10" s="344"/>
      <c r="C10" s="346"/>
      <c r="D10" s="13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67"/>
      <c r="V10" s="175"/>
      <c r="W10" s="175"/>
      <c r="X10" s="74"/>
      <c r="Y10" s="74"/>
      <c r="Z10" s="74"/>
      <c r="AA10" s="74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74"/>
      <c r="AM10" s="171"/>
      <c r="AN10" s="74"/>
      <c r="AO10" s="187"/>
      <c r="AP10" s="187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167"/>
    </row>
    <row r="11" spans="1:57" ht="16.5" hidden="1" thickBot="1">
      <c r="A11" s="399"/>
      <c r="B11" s="343"/>
      <c r="C11" s="345"/>
      <c r="D11" s="13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67"/>
      <c r="V11" s="175"/>
      <c r="W11" s="175"/>
      <c r="X11" s="175"/>
      <c r="Y11" s="175"/>
      <c r="Z11" s="175"/>
      <c r="AA11" s="17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75"/>
      <c r="AM11" s="167"/>
      <c r="AN11" s="175"/>
      <c r="AO11" s="186"/>
      <c r="AP11" s="186"/>
      <c r="AQ11" s="175"/>
      <c r="AR11" s="175"/>
      <c r="AS11" s="175"/>
      <c r="AT11" s="17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167"/>
    </row>
    <row r="12" spans="1:57" ht="16.5" hidden="1" thickBot="1">
      <c r="A12" s="399"/>
      <c r="B12" s="344"/>
      <c r="C12" s="356"/>
      <c r="D12" s="13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67"/>
      <c r="V12" s="175"/>
      <c r="W12" s="175"/>
      <c r="X12" s="74"/>
      <c r="Y12" s="74"/>
      <c r="Z12" s="74"/>
      <c r="AA12" s="74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74"/>
      <c r="AM12" s="171"/>
      <c r="AN12" s="74"/>
      <c r="AO12" s="187"/>
      <c r="AP12" s="187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167"/>
    </row>
    <row r="13" spans="1:57" ht="16.5" thickBot="1">
      <c r="A13" s="399"/>
      <c r="B13" s="343" t="s">
        <v>118</v>
      </c>
      <c r="C13" s="345" t="s">
        <v>1</v>
      </c>
      <c r="D13" s="13" t="s">
        <v>34</v>
      </c>
      <c r="E13" s="166"/>
      <c r="F13" s="166"/>
      <c r="G13" s="166"/>
      <c r="H13" s="166"/>
      <c r="I13" s="166"/>
      <c r="J13" s="166"/>
      <c r="K13" s="166"/>
      <c r="L13" s="175">
        <v>2</v>
      </c>
      <c r="M13" s="175">
        <v>2</v>
      </c>
      <c r="N13" s="175">
        <v>2</v>
      </c>
      <c r="O13" s="175">
        <v>2</v>
      </c>
      <c r="P13" s="175">
        <v>2</v>
      </c>
      <c r="Q13" s="175">
        <v>2</v>
      </c>
      <c r="R13" s="175">
        <v>2</v>
      </c>
      <c r="S13" s="175">
        <v>2</v>
      </c>
      <c r="T13" s="175" t="s">
        <v>242</v>
      </c>
      <c r="U13" s="223"/>
      <c r="V13" s="64" t="s">
        <v>73</v>
      </c>
      <c r="W13" s="64" t="s">
        <v>73</v>
      </c>
      <c r="X13" s="167">
        <v>2</v>
      </c>
      <c r="Y13" s="167">
        <v>2</v>
      </c>
      <c r="Z13" s="167">
        <v>2</v>
      </c>
      <c r="AA13" s="167">
        <v>2</v>
      </c>
      <c r="AB13" s="168">
        <v>2</v>
      </c>
      <c r="AC13" s="168">
        <v>2</v>
      </c>
      <c r="AD13" s="168">
        <v>2</v>
      </c>
      <c r="AE13" s="168">
        <v>2</v>
      </c>
      <c r="AF13" s="168">
        <v>2</v>
      </c>
      <c r="AG13" s="168">
        <v>2</v>
      </c>
      <c r="AH13" s="168">
        <v>2</v>
      </c>
      <c r="AI13" s="168">
        <v>2</v>
      </c>
      <c r="AJ13" s="168">
        <v>2</v>
      </c>
      <c r="AK13" s="168">
        <v>2</v>
      </c>
      <c r="AL13" s="167" t="s">
        <v>232</v>
      </c>
      <c r="AM13" s="223"/>
      <c r="AN13" s="166"/>
      <c r="AO13" s="188"/>
      <c r="AP13" s="188"/>
      <c r="AQ13" s="166"/>
      <c r="AR13" s="166"/>
      <c r="AS13" s="166"/>
      <c r="AT13" s="166"/>
      <c r="AU13" s="180"/>
      <c r="AV13" s="180"/>
      <c r="AW13" s="172" t="s">
        <v>73</v>
      </c>
      <c r="AX13" s="172" t="s">
        <v>73</v>
      </c>
      <c r="AY13" s="172" t="s">
        <v>73</v>
      </c>
      <c r="AZ13" s="172" t="s">
        <v>73</v>
      </c>
      <c r="BA13" s="172" t="s">
        <v>73</v>
      </c>
      <c r="BB13" s="172" t="s">
        <v>73</v>
      </c>
      <c r="BC13" s="172" t="s">
        <v>73</v>
      </c>
      <c r="BD13" s="172" t="s">
        <v>160</v>
      </c>
      <c r="BE13" s="167">
        <f t="shared" si="4"/>
        <v>44</v>
      </c>
    </row>
    <row r="14" spans="1:57" ht="16.5" thickBot="1">
      <c r="A14" s="399"/>
      <c r="B14" s="344"/>
      <c r="C14" s="346"/>
      <c r="D14" s="13" t="s">
        <v>35</v>
      </c>
      <c r="E14" s="166"/>
      <c r="F14" s="166"/>
      <c r="G14" s="166"/>
      <c r="H14" s="166"/>
      <c r="I14" s="166"/>
      <c r="J14" s="166"/>
      <c r="K14" s="166"/>
      <c r="L14" s="175">
        <v>1</v>
      </c>
      <c r="M14" s="175">
        <v>1</v>
      </c>
      <c r="N14" s="175">
        <v>1</v>
      </c>
      <c r="O14" s="175">
        <v>1</v>
      </c>
      <c r="P14" s="175">
        <v>1</v>
      </c>
      <c r="Q14" s="175">
        <v>1</v>
      </c>
      <c r="R14" s="175">
        <v>1</v>
      </c>
      <c r="S14" s="175">
        <v>1</v>
      </c>
      <c r="T14" s="175">
        <v>1</v>
      </c>
      <c r="U14" s="223"/>
      <c r="V14" s="64" t="s">
        <v>73</v>
      </c>
      <c r="W14" s="64" t="s">
        <v>73</v>
      </c>
      <c r="X14" s="171">
        <v>1</v>
      </c>
      <c r="Y14" s="171">
        <v>1</v>
      </c>
      <c r="Z14" s="171">
        <v>1</v>
      </c>
      <c r="AA14" s="171">
        <v>1</v>
      </c>
      <c r="AB14" s="173">
        <v>1</v>
      </c>
      <c r="AC14" s="173">
        <v>1</v>
      </c>
      <c r="AD14" s="173">
        <v>1</v>
      </c>
      <c r="AE14" s="173">
        <v>1</v>
      </c>
      <c r="AF14" s="173">
        <v>1</v>
      </c>
      <c r="AG14" s="173">
        <v>1</v>
      </c>
      <c r="AH14" s="173">
        <v>1</v>
      </c>
      <c r="AI14" s="173">
        <v>1</v>
      </c>
      <c r="AJ14" s="173">
        <v>1</v>
      </c>
      <c r="AK14" s="173">
        <v>1</v>
      </c>
      <c r="AL14" s="171">
        <v>1</v>
      </c>
      <c r="AM14" s="224"/>
      <c r="AN14" s="180"/>
      <c r="AO14" s="189"/>
      <c r="AP14" s="189"/>
      <c r="AQ14" s="180"/>
      <c r="AR14" s="180"/>
      <c r="AS14" s="180"/>
      <c r="AT14" s="180"/>
      <c r="AU14" s="180"/>
      <c r="AV14" s="180"/>
      <c r="AW14" s="172" t="s">
        <v>73</v>
      </c>
      <c r="AX14" s="172" t="s">
        <v>73</v>
      </c>
      <c r="AY14" s="172" t="s">
        <v>73</v>
      </c>
      <c r="AZ14" s="172" t="s">
        <v>73</v>
      </c>
      <c r="BA14" s="172" t="s">
        <v>73</v>
      </c>
      <c r="BB14" s="172" t="s">
        <v>73</v>
      </c>
      <c r="BC14" s="172" t="s">
        <v>73</v>
      </c>
      <c r="BD14" s="172" t="s">
        <v>160</v>
      </c>
      <c r="BE14" s="167">
        <f t="shared" si="4"/>
        <v>24</v>
      </c>
    </row>
    <row r="15" spans="1:57" ht="21.75" customHeight="1" thickBot="1">
      <c r="A15" s="399"/>
      <c r="B15" s="343" t="s">
        <v>119</v>
      </c>
      <c r="C15" s="345" t="s">
        <v>41</v>
      </c>
      <c r="D15" s="13" t="s">
        <v>34</v>
      </c>
      <c r="E15" s="166"/>
      <c r="F15" s="166"/>
      <c r="G15" s="166"/>
      <c r="H15" s="166"/>
      <c r="I15" s="166"/>
      <c r="J15" s="166"/>
      <c r="K15" s="166"/>
      <c r="L15" s="175">
        <v>2</v>
      </c>
      <c r="M15" s="175">
        <v>2</v>
      </c>
      <c r="N15" s="175">
        <v>2</v>
      </c>
      <c r="O15" s="175">
        <v>2</v>
      </c>
      <c r="P15" s="175">
        <v>2</v>
      </c>
      <c r="Q15" s="175">
        <v>2</v>
      </c>
      <c r="R15" s="175">
        <v>2</v>
      </c>
      <c r="S15" s="175">
        <v>2</v>
      </c>
      <c r="T15" s="175" t="s">
        <v>242</v>
      </c>
      <c r="U15" s="223"/>
      <c r="V15" s="64" t="s">
        <v>73</v>
      </c>
      <c r="W15" s="64" t="s">
        <v>73</v>
      </c>
      <c r="X15" s="167">
        <v>2</v>
      </c>
      <c r="Y15" s="167">
        <v>2</v>
      </c>
      <c r="Z15" s="167">
        <v>2</v>
      </c>
      <c r="AA15" s="167">
        <v>2</v>
      </c>
      <c r="AB15" s="168">
        <v>2</v>
      </c>
      <c r="AC15" s="168">
        <v>2</v>
      </c>
      <c r="AD15" s="168">
        <v>2</v>
      </c>
      <c r="AE15" s="168">
        <v>2</v>
      </c>
      <c r="AF15" s="168">
        <v>2</v>
      </c>
      <c r="AG15" s="168">
        <v>2</v>
      </c>
      <c r="AH15" s="168">
        <v>2</v>
      </c>
      <c r="AI15" s="168">
        <v>2</v>
      </c>
      <c r="AJ15" s="168">
        <v>2</v>
      </c>
      <c r="AK15" s="168">
        <v>2</v>
      </c>
      <c r="AL15" s="167" t="s">
        <v>242</v>
      </c>
      <c r="AM15" s="223"/>
      <c r="AN15" s="166"/>
      <c r="AO15" s="188"/>
      <c r="AP15" s="188"/>
      <c r="AQ15" s="166"/>
      <c r="AR15" s="166"/>
      <c r="AS15" s="166"/>
      <c r="AT15" s="166"/>
      <c r="AU15" s="180"/>
      <c r="AV15" s="180"/>
      <c r="AW15" s="172" t="s">
        <v>73</v>
      </c>
      <c r="AX15" s="172" t="s">
        <v>73</v>
      </c>
      <c r="AY15" s="172" t="s">
        <v>73</v>
      </c>
      <c r="AZ15" s="172" t="s">
        <v>73</v>
      </c>
      <c r="BA15" s="172" t="s">
        <v>73</v>
      </c>
      <c r="BB15" s="172" t="s">
        <v>73</v>
      </c>
      <c r="BC15" s="172" t="s">
        <v>73</v>
      </c>
      <c r="BD15" s="172" t="s">
        <v>160</v>
      </c>
      <c r="BE15" s="167">
        <f t="shared" si="4"/>
        <v>44</v>
      </c>
    </row>
    <row r="16" spans="1:57" ht="15" customHeight="1" thickBot="1">
      <c r="A16" s="399"/>
      <c r="B16" s="344"/>
      <c r="C16" s="346"/>
      <c r="D16" s="13" t="s">
        <v>35</v>
      </c>
      <c r="E16" s="166"/>
      <c r="F16" s="166"/>
      <c r="G16" s="166"/>
      <c r="H16" s="166"/>
      <c r="I16" s="166"/>
      <c r="J16" s="166"/>
      <c r="K16" s="166"/>
      <c r="L16" s="175">
        <v>1</v>
      </c>
      <c r="M16" s="175">
        <v>1</v>
      </c>
      <c r="N16" s="175">
        <v>1</v>
      </c>
      <c r="O16" s="175">
        <v>1</v>
      </c>
      <c r="P16" s="175">
        <v>1</v>
      </c>
      <c r="Q16" s="175">
        <v>1</v>
      </c>
      <c r="R16" s="175">
        <v>1</v>
      </c>
      <c r="S16" s="175">
        <v>1</v>
      </c>
      <c r="T16" s="175">
        <v>1</v>
      </c>
      <c r="U16" s="223"/>
      <c r="V16" s="64" t="s">
        <v>73</v>
      </c>
      <c r="W16" s="64" t="s">
        <v>73</v>
      </c>
      <c r="X16" s="167">
        <v>1</v>
      </c>
      <c r="Y16" s="167">
        <v>1</v>
      </c>
      <c r="Z16" s="167">
        <v>1</v>
      </c>
      <c r="AA16" s="167">
        <v>1</v>
      </c>
      <c r="AB16" s="168">
        <v>1</v>
      </c>
      <c r="AC16" s="168">
        <v>1</v>
      </c>
      <c r="AD16" s="168">
        <v>1</v>
      </c>
      <c r="AE16" s="168">
        <v>1</v>
      </c>
      <c r="AF16" s="168">
        <v>1</v>
      </c>
      <c r="AG16" s="168">
        <v>1</v>
      </c>
      <c r="AH16" s="168">
        <v>1</v>
      </c>
      <c r="AI16" s="168">
        <v>1</v>
      </c>
      <c r="AJ16" s="168">
        <v>1</v>
      </c>
      <c r="AK16" s="168">
        <v>1</v>
      </c>
      <c r="AL16" s="167">
        <v>1</v>
      </c>
      <c r="AM16" s="223"/>
      <c r="AN16" s="166"/>
      <c r="AO16" s="188"/>
      <c r="AP16" s="188"/>
      <c r="AQ16" s="166"/>
      <c r="AR16" s="166"/>
      <c r="AS16" s="166"/>
      <c r="AT16" s="166"/>
      <c r="AU16" s="166"/>
      <c r="AV16" s="180"/>
      <c r="AW16" s="172" t="s">
        <v>73</v>
      </c>
      <c r="AX16" s="172" t="s">
        <v>73</v>
      </c>
      <c r="AY16" s="172" t="s">
        <v>73</v>
      </c>
      <c r="AZ16" s="172" t="s">
        <v>73</v>
      </c>
      <c r="BA16" s="172" t="s">
        <v>73</v>
      </c>
      <c r="BB16" s="172" t="s">
        <v>73</v>
      </c>
      <c r="BC16" s="172" t="s">
        <v>73</v>
      </c>
      <c r="BD16" s="172" t="s">
        <v>160</v>
      </c>
      <c r="BE16" s="167">
        <f t="shared" si="4"/>
        <v>24</v>
      </c>
    </row>
    <row r="17" spans="1:57" ht="13.5" customHeight="1" hidden="1" thickBot="1">
      <c r="A17" s="399"/>
      <c r="B17" s="343"/>
      <c r="C17" s="345"/>
      <c r="D17" s="13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67"/>
      <c r="V17" s="64"/>
      <c r="W17" s="172"/>
      <c r="X17" s="74"/>
      <c r="Y17" s="74"/>
      <c r="Z17" s="74"/>
      <c r="AA17" s="74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74"/>
      <c r="AM17" s="171"/>
      <c r="AN17" s="74"/>
      <c r="AO17" s="187"/>
      <c r="AP17" s="187"/>
      <c r="AQ17" s="74"/>
      <c r="AR17" s="74"/>
      <c r="AS17" s="74"/>
      <c r="AT17" s="74"/>
      <c r="AU17" s="74"/>
      <c r="AV17" s="74"/>
      <c r="AW17" s="74" t="s">
        <v>73</v>
      </c>
      <c r="AX17" s="74" t="s">
        <v>73</v>
      </c>
      <c r="AY17" s="74" t="s">
        <v>73</v>
      </c>
      <c r="AZ17" s="74" t="s">
        <v>73</v>
      </c>
      <c r="BA17" s="74" t="s">
        <v>73</v>
      </c>
      <c r="BB17" s="74" t="s">
        <v>73</v>
      </c>
      <c r="BC17" s="74" t="s">
        <v>73</v>
      </c>
      <c r="BD17" s="74" t="s">
        <v>160</v>
      </c>
      <c r="BE17" s="167">
        <f t="shared" si="4"/>
        <v>0</v>
      </c>
    </row>
    <row r="18" spans="1:57" ht="13.5" customHeight="1" hidden="1" thickBot="1">
      <c r="A18" s="399"/>
      <c r="B18" s="344"/>
      <c r="C18" s="347"/>
      <c r="D18" s="66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67"/>
      <c r="V18" s="172"/>
      <c r="W18" s="172"/>
      <c r="X18" s="74"/>
      <c r="Y18" s="74"/>
      <c r="Z18" s="74"/>
      <c r="AA18" s="74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74"/>
      <c r="AM18" s="171"/>
      <c r="AN18" s="74"/>
      <c r="AO18" s="187"/>
      <c r="AP18" s="187"/>
      <c r="AQ18" s="74"/>
      <c r="AR18" s="74"/>
      <c r="AS18" s="74"/>
      <c r="AT18" s="74"/>
      <c r="AU18" s="74"/>
      <c r="AV18" s="74"/>
      <c r="AW18" s="74" t="s">
        <v>73</v>
      </c>
      <c r="AX18" s="74" t="s">
        <v>73</v>
      </c>
      <c r="AY18" s="74" t="s">
        <v>73</v>
      </c>
      <c r="AZ18" s="74" t="s">
        <v>73</v>
      </c>
      <c r="BA18" s="74" t="s">
        <v>73</v>
      </c>
      <c r="BB18" s="74" t="s">
        <v>73</v>
      </c>
      <c r="BC18" s="74" t="s">
        <v>73</v>
      </c>
      <c r="BD18" s="74" t="s">
        <v>160</v>
      </c>
      <c r="BE18" s="167">
        <f t="shared" si="4"/>
        <v>0</v>
      </c>
    </row>
    <row r="19" spans="1:57" s="24" customFormat="1" ht="21.75" customHeight="1" hidden="1" thickBot="1">
      <c r="A19" s="399"/>
      <c r="B19" s="415" t="s">
        <v>121</v>
      </c>
      <c r="C19" s="350" t="s">
        <v>120</v>
      </c>
      <c r="D19" s="65" t="s">
        <v>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167"/>
      <c r="V19" s="64" t="s">
        <v>73</v>
      </c>
      <c r="W19" s="64" t="s">
        <v>73</v>
      </c>
      <c r="X19" s="64">
        <v>0</v>
      </c>
      <c r="Y19" s="64">
        <v>0</v>
      </c>
      <c r="Z19" s="64">
        <v>0</v>
      </c>
      <c r="AA19" s="6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64">
        <v>0</v>
      </c>
      <c r="AM19" s="167"/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74" t="s">
        <v>73</v>
      </c>
      <c r="AX19" s="74" t="s">
        <v>73</v>
      </c>
      <c r="AY19" s="74" t="s">
        <v>73</v>
      </c>
      <c r="AZ19" s="74" t="s">
        <v>73</v>
      </c>
      <c r="BA19" s="74" t="s">
        <v>73</v>
      </c>
      <c r="BB19" s="74" t="s">
        <v>73</v>
      </c>
      <c r="BC19" s="74" t="s">
        <v>73</v>
      </c>
      <c r="BD19" s="74" t="s">
        <v>160</v>
      </c>
      <c r="BE19" s="167">
        <f t="shared" si="4"/>
        <v>0</v>
      </c>
    </row>
    <row r="20" spans="1:57" s="24" customFormat="1" ht="16.5" hidden="1" thickBot="1">
      <c r="A20" s="399"/>
      <c r="B20" s="416"/>
      <c r="C20" s="351"/>
      <c r="D20" s="65" t="s">
        <v>35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167"/>
      <c r="V20" s="64" t="s">
        <v>73</v>
      </c>
      <c r="W20" s="64" t="s">
        <v>73</v>
      </c>
      <c r="X20" s="64">
        <v>0</v>
      </c>
      <c r="Y20" s="64">
        <v>0</v>
      </c>
      <c r="Z20" s="64">
        <v>0</v>
      </c>
      <c r="AA20" s="6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  <c r="AL20" s="64">
        <v>0</v>
      </c>
      <c r="AM20" s="167"/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74" t="s">
        <v>73</v>
      </c>
      <c r="AX20" s="74" t="s">
        <v>73</v>
      </c>
      <c r="AY20" s="74" t="s">
        <v>73</v>
      </c>
      <c r="AZ20" s="74" t="s">
        <v>73</v>
      </c>
      <c r="BA20" s="74" t="s">
        <v>73</v>
      </c>
      <c r="BB20" s="74" t="s">
        <v>73</v>
      </c>
      <c r="BC20" s="74" t="s">
        <v>73</v>
      </c>
      <c r="BD20" s="74" t="s">
        <v>160</v>
      </c>
      <c r="BE20" s="167">
        <f t="shared" si="4"/>
        <v>0</v>
      </c>
    </row>
    <row r="21" spans="1:57" s="24" customFormat="1" ht="16.5" customHeight="1" thickBot="1">
      <c r="A21" s="399"/>
      <c r="B21" s="341" t="s">
        <v>7</v>
      </c>
      <c r="C21" s="341" t="s">
        <v>38</v>
      </c>
      <c r="D21" s="65" t="s">
        <v>34</v>
      </c>
      <c r="E21" s="64">
        <f>E23+E33</f>
        <v>36</v>
      </c>
      <c r="F21" s="64">
        <f aca="true" t="shared" si="5" ref="F21:AV21">F23+F33</f>
        <v>36</v>
      </c>
      <c r="G21" s="64">
        <f t="shared" si="5"/>
        <v>36</v>
      </c>
      <c r="H21" s="64">
        <f t="shared" si="5"/>
        <v>36</v>
      </c>
      <c r="I21" s="64">
        <f t="shared" si="5"/>
        <v>36</v>
      </c>
      <c r="J21" s="64">
        <f t="shared" si="5"/>
        <v>36</v>
      </c>
      <c r="K21" s="64">
        <f t="shared" si="5"/>
        <v>36</v>
      </c>
      <c r="L21" s="64">
        <f t="shared" si="5"/>
        <v>32</v>
      </c>
      <c r="M21" s="64">
        <f t="shared" si="5"/>
        <v>32</v>
      </c>
      <c r="N21" s="64">
        <f t="shared" si="5"/>
        <v>32</v>
      </c>
      <c r="O21" s="64">
        <f t="shared" si="5"/>
        <v>32</v>
      </c>
      <c r="P21" s="64">
        <f t="shared" si="5"/>
        <v>32</v>
      </c>
      <c r="Q21" s="64">
        <f t="shared" si="5"/>
        <v>32</v>
      </c>
      <c r="R21" s="64">
        <f t="shared" si="5"/>
        <v>32</v>
      </c>
      <c r="S21" s="64">
        <f t="shared" si="5"/>
        <v>32</v>
      </c>
      <c r="T21" s="64">
        <v>32</v>
      </c>
      <c r="U21" s="64"/>
      <c r="V21" s="64" t="s">
        <v>73</v>
      </c>
      <c r="W21" s="64" t="s">
        <v>73</v>
      </c>
      <c r="X21" s="64">
        <f t="shared" si="5"/>
        <v>32</v>
      </c>
      <c r="Y21" s="64">
        <f t="shared" si="5"/>
        <v>32</v>
      </c>
      <c r="Z21" s="64">
        <f t="shared" si="5"/>
        <v>32</v>
      </c>
      <c r="AA21" s="64">
        <f t="shared" si="5"/>
        <v>32</v>
      </c>
      <c r="AB21" s="94">
        <f t="shared" si="5"/>
        <v>32</v>
      </c>
      <c r="AC21" s="94">
        <f t="shared" si="5"/>
        <v>32</v>
      </c>
      <c r="AD21" s="94">
        <f t="shared" si="5"/>
        <v>32</v>
      </c>
      <c r="AE21" s="94">
        <f>AE23+AE33</f>
        <v>32</v>
      </c>
      <c r="AF21" s="94">
        <f t="shared" si="5"/>
        <v>32</v>
      </c>
      <c r="AG21" s="94">
        <f t="shared" si="5"/>
        <v>32</v>
      </c>
      <c r="AH21" s="94">
        <f t="shared" si="5"/>
        <v>32</v>
      </c>
      <c r="AI21" s="94">
        <f t="shared" si="5"/>
        <v>32</v>
      </c>
      <c r="AJ21" s="94">
        <f t="shared" si="5"/>
        <v>32</v>
      </c>
      <c r="AK21" s="94">
        <f t="shared" si="5"/>
        <v>32</v>
      </c>
      <c r="AL21" s="64">
        <v>32</v>
      </c>
      <c r="AM21" s="64">
        <v>0</v>
      </c>
      <c r="AN21" s="64">
        <f t="shared" si="5"/>
        <v>36</v>
      </c>
      <c r="AO21" s="64">
        <f t="shared" si="5"/>
        <v>36</v>
      </c>
      <c r="AP21" s="64">
        <f t="shared" si="5"/>
        <v>36</v>
      </c>
      <c r="AQ21" s="64">
        <f t="shared" si="5"/>
        <v>36</v>
      </c>
      <c r="AR21" s="64">
        <f t="shared" si="5"/>
        <v>36</v>
      </c>
      <c r="AS21" s="64">
        <f t="shared" si="5"/>
        <v>36</v>
      </c>
      <c r="AT21" s="64">
        <f t="shared" si="5"/>
        <v>36</v>
      </c>
      <c r="AU21" s="64">
        <f t="shared" si="5"/>
        <v>36</v>
      </c>
      <c r="AV21" s="64">
        <f t="shared" si="5"/>
        <v>36</v>
      </c>
      <c r="AW21" s="172" t="s">
        <v>73</v>
      </c>
      <c r="AX21" s="172" t="s">
        <v>73</v>
      </c>
      <c r="AY21" s="172" t="s">
        <v>73</v>
      </c>
      <c r="AZ21" s="172" t="s">
        <v>73</v>
      </c>
      <c r="BA21" s="172" t="s">
        <v>73</v>
      </c>
      <c r="BB21" s="172" t="s">
        <v>73</v>
      </c>
      <c r="BC21" s="172" t="s">
        <v>73</v>
      </c>
      <c r="BD21" s="172" t="s">
        <v>160</v>
      </c>
      <c r="BE21" s="167">
        <f t="shared" si="4"/>
        <v>1344</v>
      </c>
    </row>
    <row r="22" spans="1:57" s="24" customFormat="1" ht="16.5" thickBot="1">
      <c r="A22" s="399"/>
      <c r="B22" s="342"/>
      <c r="C22" s="342"/>
      <c r="D22" s="65" t="s">
        <v>35</v>
      </c>
      <c r="E22" s="64">
        <f aca="true" t="shared" si="6" ref="E22:T22">E24+E34</f>
        <v>18</v>
      </c>
      <c r="F22" s="64">
        <f t="shared" si="6"/>
        <v>18</v>
      </c>
      <c r="G22" s="64">
        <f t="shared" si="6"/>
        <v>0</v>
      </c>
      <c r="H22" s="64">
        <f t="shared" si="6"/>
        <v>0</v>
      </c>
      <c r="I22" s="64">
        <f t="shared" si="6"/>
        <v>0</v>
      </c>
      <c r="J22" s="64">
        <f t="shared" si="6"/>
        <v>0</v>
      </c>
      <c r="K22" s="64">
        <f t="shared" si="6"/>
        <v>0</v>
      </c>
      <c r="L22" s="64">
        <f t="shared" si="6"/>
        <v>16</v>
      </c>
      <c r="M22" s="64">
        <f t="shared" si="6"/>
        <v>16</v>
      </c>
      <c r="N22" s="64">
        <f t="shared" si="6"/>
        <v>16</v>
      </c>
      <c r="O22" s="64">
        <f t="shared" si="6"/>
        <v>16</v>
      </c>
      <c r="P22" s="64">
        <f t="shared" si="6"/>
        <v>16</v>
      </c>
      <c r="Q22" s="64">
        <f t="shared" si="6"/>
        <v>16</v>
      </c>
      <c r="R22" s="64">
        <f t="shared" si="6"/>
        <v>16</v>
      </c>
      <c r="S22" s="64">
        <f t="shared" si="6"/>
        <v>16</v>
      </c>
      <c r="T22" s="64">
        <f t="shared" si="6"/>
        <v>16</v>
      </c>
      <c r="U22" s="64"/>
      <c r="V22" s="64" t="s">
        <v>73</v>
      </c>
      <c r="W22" s="64" t="s">
        <v>73</v>
      </c>
      <c r="X22" s="64">
        <f aca="true" t="shared" si="7" ref="X22:AV22">X24+X34</f>
        <v>16</v>
      </c>
      <c r="Y22" s="64">
        <f t="shared" si="7"/>
        <v>16</v>
      </c>
      <c r="Z22" s="64">
        <f t="shared" si="7"/>
        <v>16</v>
      </c>
      <c r="AA22" s="64">
        <f t="shared" si="7"/>
        <v>16</v>
      </c>
      <c r="AB22" s="94">
        <f t="shared" si="7"/>
        <v>16</v>
      </c>
      <c r="AC22" s="94">
        <f t="shared" si="7"/>
        <v>16</v>
      </c>
      <c r="AD22" s="94">
        <f t="shared" si="7"/>
        <v>16</v>
      </c>
      <c r="AE22" s="94">
        <f>AE24+AE34</f>
        <v>16</v>
      </c>
      <c r="AF22" s="94">
        <f t="shared" si="7"/>
        <v>16</v>
      </c>
      <c r="AG22" s="94">
        <f t="shared" si="7"/>
        <v>16</v>
      </c>
      <c r="AH22" s="94">
        <f t="shared" si="7"/>
        <v>16</v>
      </c>
      <c r="AI22" s="94">
        <f t="shared" si="7"/>
        <v>16</v>
      </c>
      <c r="AJ22" s="94">
        <f t="shared" si="7"/>
        <v>16</v>
      </c>
      <c r="AK22" s="94">
        <f t="shared" si="7"/>
        <v>16</v>
      </c>
      <c r="AL22" s="64">
        <f t="shared" si="7"/>
        <v>16</v>
      </c>
      <c r="AM22" s="64">
        <v>0</v>
      </c>
      <c r="AN22" s="64">
        <f t="shared" si="7"/>
        <v>0</v>
      </c>
      <c r="AO22" s="64">
        <f t="shared" si="7"/>
        <v>0</v>
      </c>
      <c r="AP22" s="64">
        <f t="shared" si="7"/>
        <v>0</v>
      </c>
      <c r="AQ22" s="64">
        <f t="shared" si="7"/>
        <v>0</v>
      </c>
      <c r="AR22" s="64">
        <f t="shared" si="7"/>
        <v>0</v>
      </c>
      <c r="AS22" s="64">
        <f t="shared" si="7"/>
        <v>0</v>
      </c>
      <c r="AT22" s="64">
        <f t="shared" si="7"/>
        <v>0</v>
      </c>
      <c r="AU22" s="64">
        <f t="shared" si="7"/>
        <v>0</v>
      </c>
      <c r="AV22" s="64">
        <f t="shared" si="7"/>
        <v>0</v>
      </c>
      <c r="AW22" s="172" t="s">
        <v>73</v>
      </c>
      <c r="AX22" s="172" t="s">
        <v>73</v>
      </c>
      <c r="AY22" s="172" t="s">
        <v>73</v>
      </c>
      <c r="AZ22" s="172" t="s">
        <v>73</v>
      </c>
      <c r="BA22" s="172" t="s">
        <v>73</v>
      </c>
      <c r="BB22" s="172" t="s">
        <v>73</v>
      </c>
      <c r="BC22" s="172" t="s">
        <v>73</v>
      </c>
      <c r="BD22" s="172" t="s">
        <v>160</v>
      </c>
      <c r="BE22" s="167">
        <f t="shared" si="4"/>
        <v>420</v>
      </c>
    </row>
    <row r="23" spans="1:57" s="24" customFormat="1" ht="24.75" customHeight="1" thickBot="1">
      <c r="A23" s="399"/>
      <c r="B23" s="357" t="s">
        <v>234</v>
      </c>
      <c r="C23" s="196" t="s">
        <v>122</v>
      </c>
      <c r="D23" s="197" t="s">
        <v>34</v>
      </c>
      <c r="E23" s="198">
        <f>E25+E27+E29</f>
        <v>0</v>
      </c>
      <c r="F23" s="198">
        <f aca="true" t="shared" si="8" ref="F23:AK23">F25+F27+F29</f>
        <v>0</v>
      </c>
      <c r="G23" s="198">
        <f t="shared" si="8"/>
        <v>0</v>
      </c>
      <c r="H23" s="198">
        <f t="shared" si="8"/>
        <v>0</v>
      </c>
      <c r="I23" s="198">
        <f t="shared" si="8"/>
        <v>0</v>
      </c>
      <c r="J23" s="198">
        <f t="shared" si="8"/>
        <v>0</v>
      </c>
      <c r="K23" s="198">
        <f t="shared" si="8"/>
        <v>0</v>
      </c>
      <c r="L23" s="198">
        <f t="shared" si="8"/>
        <v>2</v>
      </c>
      <c r="M23" s="198">
        <f t="shared" si="8"/>
        <v>2</v>
      </c>
      <c r="N23" s="198">
        <f t="shared" si="8"/>
        <v>2</v>
      </c>
      <c r="O23" s="198">
        <f t="shared" si="8"/>
        <v>2</v>
      </c>
      <c r="P23" s="198">
        <f t="shared" si="8"/>
        <v>2</v>
      </c>
      <c r="Q23" s="198">
        <f t="shared" si="8"/>
        <v>2</v>
      </c>
      <c r="R23" s="198">
        <f t="shared" si="8"/>
        <v>2</v>
      </c>
      <c r="S23" s="198">
        <f t="shared" si="8"/>
        <v>2</v>
      </c>
      <c r="T23" s="198">
        <v>2</v>
      </c>
      <c r="U23" s="198">
        <f t="shared" si="8"/>
        <v>0</v>
      </c>
      <c r="V23" s="64" t="s">
        <v>73</v>
      </c>
      <c r="W23" s="64" t="s">
        <v>73</v>
      </c>
      <c r="X23" s="198">
        <f t="shared" si="8"/>
        <v>10</v>
      </c>
      <c r="Y23" s="198">
        <f t="shared" si="8"/>
        <v>8</v>
      </c>
      <c r="Z23" s="198">
        <f t="shared" si="8"/>
        <v>10</v>
      </c>
      <c r="AA23" s="198">
        <f t="shared" si="8"/>
        <v>8</v>
      </c>
      <c r="AB23" s="200">
        <f t="shared" si="8"/>
        <v>10</v>
      </c>
      <c r="AC23" s="200">
        <f t="shared" si="8"/>
        <v>8</v>
      </c>
      <c r="AD23" s="200">
        <f t="shared" si="8"/>
        <v>10</v>
      </c>
      <c r="AE23" s="200">
        <f t="shared" si="8"/>
        <v>8</v>
      </c>
      <c r="AF23" s="200">
        <f t="shared" si="8"/>
        <v>10</v>
      </c>
      <c r="AG23" s="200">
        <f t="shared" si="8"/>
        <v>8</v>
      </c>
      <c r="AH23" s="200">
        <f t="shared" si="8"/>
        <v>10</v>
      </c>
      <c r="AI23" s="200">
        <f t="shared" si="8"/>
        <v>8</v>
      </c>
      <c r="AJ23" s="200">
        <f t="shared" si="8"/>
        <v>10</v>
      </c>
      <c r="AK23" s="200">
        <f t="shared" si="8"/>
        <v>8</v>
      </c>
      <c r="AL23" s="198">
        <v>10</v>
      </c>
      <c r="AM23" s="198">
        <f aca="true" t="shared" si="9" ref="AM23:AV23">AM25+AM27+AM29</f>
        <v>0</v>
      </c>
      <c r="AN23" s="198">
        <f t="shared" si="9"/>
        <v>0</v>
      </c>
      <c r="AO23" s="198">
        <f t="shared" si="9"/>
        <v>0</v>
      </c>
      <c r="AP23" s="198">
        <f t="shared" si="9"/>
        <v>0</v>
      </c>
      <c r="AQ23" s="198">
        <f t="shared" si="9"/>
        <v>0</v>
      </c>
      <c r="AR23" s="198">
        <f t="shared" si="9"/>
        <v>0</v>
      </c>
      <c r="AS23" s="198">
        <f t="shared" si="9"/>
        <v>0</v>
      </c>
      <c r="AT23" s="198">
        <f t="shared" si="9"/>
        <v>0</v>
      </c>
      <c r="AU23" s="198">
        <f t="shared" si="9"/>
        <v>0</v>
      </c>
      <c r="AV23" s="198">
        <f t="shared" si="9"/>
        <v>0</v>
      </c>
      <c r="AW23" s="172" t="s">
        <v>73</v>
      </c>
      <c r="AX23" s="172" t="s">
        <v>73</v>
      </c>
      <c r="AY23" s="172" t="s">
        <v>73</v>
      </c>
      <c r="AZ23" s="172" t="s">
        <v>73</v>
      </c>
      <c r="BA23" s="172" t="s">
        <v>73</v>
      </c>
      <c r="BB23" s="172" t="s">
        <v>73</v>
      </c>
      <c r="BC23" s="172" t="s">
        <v>73</v>
      </c>
      <c r="BD23" s="172" t="s">
        <v>160</v>
      </c>
      <c r="BE23" s="167">
        <f t="shared" si="4"/>
        <v>154</v>
      </c>
    </row>
    <row r="24" spans="1:57" s="24" customFormat="1" ht="16.5" thickBot="1">
      <c r="A24" s="399"/>
      <c r="B24" s="410"/>
      <c r="C24" s="199"/>
      <c r="D24" s="197" t="s">
        <v>35</v>
      </c>
      <c r="E24" s="198">
        <f>E26+E28+E30</f>
        <v>0</v>
      </c>
      <c r="F24" s="198">
        <f aca="true" t="shared" si="10" ref="F24:AK24">F26+F28+F30</f>
        <v>0</v>
      </c>
      <c r="G24" s="198">
        <f t="shared" si="10"/>
        <v>0</v>
      </c>
      <c r="H24" s="198">
        <f t="shared" si="10"/>
        <v>0</v>
      </c>
      <c r="I24" s="198">
        <f t="shared" si="10"/>
        <v>0</v>
      </c>
      <c r="J24" s="198">
        <f t="shared" si="10"/>
        <v>0</v>
      </c>
      <c r="K24" s="198">
        <f t="shared" si="10"/>
        <v>0</v>
      </c>
      <c r="L24" s="198">
        <f t="shared" si="10"/>
        <v>1</v>
      </c>
      <c r="M24" s="198">
        <f t="shared" si="10"/>
        <v>1</v>
      </c>
      <c r="N24" s="198">
        <f t="shared" si="10"/>
        <v>1</v>
      </c>
      <c r="O24" s="198">
        <f t="shared" si="10"/>
        <v>1</v>
      </c>
      <c r="P24" s="198">
        <f t="shared" si="10"/>
        <v>1</v>
      </c>
      <c r="Q24" s="198">
        <f t="shared" si="10"/>
        <v>1</v>
      </c>
      <c r="R24" s="198">
        <f t="shared" si="10"/>
        <v>1</v>
      </c>
      <c r="S24" s="198">
        <f t="shared" si="10"/>
        <v>1</v>
      </c>
      <c r="T24" s="198">
        <f t="shared" si="10"/>
        <v>1</v>
      </c>
      <c r="U24" s="198">
        <f t="shared" si="10"/>
        <v>0</v>
      </c>
      <c r="V24" s="64" t="s">
        <v>73</v>
      </c>
      <c r="W24" s="64" t="s">
        <v>73</v>
      </c>
      <c r="X24" s="198">
        <f t="shared" si="10"/>
        <v>5</v>
      </c>
      <c r="Y24" s="198">
        <f t="shared" si="10"/>
        <v>4</v>
      </c>
      <c r="Z24" s="198">
        <f t="shared" si="10"/>
        <v>5</v>
      </c>
      <c r="AA24" s="198">
        <f t="shared" si="10"/>
        <v>4</v>
      </c>
      <c r="AB24" s="200">
        <f t="shared" si="10"/>
        <v>5</v>
      </c>
      <c r="AC24" s="200">
        <f t="shared" si="10"/>
        <v>4</v>
      </c>
      <c r="AD24" s="200">
        <f t="shared" si="10"/>
        <v>5</v>
      </c>
      <c r="AE24" s="200">
        <f t="shared" si="10"/>
        <v>4</v>
      </c>
      <c r="AF24" s="200">
        <f t="shared" si="10"/>
        <v>5</v>
      </c>
      <c r="AG24" s="200">
        <f t="shared" si="10"/>
        <v>4</v>
      </c>
      <c r="AH24" s="200">
        <f t="shared" si="10"/>
        <v>5</v>
      </c>
      <c r="AI24" s="200">
        <f t="shared" si="10"/>
        <v>4</v>
      </c>
      <c r="AJ24" s="200">
        <f t="shared" si="10"/>
        <v>5</v>
      </c>
      <c r="AK24" s="200">
        <f t="shared" si="10"/>
        <v>4</v>
      </c>
      <c r="AL24" s="198">
        <f>AL26+AL28+AL30</f>
        <v>5</v>
      </c>
      <c r="AM24" s="198">
        <f aca="true" t="shared" si="11" ref="AM24:AV24">AM26+AM28+AM30</f>
        <v>0</v>
      </c>
      <c r="AN24" s="198">
        <f t="shared" si="11"/>
        <v>0</v>
      </c>
      <c r="AO24" s="198">
        <f t="shared" si="11"/>
        <v>0</v>
      </c>
      <c r="AP24" s="198">
        <f t="shared" si="11"/>
        <v>0</v>
      </c>
      <c r="AQ24" s="198">
        <f t="shared" si="11"/>
        <v>0</v>
      </c>
      <c r="AR24" s="198">
        <f t="shared" si="11"/>
        <v>0</v>
      </c>
      <c r="AS24" s="198">
        <f t="shared" si="11"/>
        <v>0</v>
      </c>
      <c r="AT24" s="198">
        <f t="shared" si="11"/>
        <v>0</v>
      </c>
      <c r="AU24" s="198">
        <f t="shared" si="11"/>
        <v>0</v>
      </c>
      <c r="AV24" s="198">
        <f t="shared" si="11"/>
        <v>0</v>
      </c>
      <c r="AW24" s="172" t="s">
        <v>73</v>
      </c>
      <c r="AX24" s="172" t="s">
        <v>73</v>
      </c>
      <c r="AY24" s="172" t="s">
        <v>73</v>
      </c>
      <c r="AZ24" s="172" t="s">
        <v>73</v>
      </c>
      <c r="BA24" s="172" t="s">
        <v>73</v>
      </c>
      <c r="BB24" s="172" t="s">
        <v>73</v>
      </c>
      <c r="BC24" s="172" t="s">
        <v>73</v>
      </c>
      <c r="BD24" s="172" t="s">
        <v>160</v>
      </c>
      <c r="BE24" s="167">
        <f t="shared" si="4"/>
        <v>77</v>
      </c>
    </row>
    <row r="25" spans="1:57" ht="16.5" thickBot="1">
      <c r="A25" s="400"/>
      <c r="B25" s="411" t="s">
        <v>235</v>
      </c>
      <c r="C25" s="417" t="s">
        <v>8</v>
      </c>
      <c r="D25" s="13" t="s">
        <v>34</v>
      </c>
      <c r="E25" s="166"/>
      <c r="F25" s="166"/>
      <c r="G25" s="166"/>
      <c r="H25" s="166"/>
      <c r="I25" s="166"/>
      <c r="J25" s="166"/>
      <c r="K25" s="166"/>
      <c r="L25" s="166">
        <v>2</v>
      </c>
      <c r="M25" s="166">
        <v>2</v>
      </c>
      <c r="N25" s="166">
        <v>2</v>
      </c>
      <c r="O25" s="166">
        <v>2</v>
      </c>
      <c r="P25" s="166">
        <v>2</v>
      </c>
      <c r="Q25" s="166">
        <v>2</v>
      </c>
      <c r="R25" s="166">
        <v>2</v>
      </c>
      <c r="S25" s="166">
        <v>2</v>
      </c>
      <c r="T25" s="166">
        <v>2</v>
      </c>
      <c r="U25" s="223"/>
      <c r="V25" s="64" t="s">
        <v>73</v>
      </c>
      <c r="W25" s="64" t="s">
        <v>73</v>
      </c>
      <c r="X25" s="167">
        <v>2</v>
      </c>
      <c r="Y25" s="167"/>
      <c r="Z25" s="167">
        <v>2</v>
      </c>
      <c r="AA25" s="167"/>
      <c r="AB25" s="168">
        <v>2</v>
      </c>
      <c r="AC25" s="168"/>
      <c r="AD25" s="168">
        <v>2</v>
      </c>
      <c r="AE25" s="168"/>
      <c r="AF25" s="168">
        <v>2</v>
      </c>
      <c r="AG25" s="168"/>
      <c r="AH25" s="168">
        <v>2</v>
      </c>
      <c r="AI25" s="168"/>
      <c r="AJ25" s="168">
        <v>2</v>
      </c>
      <c r="AK25" s="168"/>
      <c r="AL25" s="167" t="s">
        <v>232</v>
      </c>
      <c r="AM25" s="223"/>
      <c r="AN25" s="166"/>
      <c r="AO25" s="188"/>
      <c r="AP25" s="188"/>
      <c r="AQ25" s="166"/>
      <c r="AR25" s="166"/>
      <c r="AS25" s="166"/>
      <c r="AT25" s="166"/>
      <c r="AU25" s="180"/>
      <c r="AV25" s="180"/>
      <c r="AW25" s="172" t="s">
        <v>73</v>
      </c>
      <c r="AX25" s="172" t="s">
        <v>73</v>
      </c>
      <c r="AY25" s="172" t="s">
        <v>73</v>
      </c>
      <c r="AZ25" s="172" t="s">
        <v>73</v>
      </c>
      <c r="BA25" s="172" t="s">
        <v>73</v>
      </c>
      <c r="BB25" s="172" t="s">
        <v>73</v>
      </c>
      <c r="BC25" s="172" t="s">
        <v>73</v>
      </c>
      <c r="BD25" s="172" t="s">
        <v>160</v>
      </c>
      <c r="BE25" s="167">
        <f t="shared" si="4"/>
        <v>32</v>
      </c>
    </row>
    <row r="26" spans="1:57" ht="16.5" thickBot="1">
      <c r="A26" s="400"/>
      <c r="B26" s="412"/>
      <c r="C26" s="418"/>
      <c r="D26" s="13" t="s">
        <v>35</v>
      </c>
      <c r="E26" s="166"/>
      <c r="F26" s="166"/>
      <c r="G26" s="166"/>
      <c r="H26" s="166"/>
      <c r="I26" s="166"/>
      <c r="J26" s="166"/>
      <c r="K26" s="166"/>
      <c r="L26" s="166">
        <v>1</v>
      </c>
      <c r="M26" s="166">
        <v>1</v>
      </c>
      <c r="N26" s="166">
        <v>1</v>
      </c>
      <c r="O26" s="166">
        <v>1</v>
      </c>
      <c r="P26" s="166">
        <v>1</v>
      </c>
      <c r="Q26" s="166">
        <v>1</v>
      </c>
      <c r="R26" s="166">
        <v>1</v>
      </c>
      <c r="S26" s="166">
        <v>1</v>
      </c>
      <c r="T26" s="166">
        <v>1</v>
      </c>
      <c r="U26" s="223"/>
      <c r="V26" s="64" t="s">
        <v>73</v>
      </c>
      <c r="W26" s="64" t="s">
        <v>73</v>
      </c>
      <c r="X26" s="171">
        <v>1</v>
      </c>
      <c r="Y26" s="171"/>
      <c r="Z26" s="171">
        <v>1</v>
      </c>
      <c r="AA26" s="171"/>
      <c r="AB26" s="173">
        <v>1</v>
      </c>
      <c r="AC26" s="173"/>
      <c r="AD26" s="173">
        <v>1</v>
      </c>
      <c r="AE26" s="173"/>
      <c r="AF26" s="173">
        <v>1</v>
      </c>
      <c r="AG26" s="173"/>
      <c r="AH26" s="173">
        <v>1</v>
      </c>
      <c r="AI26" s="173"/>
      <c r="AJ26" s="173">
        <v>1</v>
      </c>
      <c r="AK26" s="173"/>
      <c r="AL26" s="171">
        <v>1</v>
      </c>
      <c r="AM26" s="224"/>
      <c r="AN26" s="180"/>
      <c r="AO26" s="189"/>
      <c r="AP26" s="189"/>
      <c r="AQ26" s="180"/>
      <c r="AR26" s="180"/>
      <c r="AS26" s="180"/>
      <c r="AT26" s="180"/>
      <c r="AU26" s="180"/>
      <c r="AV26" s="180"/>
      <c r="AW26" s="172" t="s">
        <v>73</v>
      </c>
      <c r="AX26" s="172" t="s">
        <v>73</v>
      </c>
      <c r="AY26" s="172" t="s">
        <v>73</v>
      </c>
      <c r="AZ26" s="172" t="s">
        <v>73</v>
      </c>
      <c r="BA26" s="172" t="s">
        <v>73</v>
      </c>
      <c r="BB26" s="172" t="s">
        <v>73</v>
      </c>
      <c r="BC26" s="172" t="s">
        <v>73</v>
      </c>
      <c r="BD26" s="172" t="s">
        <v>160</v>
      </c>
      <c r="BE26" s="167">
        <f t="shared" si="4"/>
        <v>17</v>
      </c>
    </row>
    <row r="27" spans="1:57" ht="27.75" customHeight="1" thickBot="1">
      <c r="A27" s="400"/>
      <c r="B27" s="411" t="s">
        <v>243</v>
      </c>
      <c r="C27" s="413" t="s">
        <v>131</v>
      </c>
      <c r="D27" s="13" t="s">
        <v>34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223"/>
      <c r="V27" s="64" t="s">
        <v>73</v>
      </c>
      <c r="W27" s="64" t="s">
        <v>73</v>
      </c>
      <c r="X27" s="167">
        <v>6</v>
      </c>
      <c r="Y27" s="167">
        <v>6</v>
      </c>
      <c r="Z27" s="167">
        <v>6</v>
      </c>
      <c r="AA27" s="167">
        <v>6</v>
      </c>
      <c r="AB27" s="168">
        <v>6</v>
      </c>
      <c r="AC27" s="168">
        <v>6</v>
      </c>
      <c r="AD27" s="168">
        <v>6</v>
      </c>
      <c r="AE27" s="168">
        <v>6</v>
      </c>
      <c r="AF27" s="168">
        <v>6</v>
      </c>
      <c r="AG27" s="168">
        <v>6</v>
      </c>
      <c r="AH27" s="168">
        <v>6</v>
      </c>
      <c r="AI27" s="168">
        <v>6</v>
      </c>
      <c r="AJ27" s="168">
        <v>6</v>
      </c>
      <c r="AK27" s="168">
        <v>6</v>
      </c>
      <c r="AL27" s="167" t="s">
        <v>232</v>
      </c>
      <c r="AM27" s="223"/>
      <c r="AN27" s="166"/>
      <c r="AO27" s="188"/>
      <c r="AP27" s="188"/>
      <c r="AQ27" s="166"/>
      <c r="AR27" s="166"/>
      <c r="AS27" s="166"/>
      <c r="AT27" s="166"/>
      <c r="AU27" s="180"/>
      <c r="AV27" s="180"/>
      <c r="AW27" s="172" t="s">
        <v>73</v>
      </c>
      <c r="AX27" s="172" t="s">
        <v>73</v>
      </c>
      <c r="AY27" s="172" t="s">
        <v>73</v>
      </c>
      <c r="AZ27" s="172" t="s">
        <v>73</v>
      </c>
      <c r="BA27" s="172" t="s">
        <v>73</v>
      </c>
      <c r="BB27" s="172" t="s">
        <v>73</v>
      </c>
      <c r="BC27" s="172" t="s">
        <v>73</v>
      </c>
      <c r="BD27" s="172" t="s">
        <v>160</v>
      </c>
      <c r="BE27" s="167">
        <f t="shared" si="4"/>
        <v>84</v>
      </c>
    </row>
    <row r="28" spans="1:57" ht="16.5" thickBot="1">
      <c r="A28" s="400"/>
      <c r="B28" s="412"/>
      <c r="C28" s="414"/>
      <c r="D28" s="13" t="s">
        <v>35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223"/>
      <c r="V28" s="64" t="s">
        <v>73</v>
      </c>
      <c r="W28" s="64" t="s">
        <v>73</v>
      </c>
      <c r="X28" s="171">
        <v>3</v>
      </c>
      <c r="Y28" s="171">
        <v>3</v>
      </c>
      <c r="Z28" s="171">
        <v>3</v>
      </c>
      <c r="AA28" s="171">
        <v>3</v>
      </c>
      <c r="AB28" s="173">
        <v>3</v>
      </c>
      <c r="AC28" s="173">
        <v>3</v>
      </c>
      <c r="AD28" s="173">
        <v>3</v>
      </c>
      <c r="AE28" s="173">
        <v>3</v>
      </c>
      <c r="AF28" s="173">
        <v>3</v>
      </c>
      <c r="AG28" s="173">
        <v>3</v>
      </c>
      <c r="AH28" s="173">
        <v>3</v>
      </c>
      <c r="AI28" s="173">
        <v>3</v>
      </c>
      <c r="AJ28" s="173">
        <v>3</v>
      </c>
      <c r="AK28" s="173">
        <v>3</v>
      </c>
      <c r="AL28" s="171">
        <v>3</v>
      </c>
      <c r="AM28" s="224"/>
      <c r="AN28" s="180"/>
      <c r="AO28" s="189"/>
      <c r="AP28" s="189"/>
      <c r="AQ28" s="180"/>
      <c r="AR28" s="180"/>
      <c r="AS28" s="180"/>
      <c r="AT28" s="180"/>
      <c r="AU28" s="180"/>
      <c r="AV28" s="180"/>
      <c r="AW28" s="172" t="s">
        <v>73</v>
      </c>
      <c r="AX28" s="172" t="s">
        <v>73</v>
      </c>
      <c r="AY28" s="172" t="s">
        <v>73</v>
      </c>
      <c r="AZ28" s="172" t="s">
        <v>73</v>
      </c>
      <c r="BA28" s="172" t="s">
        <v>73</v>
      </c>
      <c r="BB28" s="172" t="s">
        <v>73</v>
      </c>
      <c r="BC28" s="172" t="s">
        <v>73</v>
      </c>
      <c r="BD28" s="172" t="s">
        <v>160</v>
      </c>
      <c r="BE28" s="167">
        <f t="shared" si="4"/>
        <v>45</v>
      </c>
    </row>
    <row r="29" spans="1:57" ht="16.5" thickBot="1">
      <c r="A29" s="399"/>
      <c r="B29" s="359" t="s">
        <v>244</v>
      </c>
      <c r="C29" s="343" t="s">
        <v>163</v>
      </c>
      <c r="D29" s="13" t="s">
        <v>34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223"/>
      <c r="V29" s="64" t="s">
        <v>73</v>
      </c>
      <c r="W29" s="64" t="s">
        <v>73</v>
      </c>
      <c r="X29" s="171">
        <v>2</v>
      </c>
      <c r="Y29" s="171">
        <v>2</v>
      </c>
      <c r="Z29" s="171">
        <v>2</v>
      </c>
      <c r="AA29" s="171">
        <v>2</v>
      </c>
      <c r="AB29" s="173">
        <v>2</v>
      </c>
      <c r="AC29" s="173">
        <v>2</v>
      </c>
      <c r="AD29" s="173">
        <v>2</v>
      </c>
      <c r="AE29" s="173">
        <v>2</v>
      </c>
      <c r="AF29" s="173">
        <v>2</v>
      </c>
      <c r="AG29" s="173">
        <v>2</v>
      </c>
      <c r="AH29" s="173">
        <v>2</v>
      </c>
      <c r="AI29" s="173">
        <v>2</v>
      </c>
      <c r="AJ29" s="173">
        <v>2</v>
      </c>
      <c r="AK29" s="173">
        <v>2</v>
      </c>
      <c r="AL29" s="171" t="s">
        <v>232</v>
      </c>
      <c r="AM29" s="224"/>
      <c r="AN29" s="180"/>
      <c r="AO29" s="189"/>
      <c r="AP29" s="189"/>
      <c r="AQ29" s="180"/>
      <c r="AR29" s="180"/>
      <c r="AS29" s="180"/>
      <c r="AT29" s="180"/>
      <c r="AU29" s="180"/>
      <c r="AV29" s="180"/>
      <c r="AW29" s="172" t="s">
        <v>73</v>
      </c>
      <c r="AX29" s="172" t="s">
        <v>73</v>
      </c>
      <c r="AY29" s="172" t="s">
        <v>73</v>
      </c>
      <c r="AZ29" s="172" t="s">
        <v>73</v>
      </c>
      <c r="BA29" s="172" t="s">
        <v>73</v>
      </c>
      <c r="BB29" s="172" t="s">
        <v>73</v>
      </c>
      <c r="BC29" s="172" t="s">
        <v>73</v>
      </c>
      <c r="BD29" s="172" t="s">
        <v>160</v>
      </c>
      <c r="BE29" s="167">
        <f t="shared" si="4"/>
        <v>28</v>
      </c>
    </row>
    <row r="30" spans="1:57" ht="16.5" thickBot="1">
      <c r="A30" s="399"/>
      <c r="B30" s="344"/>
      <c r="C30" s="346"/>
      <c r="D30" s="13" t="s">
        <v>35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223"/>
      <c r="V30" s="64" t="s">
        <v>73</v>
      </c>
      <c r="W30" s="64" t="s">
        <v>73</v>
      </c>
      <c r="X30" s="167">
        <v>1</v>
      </c>
      <c r="Y30" s="167">
        <v>1</v>
      </c>
      <c r="Z30" s="167">
        <v>1</v>
      </c>
      <c r="AA30" s="167">
        <v>1</v>
      </c>
      <c r="AB30" s="168">
        <v>1</v>
      </c>
      <c r="AC30" s="168">
        <v>1</v>
      </c>
      <c r="AD30" s="168">
        <v>1</v>
      </c>
      <c r="AE30" s="168">
        <v>1</v>
      </c>
      <c r="AF30" s="168">
        <v>1</v>
      </c>
      <c r="AG30" s="168">
        <v>1</v>
      </c>
      <c r="AH30" s="168">
        <v>1</v>
      </c>
      <c r="AI30" s="168">
        <v>1</v>
      </c>
      <c r="AJ30" s="168">
        <v>1</v>
      </c>
      <c r="AK30" s="168">
        <v>1</v>
      </c>
      <c r="AL30" s="167">
        <v>1</v>
      </c>
      <c r="AM30" s="223"/>
      <c r="AN30" s="166"/>
      <c r="AO30" s="188"/>
      <c r="AP30" s="188"/>
      <c r="AQ30" s="166"/>
      <c r="AR30" s="166"/>
      <c r="AS30" s="166"/>
      <c r="AT30" s="166"/>
      <c r="AU30" s="180"/>
      <c r="AV30" s="180"/>
      <c r="AW30" s="172" t="s">
        <v>73</v>
      </c>
      <c r="AX30" s="172" t="s">
        <v>73</v>
      </c>
      <c r="AY30" s="172" t="s">
        <v>73</v>
      </c>
      <c r="AZ30" s="172" t="s">
        <v>73</v>
      </c>
      <c r="BA30" s="172" t="s">
        <v>73</v>
      </c>
      <c r="BB30" s="172" t="s">
        <v>73</v>
      </c>
      <c r="BC30" s="172" t="s">
        <v>73</v>
      </c>
      <c r="BD30" s="172" t="s">
        <v>160</v>
      </c>
      <c r="BE30" s="167">
        <f t="shared" si="4"/>
        <v>15</v>
      </c>
    </row>
    <row r="31" spans="1:57" ht="20.25" customHeight="1" hidden="1" thickBot="1">
      <c r="A31" s="399"/>
      <c r="B31" s="369" t="s">
        <v>7</v>
      </c>
      <c r="C31" s="60" t="s">
        <v>38</v>
      </c>
      <c r="D31" s="67" t="s">
        <v>34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167"/>
      <c r="V31" s="64"/>
      <c r="W31" s="64"/>
      <c r="X31" s="76"/>
      <c r="Y31" s="76"/>
      <c r="Z31" s="76"/>
      <c r="AA31" s="76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76"/>
      <c r="AM31" s="167"/>
      <c r="AN31" s="76"/>
      <c r="AO31" s="190"/>
      <c r="AP31" s="190"/>
      <c r="AQ31" s="76"/>
      <c r="AR31" s="76"/>
      <c r="AS31" s="76"/>
      <c r="AT31" s="76"/>
      <c r="AU31" s="76"/>
      <c r="AV31" s="76"/>
      <c r="AW31" s="74" t="s">
        <v>73</v>
      </c>
      <c r="AX31" s="74" t="s">
        <v>73</v>
      </c>
      <c r="AY31" s="74" t="s">
        <v>73</v>
      </c>
      <c r="AZ31" s="74" t="s">
        <v>73</v>
      </c>
      <c r="BA31" s="74" t="s">
        <v>73</v>
      </c>
      <c r="BB31" s="74" t="s">
        <v>73</v>
      </c>
      <c r="BC31" s="74" t="s">
        <v>73</v>
      </c>
      <c r="BD31" s="74" t="s">
        <v>160</v>
      </c>
      <c r="BE31" s="167">
        <f t="shared" si="4"/>
        <v>0</v>
      </c>
    </row>
    <row r="32" spans="1:57" ht="6" customHeight="1" hidden="1" thickBot="1">
      <c r="A32" s="399"/>
      <c r="B32" s="370"/>
      <c r="C32" s="61" t="s">
        <v>36</v>
      </c>
      <c r="D32" s="67" t="s">
        <v>35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167"/>
      <c r="V32" s="64"/>
      <c r="W32" s="64"/>
      <c r="X32" s="76"/>
      <c r="Y32" s="76"/>
      <c r="Z32" s="76"/>
      <c r="AA32" s="76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76"/>
      <c r="AM32" s="167"/>
      <c r="AN32" s="76"/>
      <c r="AO32" s="190"/>
      <c r="AP32" s="190"/>
      <c r="AQ32" s="76"/>
      <c r="AR32" s="76"/>
      <c r="AS32" s="76"/>
      <c r="AT32" s="76"/>
      <c r="AU32" s="76"/>
      <c r="AV32" s="76"/>
      <c r="AW32" s="74" t="s">
        <v>73</v>
      </c>
      <c r="AX32" s="74" t="s">
        <v>73</v>
      </c>
      <c r="AY32" s="74" t="s">
        <v>73</v>
      </c>
      <c r="AZ32" s="74" t="s">
        <v>73</v>
      </c>
      <c r="BA32" s="74" t="s">
        <v>73</v>
      </c>
      <c r="BB32" s="74" t="s">
        <v>73</v>
      </c>
      <c r="BC32" s="74" t="s">
        <v>73</v>
      </c>
      <c r="BD32" s="74" t="s">
        <v>160</v>
      </c>
      <c r="BE32" s="167">
        <f t="shared" si="4"/>
        <v>0</v>
      </c>
    </row>
    <row r="33" spans="1:57" s="24" customFormat="1" ht="22.5" customHeight="1" thickBot="1">
      <c r="A33" s="399"/>
      <c r="B33" s="341" t="s">
        <v>237</v>
      </c>
      <c r="C33" s="341" t="s">
        <v>40</v>
      </c>
      <c r="D33" s="65" t="s">
        <v>34</v>
      </c>
      <c r="E33" s="64">
        <f>E35+E47+E52</f>
        <v>36</v>
      </c>
      <c r="F33" s="64">
        <f aca="true" t="shared" si="12" ref="F33:U33">F35+F47+F52</f>
        <v>36</v>
      </c>
      <c r="G33" s="64">
        <f t="shared" si="12"/>
        <v>36</v>
      </c>
      <c r="H33" s="64">
        <f t="shared" si="12"/>
        <v>36</v>
      </c>
      <c r="I33" s="64">
        <f t="shared" si="12"/>
        <v>36</v>
      </c>
      <c r="J33" s="64">
        <f t="shared" si="12"/>
        <v>36</v>
      </c>
      <c r="K33" s="64">
        <f t="shared" si="12"/>
        <v>36</v>
      </c>
      <c r="L33" s="64">
        <f t="shared" si="12"/>
        <v>30</v>
      </c>
      <c r="M33" s="64">
        <f t="shared" si="12"/>
        <v>30</v>
      </c>
      <c r="N33" s="64">
        <f t="shared" si="12"/>
        <v>30</v>
      </c>
      <c r="O33" s="64">
        <f t="shared" si="12"/>
        <v>30</v>
      </c>
      <c r="P33" s="64">
        <f t="shared" si="12"/>
        <v>30</v>
      </c>
      <c r="Q33" s="64">
        <f t="shared" si="12"/>
        <v>30</v>
      </c>
      <c r="R33" s="64">
        <f t="shared" si="12"/>
        <v>30</v>
      </c>
      <c r="S33" s="64">
        <f t="shared" si="12"/>
        <v>30</v>
      </c>
      <c r="T33" s="64">
        <v>30</v>
      </c>
      <c r="U33" s="64">
        <f t="shared" si="12"/>
        <v>0</v>
      </c>
      <c r="V33" s="64" t="s">
        <v>73</v>
      </c>
      <c r="W33" s="64" t="s">
        <v>73</v>
      </c>
      <c r="X33" s="64">
        <f aca="true" t="shared" si="13" ref="X33:AN33">X35+X47</f>
        <v>22</v>
      </c>
      <c r="Y33" s="64">
        <f t="shared" si="13"/>
        <v>24</v>
      </c>
      <c r="Z33" s="64">
        <f t="shared" si="13"/>
        <v>22</v>
      </c>
      <c r="AA33" s="64">
        <f t="shared" si="13"/>
        <v>24</v>
      </c>
      <c r="AB33" s="94">
        <f t="shared" si="13"/>
        <v>22</v>
      </c>
      <c r="AC33" s="94">
        <f t="shared" si="13"/>
        <v>24</v>
      </c>
      <c r="AD33" s="94">
        <f t="shared" si="13"/>
        <v>22</v>
      </c>
      <c r="AE33" s="94">
        <f t="shared" si="13"/>
        <v>24</v>
      </c>
      <c r="AF33" s="94">
        <f t="shared" si="13"/>
        <v>22</v>
      </c>
      <c r="AG33" s="94">
        <f t="shared" si="13"/>
        <v>24</v>
      </c>
      <c r="AH33" s="94">
        <f t="shared" si="13"/>
        <v>22</v>
      </c>
      <c r="AI33" s="94">
        <f t="shared" si="13"/>
        <v>24</v>
      </c>
      <c r="AJ33" s="94">
        <f t="shared" si="13"/>
        <v>22</v>
      </c>
      <c r="AK33" s="94">
        <f t="shared" si="13"/>
        <v>24</v>
      </c>
      <c r="AL33" s="64">
        <v>22</v>
      </c>
      <c r="AM33" s="64">
        <f t="shared" si="13"/>
        <v>0</v>
      </c>
      <c r="AN33" s="64">
        <f t="shared" si="13"/>
        <v>36</v>
      </c>
      <c r="AO33" s="64">
        <f aca="true" t="shared" si="14" ref="AO33:AV33">AO35+AO47</f>
        <v>36</v>
      </c>
      <c r="AP33" s="64">
        <f t="shared" si="14"/>
        <v>36</v>
      </c>
      <c r="AQ33" s="64">
        <f t="shared" si="14"/>
        <v>36</v>
      </c>
      <c r="AR33" s="64">
        <f t="shared" si="14"/>
        <v>36</v>
      </c>
      <c r="AS33" s="64">
        <f t="shared" si="14"/>
        <v>36</v>
      </c>
      <c r="AT33" s="64">
        <f t="shared" si="14"/>
        <v>36</v>
      </c>
      <c r="AU33" s="64">
        <f t="shared" si="14"/>
        <v>36</v>
      </c>
      <c r="AV33" s="64">
        <f t="shared" si="14"/>
        <v>36</v>
      </c>
      <c r="AW33" s="172" t="s">
        <v>73</v>
      </c>
      <c r="AX33" s="172" t="s">
        <v>73</v>
      </c>
      <c r="AY33" s="172" t="s">
        <v>73</v>
      </c>
      <c r="AZ33" s="172" t="s">
        <v>73</v>
      </c>
      <c r="BA33" s="172" t="s">
        <v>73</v>
      </c>
      <c r="BB33" s="172" t="s">
        <v>73</v>
      </c>
      <c r="BC33" s="172" t="s">
        <v>73</v>
      </c>
      <c r="BD33" s="172" t="s">
        <v>160</v>
      </c>
      <c r="BE33" s="167">
        <f t="shared" si="4"/>
        <v>1190</v>
      </c>
    </row>
    <row r="34" spans="1:57" s="24" customFormat="1" ht="18.75" customHeight="1" thickBot="1">
      <c r="A34" s="399"/>
      <c r="B34" s="342"/>
      <c r="C34" s="342"/>
      <c r="D34" s="65" t="s">
        <v>35</v>
      </c>
      <c r="E34" s="64">
        <f>E36+E48+E53</f>
        <v>18</v>
      </c>
      <c r="F34" s="64">
        <f aca="true" t="shared" si="15" ref="F34:U34">F36+F48+F53</f>
        <v>18</v>
      </c>
      <c r="G34" s="64">
        <f t="shared" si="15"/>
        <v>0</v>
      </c>
      <c r="H34" s="64">
        <f t="shared" si="15"/>
        <v>0</v>
      </c>
      <c r="I34" s="64">
        <f t="shared" si="15"/>
        <v>0</v>
      </c>
      <c r="J34" s="64">
        <f t="shared" si="15"/>
        <v>0</v>
      </c>
      <c r="K34" s="64">
        <f t="shared" si="15"/>
        <v>0</v>
      </c>
      <c r="L34" s="64">
        <f t="shared" si="15"/>
        <v>15</v>
      </c>
      <c r="M34" s="64">
        <f t="shared" si="15"/>
        <v>15</v>
      </c>
      <c r="N34" s="64">
        <f t="shared" si="15"/>
        <v>15</v>
      </c>
      <c r="O34" s="64">
        <f t="shared" si="15"/>
        <v>15</v>
      </c>
      <c r="P34" s="64">
        <f t="shared" si="15"/>
        <v>15</v>
      </c>
      <c r="Q34" s="64">
        <f t="shared" si="15"/>
        <v>15</v>
      </c>
      <c r="R34" s="64">
        <f t="shared" si="15"/>
        <v>15</v>
      </c>
      <c r="S34" s="64">
        <f t="shared" si="15"/>
        <v>15</v>
      </c>
      <c r="T34" s="64">
        <f t="shared" si="15"/>
        <v>15</v>
      </c>
      <c r="U34" s="64">
        <f t="shared" si="15"/>
        <v>0</v>
      </c>
      <c r="V34" s="64" t="s">
        <v>73</v>
      </c>
      <c r="W34" s="64" t="s">
        <v>73</v>
      </c>
      <c r="X34" s="64">
        <f aca="true" t="shared" si="16" ref="X34:AN34">X36+X48</f>
        <v>11</v>
      </c>
      <c r="Y34" s="64">
        <f t="shared" si="16"/>
        <v>12</v>
      </c>
      <c r="Z34" s="64">
        <f t="shared" si="16"/>
        <v>11</v>
      </c>
      <c r="AA34" s="64">
        <f t="shared" si="16"/>
        <v>12</v>
      </c>
      <c r="AB34" s="94">
        <f t="shared" si="16"/>
        <v>11</v>
      </c>
      <c r="AC34" s="94">
        <f t="shared" si="16"/>
        <v>12</v>
      </c>
      <c r="AD34" s="94">
        <f t="shared" si="16"/>
        <v>11</v>
      </c>
      <c r="AE34" s="94">
        <f t="shared" si="16"/>
        <v>12</v>
      </c>
      <c r="AF34" s="94">
        <f t="shared" si="16"/>
        <v>11</v>
      </c>
      <c r="AG34" s="94">
        <f t="shared" si="16"/>
        <v>12</v>
      </c>
      <c r="AH34" s="94">
        <f t="shared" si="16"/>
        <v>11</v>
      </c>
      <c r="AI34" s="94">
        <f t="shared" si="16"/>
        <v>12</v>
      </c>
      <c r="AJ34" s="94">
        <f t="shared" si="16"/>
        <v>11</v>
      </c>
      <c r="AK34" s="94">
        <f t="shared" si="16"/>
        <v>12</v>
      </c>
      <c r="AL34" s="64">
        <f t="shared" si="16"/>
        <v>11</v>
      </c>
      <c r="AM34" s="64">
        <f t="shared" si="16"/>
        <v>0</v>
      </c>
      <c r="AN34" s="64">
        <f t="shared" si="16"/>
        <v>0</v>
      </c>
      <c r="AO34" s="64">
        <f aca="true" t="shared" si="17" ref="AO34:AV34">AO36+AO48</f>
        <v>0</v>
      </c>
      <c r="AP34" s="64">
        <f t="shared" si="17"/>
        <v>0</v>
      </c>
      <c r="AQ34" s="64">
        <f t="shared" si="17"/>
        <v>0</v>
      </c>
      <c r="AR34" s="64">
        <f t="shared" si="17"/>
        <v>0</v>
      </c>
      <c r="AS34" s="64">
        <f t="shared" si="17"/>
        <v>0</v>
      </c>
      <c r="AT34" s="64">
        <f t="shared" si="17"/>
        <v>0</v>
      </c>
      <c r="AU34" s="64">
        <f t="shared" si="17"/>
        <v>0</v>
      </c>
      <c r="AV34" s="64">
        <f t="shared" si="17"/>
        <v>0</v>
      </c>
      <c r="AW34" s="172" t="s">
        <v>73</v>
      </c>
      <c r="AX34" s="172" t="s">
        <v>73</v>
      </c>
      <c r="AY34" s="172" t="s">
        <v>73</v>
      </c>
      <c r="AZ34" s="172" t="s">
        <v>73</v>
      </c>
      <c r="BA34" s="172" t="s">
        <v>73</v>
      </c>
      <c r="BB34" s="172" t="s">
        <v>73</v>
      </c>
      <c r="BC34" s="172" t="s">
        <v>73</v>
      </c>
      <c r="BD34" s="172" t="s">
        <v>160</v>
      </c>
      <c r="BE34" s="167">
        <f t="shared" si="4"/>
        <v>343</v>
      </c>
    </row>
    <row r="35" spans="1:57" s="55" customFormat="1" ht="29.25" customHeight="1" thickBot="1">
      <c r="A35" s="399"/>
      <c r="B35" s="369" t="s">
        <v>238</v>
      </c>
      <c r="C35" s="369" t="s">
        <v>132</v>
      </c>
      <c r="D35" s="68" t="s">
        <v>34</v>
      </c>
      <c r="E35" s="95">
        <f>E37+E41+E43+E45</f>
        <v>0</v>
      </c>
      <c r="F35" s="95">
        <f aca="true" t="shared" si="18" ref="F35:AV35">F37+F41+F43+F45</f>
        <v>0</v>
      </c>
      <c r="G35" s="95">
        <f t="shared" si="18"/>
        <v>0</v>
      </c>
      <c r="H35" s="95">
        <f t="shared" si="18"/>
        <v>0</v>
      </c>
      <c r="I35" s="95">
        <f t="shared" si="18"/>
        <v>0</v>
      </c>
      <c r="J35" s="95">
        <f t="shared" si="18"/>
        <v>0</v>
      </c>
      <c r="K35" s="95">
        <f t="shared" si="18"/>
        <v>0</v>
      </c>
      <c r="L35" s="95">
        <f t="shared" si="18"/>
        <v>30</v>
      </c>
      <c r="M35" s="95">
        <f t="shared" si="18"/>
        <v>30</v>
      </c>
      <c r="N35" s="95">
        <f t="shared" si="18"/>
        <v>30</v>
      </c>
      <c r="O35" s="95">
        <f t="shared" si="18"/>
        <v>30</v>
      </c>
      <c r="P35" s="95">
        <f t="shared" si="18"/>
        <v>30</v>
      </c>
      <c r="Q35" s="95">
        <f t="shared" si="18"/>
        <v>30</v>
      </c>
      <c r="R35" s="95">
        <f t="shared" si="18"/>
        <v>30</v>
      </c>
      <c r="S35" s="95">
        <f t="shared" si="18"/>
        <v>30</v>
      </c>
      <c r="T35" s="95">
        <v>30</v>
      </c>
      <c r="U35" s="223">
        <v>0</v>
      </c>
      <c r="V35" s="64" t="s">
        <v>73</v>
      </c>
      <c r="W35" s="64" t="s">
        <v>73</v>
      </c>
      <c r="X35" s="95">
        <f t="shared" si="18"/>
        <v>16</v>
      </c>
      <c r="Y35" s="95">
        <f t="shared" si="18"/>
        <v>18</v>
      </c>
      <c r="Z35" s="95">
        <f t="shared" si="18"/>
        <v>16</v>
      </c>
      <c r="AA35" s="95">
        <f t="shared" si="18"/>
        <v>18</v>
      </c>
      <c r="AB35" s="178">
        <f t="shared" si="18"/>
        <v>16</v>
      </c>
      <c r="AC35" s="178">
        <f t="shared" si="18"/>
        <v>18</v>
      </c>
      <c r="AD35" s="178">
        <f t="shared" si="18"/>
        <v>16</v>
      </c>
      <c r="AE35" s="178">
        <f>AE37+AE41+AE43+AE45</f>
        <v>18</v>
      </c>
      <c r="AF35" s="178">
        <f t="shared" si="18"/>
        <v>16</v>
      </c>
      <c r="AG35" s="178">
        <f t="shared" si="18"/>
        <v>18</v>
      </c>
      <c r="AH35" s="178">
        <f t="shared" si="18"/>
        <v>16</v>
      </c>
      <c r="AI35" s="178">
        <f t="shared" si="18"/>
        <v>18</v>
      </c>
      <c r="AJ35" s="178">
        <f t="shared" si="18"/>
        <v>16</v>
      </c>
      <c r="AK35" s="178">
        <f t="shared" si="18"/>
        <v>18</v>
      </c>
      <c r="AL35" s="178">
        <v>16</v>
      </c>
      <c r="AM35" s="223">
        <v>0</v>
      </c>
      <c r="AN35" s="95">
        <f t="shared" si="18"/>
        <v>36</v>
      </c>
      <c r="AO35" s="95">
        <f t="shared" si="18"/>
        <v>36</v>
      </c>
      <c r="AP35" s="95">
        <f t="shared" si="18"/>
        <v>36</v>
      </c>
      <c r="AQ35" s="95">
        <f t="shared" si="18"/>
        <v>36</v>
      </c>
      <c r="AR35" s="95">
        <f t="shared" si="18"/>
        <v>36</v>
      </c>
      <c r="AS35" s="95">
        <f t="shared" si="18"/>
        <v>36</v>
      </c>
      <c r="AT35" s="95">
        <f t="shared" si="18"/>
        <v>36</v>
      </c>
      <c r="AU35" s="95">
        <f t="shared" si="18"/>
        <v>36</v>
      </c>
      <c r="AV35" s="95">
        <f t="shared" si="18"/>
        <v>36</v>
      </c>
      <c r="AW35" s="172" t="s">
        <v>73</v>
      </c>
      <c r="AX35" s="172" t="s">
        <v>73</v>
      </c>
      <c r="AY35" s="172" t="s">
        <v>73</v>
      </c>
      <c r="AZ35" s="172" t="s">
        <v>73</v>
      </c>
      <c r="BA35" s="172" t="s">
        <v>73</v>
      </c>
      <c r="BB35" s="172" t="s">
        <v>73</v>
      </c>
      <c r="BC35" s="172" t="s">
        <v>73</v>
      </c>
      <c r="BD35" s="172" t="s">
        <v>160</v>
      </c>
      <c r="BE35" s="167">
        <f>SUM(E35:BD35)</f>
        <v>848</v>
      </c>
    </row>
    <row r="36" spans="1:57" s="55" customFormat="1" ht="15.75" customHeight="1" thickBot="1">
      <c r="A36" s="399"/>
      <c r="B36" s="370"/>
      <c r="C36" s="370"/>
      <c r="D36" s="68" t="s">
        <v>35</v>
      </c>
      <c r="E36" s="95">
        <f>E38+E42+E44</f>
        <v>0</v>
      </c>
      <c r="F36" s="95">
        <f aca="true" t="shared" si="19" ref="F36:AV36">F38+F42+F44</f>
        <v>0</v>
      </c>
      <c r="G36" s="95">
        <f t="shared" si="19"/>
        <v>0</v>
      </c>
      <c r="H36" s="95">
        <f t="shared" si="19"/>
        <v>0</v>
      </c>
      <c r="I36" s="95">
        <f t="shared" si="19"/>
        <v>0</v>
      </c>
      <c r="J36" s="95">
        <f t="shared" si="19"/>
        <v>0</v>
      </c>
      <c r="K36" s="95">
        <f t="shared" si="19"/>
        <v>0</v>
      </c>
      <c r="L36" s="95">
        <f t="shared" si="19"/>
        <v>15</v>
      </c>
      <c r="M36" s="95">
        <f t="shared" si="19"/>
        <v>15</v>
      </c>
      <c r="N36" s="95">
        <f t="shared" si="19"/>
        <v>15</v>
      </c>
      <c r="O36" s="95">
        <f t="shared" si="19"/>
        <v>15</v>
      </c>
      <c r="P36" s="95">
        <f t="shared" si="19"/>
        <v>15</v>
      </c>
      <c r="Q36" s="95">
        <f t="shared" si="19"/>
        <v>15</v>
      </c>
      <c r="R36" s="95">
        <f t="shared" si="19"/>
        <v>15</v>
      </c>
      <c r="S36" s="95">
        <f t="shared" si="19"/>
        <v>15</v>
      </c>
      <c r="T36" s="95">
        <f t="shared" si="19"/>
        <v>15</v>
      </c>
      <c r="U36" s="223">
        <f t="shared" si="19"/>
        <v>0</v>
      </c>
      <c r="V36" s="64" t="s">
        <v>73</v>
      </c>
      <c r="W36" s="64" t="s">
        <v>73</v>
      </c>
      <c r="X36" s="95">
        <f t="shared" si="19"/>
        <v>8</v>
      </c>
      <c r="Y36" s="95">
        <f t="shared" si="19"/>
        <v>9</v>
      </c>
      <c r="Z36" s="95">
        <f t="shared" si="19"/>
        <v>8</v>
      </c>
      <c r="AA36" s="95">
        <f t="shared" si="19"/>
        <v>9</v>
      </c>
      <c r="AB36" s="178">
        <f t="shared" si="19"/>
        <v>8</v>
      </c>
      <c r="AC36" s="178">
        <f t="shared" si="19"/>
        <v>9</v>
      </c>
      <c r="AD36" s="178">
        <f t="shared" si="19"/>
        <v>8</v>
      </c>
      <c r="AE36" s="178">
        <f>AE38+AE42+AE44</f>
        <v>9</v>
      </c>
      <c r="AF36" s="178">
        <f t="shared" si="19"/>
        <v>8</v>
      </c>
      <c r="AG36" s="178">
        <f t="shared" si="19"/>
        <v>9</v>
      </c>
      <c r="AH36" s="178">
        <f t="shared" si="19"/>
        <v>8</v>
      </c>
      <c r="AI36" s="178">
        <f t="shared" si="19"/>
        <v>9</v>
      </c>
      <c r="AJ36" s="178">
        <f t="shared" si="19"/>
        <v>8</v>
      </c>
      <c r="AK36" s="178">
        <f t="shared" si="19"/>
        <v>9</v>
      </c>
      <c r="AL36" s="178">
        <f>AL38+AL42+AL44</f>
        <v>8</v>
      </c>
      <c r="AM36" s="223">
        <f t="shared" si="19"/>
        <v>0</v>
      </c>
      <c r="AN36" s="166">
        <f t="shared" si="19"/>
        <v>0</v>
      </c>
      <c r="AO36" s="166">
        <f t="shared" si="19"/>
        <v>0</v>
      </c>
      <c r="AP36" s="166">
        <f t="shared" si="19"/>
        <v>0</v>
      </c>
      <c r="AQ36" s="166">
        <f t="shared" si="19"/>
        <v>0</v>
      </c>
      <c r="AR36" s="166">
        <f t="shared" si="19"/>
        <v>0</v>
      </c>
      <c r="AS36" s="166">
        <f t="shared" si="19"/>
        <v>0</v>
      </c>
      <c r="AT36" s="166">
        <f t="shared" si="19"/>
        <v>0</v>
      </c>
      <c r="AU36" s="166">
        <f t="shared" si="19"/>
        <v>0</v>
      </c>
      <c r="AV36" s="166">
        <f t="shared" si="19"/>
        <v>0</v>
      </c>
      <c r="AW36" s="172" t="s">
        <v>73</v>
      </c>
      <c r="AX36" s="172" t="s">
        <v>73</v>
      </c>
      <c r="AY36" s="172" t="s">
        <v>73</v>
      </c>
      <c r="AZ36" s="172" t="s">
        <v>73</v>
      </c>
      <c r="BA36" s="172" t="s">
        <v>73</v>
      </c>
      <c r="BB36" s="172" t="s">
        <v>73</v>
      </c>
      <c r="BC36" s="172" t="s">
        <v>73</v>
      </c>
      <c r="BD36" s="172" t="s">
        <v>160</v>
      </c>
      <c r="BE36" s="167">
        <f t="shared" si="4"/>
        <v>262</v>
      </c>
    </row>
    <row r="37" spans="1:57" ht="18" customHeight="1" thickBot="1">
      <c r="A37" s="399"/>
      <c r="B37" s="343" t="s">
        <v>239</v>
      </c>
      <c r="C37" s="343" t="s">
        <v>133</v>
      </c>
      <c r="D37" s="13" t="s">
        <v>34</v>
      </c>
      <c r="E37" s="166"/>
      <c r="F37" s="166"/>
      <c r="G37" s="166"/>
      <c r="H37" s="166"/>
      <c r="I37" s="166"/>
      <c r="J37" s="166"/>
      <c r="K37" s="166"/>
      <c r="L37" s="166">
        <v>10</v>
      </c>
      <c r="M37" s="166">
        <v>12</v>
      </c>
      <c r="N37" s="166">
        <v>10</v>
      </c>
      <c r="O37" s="166">
        <v>12</v>
      </c>
      <c r="P37" s="166">
        <v>10</v>
      </c>
      <c r="Q37" s="166">
        <v>12</v>
      </c>
      <c r="R37" s="166">
        <v>10</v>
      </c>
      <c r="S37" s="166">
        <v>12</v>
      </c>
      <c r="T37" s="166">
        <v>10</v>
      </c>
      <c r="U37" s="223" t="s">
        <v>161</v>
      </c>
      <c r="V37" s="64" t="s">
        <v>73</v>
      </c>
      <c r="W37" s="64" t="s">
        <v>73</v>
      </c>
      <c r="X37" s="74"/>
      <c r="Y37" s="74"/>
      <c r="Z37" s="74"/>
      <c r="AA37" s="74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74"/>
      <c r="AM37" s="224"/>
      <c r="AN37" s="180"/>
      <c r="AO37" s="189"/>
      <c r="AP37" s="189"/>
      <c r="AQ37" s="180"/>
      <c r="AR37" s="180"/>
      <c r="AS37" s="180"/>
      <c r="AT37" s="180"/>
      <c r="AU37" s="180"/>
      <c r="AV37" s="180"/>
      <c r="AW37" s="172" t="s">
        <v>73</v>
      </c>
      <c r="AX37" s="172" t="s">
        <v>73</v>
      </c>
      <c r="AY37" s="172" t="s">
        <v>73</v>
      </c>
      <c r="AZ37" s="172" t="s">
        <v>73</v>
      </c>
      <c r="BA37" s="172" t="s">
        <v>73</v>
      </c>
      <c r="BB37" s="172" t="s">
        <v>73</v>
      </c>
      <c r="BC37" s="172" t="s">
        <v>73</v>
      </c>
      <c r="BD37" s="172" t="s">
        <v>160</v>
      </c>
      <c r="BE37" s="167">
        <f t="shared" si="4"/>
        <v>98</v>
      </c>
    </row>
    <row r="38" spans="1:57" ht="16.5" customHeight="1" thickBot="1">
      <c r="A38" s="399"/>
      <c r="B38" s="344"/>
      <c r="C38" s="344"/>
      <c r="D38" s="13" t="s">
        <v>35</v>
      </c>
      <c r="E38" s="166"/>
      <c r="F38" s="166"/>
      <c r="G38" s="166"/>
      <c r="H38" s="166"/>
      <c r="I38" s="166"/>
      <c r="J38" s="166"/>
      <c r="K38" s="166"/>
      <c r="L38" s="166">
        <v>5</v>
      </c>
      <c r="M38" s="166">
        <v>6</v>
      </c>
      <c r="N38" s="166">
        <v>5</v>
      </c>
      <c r="O38" s="166">
        <v>6</v>
      </c>
      <c r="P38" s="166">
        <v>5</v>
      </c>
      <c r="Q38" s="166">
        <v>6</v>
      </c>
      <c r="R38" s="166">
        <v>5</v>
      </c>
      <c r="S38" s="166">
        <v>6</v>
      </c>
      <c r="T38" s="166">
        <v>5</v>
      </c>
      <c r="U38" s="223"/>
      <c r="V38" s="64" t="s">
        <v>73</v>
      </c>
      <c r="W38" s="64" t="s">
        <v>73</v>
      </c>
      <c r="X38" s="74"/>
      <c r="Y38" s="74"/>
      <c r="Z38" s="74"/>
      <c r="AA38" s="74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74"/>
      <c r="AM38" s="224"/>
      <c r="AN38" s="180"/>
      <c r="AO38" s="189"/>
      <c r="AP38" s="189"/>
      <c r="AQ38" s="180"/>
      <c r="AR38" s="180"/>
      <c r="AS38" s="180"/>
      <c r="AT38" s="180"/>
      <c r="AU38" s="180"/>
      <c r="AV38" s="180"/>
      <c r="AW38" s="172" t="s">
        <v>73</v>
      </c>
      <c r="AX38" s="172" t="s">
        <v>73</v>
      </c>
      <c r="AY38" s="172" t="s">
        <v>73</v>
      </c>
      <c r="AZ38" s="172" t="s">
        <v>73</v>
      </c>
      <c r="BA38" s="172" t="s">
        <v>73</v>
      </c>
      <c r="BB38" s="172" t="s">
        <v>73</v>
      </c>
      <c r="BC38" s="172" t="s">
        <v>73</v>
      </c>
      <c r="BD38" s="172" t="s">
        <v>160</v>
      </c>
      <c r="BE38" s="167">
        <f t="shared" si="4"/>
        <v>49</v>
      </c>
    </row>
    <row r="39" spans="1:57" ht="13.5" customHeight="1" hidden="1" thickBot="1">
      <c r="A39" s="399"/>
      <c r="B39" s="343" t="s">
        <v>67</v>
      </c>
      <c r="C39" s="343" t="s">
        <v>68</v>
      </c>
      <c r="D39" s="13" t="s">
        <v>34</v>
      </c>
      <c r="E39" s="166"/>
      <c r="F39" s="166"/>
      <c r="G39" s="166"/>
      <c r="H39" s="166"/>
      <c r="I39" s="166"/>
      <c r="J39" s="166"/>
      <c r="K39" s="166"/>
      <c r="L39" s="191"/>
      <c r="M39" s="191"/>
      <c r="N39" s="191"/>
      <c r="O39" s="191"/>
      <c r="P39" s="191"/>
      <c r="Q39" s="191"/>
      <c r="R39" s="191"/>
      <c r="S39" s="191"/>
      <c r="T39" s="191"/>
      <c r="U39" s="223"/>
      <c r="V39" s="64" t="s">
        <v>73</v>
      </c>
      <c r="W39" s="64" t="s">
        <v>73</v>
      </c>
      <c r="X39" s="74"/>
      <c r="Y39" s="74"/>
      <c r="Z39" s="74"/>
      <c r="AA39" s="74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74"/>
      <c r="AM39" s="224"/>
      <c r="AN39" s="180"/>
      <c r="AO39" s="180"/>
      <c r="AP39" s="180"/>
      <c r="AQ39" s="180"/>
      <c r="AR39" s="180"/>
      <c r="AS39" s="180"/>
      <c r="AT39" s="180"/>
      <c r="AU39" s="180"/>
      <c r="AV39" s="180"/>
      <c r="AW39" s="172" t="s">
        <v>73</v>
      </c>
      <c r="AX39" s="172" t="s">
        <v>73</v>
      </c>
      <c r="AY39" s="172" t="s">
        <v>73</v>
      </c>
      <c r="AZ39" s="172" t="s">
        <v>73</v>
      </c>
      <c r="BA39" s="172" t="s">
        <v>73</v>
      </c>
      <c r="BB39" s="172" t="s">
        <v>73</v>
      </c>
      <c r="BC39" s="172" t="s">
        <v>73</v>
      </c>
      <c r="BD39" s="172" t="s">
        <v>160</v>
      </c>
      <c r="BE39" s="167">
        <f t="shared" si="4"/>
        <v>0</v>
      </c>
    </row>
    <row r="40" spans="1:57" ht="21.75" customHeight="1" hidden="1" thickBot="1">
      <c r="A40" s="399"/>
      <c r="B40" s="344"/>
      <c r="C40" s="344"/>
      <c r="D40" s="13" t="s">
        <v>35</v>
      </c>
      <c r="E40" s="166"/>
      <c r="F40" s="166"/>
      <c r="G40" s="166"/>
      <c r="H40" s="166"/>
      <c r="I40" s="166"/>
      <c r="J40" s="166"/>
      <c r="K40" s="166"/>
      <c r="L40" s="191"/>
      <c r="M40" s="191"/>
      <c r="N40" s="191"/>
      <c r="O40" s="191"/>
      <c r="P40" s="191"/>
      <c r="Q40" s="191"/>
      <c r="R40" s="191"/>
      <c r="S40" s="191"/>
      <c r="T40" s="191"/>
      <c r="U40" s="223"/>
      <c r="V40" s="64" t="s">
        <v>73</v>
      </c>
      <c r="W40" s="64" t="s">
        <v>73</v>
      </c>
      <c r="X40" s="74"/>
      <c r="Y40" s="74"/>
      <c r="Z40" s="74"/>
      <c r="AA40" s="74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74"/>
      <c r="AM40" s="224"/>
      <c r="AN40" s="180"/>
      <c r="AO40" s="180"/>
      <c r="AP40" s="180"/>
      <c r="AQ40" s="180"/>
      <c r="AR40" s="180"/>
      <c r="AS40" s="180"/>
      <c r="AT40" s="180"/>
      <c r="AU40" s="180"/>
      <c r="AV40" s="180"/>
      <c r="AW40" s="172" t="s">
        <v>73</v>
      </c>
      <c r="AX40" s="172" t="s">
        <v>73</v>
      </c>
      <c r="AY40" s="172" t="s">
        <v>73</v>
      </c>
      <c r="AZ40" s="172" t="s">
        <v>73</v>
      </c>
      <c r="BA40" s="172" t="s">
        <v>73</v>
      </c>
      <c r="BB40" s="172" t="s">
        <v>73</v>
      </c>
      <c r="BC40" s="172" t="s">
        <v>73</v>
      </c>
      <c r="BD40" s="172" t="s">
        <v>160</v>
      </c>
      <c r="BE40" s="167">
        <f t="shared" si="4"/>
        <v>0</v>
      </c>
    </row>
    <row r="41" spans="1:57" ht="26.25" customHeight="1" thickBot="1">
      <c r="A41" s="399"/>
      <c r="B41" s="343" t="s">
        <v>134</v>
      </c>
      <c r="C41" s="343" t="s">
        <v>135</v>
      </c>
      <c r="D41" s="13" t="s">
        <v>34</v>
      </c>
      <c r="E41" s="166"/>
      <c r="F41" s="166"/>
      <c r="G41" s="166"/>
      <c r="H41" s="166"/>
      <c r="I41" s="166"/>
      <c r="J41" s="166"/>
      <c r="K41" s="166"/>
      <c r="L41" s="166">
        <v>20</v>
      </c>
      <c r="M41" s="166">
        <v>18</v>
      </c>
      <c r="N41" s="166">
        <v>20</v>
      </c>
      <c r="O41" s="166">
        <v>18</v>
      </c>
      <c r="P41" s="166">
        <v>20</v>
      </c>
      <c r="Q41" s="166">
        <v>18</v>
      </c>
      <c r="R41" s="166">
        <v>20</v>
      </c>
      <c r="S41" s="166">
        <v>18</v>
      </c>
      <c r="T41" s="166" t="s">
        <v>232</v>
      </c>
      <c r="U41" s="223"/>
      <c r="V41" s="64" t="s">
        <v>73</v>
      </c>
      <c r="W41" s="64" t="s">
        <v>73</v>
      </c>
      <c r="X41" s="171">
        <v>6</v>
      </c>
      <c r="Y41" s="171">
        <v>8</v>
      </c>
      <c r="Z41" s="171">
        <v>6</v>
      </c>
      <c r="AA41" s="171">
        <v>8</v>
      </c>
      <c r="AB41" s="173">
        <v>6</v>
      </c>
      <c r="AC41" s="173">
        <v>8</v>
      </c>
      <c r="AD41" s="173">
        <v>6</v>
      </c>
      <c r="AE41" s="173">
        <v>8</v>
      </c>
      <c r="AF41" s="173">
        <v>6</v>
      </c>
      <c r="AG41" s="173">
        <v>8</v>
      </c>
      <c r="AH41" s="173">
        <v>6</v>
      </c>
      <c r="AI41" s="173">
        <v>8</v>
      </c>
      <c r="AJ41" s="173">
        <v>6</v>
      </c>
      <c r="AK41" s="173">
        <v>8</v>
      </c>
      <c r="AL41" s="171">
        <v>6</v>
      </c>
      <c r="AM41" s="224" t="s">
        <v>161</v>
      </c>
      <c r="AN41" s="180"/>
      <c r="AO41" s="180"/>
      <c r="AP41" s="180"/>
      <c r="AQ41" s="180"/>
      <c r="AR41" s="180"/>
      <c r="AS41" s="180"/>
      <c r="AT41" s="180"/>
      <c r="AU41" s="180"/>
      <c r="AV41" s="180"/>
      <c r="AW41" s="172" t="s">
        <v>73</v>
      </c>
      <c r="AX41" s="172" t="s">
        <v>73</v>
      </c>
      <c r="AY41" s="172" t="s">
        <v>73</v>
      </c>
      <c r="AZ41" s="172" t="s">
        <v>73</v>
      </c>
      <c r="BA41" s="172" t="s">
        <v>73</v>
      </c>
      <c r="BB41" s="172" t="s">
        <v>73</v>
      </c>
      <c r="BC41" s="172" t="s">
        <v>73</v>
      </c>
      <c r="BD41" s="172" t="s">
        <v>160</v>
      </c>
      <c r="BE41" s="167">
        <f t="shared" si="4"/>
        <v>256</v>
      </c>
    </row>
    <row r="42" spans="1:57" ht="18" customHeight="1" thickBot="1">
      <c r="A42" s="399"/>
      <c r="B42" s="344"/>
      <c r="C42" s="344"/>
      <c r="D42" s="13" t="s">
        <v>35</v>
      </c>
      <c r="E42" s="166"/>
      <c r="F42" s="166"/>
      <c r="G42" s="166"/>
      <c r="H42" s="166"/>
      <c r="I42" s="166"/>
      <c r="J42" s="166"/>
      <c r="K42" s="166"/>
      <c r="L42" s="166">
        <v>10</v>
      </c>
      <c r="M42" s="166">
        <v>9</v>
      </c>
      <c r="N42" s="166">
        <v>10</v>
      </c>
      <c r="O42" s="166">
        <v>9</v>
      </c>
      <c r="P42" s="166">
        <v>10</v>
      </c>
      <c r="Q42" s="166">
        <v>9</v>
      </c>
      <c r="R42" s="166">
        <v>10</v>
      </c>
      <c r="S42" s="166">
        <v>9</v>
      </c>
      <c r="T42" s="166">
        <v>10</v>
      </c>
      <c r="U42" s="223"/>
      <c r="V42" s="64" t="s">
        <v>73</v>
      </c>
      <c r="W42" s="64" t="s">
        <v>73</v>
      </c>
      <c r="X42" s="171">
        <v>3</v>
      </c>
      <c r="Y42" s="171">
        <v>4</v>
      </c>
      <c r="Z42" s="171">
        <v>3</v>
      </c>
      <c r="AA42" s="171">
        <v>4</v>
      </c>
      <c r="AB42" s="173">
        <v>3</v>
      </c>
      <c r="AC42" s="173">
        <v>4</v>
      </c>
      <c r="AD42" s="173">
        <v>3</v>
      </c>
      <c r="AE42" s="173">
        <v>4</v>
      </c>
      <c r="AF42" s="173">
        <v>3</v>
      </c>
      <c r="AG42" s="173">
        <v>4</v>
      </c>
      <c r="AH42" s="173">
        <v>3</v>
      </c>
      <c r="AI42" s="173">
        <v>4</v>
      </c>
      <c r="AJ42" s="173">
        <v>3</v>
      </c>
      <c r="AK42" s="173">
        <v>4</v>
      </c>
      <c r="AL42" s="171">
        <v>3</v>
      </c>
      <c r="AM42" s="224"/>
      <c r="AN42" s="180"/>
      <c r="AO42" s="180"/>
      <c r="AP42" s="180"/>
      <c r="AQ42" s="180"/>
      <c r="AR42" s="180"/>
      <c r="AS42" s="180"/>
      <c r="AT42" s="180"/>
      <c r="AU42" s="180"/>
      <c r="AV42" s="180"/>
      <c r="AW42" s="172" t="s">
        <v>73</v>
      </c>
      <c r="AX42" s="172" t="s">
        <v>73</v>
      </c>
      <c r="AY42" s="172" t="s">
        <v>73</v>
      </c>
      <c r="AZ42" s="172" t="s">
        <v>73</v>
      </c>
      <c r="BA42" s="172" t="s">
        <v>73</v>
      </c>
      <c r="BB42" s="172" t="s">
        <v>73</v>
      </c>
      <c r="BC42" s="172" t="s">
        <v>73</v>
      </c>
      <c r="BD42" s="172" t="s">
        <v>160</v>
      </c>
      <c r="BE42" s="167">
        <f t="shared" si="4"/>
        <v>138</v>
      </c>
    </row>
    <row r="43" spans="1:57" ht="25.5" customHeight="1" thickBot="1">
      <c r="A43" s="399"/>
      <c r="B43" s="343" t="s">
        <v>245</v>
      </c>
      <c r="C43" s="343" t="s">
        <v>136</v>
      </c>
      <c r="D43" s="13" t="s">
        <v>34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223"/>
      <c r="V43" s="64" t="s">
        <v>73</v>
      </c>
      <c r="W43" s="64" t="s">
        <v>73</v>
      </c>
      <c r="X43" s="171">
        <v>10</v>
      </c>
      <c r="Y43" s="171">
        <v>10</v>
      </c>
      <c r="Z43" s="171">
        <v>10</v>
      </c>
      <c r="AA43" s="171">
        <v>10</v>
      </c>
      <c r="AB43" s="173">
        <v>10</v>
      </c>
      <c r="AC43" s="173">
        <v>10</v>
      </c>
      <c r="AD43" s="173">
        <v>10</v>
      </c>
      <c r="AE43" s="173">
        <v>10</v>
      </c>
      <c r="AF43" s="173">
        <v>10</v>
      </c>
      <c r="AG43" s="173">
        <v>10</v>
      </c>
      <c r="AH43" s="173">
        <v>10</v>
      </c>
      <c r="AI43" s="173">
        <v>10</v>
      </c>
      <c r="AJ43" s="173">
        <v>10</v>
      </c>
      <c r="AK43" s="173">
        <v>10</v>
      </c>
      <c r="AL43" s="171" t="s">
        <v>232</v>
      </c>
      <c r="AM43" s="224"/>
      <c r="AN43" s="180"/>
      <c r="AO43" s="180"/>
      <c r="AP43" s="180"/>
      <c r="AQ43" s="180"/>
      <c r="AR43" s="180"/>
      <c r="AS43" s="180"/>
      <c r="AT43" s="180"/>
      <c r="AU43" s="180"/>
      <c r="AV43" s="180"/>
      <c r="AW43" s="172" t="s">
        <v>73</v>
      </c>
      <c r="AX43" s="172" t="s">
        <v>73</v>
      </c>
      <c r="AY43" s="172" t="s">
        <v>73</v>
      </c>
      <c r="AZ43" s="172" t="s">
        <v>73</v>
      </c>
      <c r="BA43" s="172" t="s">
        <v>73</v>
      </c>
      <c r="BB43" s="172" t="s">
        <v>73</v>
      </c>
      <c r="BC43" s="172" t="s">
        <v>73</v>
      </c>
      <c r="BD43" s="172" t="s">
        <v>160</v>
      </c>
      <c r="BE43" s="167">
        <f t="shared" si="4"/>
        <v>140</v>
      </c>
    </row>
    <row r="44" spans="1:57" ht="30" customHeight="1" thickBot="1">
      <c r="A44" s="399"/>
      <c r="B44" s="344"/>
      <c r="C44" s="344"/>
      <c r="D44" s="13" t="s">
        <v>35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223"/>
      <c r="V44" s="64" t="s">
        <v>73</v>
      </c>
      <c r="W44" s="64" t="s">
        <v>73</v>
      </c>
      <c r="X44" s="171">
        <v>5</v>
      </c>
      <c r="Y44" s="171">
        <v>5</v>
      </c>
      <c r="Z44" s="171">
        <v>5</v>
      </c>
      <c r="AA44" s="171">
        <v>5</v>
      </c>
      <c r="AB44" s="173">
        <v>5</v>
      </c>
      <c r="AC44" s="173">
        <v>5</v>
      </c>
      <c r="AD44" s="173">
        <v>5</v>
      </c>
      <c r="AE44" s="173">
        <v>5</v>
      </c>
      <c r="AF44" s="173">
        <v>5</v>
      </c>
      <c r="AG44" s="173">
        <v>5</v>
      </c>
      <c r="AH44" s="173">
        <v>5</v>
      </c>
      <c r="AI44" s="173">
        <v>5</v>
      </c>
      <c r="AJ44" s="173">
        <v>5</v>
      </c>
      <c r="AK44" s="173">
        <v>5</v>
      </c>
      <c r="AL44" s="171">
        <v>5</v>
      </c>
      <c r="AM44" s="224"/>
      <c r="AN44" s="180"/>
      <c r="AO44" s="180"/>
      <c r="AP44" s="180"/>
      <c r="AQ44" s="180"/>
      <c r="AR44" s="180"/>
      <c r="AS44" s="180"/>
      <c r="AT44" s="180"/>
      <c r="AU44" s="180"/>
      <c r="AV44" s="180"/>
      <c r="AW44" s="172" t="s">
        <v>73</v>
      </c>
      <c r="AX44" s="172" t="s">
        <v>73</v>
      </c>
      <c r="AY44" s="172" t="s">
        <v>73</v>
      </c>
      <c r="AZ44" s="172" t="s">
        <v>73</v>
      </c>
      <c r="BA44" s="172" t="s">
        <v>73</v>
      </c>
      <c r="BB44" s="172" t="s">
        <v>73</v>
      </c>
      <c r="BC44" s="172" t="s">
        <v>73</v>
      </c>
      <c r="BD44" s="172" t="s">
        <v>160</v>
      </c>
      <c r="BE44" s="167">
        <f>SUM(E44:BD44)</f>
        <v>75</v>
      </c>
    </row>
    <row r="45" spans="1:57" ht="21.75" customHeight="1" thickBot="1">
      <c r="A45" s="399"/>
      <c r="B45" s="58" t="s">
        <v>246</v>
      </c>
      <c r="C45" s="90" t="s">
        <v>6</v>
      </c>
      <c r="D45" s="13" t="s">
        <v>34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223"/>
      <c r="V45" s="64" t="s">
        <v>73</v>
      </c>
      <c r="W45" s="64" t="s">
        <v>73</v>
      </c>
      <c r="X45" s="171"/>
      <c r="Y45" s="171"/>
      <c r="Z45" s="171"/>
      <c r="AA45" s="171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1"/>
      <c r="AM45" s="224"/>
      <c r="AN45" s="180">
        <v>36</v>
      </c>
      <c r="AO45" s="180">
        <v>36</v>
      </c>
      <c r="AP45" s="180">
        <v>36</v>
      </c>
      <c r="AQ45" s="180">
        <v>36</v>
      </c>
      <c r="AR45" s="180">
        <v>36</v>
      </c>
      <c r="AS45" s="180">
        <v>36</v>
      </c>
      <c r="AT45" s="180">
        <v>36</v>
      </c>
      <c r="AU45" s="180">
        <v>36</v>
      </c>
      <c r="AV45" s="180">
        <v>36</v>
      </c>
      <c r="AW45" s="172" t="s">
        <v>73</v>
      </c>
      <c r="AX45" s="172" t="s">
        <v>73</v>
      </c>
      <c r="AY45" s="172" t="s">
        <v>73</v>
      </c>
      <c r="AZ45" s="172" t="s">
        <v>73</v>
      </c>
      <c r="BA45" s="172" t="s">
        <v>73</v>
      </c>
      <c r="BB45" s="172" t="s">
        <v>73</v>
      </c>
      <c r="BC45" s="172" t="s">
        <v>73</v>
      </c>
      <c r="BD45" s="172" t="s">
        <v>160</v>
      </c>
      <c r="BE45" s="167">
        <f t="shared" si="4"/>
        <v>324</v>
      </c>
    </row>
    <row r="46" spans="1:57" ht="18" customHeight="1" hidden="1" thickBot="1">
      <c r="A46" s="399"/>
      <c r="B46" s="58" t="s">
        <v>62</v>
      </c>
      <c r="C46" s="58" t="s">
        <v>6</v>
      </c>
      <c r="D46" s="13" t="s">
        <v>34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223"/>
      <c r="V46" s="172"/>
      <c r="W46" s="172"/>
      <c r="X46" s="192"/>
      <c r="Y46" s="192"/>
      <c r="Z46" s="192"/>
      <c r="AA46" s="192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92"/>
      <c r="AM46" s="224"/>
      <c r="AN46" s="74"/>
      <c r="AO46" s="74"/>
      <c r="AP46" s="74"/>
      <c r="AQ46" s="74"/>
      <c r="AR46" s="74"/>
      <c r="AS46" s="74"/>
      <c r="AT46" s="74"/>
      <c r="AU46" s="74"/>
      <c r="AV46" s="74"/>
      <c r="AW46" s="172" t="s">
        <v>73</v>
      </c>
      <c r="AX46" s="172" t="s">
        <v>73</v>
      </c>
      <c r="AY46" s="172" t="s">
        <v>73</v>
      </c>
      <c r="AZ46" s="172" t="s">
        <v>73</v>
      </c>
      <c r="BA46" s="172" t="s">
        <v>73</v>
      </c>
      <c r="BB46" s="172" t="s">
        <v>73</v>
      </c>
      <c r="BC46" s="172" t="s">
        <v>73</v>
      </c>
      <c r="BD46" s="172" t="s">
        <v>160</v>
      </c>
      <c r="BE46" s="167">
        <f t="shared" si="4"/>
        <v>0</v>
      </c>
    </row>
    <row r="47" spans="1:57" s="55" customFormat="1" ht="45.75" customHeight="1" thickBot="1">
      <c r="A47" s="399"/>
      <c r="B47" s="369" t="s">
        <v>247</v>
      </c>
      <c r="C47" s="369" t="s">
        <v>137</v>
      </c>
      <c r="D47" s="68" t="s">
        <v>34</v>
      </c>
      <c r="E47" s="95">
        <f>SUM(E49)</f>
        <v>0</v>
      </c>
      <c r="F47" s="95">
        <f aca="true" t="shared" si="20" ref="F47:AV47">SUM(F49)</f>
        <v>0</v>
      </c>
      <c r="G47" s="95">
        <f t="shared" si="20"/>
        <v>0</v>
      </c>
      <c r="H47" s="95">
        <f t="shared" si="20"/>
        <v>0</v>
      </c>
      <c r="I47" s="95">
        <f t="shared" si="20"/>
        <v>0</v>
      </c>
      <c r="J47" s="95">
        <f t="shared" si="20"/>
        <v>0</v>
      </c>
      <c r="K47" s="95">
        <f t="shared" si="20"/>
        <v>0</v>
      </c>
      <c r="L47" s="95">
        <f t="shared" si="20"/>
        <v>0</v>
      </c>
      <c r="M47" s="95">
        <f t="shared" si="20"/>
        <v>0</v>
      </c>
      <c r="N47" s="95">
        <f t="shared" si="20"/>
        <v>0</v>
      </c>
      <c r="O47" s="95">
        <f t="shared" si="20"/>
        <v>0</v>
      </c>
      <c r="P47" s="95">
        <f t="shared" si="20"/>
        <v>0</v>
      </c>
      <c r="Q47" s="95">
        <f t="shared" si="20"/>
        <v>0</v>
      </c>
      <c r="R47" s="95">
        <f t="shared" si="20"/>
        <v>0</v>
      </c>
      <c r="S47" s="95">
        <f t="shared" si="20"/>
        <v>0</v>
      </c>
      <c r="T47" s="95">
        <f t="shared" si="20"/>
        <v>0</v>
      </c>
      <c r="U47" s="223">
        <f>SUM(U49)</f>
        <v>0</v>
      </c>
      <c r="V47" s="64" t="s">
        <v>73</v>
      </c>
      <c r="W47" s="64" t="s">
        <v>73</v>
      </c>
      <c r="X47" s="193">
        <f>SUM(X49)</f>
        <v>6</v>
      </c>
      <c r="Y47" s="194">
        <f aca="true" t="shared" si="21" ref="Y47:AL47">SUM(Y49)</f>
        <v>6</v>
      </c>
      <c r="Z47" s="194">
        <f t="shared" si="21"/>
        <v>6</v>
      </c>
      <c r="AA47" s="194">
        <f t="shared" si="21"/>
        <v>6</v>
      </c>
      <c r="AB47" s="195">
        <f t="shared" si="21"/>
        <v>6</v>
      </c>
      <c r="AC47" s="195">
        <f t="shared" si="21"/>
        <v>6</v>
      </c>
      <c r="AD47" s="195">
        <f t="shared" si="21"/>
        <v>6</v>
      </c>
      <c r="AE47" s="195">
        <f t="shared" si="21"/>
        <v>6</v>
      </c>
      <c r="AF47" s="195">
        <f t="shared" si="21"/>
        <v>6</v>
      </c>
      <c r="AG47" s="195">
        <f t="shared" si="21"/>
        <v>6</v>
      </c>
      <c r="AH47" s="195">
        <f t="shared" si="21"/>
        <v>6</v>
      </c>
      <c r="AI47" s="195">
        <f t="shared" si="21"/>
        <v>6</v>
      </c>
      <c r="AJ47" s="195">
        <f t="shared" si="21"/>
        <v>6</v>
      </c>
      <c r="AK47" s="195">
        <f t="shared" si="21"/>
        <v>6</v>
      </c>
      <c r="AL47" s="194">
        <f t="shared" si="21"/>
        <v>0</v>
      </c>
      <c r="AM47" s="223"/>
      <c r="AN47" s="95">
        <f t="shared" si="20"/>
        <v>0</v>
      </c>
      <c r="AO47" s="95">
        <f t="shared" si="20"/>
        <v>0</v>
      </c>
      <c r="AP47" s="95">
        <f t="shared" si="20"/>
        <v>0</v>
      </c>
      <c r="AQ47" s="95">
        <f t="shared" si="20"/>
        <v>0</v>
      </c>
      <c r="AR47" s="95">
        <f t="shared" si="20"/>
        <v>0</v>
      </c>
      <c r="AS47" s="95">
        <f t="shared" si="20"/>
        <v>0</v>
      </c>
      <c r="AT47" s="95">
        <f t="shared" si="20"/>
        <v>0</v>
      </c>
      <c r="AU47" s="95">
        <f t="shared" si="20"/>
        <v>0</v>
      </c>
      <c r="AV47" s="95">
        <f t="shared" si="20"/>
        <v>0</v>
      </c>
      <c r="AW47" s="172" t="s">
        <v>73</v>
      </c>
      <c r="AX47" s="172" t="s">
        <v>73</v>
      </c>
      <c r="AY47" s="172" t="s">
        <v>73</v>
      </c>
      <c r="AZ47" s="172" t="s">
        <v>73</v>
      </c>
      <c r="BA47" s="172" t="s">
        <v>73</v>
      </c>
      <c r="BB47" s="172" t="s">
        <v>73</v>
      </c>
      <c r="BC47" s="172" t="s">
        <v>73</v>
      </c>
      <c r="BD47" s="172" t="s">
        <v>160</v>
      </c>
      <c r="BE47" s="167">
        <f t="shared" si="4"/>
        <v>84</v>
      </c>
    </row>
    <row r="48" spans="1:57" s="55" customFormat="1" ht="34.5" customHeight="1" thickBot="1">
      <c r="A48" s="399"/>
      <c r="B48" s="370"/>
      <c r="C48" s="370"/>
      <c r="D48" s="68" t="s">
        <v>35</v>
      </c>
      <c r="E48" s="95">
        <f>SUM(E50)</f>
        <v>0</v>
      </c>
      <c r="F48" s="95">
        <f>SUM(F50)</f>
        <v>0</v>
      </c>
      <c r="G48" s="95">
        <f aca="true" t="shared" si="22" ref="G48:AV48">SUM(G50)</f>
        <v>0</v>
      </c>
      <c r="H48" s="95">
        <f t="shared" si="22"/>
        <v>0</v>
      </c>
      <c r="I48" s="95">
        <f t="shared" si="22"/>
        <v>0</v>
      </c>
      <c r="J48" s="95">
        <f t="shared" si="22"/>
        <v>0</v>
      </c>
      <c r="K48" s="95">
        <f t="shared" si="22"/>
        <v>0</v>
      </c>
      <c r="L48" s="95">
        <f t="shared" si="22"/>
        <v>0</v>
      </c>
      <c r="M48" s="95">
        <f t="shared" si="22"/>
        <v>0</v>
      </c>
      <c r="N48" s="95">
        <f t="shared" si="22"/>
        <v>0</v>
      </c>
      <c r="O48" s="95">
        <f t="shared" si="22"/>
        <v>0</v>
      </c>
      <c r="P48" s="95">
        <f t="shared" si="22"/>
        <v>0</v>
      </c>
      <c r="Q48" s="95">
        <f t="shared" si="22"/>
        <v>0</v>
      </c>
      <c r="R48" s="95">
        <f t="shared" si="22"/>
        <v>0</v>
      </c>
      <c r="S48" s="95">
        <f t="shared" si="22"/>
        <v>0</v>
      </c>
      <c r="T48" s="95">
        <f t="shared" si="22"/>
        <v>0</v>
      </c>
      <c r="U48" s="223">
        <f>SUM(U50)</f>
        <v>0</v>
      </c>
      <c r="V48" s="64" t="s">
        <v>73</v>
      </c>
      <c r="W48" s="64" t="s">
        <v>73</v>
      </c>
      <c r="X48" s="95">
        <v>3</v>
      </c>
      <c r="Y48" s="95">
        <v>3</v>
      </c>
      <c r="Z48" s="95">
        <v>3</v>
      </c>
      <c r="AA48" s="95">
        <v>3</v>
      </c>
      <c r="AB48" s="178">
        <v>3</v>
      </c>
      <c r="AC48" s="178">
        <v>3</v>
      </c>
      <c r="AD48" s="178">
        <v>3</v>
      </c>
      <c r="AE48" s="178">
        <f t="shared" si="22"/>
        <v>3</v>
      </c>
      <c r="AF48" s="178">
        <f t="shared" si="22"/>
        <v>3</v>
      </c>
      <c r="AG48" s="178">
        <f aca="true" t="shared" si="23" ref="AG48:AL48">SUM(AG50)</f>
        <v>3</v>
      </c>
      <c r="AH48" s="178">
        <f t="shared" si="23"/>
        <v>3</v>
      </c>
      <c r="AI48" s="178">
        <f t="shared" si="23"/>
        <v>3</v>
      </c>
      <c r="AJ48" s="178">
        <f t="shared" si="23"/>
        <v>3</v>
      </c>
      <c r="AK48" s="178">
        <f t="shared" si="23"/>
        <v>3</v>
      </c>
      <c r="AL48" s="178">
        <f t="shared" si="23"/>
        <v>3</v>
      </c>
      <c r="AM48" s="223"/>
      <c r="AN48" s="95">
        <f t="shared" si="22"/>
        <v>0</v>
      </c>
      <c r="AO48" s="95">
        <f t="shared" si="22"/>
        <v>0</v>
      </c>
      <c r="AP48" s="95">
        <f t="shared" si="22"/>
        <v>0</v>
      </c>
      <c r="AQ48" s="95">
        <f t="shared" si="22"/>
        <v>0</v>
      </c>
      <c r="AR48" s="95">
        <f t="shared" si="22"/>
        <v>0</v>
      </c>
      <c r="AS48" s="95">
        <f t="shared" si="22"/>
        <v>0</v>
      </c>
      <c r="AT48" s="95">
        <f t="shared" si="22"/>
        <v>0</v>
      </c>
      <c r="AU48" s="95">
        <f t="shared" si="22"/>
        <v>0</v>
      </c>
      <c r="AV48" s="95">
        <f t="shared" si="22"/>
        <v>0</v>
      </c>
      <c r="AW48" s="172" t="s">
        <v>73</v>
      </c>
      <c r="AX48" s="172" t="s">
        <v>73</v>
      </c>
      <c r="AY48" s="172" t="s">
        <v>73</v>
      </c>
      <c r="AZ48" s="172" t="s">
        <v>73</v>
      </c>
      <c r="BA48" s="172" t="s">
        <v>73</v>
      </c>
      <c r="BB48" s="172" t="s">
        <v>73</v>
      </c>
      <c r="BC48" s="172" t="s">
        <v>73</v>
      </c>
      <c r="BD48" s="172" t="s">
        <v>160</v>
      </c>
      <c r="BE48" s="167">
        <f t="shared" si="4"/>
        <v>45</v>
      </c>
    </row>
    <row r="49" spans="1:57" s="11" customFormat="1" ht="21.75" customHeight="1" thickBot="1">
      <c r="A49" s="399"/>
      <c r="B49" s="343" t="s">
        <v>248</v>
      </c>
      <c r="C49" s="343" t="s">
        <v>138</v>
      </c>
      <c r="D49" s="13" t="s">
        <v>34</v>
      </c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223"/>
      <c r="V49" s="172" t="s">
        <v>73</v>
      </c>
      <c r="W49" s="172" t="s">
        <v>73</v>
      </c>
      <c r="X49" s="171">
        <v>6</v>
      </c>
      <c r="Y49" s="171">
        <v>6</v>
      </c>
      <c r="Z49" s="171">
        <v>6</v>
      </c>
      <c r="AA49" s="171">
        <v>6</v>
      </c>
      <c r="AB49" s="173">
        <v>6</v>
      </c>
      <c r="AC49" s="173">
        <v>6</v>
      </c>
      <c r="AD49" s="173">
        <v>6</v>
      </c>
      <c r="AE49" s="173">
        <v>6</v>
      </c>
      <c r="AF49" s="173">
        <v>6</v>
      </c>
      <c r="AG49" s="173">
        <v>6</v>
      </c>
      <c r="AH49" s="173">
        <v>6</v>
      </c>
      <c r="AI49" s="173">
        <v>6</v>
      </c>
      <c r="AJ49" s="173">
        <v>6</v>
      </c>
      <c r="AK49" s="173">
        <v>6</v>
      </c>
      <c r="AL49" s="173" t="s">
        <v>232</v>
      </c>
      <c r="AM49" s="224"/>
      <c r="AN49" s="171"/>
      <c r="AO49" s="171"/>
      <c r="AP49" s="171"/>
      <c r="AQ49" s="171"/>
      <c r="AR49" s="171"/>
      <c r="AS49" s="171"/>
      <c r="AT49" s="171"/>
      <c r="AU49" s="171"/>
      <c r="AV49" s="171"/>
      <c r="AW49" s="172" t="s">
        <v>73</v>
      </c>
      <c r="AX49" s="172" t="s">
        <v>73</v>
      </c>
      <c r="AY49" s="172" t="s">
        <v>73</v>
      </c>
      <c r="AZ49" s="172" t="s">
        <v>73</v>
      </c>
      <c r="BA49" s="172" t="s">
        <v>73</v>
      </c>
      <c r="BB49" s="172" t="s">
        <v>73</v>
      </c>
      <c r="BC49" s="172" t="s">
        <v>73</v>
      </c>
      <c r="BD49" s="172" t="s">
        <v>160</v>
      </c>
      <c r="BE49" s="167">
        <f t="shared" si="4"/>
        <v>84</v>
      </c>
    </row>
    <row r="50" spans="1:57" s="11" customFormat="1" ht="31.5" customHeight="1" thickBot="1">
      <c r="A50" s="399"/>
      <c r="B50" s="344"/>
      <c r="C50" s="344"/>
      <c r="D50" s="13" t="s">
        <v>35</v>
      </c>
      <c r="E50" s="166"/>
      <c r="F50" s="166"/>
      <c r="G50" s="166"/>
      <c r="H50" s="166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223"/>
      <c r="V50" s="172" t="s">
        <v>73</v>
      </c>
      <c r="W50" s="172" t="s">
        <v>73</v>
      </c>
      <c r="X50" s="171">
        <v>3</v>
      </c>
      <c r="Y50" s="171">
        <v>3</v>
      </c>
      <c r="Z50" s="171">
        <v>3</v>
      </c>
      <c r="AA50" s="171">
        <v>3</v>
      </c>
      <c r="AB50" s="173">
        <v>3</v>
      </c>
      <c r="AC50" s="173">
        <v>3</v>
      </c>
      <c r="AD50" s="173">
        <v>3</v>
      </c>
      <c r="AE50" s="173">
        <v>3</v>
      </c>
      <c r="AF50" s="173">
        <v>3</v>
      </c>
      <c r="AG50" s="173">
        <v>3</v>
      </c>
      <c r="AH50" s="173">
        <v>3</v>
      </c>
      <c r="AI50" s="173">
        <v>3</v>
      </c>
      <c r="AJ50" s="173">
        <v>3</v>
      </c>
      <c r="AK50" s="173">
        <v>3</v>
      </c>
      <c r="AL50" s="171">
        <v>3</v>
      </c>
      <c r="AM50" s="224"/>
      <c r="AN50" s="171"/>
      <c r="AO50" s="171"/>
      <c r="AP50" s="171"/>
      <c r="AQ50" s="171"/>
      <c r="AR50" s="171"/>
      <c r="AS50" s="171"/>
      <c r="AT50" s="171"/>
      <c r="AU50" s="171"/>
      <c r="AV50" s="171"/>
      <c r="AW50" s="172" t="s">
        <v>73</v>
      </c>
      <c r="AX50" s="172" t="s">
        <v>73</v>
      </c>
      <c r="AY50" s="172" t="s">
        <v>73</v>
      </c>
      <c r="AZ50" s="172" t="s">
        <v>73</v>
      </c>
      <c r="BA50" s="172" t="s">
        <v>73</v>
      </c>
      <c r="BB50" s="172" t="s">
        <v>73</v>
      </c>
      <c r="BC50" s="172" t="s">
        <v>73</v>
      </c>
      <c r="BD50" s="172" t="s">
        <v>160</v>
      </c>
      <c r="BE50" s="167">
        <f t="shared" si="4"/>
        <v>45</v>
      </c>
    </row>
    <row r="51" spans="1:57" s="11" customFormat="1" ht="12.75" customHeight="1" hidden="1" thickBot="1">
      <c r="A51" s="399"/>
      <c r="B51" s="121" t="s">
        <v>53</v>
      </c>
      <c r="C51" s="122"/>
      <c r="D51" s="3" t="s">
        <v>34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223"/>
      <c r="V51" s="172" t="s">
        <v>73</v>
      </c>
      <c r="W51" s="172" t="s">
        <v>73</v>
      </c>
      <c r="X51" s="171"/>
      <c r="Y51" s="171"/>
      <c r="Z51" s="171"/>
      <c r="AA51" s="171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1"/>
      <c r="AM51" s="224"/>
      <c r="AN51" s="171"/>
      <c r="AO51" s="171"/>
      <c r="AP51" s="171"/>
      <c r="AQ51" s="171"/>
      <c r="AR51" s="171"/>
      <c r="AS51" s="171"/>
      <c r="AT51" s="171"/>
      <c r="AU51" s="171"/>
      <c r="AV51" s="171"/>
      <c r="AW51" s="172"/>
      <c r="AX51" s="172"/>
      <c r="AY51" s="172"/>
      <c r="AZ51" s="172"/>
      <c r="BA51" s="172"/>
      <c r="BB51" s="172"/>
      <c r="BC51" s="172"/>
      <c r="BD51" s="172"/>
      <c r="BE51" s="167">
        <f t="shared" si="4"/>
        <v>0</v>
      </c>
    </row>
    <row r="52" spans="1:57" ht="49.5" customHeight="1" thickBot="1">
      <c r="A52" s="399"/>
      <c r="B52" s="391" t="s">
        <v>156</v>
      </c>
      <c r="C52" s="391" t="s">
        <v>157</v>
      </c>
      <c r="D52" s="68" t="s">
        <v>34</v>
      </c>
      <c r="E52" s="95">
        <f aca="true" t="shared" si="24" ref="E52:U52">E54+E56</f>
        <v>36</v>
      </c>
      <c r="F52" s="95">
        <f t="shared" si="24"/>
        <v>36</v>
      </c>
      <c r="G52" s="95">
        <f t="shared" si="24"/>
        <v>36</v>
      </c>
      <c r="H52" s="95">
        <f t="shared" si="24"/>
        <v>36</v>
      </c>
      <c r="I52" s="95">
        <f t="shared" si="24"/>
        <v>36</v>
      </c>
      <c r="J52" s="95">
        <f t="shared" si="24"/>
        <v>36</v>
      </c>
      <c r="K52" s="95">
        <f t="shared" si="24"/>
        <v>36</v>
      </c>
      <c r="L52" s="95">
        <f t="shared" si="24"/>
        <v>0</v>
      </c>
      <c r="M52" s="95">
        <f t="shared" si="24"/>
        <v>0</v>
      </c>
      <c r="N52" s="95">
        <f t="shared" si="24"/>
        <v>0</v>
      </c>
      <c r="O52" s="95">
        <f t="shared" si="24"/>
        <v>0</v>
      </c>
      <c r="P52" s="95">
        <f t="shared" si="24"/>
        <v>0</v>
      </c>
      <c r="Q52" s="95">
        <f t="shared" si="24"/>
        <v>0</v>
      </c>
      <c r="R52" s="95">
        <f t="shared" si="24"/>
        <v>0</v>
      </c>
      <c r="S52" s="95">
        <f t="shared" si="24"/>
        <v>0</v>
      </c>
      <c r="T52" s="95">
        <f t="shared" si="24"/>
        <v>0</v>
      </c>
      <c r="U52" s="223">
        <f t="shared" si="24"/>
        <v>0</v>
      </c>
      <c r="V52" s="172" t="s">
        <v>73</v>
      </c>
      <c r="W52" s="172" t="s">
        <v>73</v>
      </c>
      <c r="X52" s="95"/>
      <c r="Y52" s="95"/>
      <c r="Z52" s="95"/>
      <c r="AA52" s="95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95"/>
      <c r="AM52" s="223"/>
      <c r="AN52" s="95"/>
      <c r="AO52" s="95"/>
      <c r="AP52" s="95"/>
      <c r="AQ52" s="95"/>
      <c r="AR52" s="95"/>
      <c r="AS52" s="95"/>
      <c r="AT52" s="95"/>
      <c r="AU52" s="95"/>
      <c r="AV52" s="95"/>
      <c r="AW52" s="172" t="s">
        <v>73</v>
      </c>
      <c r="AX52" s="172" t="s">
        <v>73</v>
      </c>
      <c r="AY52" s="172" t="s">
        <v>73</v>
      </c>
      <c r="AZ52" s="172" t="s">
        <v>73</v>
      </c>
      <c r="BA52" s="172" t="s">
        <v>73</v>
      </c>
      <c r="BB52" s="172" t="s">
        <v>73</v>
      </c>
      <c r="BC52" s="172" t="s">
        <v>73</v>
      </c>
      <c r="BD52" s="172" t="s">
        <v>160</v>
      </c>
      <c r="BE52" s="167">
        <f t="shared" si="4"/>
        <v>252</v>
      </c>
    </row>
    <row r="53" spans="1:57" ht="57.75" customHeight="1" thickBot="1">
      <c r="A53" s="399"/>
      <c r="B53" s="392"/>
      <c r="C53" s="392"/>
      <c r="D53" s="68" t="s">
        <v>35</v>
      </c>
      <c r="E53" s="95">
        <f>E55</f>
        <v>18</v>
      </c>
      <c r="F53" s="95">
        <f aca="true" t="shared" si="25" ref="F53:U53">F55</f>
        <v>18</v>
      </c>
      <c r="G53" s="95">
        <f t="shared" si="25"/>
        <v>0</v>
      </c>
      <c r="H53" s="95">
        <f t="shared" si="25"/>
        <v>0</v>
      </c>
      <c r="I53" s="95">
        <f t="shared" si="25"/>
        <v>0</v>
      </c>
      <c r="J53" s="95">
        <f t="shared" si="25"/>
        <v>0</v>
      </c>
      <c r="K53" s="95">
        <f t="shared" si="25"/>
        <v>0</v>
      </c>
      <c r="L53" s="95">
        <f t="shared" si="25"/>
        <v>0</v>
      </c>
      <c r="M53" s="95">
        <f t="shared" si="25"/>
        <v>0</v>
      </c>
      <c r="N53" s="95">
        <f t="shared" si="25"/>
        <v>0</v>
      </c>
      <c r="O53" s="95">
        <f t="shared" si="25"/>
        <v>0</v>
      </c>
      <c r="P53" s="95">
        <f t="shared" si="25"/>
        <v>0</v>
      </c>
      <c r="Q53" s="95">
        <f t="shared" si="25"/>
        <v>0</v>
      </c>
      <c r="R53" s="95">
        <f t="shared" si="25"/>
        <v>0</v>
      </c>
      <c r="S53" s="95">
        <f t="shared" si="25"/>
        <v>0</v>
      </c>
      <c r="T53" s="95">
        <f t="shared" si="25"/>
        <v>0</v>
      </c>
      <c r="U53" s="223">
        <f t="shared" si="25"/>
        <v>0</v>
      </c>
      <c r="V53" s="172" t="s">
        <v>73</v>
      </c>
      <c r="W53" s="172" t="s">
        <v>73</v>
      </c>
      <c r="X53" s="95"/>
      <c r="Y53" s="95"/>
      <c r="Z53" s="95"/>
      <c r="AA53" s="95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95"/>
      <c r="AM53" s="223"/>
      <c r="AN53" s="95"/>
      <c r="AO53" s="95"/>
      <c r="AP53" s="95"/>
      <c r="AQ53" s="95"/>
      <c r="AR53" s="95"/>
      <c r="AS53" s="95"/>
      <c r="AT53" s="95"/>
      <c r="AU53" s="95"/>
      <c r="AV53" s="95"/>
      <c r="AW53" s="172" t="s">
        <v>73</v>
      </c>
      <c r="AX53" s="172" t="s">
        <v>73</v>
      </c>
      <c r="AY53" s="172" t="s">
        <v>73</v>
      </c>
      <c r="AZ53" s="172" t="s">
        <v>73</v>
      </c>
      <c r="BA53" s="172" t="s">
        <v>73</v>
      </c>
      <c r="BB53" s="172" t="s">
        <v>73</v>
      </c>
      <c r="BC53" s="172" t="s">
        <v>73</v>
      </c>
      <c r="BD53" s="172" t="s">
        <v>160</v>
      </c>
      <c r="BE53" s="167">
        <f t="shared" si="4"/>
        <v>36</v>
      </c>
    </row>
    <row r="54" spans="1:57" ht="28.5" customHeight="1" thickBot="1">
      <c r="A54" s="399"/>
      <c r="B54" s="343" t="s">
        <v>164</v>
      </c>
      <c r="C54" s="343" t="s">
        <v>165</v>
      </c>
      <c r="D54" s="13" t="s">
        <v>34</v>
      </c>
      <c r="E54" s="175">
        <v>36</v>
      </c>
      <c r="F54" s="175">
        <v>36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223"/>
      <c r="V54" s="172" t="s">
        <v>73</v>
      </c>
      <c r="W54" s="172" t="s">
        <v>73</v>
      </c>
      <c r="X54" s="74"/>
      <c r="Y54" s="74"/>
      <c r="Z54" s="74"/>
      <c r="AA54" s="74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74"/>
      <c r="AM54" s="224"/>
      <c r="AN54" s="180"/>
      <c r="AO54" s="180"/>
      <c r="AP54" s="180"/>
      <c r="AQ54" s="180"/>
      <c r="AR54" s="180"/>
      <c r="AS54" s="180"/>
      <c r="AT54" s="180"/>
      <c r="AU54" s="180"/>
      <c r="AV54" s="180"/>
      <c r="AW54" s="172" t="s">
        <v>73</v>
      </c>
      <c r="AX54" s="172" t="s">
        <v>73</v>
      </c>
      <c r="AY54" s="172" t="s">
        <v>73</v>
      </c>
      <c r="AZ54" s="172" t="s">
        <v>73</v>
      </c>
      <c r="BA54" s="172" t="s">
        <v>73</v>
      </c>
      <c r="BB54" s="172" t="s">
        <v>73</v>
      </c>
      <c r="BC54" s="172" t="s">
        <v>73</v>
      </c>
      <c r="BD54" s="172" t="s">
        <v>160</v>
      </c>
      <c r="BE54" s="167">
        <f t="shared" si="4"/>
        <v>72</v>
      </c>
    </row>
    <row r="55" spans="1:57" ht="29.25" customHeight="1" thickBot="1">
      <c r="A55" s="399"/>
      <c r="B55" s="344"/>
      <c r="C55" s="344"/>
      <c r="D55" s="13" t="s">
        <v>35</v>
      </c>
      <c r="E55" s="175">
        <v>18</v>
      </c>
      <c r="F55" s="175">
        <v>18</v>
      </c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223"/>
      <c r="V55" s="172" t="s">
        <v>73</v>
      </c>
      <c r="W55" s="172" t="s">
        <v>73</v>
      </c>
      <c r="X55" s="74"/>
      <c r="Y55" s="74"/>
      <c r="Z55" s="74"/>
      <c r="AA55" s="74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74"/>
      <c r="AM55" s="224"/>
      <c r="AN55" s="180"/>
      <c r="AO55" s="180"/>
      <c r="AP55" s="180"/>
      <c r="AQ55" s="180"/>
      <c r="AR55" s="180"/>
      <c r="AS55" s="180"/>
      <c r="AT55" s="180"/>
      <c r="AU55" s="180"/>
      <c r="AV55" s="180"/>
      <c r="AW55" s="172" t="s">
        <v>73</v>
      </c>
      <c r="AX55" s="172" t="s">
        <v>73</v>
      </c>
      <c r="AY55" s="172" t="s">
        <v>73</v>
      </c>
      <c r="AZ55" s="172" t="s">
        <v>73</v>
      </c>
      <c r="BA55" s="172" t="s">
        <v>73</v>
      </c>
      <c r="BB55" s="172" t="s">
        <v>73</v>
      </c>
      <c r="BC55" s="172" t="s">
        <v>73</v>
      </c>
      <c r="BD55" s="172" t="s">
        <v>160</v>
      </c>
      <c r="BE55" s="167">
        <f t="shared" si="4"/>
        <v>36</v>
      </c>
    </row>
    <row r="56" spans="1:57" ht="21.75" customHeight="1" thickBot="1">
      <c r="A56" s="399"/>
      <c r="B56" s="58" t="s">
        <v>240</v>
      </c>
      <c r="C56" s="123" t="s">
        <v>52</v>
      </c>
      <c r="D56" s="13" t="s">
        <v>34</v>
      </c>
      <c r="E56" s="175"/>
      <c r="F56" s="175"/>
      <c r="G56" s="175">
        <v>36</v>
      </c>
      <c r="H56" s="175">
        <v>36</v>
      </c>
      <c r="I56" s="175">
        <v>36</v>
      </c>
      <c r="J56" s="175">
        <v>36</v>
      </c>
      <c r="K56" s="175">
        <v>36</v>
      </c>
      <c r="L56" s="175"/>
      <c r="M56" s="175"/>
      <c r="N56" s="175"/>
      <c r="O56" s="175"/>
      <c r="P56" s="175"/>
      <c r="Q56" s="175"/>
      <c r="R56" s="175"/>
      <c r="S56" s="175"/>
      <c r="T56" s="175"/>
      <c r="U56" s="223"/>
      <c r="V56" s="172" t="s">
        <v>73</v>
      </c>
      <c r="W56" s="172" t="s">
        <v>73</v>
      </c>
      <c r="X56" s="74"/>
      <c r="Y56" s="74"/>
      <c r="Z56" s="74"/>
      <c r="AA56" s="74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74"/>
      <c r="AM56" s="224"/>
      <c r="AN56" s="74"/>
      <c r="AO56" s="74"/>
      <c r="AP56" s="74"/>
      <c r="AQ56" s="74"/>
      <c r="AR56" s="74"/>
      <c r="AS56" s="74"/>
      <c r="AT56" s="74"/>
      <c r="AU56" s="74"/>
      <c r="AV56" s="74"/>
      <c r="AW56" s="172" t="s">
        <v>73</v>
      </c>
      <c r="AX56" s="172" t="s">
        <v>73</v>
      </c>
      <c r="AY56" s="172" t="s">
        <v>73</v>
      </c>
      <c r="AZ56" s="172" t="s">
        <v>73</v>
      </c>
      <c r="BA56" s="172" t="s">
        <v>73</v>
      </c>
      <c r="BB56" s="172" t="s">
        <v>73</v>
      </c>
      <c r="BC56" s="172" t="s">
        <v>73</v>
      </c>
      <c r="BD56" s="172" t="s">
        <v>160</v>
      </c>
      <c r="BE56" s="167">
        <f t="shared" si="4"/>
        <v>180</v>
      </c>
    </row>
    <row r="57" spans="1:57" ht="9.75" customHeight="1" hidden="1" thickBot="1">
      <c r="A57" s="399"/>
      <c r="B57" s="99" t="s">
        <v>12</v>
      </c>
      <c r="C57" s="58" t="s">
        <v>6</v>
      </c>
      <c r="D57" s="13" t="s">
        <v>34</v>
      </c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74"/>
      <c r="W57" s="74"/>
      <c r="X57" s="74"/>
      <c r="Y57" s="74"/>
      <c r="Z57" s="74"/>
      <c r="AA57" s="74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167">
        <f t="shared" si="4"/>
        <v>0</v>
      </c>
    </row>
    <row r="58" spans="1:57" ht="12" customHeight="1" hidden="1" thickBot="1">
      <c r="A58" s="399"/>
      <c r="B58" s="393" t="s">
        <v>11</v>
      </c>
      <c r="C58" s="4" t="s">
        <v>41</v>
      </c>
      <c r="D58" s="2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7"/>
      <c r="X58" s="77"/>
      <c r="Y58" s="77"/>
      <c r="Z58" s="77"/>
      <c r="AA58" s="77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167">
        <f t="shared" si="4"/>
        <v>0</v>
      </c>
    </row>
    <row r="59" spans="1:57" ht="12.75" customHeight="1" hidden="1" thickBot="1">
      <c r="A59" s="399"/>
      <c r="B59" s="394"/>
      <c r="C59" s="5" t="s">
        <v>36</v>
      </c>
      <c r="D59" s="2" t="s">
        <v>35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7"/>
      <c r="X59" s="77"/>
      <c r="Y59" s="77"/>
      <c r="Z59" s="77"/>
      <c r="AA59" s="77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167">
        <f t="shared" si="4"/>
        <v>0</v>
      </c>
    </row>
    <row r="60" spans="1:57" s="63" customFormat="1" ht="12.75" customHeight="1">
      <c r="A60" s="399"/>
      <c r="B60" s="407" t="s">
        <v>42</v>
      </c>
      <c r="C60" s="408"/>
      <c r="D60" s="409"/>
      <c r="E60" s="366">
        <f>E21+E19+E7</f>
        <v>36</v>
      </c>
      <c r="F60" s="366">
        <f aca="true" t="shared" si="26" ref="F60:T60">F7+F19+F23+F33</f>
        <v>36</v>
      </c>
      <c r="G60" s="366">
        <f t="shared" si="26"/>
        <v>36</v>
      </c>
      <c r="H60" s="366">
        <f t="shared" si="26"/>
        <v>36</v>
      </c>
      <c r="I60" s="366">
        <f t="shared" si="26"/>
        <v>36</v>
      </c>
      <c r="J60" s="366">
        <f t="shared" si="26"/>
        <v>36</v>
      </c>
      <c r="K60" s="366">
        <f t="shared" si="26"/>
        <v>36</v>
      </c>
      <c r="L60" s="366">
        <f t="shared" si="26"/>
        <v>36</v>
      </c>
      <c r="M60" s="366">
        <f t="shared" si="26"/>
        <v>36</v>
      </c>
      <c r="N60" s="366">
        <f t="shared" si="26"/>
        <v>36</v>
      </c>
      <c r="O60" s="366">
        <f t="shared" si="26"/>
        <v>36</v>
      </c>
      <c r="P60" s="366">
        <f t="shared" si="26"/>
        <v>36</v>
      </c>
      <c r="Q60" s="366">
        <f t="shared" si="26"/>
        <v>36</v>
      </c>
      <c r="R60" s="366">
        <f t="shared" si="26"/>
        <v>36</v>
      </c>
      <c r="S60" s="366">
        <f t="shared" si="26"/>
        <v>36</v>
      </c>
      <c r="T60" s="366">
        <f t="shared" si="26"/>
        <v>36</v>
      </c>
      <c r="U60" s="366">
        <f>U7+U19+U23+U33</f>
        <v>0</v>
      </c>
      <c r="V60" s="366" t="s">
        <v>73</v>
      </c>
      <c r="W60" s="366" t="s">
        <v>73</v>
      </c>
      <c r="X60" s="366">
        <f aca="true" t="shared" si="27" ref="X60:AK60">X7+X19+X23+X33</f>
        <v>36</v>
      </c>
      <c r="Y60" s="366">
        <f t="shared" si="27"/>
        <v>36</v>
      </c>
      <c r="Z60" s="366">
        <f t="shared" si="27"/>
        <v>36</v>
      </c>
      <c r="AA60" s="366">
        <f t="shared" si="27"/>
        <v>36</v>
      </c>
      <c r="AB60" s="376">
        <f t="shared" si="27"/>
        <v>36</v>
      </c>
      <c r="AC60" s="376">
        <f t="shared" si="27"/>
        <v>36</v>
      </c>
      <c r="AD60" s="376">
        <f t="shared" si="27"/>
        <v>36</v>
      </c>
      <c r="AE60" s="376">
        <f>AE7+AE19+AE23+AE33</f>
        <v>36</v>
      </c>
      <c r="AF60" s="376">
        <f t="shared" si="27"/>
        <v>36</v>
      </c>
      <c r="AG60" s="376">
        <f t="shared" si="27"/>
        <v>36</v>
      </c>
      <c r="AH60" s="376">
        <f t="shared" si="27"/>
        <v>36</v>
      </c>
      <c r="AI60" s="376">
        <f t="shared" si="27"/>
        <v>36</v>
      </c>
      <c r="AJ60" s="376">
        <f t="shared" si="27"/>
        <v>36</v>
      </c>
      <c r="AK60" s="376">
        <f t="shared" si="27"/>
        <v>36</v>
      </c>
      <c r="AL60" s="376">
        <f>AL7+AL19+AL23+AL33</f>
        <v>36</v>
      </c>
      <c r="AM60" s="366">
        <v>0</v>
      </c>
      <c r="AN60" s="366">
        <f aca="true" t="shared" si="28" ref="AN60:AU60">AN7+AN19+AN23+AN33</f>
        <v>36</v>
      </c>
      <c r="AO60" s="366">
        <f t="shared" si="28"/>
        <v>36</v>
      </c>
      <c r="AP60" s="366">
        <f t="shared" si="28"/>
        <v>36</v>
      </c>
      <c r="AQ60" s="366">
        <f t="shared" si="28"/>
        <v>36</v>
      </c>
      <c r="AR60" s="366">
        <f t="shared" si="28"/>
        <v>36</v>
      </c>
      <c r="AS60" s="366">
        <f t="shared" si="28"/>
        <v>36</v>
      </c>
      <c r="AT60" s="366">
        <f t="shared" si="28"/>
        <v>36</v>
      </c>
      <c r="AU60" s="366">
        <f t="shared" si="28"/>
        <v>36</v>
      </c>
      <c r="AV60" s="366">
        <f>AV7+AV19+AV23+AV33</f>
        <v>36</v>
      </c>
      <c r="AW60" s="366" t="s">
        <v>73</v>
      </c>
      <c r="AX60" s="366" t="s">
        <v>73</v>
      </c>
      <c r="AY60" s="366" t="s">
        <v>73</v>
      </c>
      <c r="AZ60" s="366" t="s">
        <v>73</v>
      </c>
      <c r="BA60" s="366" t="s">
        <v>73</v>
      </c>
      <c r="BB60" s="366" t="s">
        <v>73</v>
      </c>
      <c r="BC60" s="366" t="s">
        <v>73</v>
      </c>
      <c r="BD60" s="366" t="s">
        <v>160</v>
      </c>
      <c r="BE60" s="402">
        <f>BE7+BE19+BE23+BE33</f>
        <v>1440</v>
      </c>
    </row>
    <row r="61" spans="1:57" s="63" customFormat="1" ht="16.5" thickBot="1">
      <c r="A61" s="399"/>
      <c r="B61" s="404" t="s">
        <v>43</v>
      </c>
      <c r="C61" s="405"/>
      <c r="D61" s="406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403"/>
    </row>
    <row r="62" spans="1:57" s="63" customFormat="1" ht="19.5" customHeight="1" thickBot="1">
      <c r="A62" s="399"/>
      <c r="B62" s="395" t="s">
        <v>44</v>
      </c>
      <c r="C62" s="396"/>
      <c r="D62" s="397"/>
      <c r="E62" s="64">
        <f aca="true" t="shared" si="29" ref="E62:U62">E22+E20+E8</f>
        <v>18</v>
      </c>
      <c r="F62" s="64">
        <f t="shared" si="29"/>
        <v>18</v>
      </c>
      <c r="G62" s="64">
        <f t="shared" si="29"/>
        <v>0</v>
      </c>
      <c r="H62" s="64">
        <f t="shared" si="29"/>
        <v>0</v>
      </c>
      <c r="I62" s="64">
        <f t="shared" si="29"/>
        <v>0</v>
      </c>
      <c r="J62" s="64">
        <f t="shared" si="29"/>
        <v>0</v>
      </c>
      <c r="K62" s="64">
        <f t="shared" si="29"/>
        <v>0</v>
      </c>
      <c r="L62" s="64">
        <f t="shared" si="29"/>
        <v>18</v>
      </c>
      <c r="M62" s="64">
        <f t="shared" si="29"/>
        <v>18</v>
      </c>
      <c r="N62" s="64">
        <f t="shared" si="29"/>
        <v>18</v>
      </c>
      <c r="O62" s="64">
        <f t="shared" si="29"/>
        <v>18</v>
      </c>
      <c r="P62" s="64">
        <f t="shared" si="29"/>
        <v>18</v>
      </c>
      <c r="Q62" s="64">
        <f t="shared" si="29"/>
        <v>18</v>
      </c>
      <c r="R62" s="64">
        <f t="shared" si="29"/>
        <v>18</v>
      </c>
      <c r="S62" s="64">
        <f t="shared" si="29"/>
        <v>18</v>
      </c>
      <c r="T62" s="64">
        <f t="shared" si="29"/>
        <v>18</v>
      </c>
      <c r="U62" s="64">
        <f t="shared" si="29"/>
        <v>0</v>
      </c>
      <c r="V62" s="64" t="s">
        <v>73</v>
      </c>
      <c r="W62" s="64" t="s">
        <v>73</v>
      </c>
      <c r="X62" s="64">
        <f aca="true" t="shared" si="30" ref="X62:BE62">X22+X20+X8</f>
        <v>18</v>
      </c>
      <c r="Y62" s="64">
        <f t="shared" si="30"/>
        <v>18</v>
      </c>
      <c r="Z62" s="64">
        <f t="shared" si="30"/>
        <v>18</v>
      </c>
      <c r="AA62" s="64">
        <f t="shared" si="30"/>
        <v>18</v>
      </c>
      <c r="AB62" s="94">
        <f t="shared" si="30"/>
        <v>18</v>
      </c>
      <c r="AC62" s="94">
        <f t="shared" si="30"/>
        <v>18</v>
      </c>
      <c r="AD62" s="94">
        <f t="shared" si="30"/>
        <v>18</v>
      </c>
      <c r="AE62" s="94">
        <f>AE22+AE20+AE8</f>
        <v>18</v>
      </c>
      <c r="AF62" s="94">
        <f t="shared" si="30"/>
        <v>18</v>
      </c>
      <c r="AG62" s="94">
        <f t="shared" si="30"/>
        <v>18</v>
      </c>
      <c r="AH62" s="94">
        <f t="shared" si="30"/>
        <v>18</v>
      </c>
      <c r="AI62" s="94">
        <f t="shared" si="30"/>
        <v>18</v>
      </c>
      <c r="AJ62" s="94">
        <f t="shared" si="30"/>
        <v>18</v>
      </c>
      <c r="AK62" s="94">
        <f t="shared" si="30"/>
        <v>18</v>
      </c>
      <c r="AL62" s="94">
        <f>AL22+AL20+AL8</f>
        <v>18</v>
      </c>
      <c r="AM62" s="64">
        <v>0</v>
      </c>
      <c r="AN62" s="64">
        <f t="shared" si="30"/>
        <v>0</v>
      </c>
      <c r="AO62" s="64">
        <f t="shared" si="30"/>
        <v>0</v>
      </c>
      <c r="AP62" s="64">
        <f t="shared" si="30"/>
        <v>0</v>
      </c>
      <c r="AQ62" s="64">
        <f t="shared" si="30"/>
        <v>0</v>
      </c>
      <c r="AR62" s="64">
        <f t="shared" si="30"/>
        <v>0</v>
      </c>
      <c r="AS62" s="64">
        <f t="shared" si="30"/>
        <v>0</v>
      </c>
      <c r="AT62" s="64">
        <f t="shared" si="30"/>
        <v>0</v>
      </c>
      <c r="AU62" s="64">
        <f t="shared" si="30"/>
        <v>0</v>
      </c>
      <c r="AV62" s="64">
        <f t="shared" si="30"/>
        <v>0</v>
      </c>
      <c r="AW62" s="64" t="s">
        <v>73</v>
      </c>
      <c r="AX62" s="64" t="s">
        <v>73</v>
      </c>
      <c r="AY62" s="64" t="s">
        <v>73</v>
      </c>
      <c r="AZ62" s="64" t="s">
        <v>73</v>
      </c>
      <c r="BA62" s="64" t="s">
        <v>73</v>
      </c>
      <c r="BB62" s="64" t="s">
        <v>73</v>
      </c>
      <c r="BC62" s="64" t="s">
        <v>73</v>
      </c>
      <c r="BD62" s="64" t="s">
        <v>160</v>
      </c>
      <c r="BE62" s="167">
        <f t="shared" si="30"/>
        <v>468</v>
      </c>
    </row>
    <row r="63" spans="1:57" s="63" customFormat="1" ht="19.5" customHeight="1" thickBot="1">
      <c r="A63" s="399"/>
      <c r="B63" s="395" t="s">
        <v>123</v>
      </c>
      <c r="C63" s="396"/>
      <c r="D63" s="397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216">
        <v>50</v>
      </c>
      <c r="V63" s="216" t="s">
        <v>73</v>
      </c>
      <c r="W63" s="216" t="s">
        <v>73</v>
      </c>
      <c r="X63" s="216"/>
      <c r="Y63" s="216"/>
      <c r="Z63" s="216"/>
      <c r="AA63" s="216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216">
        <v>50</v>
      </c>
      <c r="AN63" s="216"/>
      <c r="AO63" s="64"/>
      <c r="AP63" s="64"/>
      <c r="AQ63" s="64"/>
      <c r="AR63" s="64"/>
      <c r="AS63" s="64"/>
      <c r="AT63" s="64"/>
      <c r="AU63" s="64"/>
      <c r="AV63" s="64"/>
      <c r="AW63" s="64" t="s">
        <v>73</v>
      </c>
      <c r="AX63" s="64" t="s">
        <v>73</v>
      </c>
      <c r="AY63" s="64" t="s">
        <v>73</v>
      </c>
      <c r="AZ63" s="64" t="s">
        <v>73</v>
      </c>
      <c r="BA63" s="64" t="s">
        <v>73</v>
      </c>
      <c r="BB63" s="64" t="s">
        <v>73</v>
      </c>
      <c r="BC63" s="64" t="s">
        <v>73</v>
      </c>
      <c r="BD63" s="64" t="s">
        <v>160</v>
      </c>
      <c r="BE63" s="167">
        <f>SUM(F63:BD63)</f>
        <v>100</v>
      </c>
    </row>
    <row r="64" spans="1:57" s="63" customFormat="1" ht="16.5" thickBot="1">
      <c r="A64" s="401"/>
      <c r="B64" s="395" t="s">
        <v>45</v>
      </c>
      <c r="C64" s="396"/>
      <c r="D64" s="397"/>
      <c r="E64" s="79">
        <f>E60+E62+E63</f>
        <v>54</v>
      </c>
      <c r="F64" s="79">
        <f aca="true" t="shared" si="31" ref="F64:BE64">F60+F62+F63</f>
        <v>54</v>
      </c>
      <c r="G64" s="79">
        <f t="shared" si="31"/>
        <v>36</v>
      </c>
      <c r="H64" s="79">
        <f t="shared" si="31"/>
        <v>36</v>
      </c>
      <c r="I64" s="79">
        <f t="shared" si="31"/>
        <v>36</v>
      </c>
      <c r="J64" s="79">
        <f t="shared" si="31"/>
        <v>36</v>
      </c>
      <c r="K64" s="79">
        <f t="shared" si="31"/>
        <v>36</v>
      </c>
      <c r="L64" s="79">
        <f t="shared" si="31"/>
        <v>54</v>
      </c>
      <c r="M64" s="79">
        <f t="shared" si="31"/>
        <v>54</v>
      </c>
      <c r="N64" s="79">
        <f t="shared" si="31"/>
        <v>54</v>
      </c>
      <c r="O64" s="79">
        <f t="shared" si="31"/>
        <v>54</v>
      </c>
      <c r="P64" s="79">
        <f t="shared" si="31"/>
        <v>54</v>
      </c>
      <c r="Q64" s="79">
        <f t="shared" si="31"/>
        <v>54</v>
      </c>
      <c r="R64" s="79">
        <f t="shared" si="31"/>
        <v>54</v>
      </c>
      <c r="S64" s="79">
        <f t="shared" si="31"/>
        <v>54</v>
      </c>
      <c r="T64" s="79">
        <f t="shared" si="31"/>
        <v>54</v>
      </c>
      <c r="U64" s="79">
        <f t="shared" si="31"/>
        <v>50</v>
      </c>
      <c r="V64" s="79" t="s">
        <v>73</v>
      </c>
      <c r="W64" s="79" t="s">
        <v>73</v>
      </c>
      <c r="X64" s="79">
        <f t="shared" si="31"/>
        <v>54</v>
      </c>
      <c r="Y64" s="79">
        <f t="shared" si="31"/>
        <v>54</v>
      </c>
      <c r="Z64" s="79">
        <f t="shared" si="31"/>
        <v>54</v>
      </c>
      <c r="AA64" s="79">
        <f t="shared" si="31"/>
        <v>54</v>
      </c>
      <c r="AB64" s="133">
        <f t="shared" si="31"/>
        <v>54</v>
      </c>
      <c r="AC64" s="133">
        <f t="shared" si="31"/>
        <v>54</v>
      </c>
      <c r="AD64" s="133">
        <f t="shared" si="31"/>
        <v>54</v>
      </c>
      <c r="AE64" s="133">
        <f t="shared" si="31"/>
        <v>54</v>
      </c>
      <c r="AF64" s="133">
        <f t="shared" si="31"/>
        <v>54</v>
      </c>
      <c r="AG64" s="133">
        <f t="shared" si="31"/>
        <v>54</v>
      </c>
      <c r="AH64" s="133">
        <f t="shared" si="31"/>
        <v>54</v>
      </c>
      <c r="AI64" s="133">
        <f t="shared" si="31"/>
        <v>54</v>
      </c>
      <c r="AJ64" s="133">
        <f t="shared" si="31"/>
        <v>54</v>
      </c>
      <c r="AK64" s="133">
        <f t="shared" si="31"/>
        <v>54</v>
      </c>
      <c r="AL64" s="133">
        <f>AL60+AL62+AL63</f>
        <v>54</v>
      </c>
      <c r="AM64" s="79">
        <f t="shared" si="31"/>
        <v>50</v>
      </c>
      <c r="AN64" s="79">
        <f t="shared" si="31"/>
        <v>36</v>
      </c>
      <c r="AO64" s="79">
        <f t="shared" si="31"/>
        <v>36</v>
      </c>
      <c r="AP64" s="79">
        <f t="shared" si="31"/>
        <v>36</v>
      </c>
      <c r="AQ64" s="79">
        <f t="shared" si="31"/>
        <v>36</v>
      </c>
      <c r="AR64" s="79">
        <f t="shared" si="31"/>
        <v>36</v>
      </c>
      <c r="AS64" s="79">
        <f t="shared" si="31"/>
        <v>36</v>
      </c>
      <c r="AT64" s="79">
        <f t="shared" si="31"/>
        <v>36</v>
      </c>
      <c r="AU64" s="79">
        <f t="shared" si="31"/>
        <v>36</v>
      </c>
      <c r="AV64" s="79">
        <f t="shared" si="31"/>
        <v>36</v>
      </c>
      <c r="AW64" s="79" t="s">
        <v>73</v>
      </c>
      <c r="AX64" s="79" t="s">
        <v>73</v>
      </c>
      <c r="AY64" s="79" t="s">
        <v>73</v>
      </c>
      <c r="AZ64" s="79" t="s">
        <v>73</v>
      </c>
      <c r="BA64" s="79" t="s">
        <v>73</v>
      </c>
      <c r="BB64" s="79" t="s">
        <v>73</v>
      </c>
      <c r="BC64" s="79" t="s">
        <v>73</v>
      </c>
      <c r="BD64" s="79" t="s">
        <v>160</v>
      </c>
      <c r="BE64" s="167">
        <f t="shared" si="31"/>
        <v>2008</v>
      </c>
    </row>
    <row r="67" ht="12.75">
      <c r="A67" s="20" t="s">
        <v>46</v>
      </c>
    </row>
    <row r="68" spans="1:20" ht="18.75">
      <c r="A68" s="381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</row>
  </sheetData>
  <sheetProtection/>
  <mergeCells count="126">
    <mergeCell ref="AA2:AD2"/>
    <mergeCell ref="AF2:AH2"/>
    <mergeCell ref="AJ2:AM2"/>
    <mergeCell ref="AS2:AV2"/>
    <mergeCell ref="BE2:BE6"/>
    <mergeCell ref="F2:H2"/>
    <mergeCell ref="N2:Q2"/>
    <mergeCell ref="W2:Z2"/>
    <mergeCell ref="AN2:AQ2"/>
    <mergeCell ref="E3:BD3"/>
    <mergeCell ref="AW2:AZ2"/>
    <mergeCell ref="BA2:BD2"/>
    <mergeCell ref="J2:M2"/>
    <mergeCell ref="S2:U2"/>
    <mergeCell ref="B13:B14"/>
    <mergeCell ref="C13:C14"/>
    <mergeCell ref="B9:B10"/>
    <mergeCell ref="C9:C10"/>
    <mergeCell ref="B11:B12"/>
    <mergeCell ref="C11:C12"/>
    <mergeCell ref="B15:B16"/>
    <mergeCell ref="C15:C16"/>
    <mergeCell ref="A1:BB1"/>
    <mergeCell ref="BC1:BE1"/>
    <mergeCell ref="A2:A4"/>
    <mergeCell ref="B2:B4"/>
    <mergeCell ref="C2:C4"/>
    <mergeCell ref="D2:D4"/>
    <mergeCell ref="B7:B8"/>
    <mergeCell ref="C7:C8"/>
    <mergeCell ref="B17:B18"/>
    <mergeCell ref="C17:C18"/>
    <mergeCell ref="B29:B30"/>
    <mergeCell ref="C29:C30"/>
    <mergeCell ref="C25:C26"/>
    <mergeCell ref="C21:C22"/>
    <mergeCell ref="B21:B22"/>
    <mergeCell ref="B39:B40"/>
    <mergeCell ref="C33:C34"/>
    <mergeCell ref="B35:B36"/>
    <mergeCell ref="C35:C36"/>
    <mergeCell ref="B19:B20"/>
    <mergeCell ref="C19:C20"/>
    <mergeCell ref="B23:B24"/>
    <mergeCell ref="B25:B26"/>
    <mergeCell ref="C52:C53"/>
    <mergeCell ref="B27:B28"/>
    <mergeCell ref="C27:C28"/>
    <mergeCell ref="U60:U61"/>
    <mergeCell ref="B31:B32"/>
    <mergeCell ref="B33:B34"/>
    <mergeCell ref="B37:B38"/>
    <mergeCell ref="C37:C38"/>
    <mergeCell ref="B47:B48"/>
    <mergeCell ref="C47:C48"/>
    <mergeCell ref="B49:B50"/>
    <mergeCell ref="C49:C50"/>
    <mergeCell ref="AD60:AD61"/>
    <mergeCell ref="C54:C55"/>
    <mergeCell ref="O60:O61"/>
    <mergeCell ref="V60:V61"/>
    <mergeCell ref="AE60:AE61"/>
    <mergeCell ref="AF60:AF61"/>
    <mergeCell ref="AG60:AG61"/>
    <mergeCell ref="A5:BD5"/>
    <mergeCell ref="B41:B42"/>
    <mergeCell ref="C41:C42"/>
    <mergeCell ref="B43:B44"/>
    <mergeCell ref="C43:C44"/>
    <mergeCell ref="B54:B55"/>
    <mergeCell ref="C39:C40"/>
    <mergeCell ref="P60:P61"/>
    <mergeCell ref="Y60:Y61"/>
    <mergeCell ref="Z60:Z61"/>
    <mergeCell ref="AA60:AA61"/>
    <mergeCell ref="AB60:AB61"/>
    <mergeCell ref="X60:X61"/>
    <mergeCell ref="W60:W61"/>
    <mergeCell ref="R60:R61"/>
    <mergeCell ref="AC60:AC61"/>
    <mergeCell ref="Q60:Q61"/>
    <mergeCell ref="AJ60:AJ61"/>
    <mergeCell ref="AK60:AK61"/>
    <mergeCell ref="AL60:AL61"/>
    <mergeCell ref="AM60:AM61"/>
    <mergeCell ref="S60:S61"/>
    <mergeCell ref="AH60:AH61"/>
    <mergeCell ref="T60:T61"/>
    <mergeCell ref="AI60:AI61"/>
    <mergeCell ref="AN60:AN61"/>
    <mergeCell ref="AO60:AO61"/>
    <mergeCell ref="BA60:BA61"/>
    <mergeCell ref="BB60:BB61"/>
    <mergeCell ref="AQ60:AQ61"/>
    <mergeCell ref="AR60:AR61"/>
    <mergeCell ref="AS60:AS61"/>
    <mergeCell ref="AT60:AT61"/>
    <mergeCell ref="AU60:AU61"/>
    <mergeCell ref="AV60:AV61"/>
    <mergeCell ref="BC60:BC61"/>
    <mergeCell ref="BD60:BD61"/>
    <mergeCell ref="BE60:BE61"/>
    <mergeCell ref="B61:D61"/>
    <mergeCell ref="B62:D62"/>
    <mergeCell ref="AW60:AW61"/>
    <mergeCell ref="AX60:AX61"/>
    <mergeCell ref="AY60:AY61"/>
    <mergeCell ref="AZ60:AZ61"/>
    <mergeCell ref="AP60:AP61"/>
    <mergeCell ref="B63:D63"/>
    <mergeCell ref="B64:D64"/>
    <mergeCell ref="A68:T68"/>
    <mergeCell ref="F60:F61"/>
    <mergeCell ref="G60:G61"/>
    <mergeCell ref="H60:H61"/>
    <mergeCell ref="I60:I61"/>
    <mergeCell ref="J60:J61"/>
    <mergeCell ref="K60:K61"/>
    <mergeCell ref="A7:A64"/>
    <mergeCell ref="L60:L61"/>
    <mergeCell ref="M60:M61"/>
    <mergeCell ref="N60:N61"/>
    <mergeCell ref="B52:B53"/>
    <mergeCell ref="B58:B59"/>
    <mergeCell ref="E60:E61"/>
    <mergeCell ref="B60:D60"/>
  </mergeCells>
  <hyperlinks>
    <hyperlink ref="A67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7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3"/>
  <sheetViews>
    <sheetView zoomScale="90" zoomScaleNormal="90" zoomScalePageLayoutView="0" workbookViewId="0" topLeftCell="N2">
      <selection activeCell="AA54" sqref="AA54"/>
    </sheetView>
  </sheetViews>
  <sheetFormatPr defaultColWidth="9.00390625" defaultRowHeight="12.75"/>
  <cols>
    <col min="1" max="1" width="5.875" style="0" customWidth="1"/>
    <col min="2" max="2" width="9.625" style="0" customWidth="1"/>
    <col min="3" max="3" width="25.00390625" style="0" customWidth="1"/>
    <col min="5" max="5" width="4.2539062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5.25390625" style="0" customWidth="1"/>
    <col min="25" max="29" width="4.00390625" style="0" customWidth="1"/>
    <col min="30" max="33" width="3.875" style="0" customWidth="1"/>
    <col min="34" max="56" width="4.00390625" style="0" customWidth="1"/>
    <col min="57" max="57" width="17.375" style="0" customWidth="1"/>
  </cols>
  <sheetData>
    <row r="1" spans="1:92" ht="90.75" customHeight="1" thickBot="1">
      <c r="A1" s="258" t="s">
        <v>230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419"/>
      <c r="BD1" s="419"/>
      <c r="BE1" s="419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</row>
    <row r="2" spans="1:92" ht="47.25" customHeight="1" thickBot="1">
      <c r="A2" s="329" t="s">
        <v>14</v>
      </c>
      <c r="B2" s="332" t="s">
        <v>15</v>
      </c>
      <c r="C2" s="332" t="s">
        <v>16</v>
      </c>
      <c r="D2" s="332" t="s">
        <v>17</v>
      </c>
      <c r="E2" s="34" t="s">
        <v>219</v>
      </c>
      <c r="F2" s="289" t="s">
        <v>18</v>
      </c>
      <c r="G2" s="290"/>
      <c r="H2" s="291"/>
      <c r="I2" s="34" t="s">
        <v>220</v>
      </c>
      <c r="J2" s="289" t="s">
        <v>19</v>
      </c>
      <c r="K2" s="292"/>
      <c r="L2" s="292"/>
      <c r="M2" s="293"/>
      <c r="N2" s="286" t="s">
        <v>20</v>
      </c>
      <c r="O2" s="287"/>
      <c r="P2" s="287"/>
      <c r="Q2" s="288"/>
      <c r="R2" s="97" t="s">
        <v>221</v>
      </c>
      <c r="S2" s="286" t="s">
        <v>21</v>
      </c>
      <c r="T2" s="287"/>
      <c r="U2" s="288"/>
      <c r="V2" s="35" t="s">
        <v>222</v>
      </c>
      <c r="W2" s="286" t="s">
        <v>22</v>
      </c>
      <c r="X2" s="287"/>
      <c r="Y2" s="287"/>
      <c r="Z2" s="288"/>
      <c r="AA2" s="286" t="s">
        <v>23</v>
      </c>
      <c r="AB2" s="287"/>
      <c r="AC2" s="287"/>
      <c r="AD2" s="288"/>
      <c r="AE2" s="97" t="s">
        <v>223</v>
      </c>
      <c r="AF2" s="286" t="s">
        <v>24</v>
      </c>
      <c r="AG2" s="287"/>
      <c r="AH2" s="288"/>
      <c r="AI2" s="98" t="s">
        <v>224</v>
      </c>
      <c r="AJ2" s="289" t="s">
        <v>25</v>
      </c>
      <c r="AK2" s="292"/>
      <c r="AL2" s="292"/>
      <c r="AM2" s="293"/>
      <c r="AN2" s="289" t="s">
        <v>26</v>
      </c>
      <c r="AO2" s="292"/>
      <c r="AP2" s="292"/>
      <c r="AQ2" s="293"/>
      <c r="AR2" s="98" t="s">
        <v>225</v>
      </c>
      <c r="AS2" s="289" t="s">
        <v>27</v>
      </c>
      <c r="AT2" s="292"/>
      <c r="AU2" s="292"/>
      <c r="AV2" s="293"/>
      <c r="AW2" s="335" t="s">
        <v>28</v>
      </c>
      <c r="AX2" s="336"/>
      <c r="AY2" s="336"/>
      <c r="AZ2" s="337"/>
      <c r="BA2" s="335" t="s">
        <v>29</v>
      </c>
      <c r="BB2" s="336"/>
      <c r="BC2" s="336"/>
      <c r="BD2" s="336"/>
      <c r="BE2" s="323" t="s">
        <v>30</v>
      </c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</row>
    <row r="3" spans="1:92" ht="13.5" thickBot="1">
      <c r="A3" s="330"/>
      <c r="B3" s="333"/>
      <c r="C3" s="333"/>
      <c r="D3" s="333"/>
      <c r="E3" s="326" t="s">
        <v>31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4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</row>
    <row r="4" spans="1:92" s="16" customFormat="1" ht="31.5" customHeight="1" thickBot="1">
      <c r="A4" s="331"/>
      <c r="B4" s="334"/>
      <c r="C4" s="334"/>
      <c r="D4" s="334"/>
      <c r="E4" s="17">
        <v>36</v>
      </c>
      <c r="F4" s="17">
        <v>37</v>
      </c>
      <c r="G4" s="17">
        <v>38</v>
      </c>
      <c r="H4" s="17">
        <v>39</v>
      </c>
      <c r="I4" s="17">
        <v>40</v>
      </c>
      <c r="J4" s="17">
        <v>41</v>
      </c>
      <c r="K4" s="17">
        <v>42</v>
      </c>
      <c r="L4" s="18">
        <v>43</v>
      </c>
      <c r="M4" s="18">
        <v>44</v>
      </c>
      <c r="N4" s="18">
        <v>45</v>
      </c>
      <c r="O4" s="18">
        <v>46</v>
      </c>
      <c r="P4" s="18">
        <v>47</v>
      </c>
      <c r="Q4" s="18">
        <v>48</v>
      </c>
      <c r="R4" s="18">
        <v>49</v>
      </c>
      <c r="S4" s="18">
        <v>50</v>
      </c>
      <c r="T4" s="18">
        <v>51</v>
      </c>
      <c r="U4" s="18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88">
        <v>35</v>
      </c>
      <c r="BE4" s="324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</row>
    <row r="5" spans="1:92" ht="13.5" thickBo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4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</row>
    <row r="6" spans="1:92" s="16" customFormat="1" ht="27" customHeight="1" thickBot="1">
      <c r="A6" s="17"/>
      <c r="B6" s="17"/>
      <c r="C6" s="17"/>
      <c r="D6" s="1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3">
        <v>37</v>
      </c>
      <c r="AP6" s="23">
        <v>38</v>
      </c>
      <c r="AQ6" s="23">
        <v>39</v>
      </c>
      <c r="AR6" s="23">
        <v>40</v>
      </c>
      <c r="AS6" s="23">
        <v>41</v>
      </c>
      <c r="AT6" s="29">
        <v>42</v>
      </c>
      <c r="AU6" s="29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89">
        <v>52</v>
      </c>
      <c r="BE6" s="325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</row>
    <row r="7" spans="1:92" s="24" customFormat="1" ht="17.25" customHeight="1" thickBot="1">
      <c r="A7" s="398" t="s">
        <v>166</v>
      </c>
      <c r="B7" s="427" t="s">
        <v>115</v>
      </c>
      <c r="C7" s="427" t="s">
        <v>114</v>
      </c>
      <c r="D7" s="118" t="s">
        <v>34</v>
      </c>
      <c r="E7" s="64">
        <f>SUM(E9,E11,E13,E15,)</f>
        <v>4</v>
      </c>
      <c r="F7" s="64">
        <f>SUM(F9,F11,F13,F15,)</f>
        <v>4</v>
      </c>
      <c r="G7" s="64">
        <f aca="true" t="shared" si="0" ref="G7:Q7">SUM(G9,G11,G13,G15,)</f>
        <v>4</v>
      </c>
      <c r="H7" s="64">
        <f t="shared" si="0"/>
        <v>4</v>
      </c>
      <c r="I7" s="64">
        <f t="shared" si="0"/>
        <v>4</v>
      </c>
      <c r="J7" s="64">
        <f t="shared" si="0"/>
        <v>4</v>
      </c>
      <c r="K7" s="64">
        <f t="shared" si="0"/>
        <v>4</v>
      </c>
      <c r="L7" s="64">
        <f t="shared" si="0"/>
        <v>4</v>
      </c>
      <c r="M7" s="64">
        <f t="shared" si="0"/>
        <v>4</v>
      </c>
      <c r="N7" s="64">
        <f t="shared" si="0"/>
        <v>4</v>
      </c>
      <c r="O7" s="64">
        <f t="shared" si="0"/>
        <v>4</v>
      </c>
      <c r="P7" s="64">
        <v>4</v>
      </c>
      <c r="Q7" s="64">
        <f t="shared" si="0"/>
        <v>0</v>
      </c>
      <c r="R7" s="64">
        <f>SUM(R9,R11,R13,R15,)</f>
        <v>0</v>
      </c>
      <c r="S7" s="64">
        <f>SUM(S9,S11,S13,S15,)</f>
        <v>0</v>
      </c>
      <c r="T7" s="64">
        <f>SUM(T9,T11,T13,T15,)</f>
        <v>0</v>
      </c>
      <c r="U7" s="64">
        <f>SUM(U9,U11,U13,U15,)</f>
        <v>0</v>
      </c>
      <c r="V7" s="64" t="s">
        <v>73</v>
      </c>
      <c r="W7" s="64" t="s">
        <v>73</v>
      </c>
      <c r="X7" s="64">
        <f>SUM(X9,X11,X13,X15)</f>
        <v>4</v>
      </c>
      <c r="Y7" s="64">
        <f aca="true" t="shared" si="1" ref="Y7:AU7">SUM(Y9,Y11,Y13,Y15)</f>
        <v>4</v>
      </c>
      <c r="Z7" s="64">
        <f t="shared" si="1"/>
        <v>4</v>
      </c>
      <c r="AA7" s="64">
        <f t="shared" si="1"/>
        <v>4</v>
      </c>
      <c r="AB7" s="64">
        <f t="shared" si="1"/>
        <v>4</v>
      </c>
      <c r="AC7" s="64">
        <f t="shared" si="1"/>
        <v>4</v>
      </c>
      <c r="AD7" s="64">
        <f t="shared" si="1"/>
        <v>4</v>
      </c>
      <c r="AE7" s="64">
        <f t="shared" si="1"/>
        <v>4</v>
      </c>
      <c r="AF7" s="64">
        <f t="shared" si="1"/>
        <v>4</v>
      </c>
      <c r="AG7" s="64">
        <f t="shared" si="1"/>
        <v>4</v>
      </c>
      <c r="AH7" s="64">
        <f t="shared" si="1"/>
        <v>4</v>
      </c>
      <c r="AI7" s="64">
        <f t="shared" si="1"/>
        <v>4</v>
      </c>
      <c r="AJ7" s="64">
        <f t="shared" si="1"/>
        <v>4</v>
      </c>
      <c r="AK7" s="64">
        <f t="shared" si="1"/>
        <v>4</v>
      </c>
      <c r="AL7" s="64">
        <v>4</v>
      </c>
      <c r="AM7" s="64">
        <f t="shared" si="1"/>
        <v>0</v>
      </c>
      <c r="AN7" s="64">
        <f t="shared" si="1"/>
        <v>0</v>
      </c>
      <c r="AO7" s="64">
        <f t="shared" si="1"/>
        <v>0</v>
      </c>
      <c r="AP7" s="64">
        <f t="shared" si="1"/>
        <v>0</v>
      </c>
      <c r="AQ7" s="64">
        <f t="shared" si="1"/>
        <v>0</v>
      </c>
      <c r="AR7" s="64">
        <f t="shared" si="1"/>
        <v>0</v>
      </c>
      <c r="AS7" s="64">
        <f t="shared" si="1"/>
        <v>0</v>
      </c>
      <c r="AT7" s="64">
        <f t="shared" si="1"/>
        <v>0</v>
      </c>
      <c r="AU7" s="64">
        <f t="shared" si="1"/>
        <v>0</v>
      </c>
      <c r="AV7" s="64" t="s">
        <v>73</v>
      </c>
      <c r="AW7" s="64" t="s">
        <v>73</v>
      </c>
      <c r="AX7" s="64" t="s">
        <v>73</v>
      </c>
      <c r="AY7" s="64" t="s">
        <v>73</v>
      </c>
      <c r="AZ7" s="64" t="s">
        <v>73</v>
      </c>
      <c r="BA7" s="64" t="s">
        <v>73</v>
      </c>
      <c r="BB7" s="64" t="s">
        <v>73</v>
      </c>
      <c r="BC7" s="64" t="s">
        <v>73</v>
      </c>
      <c r="BD7" s="64" t="s">
        <v>73</v>
      </c>
      <c r="BE7" s="131">
        <f>BE9+BE11++BE13+BE15</f>
        <v>100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</row>
    <row r="8" spans="1:92" ht="17.25" customHeight="1" thickBot="1">
      <c r="A8" s="399"/>
      <c r="B8" s="428"/>
      <c r="C8" s="428"/>
      <c r="D8" s="119" t="s">
        <v>35</v>
      </c>
      <c r="E8" s="76">
        <f>SUM(E10,E12,E14,E16)</f>
        <v>2</v>
      </c>
      <c r="F8" s="76">
        <f aca="true" t="shared" si="2" ref="F8:AU8">SUM(F10,F12,F14,F16)</f>
        <v>2</v>
      </c>
      <c r="G8" s="76">
        <f t="shared" si="2"/>
        <v>2</v>
      </c>
      <c r="H8" s="76">
        <f t="shared" si="2"/>
        <v>2</v>
      </c>
      <c r="I8" s="76">
        <f t="shared" si="2"/>
        <v>2</v>
      </c>
      <c r="J8" s="76">
        <f t="shared" si="2"/>
        <v>2</v>
      </c>
      <c r="K8" s="76">
        <f t="shared" si="2"/>
        <v>2</v>
      </c>
      <c r="L8" s="76">
        <f t="shared" si="2"/>
        <v>2</v>
      </c>
      <c r="M8" s="76">
        <f t="shared" si="2"/>
        <v>2</v>
      </c>
      <c r="N8" s="76">
        <f t="shared" si="2"/>
        <v>2</v>
      </c>
      <c r="O8" s="76">
        <f t="shared" si="2"/>
        <v>2</v>
      </c>
      <c r="P8" s="76">
        <f t="shared" si="2"/>
        <v>2</v>
      </c>
      <c r="Q8" s="76">
        <f t="shared" si="2"/>
        <v>0</v>
      </c>
      <c r="R8" s="76">
        <f>SUM(R10,R12,R14,R16)</f>
        <v>0</v>
      </c>
      <c r="S8" s="76">
        <f>SUM(S10,S12,S14,S16)</f>
        <v>0</v>
      </c>
      <c r="T8" s="76">
        <f>SUM(T10,T12,T14,T16)</f>
        <v>0</v>
      </c>
      <c r="U8" s="76">
        <f>SUM(U10,U12,U14,U16)</f>
        <v>0</v>
      </c>
      <c r="V8" s="76" t="s">
        <v>73</v>
      </c>
      <c r="W8" s="76" t="s">
        <v>73</v>
      </c>
      <c r="X8" s="76">
        <f t="shared" si="2"/>
        <v>2</v>
      </c>
      <c r="Y8" s="76">
        <f t="shared" si="2"/>
        <v>2</v>
      </c>
      <c r="Z8" s="76">
        <f t="shared" si="2"/>
        <v>2</v>
      </c>
      <c r="AA8" s="76">
        <f t="shared" si="2"/>
        <v>2</v>
      </c>
      <c r="AB8" s="76">
        <f t="shared" si="2"/>
        <v>2</v>
      </c>
      <c r="AC8" s="76">
        <f t="shared" si="2"/>
        <v>2</v>
      </c>
      <c r="AD8" s="76">
        <f t="shared" si="2"/>
        <v>2</v>
      </c>
      <c r="AE8" s="76">
        <f t="shared" si="2"/>
        <v>2</v>
      </c>
      <c r="AF8" s="76">
        <f t="shared" si="2"/>
        <v>2</v>
      </c>
      <c r="AG8" s="76">
        <f t="shared" si="2"/>
        <v>2</v>
      </c>
      <c r="AH8" s="76">
        <f t="shared" si="2"/>
        <v>2</v>
      </c>
      <c r="AI8" s="76">
        <f t="shared" si="2"/>
        <v>2</v>
      </c>
      <c r="AJ8" s="76">
        <f t="shared" si="2"/>
        <v>2</v>
      </c>
      <c r="AK8" s="76">
        <f t="shared" si="2"/>
        <v>2</v>
      </c>
      <c r="AL8" s="76">
        <f t="shared" si="2"/>
        <v>2</v>
      </c>
      <c r="AM8" s="76">
        <f t="shared" si="2"/>
        <v>0</v>
      </c>
      <c r="AN8" s="76">
        <f t="shared" si="2"/>
        <v>0</v>
      </c>
      <c r="AO8" s="76">
        <f t="shared" si="2"/>
        <v>0</v>
      </c>
      <c r="AP8" s="76">
        <f t="shared" si="2"/>
        <v>0</v>
      </c>
      <c r="AQ8" s="76">
        <f t="shared" si="2"/>
        <v>0</v>
      </c>
      <c r="AR8" s="76">
        <f t="shared" si="2"/>
        <v>0</v>
      </c>
      <c r="AS8" s="76">
        <f t="shared" si="2"/>
        <v>0</v>
      </c>
      <c r="AT8" s="76">
        <f t="shared" si="2"/>
        <v>0</v>
      </c>
      <c r="AU8" s="76">
        <f t="shared" si="2"/>
        <v>0</v>
      </c>
      <c r="AV8" s="76" t="s">
        <v>73</v>
      </c>
      <c r="AW8" s="76" t="s">
        <v>73</v>
      </c>
      <c r="AX8" s="76" t="s">
        <v>73</v>
      </c>
      <c r="AY8" s="76" t="s">
        <v>73</v>
      </c>
      <c r="AZ8" s="76" t="s">
        <v>73</v>
      </c>
      <c r="BA8" s="76" t="s">
        <v>73</v>
      </c>
      <c r="BB8" s="76" t="s">
        <v>73</v>
      </c>
      <c r="BC8" s="76" t="s">
        <v>73</v>
      </c>
      <c r="BD8" s="76" t="s">
        <v>73</v>
      </c>
      <c r="BE8" s="12">
        <f>BE10+BE12+BE14+BE16</f>
        <v>54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</row>
    <row r="9" spans="1:92" ht="15" customHeight="1" hidden="1" thickBot="1">
      <c r="A9" s="399"/>
      <c r="B9" s="423"/>
      <c r="C9" s="425"/>
      <c r="D9" s="120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83"/>
      <c r="S9" s="183"/>
      <c r="T9" s="183"/>
      <c r="U9" s="183"/>
      <c r="V9" s="175"/>
      <c r="W9" s="175"/>
      <c r="X9" s="175"/>
      <c r="Y9" s="175"/>
      <c r="Z9" s="175"/>
      <c r="AA9" s="175"/>
      <c r="AB9" s="175"/>
      <c r="AC9" s="186"/>
      <c r="AD9" s="186"/>
      <c r="AE9" s="186"/>
      <c r="AF9" s="186"/>
      <c r="AG9" s="186"/>
      <c r="AH9" s="186"/>
      <c r="AI9" s="175"/>
      <c r="AJ9" s="175"/>
      <c r="AK9" s="175"/>
      <c r="AL9" s="175"/>
      <c r="AM9" s="167"/>
      <c r="AN9" s="183"/>
      <c r="AO9" s="201"/>
      <c r="AP9" s="201"/>
      <c r="AQ9" s="183"/>
      <c r="AR9" s="183"/>
      <c r="AS9" s="184"/>
      <c r="AT9" s="184"/>
      <c r="AU9" s="184"/>
      <c r="AV9" s="74"/>
      <c r="AW9" s="74"/>
      <c r="AX9" s="74"/>
      <c r="AY9" s="74"/>
      <c r="AZ9" s="74"/>
      <c r="BA9" s="74"/>
      <c r="BB9" s="74"/>
      <c r="BC9" s="74"/>
      <c r="BD9" s="74"/>
      <c r="BE9" s="13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</row>
    <row r="10" spans="1:92" ht="13.5" customHeight="1" hidden="1" thickBot="1">
      <c r="A10" s="399"/>
      <c r="B10" s="424"/>
      <c r="C10" s="426"/>
      <c r="D10" s="120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83"/>
      <c r="S10" s="183"/>
      <c r="T10" s="183"/>
      <c r="U10" s="183"/>
      <c r="V10" s="175"/>
      <c r="W10" s="175"/>
      <c r="X10" s="74"/>
      <c r="Y10" s="74"/>
      <c r="Z10" s="74"/>
      <c r="AA10" s="74"/>
      <c r="AB10" s="74"/>
      <c r="AC10" s="187"/>
      <c r="AD10" s="187"/>
      <c r="AE10" s="187"/>
      <c r="AF10" s="187"/>
      <c r="AG10" s="187"/>
      <c r="AH10" s="187"/>
      <c r="AI10" s="74"/>
      <c r="AJ10" s="74"/>
      <c r="AK10" s="74"/>
      <c r="AL10" s="74"/>
      <c r="AM10" s="171"/>
      <c r="AN10" s="184"/>
      <c r="AO10" s="202"/>
      <c r="AP10" s="202"/>
      <c r="AQ10" s="184"/>
      <c r="AR10" s="184"/>
      <c r="AS10" s="184"/>
      <c r="AT10" s="184"/>
      <c r="AU10" s="184"/>
      <c r="AV10" s="74"/>
      <c r="AW10" s="74"/>
      <c r="AX10" s="74"/>
      <c r="AY10" s="74"/>
      <c r="AZ10" s="74"/>
      <c r="BA10" s="74"/>
      <c r="BB10" s="74"/>
      <c r="BC10" s="74"/>
      <c r="BD10" s="74"/>
      <c r="BE10" s="10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</row>
    <row r="11" spans="1:92" ht="16.5" hidden="1" thickBot="1">
      <c r="A11" s="399"/>
      <c r="B11" s="423"/>
      <c r="C11" s="425"/>
      <c r="D11" s="120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83"/>
      <c r="S11" s="183"/>
      <c r="T11" s="183"/>
      <c r="U11" s="183"/>
      <c r="V11" s="175"/>
      <c r="W11" s="175"/>
      <c r="X11" s="175"/>
      <c r="Y11" s="175"/>
      <c r="Z11" s="175"/>
      <c r="AA11" s="175"/>
      <c r="AB11" s="175"/>
      <c r="AC11" s="186"/>
      <c r="AD11" s="186"/>
      <c r="AE11" s="186"/>
      <c r="AF11" s="186"/>
      <c r="AG11" s="186"/>
      <c r="AH11" s="186"/>
      <c r="AI11" s="175"/>
      <c r="AJ11" s="175"/>
      <c r="AK11" s="175"/>
      <c r="AL11" s="175"/>
      <c r="AM11" s="167"/>
      <c r="AN11" s="183"/>
      <c r="AO11" s="201"/>
      <c r="AP11" s="201"/>
      <c r="AQ11" s="183"/>
      <c r="AR11" s="183"/>
      <c r="AS11" s="183"/>
      <c r="AT11" s="183"/>
      <c r="AU11" s="184"/>
      <c r="AV11" s="74"/>
      <c r="AW11" s="74"/>
      <c r="AX11" s="74"/>
      <c r="AY11" s="74"/>
      <c r="AZ11" s="74"/>
      <c r="BA11" s="74"/>
      <c r="BB11" s="74"/>
      <c r="BC11" s="74"/>
      <c r="BD11" s="74"/>
      <c r="BE11" s="13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</row>
    <row r="12" spans="1:92" ht="16.5" hidden="1" thickBot="1">
      <c r="A12" s="399"/>
      <c r="B12" s="424"/>
      <c r="C12" s="429"/>
      <c r="D12" s="120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83"/>
      <c r="S12" s="183"/>
      <c r="T12" s="183"/>
      <c r="U12" s="183"/>
      <c r="V12" s="175"/>
      <c r="W12" s="175"/>
      <c r="X12" s="74"/>
      <c r="Y12" s="74"/>
      <c r="Z12" s="74"/>
      <c r="AA12" s="74"/>
      <c r="AB12" s="74"/>
      <c r="AC12" s="187"/>
      <c r="AD12" s="187"/>
      <c r="AE12" s="187"/>
      <c r="AF12" s="187"/>
      <c r="AG12" s="187"/>
      <c r="AH12" s="187"/>
      <c r="AI12" s="74"/>
      <c r="AJ12" s="74"/>
      <c r="AK12" s="74"/>
      <c r="AL12" s="74"/>
      <c r="AM12" s="171"/>
      <c r="AN12" s="184"/>
      <c r="AO12" s="202"/>
      <c r="AP12" s="202"/>
      <c r="AQ12" s="184"/>
      <c r="AR12" s="184"/>
      <c r="AS12" s="184"/>
      <c r="AT12" s="184"/>
      <c r="AU12" s="184"/>
      <c r="AV12" s="74"/>
      <c r="AW12" s="74"/>
      <c r="AX12" s="74"/>
      <c r="AY12" s="74"/>
      <c r="AZ12" s="74"/>
      <c r="BA12" s="74"/>
      <c r="BB12" s="74"/>
      <c r="BC12" s="74"/>
      <c r="BD12" s="74"/>
      <c r="BE12" s="10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</row>
    <row r="13" spans="1:92" ht="16.5" customHeight="1" thickBot="1">
      <c r="A13" s="399"/>
      <c r="B13" s="423" t="s">
        <v>118</v>
      </c>
      <c r="C13" s="425" t="s">
        <v>1</v>
      </c>
      <c r="D13" s="120" t="s">
        <v>34</v>
      </c>
      <c r="E13" s="166">
        <v>2</v>
      </c>
      <c r="F13" s="166">
        <v>2</v>
      </c>
      <c r="G13" s="166">
        <v>2</v>
      </c>
      <c r="H13" s="166">
        <v>2</v>
      </c>
      <c r="I13" s="166">
        <v>2</v>
      </c>
      <c r="J13" s="166">
        <v>2</v>
      </c>
      <c r="K13" s="166">
        <v>2</v>
      </c>
      <c r="L13" s="166">
        <v>2</v>
      </c>
      <c r="M13" s="166">
        <v>2</v>
      </c>
      <c r="N13" s="166">
        <v>2</v>
      </c>
      <c r="O13" s="166">
        <v>2</v>
      </c>
      <c r="P13" s="166" t="s">
        <v>242</v>
      </c>
      <c r="Q13" s="223"/>
      <c r="R13" s="167"/>
      <c r="S13" s="167"/>
      <c r="T13" s="167"/>
      <c r="U13" s="167"/>
      <c r="V13" s="64" t="s">
        <v>73</v>
      </c>
      <c r="W13" s="64" t="s">
        <v>73</v>
      </c>
      <c r="X13" s="167">
        <v>2</v>
      </c>
      <c r="Y13" s="167">
        <v>2</v>
      </c>
      <c r="Z13" s="167">
        <v>2</v>
      </c>
      <c r="AA13" s="167">
        <v>2</v>
      </c>
      <c r="AB13" s="167">
        <v>2</v>
      </c>
      <c r="AC13" s="168">
        <v>2</v>
      </c>
      <c r="AD13" s="168">
        <v>2</v>
      </c>
      <c r="AE13" s="168">
        <v>2</v>
      </c>
      <c r="AF13" s="168">
        <v>2</v>
      </c>
      <c r="AG13" s="168">
        <v>2</v>
      </c>
      <c r="AH13" s="168">
        <v>2</v>
      </c>
      <c r="AI13" s="167">
        <v>2</v>
      </c>
      <c r="AJ13" s="167">
        <v>2</v>
      </c>
      <c r="AK13" s="167">
        <v>2</v>
      </c>
      <c r="AL13" s="167" t="s">
        <v>232</v>
      </c>
      <c r="AM13" s="223"/>
      <c r="AN13" s="167"/>
      <c r="AO13" s="203"/>
      <c r="AP13" s="203"/>
      <c r="AQ13" s="167"/>
      <c r="AR13" s="167"/>
      <c r="AS13" s="167"/>
      <c r="AT13" s="167"/>
      <c r="AU13" s="171"/>
      <c r="AV13" s="204" t="s">
        <v>73</v>
      </c>
      <c r="AW13" s="205" t="s">
        <v>73</v>
      </c>
      <c r="AX13" s="205" t="s">
        <v>73</v>
      </c>
      <c r="AY13" s="205" t="s">
        <v>73</v>
      </c>
      <c r="AZ13" s="205" t="s">
        <v>73</v>
      </c>
      <c r="BA13" s="205" t="s">
        <v>73</v>
      </c>
      <c r="BB13" s="205" t="s">
        <v>73</v>
      </c>
      <c r="BC13" s="205" t="s">
        <v>73</v>
      </c>
      <c r="BD13" s="205" t="s">
        <v>73</v>
      </c>
      <c r="BE13" s="14">
        <f aca="true" t="shared" si="3" ref="BE13:BE18">SUM(E13:BD13)</f>
        <v>50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</row>
    <row r="14" spans="1:92" ht="16.5" thickBot="1">
      <c r="A14" s="399"/>
      <c r="B14" s="424"/>
      <c r="C14" s="426"/>
      <c r="D14" s="120" t="s">
        <v>35</v>
      </c>
      <c r="E14" s="166">
        <v>1</v>
      </c>
      <c r="F14" s="166">
        <v>1</v>
      </c>
      <c r="G14" s="166">
        <v>1</v>
      </c>
      <c r="H14" s="166">
        <v>1</v>
      </c>
      <c r="I14" s="166">
        <v>1</v>
      </c>
      <c r="J14" s="166">
        <v>1</v>
      </c>
      <c r="K14" s="166">
        <v>1</v>
      </c>
      <c r="L14" s="166">
        <v>1</v>
      </c>
      <c r="M14" s="166">
        <v>1</v>
      </c>
      <c r="N14" s="166">
        <v>1</v>
      </c>
      <c r="O14" s="166">
        <v>1</v>
      </c>
      <c r="P14" s="166">
        <v>1</v>
      </c>
      <c r="Q14" s="223"/>
      <c r="R14" s="167"/>
      <c r="S14" s="167"/>
      <c r="T14" s="167"/>
      <c r="U14" s="167"/>
      <c r="V14" s="64" t="s">
        <v>73</v>
      </c>
      <c r="W14" s="64" t="s">
        <v>73</v>
      </c>
      <c r="X14" s="171">
        <v>1</v>
      </c>
      <c r="Y14" s="171">
        <v>1</v>
      </c>
      <c r="Z14" s="171">
        <v>1</v>
      </c>
      <c r="AA14" s="171">
        <v>1</v>
      </c>
      <c r="AB14" s="171">
        <v>1</v>
      </c>
      <c r="AC14" s="173">
        <v>1</v>
      </c>
      <c r="AD14" s="173">
        <v>1</v>
      </c>
      <c r="AE14" s="173">
        <v>1</v>
      </c>
      <c r="AF14" s="173">
        <v>1</v>
      </c>
      <c r="AG14" s="173">
        <v>1</v>
      </c>
      <c r="AH14" s="173">
        <v>1</v>
      </c>
      <c r="AI14" s="171">
        <v>1</v>
      </c>
      <c r="AJ14" s="171">
        <v>1</v>
      </c>
      <c r="AK14" s="171">
        <v>1</v>
      </c>
      <c r="AL14" s="171">
        <v>1</v>
      </c>
      <c r="AM14" s="224"/>
      <c r="AN14" s="171"/>
      <c r="AO14" s="206"/>
      <c r="AP14" s="206"/>
      <c r="AQ14" s="171"/>
      <c r="AR14" s="171"/>
      <c r="AS14" s="171"/>
      <c r="AT14" s="171"/>
      <c r="AU14" s="171"/>
      <c r="AV14" s="207" t="s">
        <v>73</v>
      </c>
      <c r="AW14" s="172" t="s">
        <v>73</v>
      </c>
      <c r="AX14" s="172" t="s">
        <v>73</v>
      </c>
      <c r="AY14" s="172" t="s">
        <v>73</v>
      </c>
      <c r="AZ14" s="172" t="s">
        <v>73</v>
      </c>
      <c r="BA14" s="172" t="s">
        <v>73</v>
      </c>
      <c r="BB14" s="172" t="s">
        <v>73</v>
      </c>
      <c r="BC14" s="172" t="s">
        <v>73</v>
      </c>
      <c r="BD14" s="172" t="s">
        <v>73</v>
      </c>
      <c r="BE14" s="14">
        <f t="shared" si="3"/>
        <v>27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</row>
    <row r="15" spans="1:92" ht="16.5" thickBot="1">
      <c r="A15" s="399"/>
      <c r="B15" s="423" t="s">
        <v>119</v>
      </c>
      <c r="C15" s="425" t="s">
        <v>41</v>
      </c>
      <c r="D15" s="120" t="s">
        <v>34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2</v>
      </c>
      <c r="N15" s="166">
        <v>2</v>
      </c>
      <c r="O15" s="166">
        <v>2</v>
      </c>
      <c r="P15" s="166" t="s">
        <v>242</v>
      </c>
      <c r="Q15" s="223"/>
      <c r="R15" s="167"/>
      <c r="S15" s="167"/>
      <c r="T15" s="167"/>
      <c r="U15" s="167"/>
      <c r="V15" s="64" t="s">
        <v>73</v>
      </c>
      <c r="W15" s="64" t="s">
        <v>73</v>
      </c>
      <c r="X15" s="167">
        <v>2</v>
      </c>
      <c r="Y15" s="167">
        <v>2</v>
      </c>
      <c r="Z15" s="167">
        <v>2</v>
      </c>
      <c r="AA15" s="167">
        <v>2</v>
      </c>
      <c r="AB15" s="167">
        <v>2</v>
      </c>
      <c r="AC15" s="168">
        <v>2</v>
      </c>
      <c r="AD15" s="168">
        <v>2</v>
      </c>
      <c r="AE15" s="168">
        <v>2</v>
      </c>
      <c r="AF15" s="168">
        <v>2</v>
      </c>
      <c r="AG15" s="168">
        <v>2</v>
      </c>
      <c r="AH15" s="168">
        <v>2</v>
      </c>
      <c r="AI15" s="167">
        <v>2</v>
      </c>
      <c r="AJ15" s="167">
        <v>2</v>
      </c>
      <c r="AK15" s="167">
        <v>2</v>
      </c>
      <c r="AL15" s="167" t="s">
        <v>242</v>
      </c>
      <c r="AM15" s="223"/>
      <c r="AN15" s="167"/>
      <c r="AO15" s="203"/>
      <c r="AP15" s="203"/>
      <c r="AQ15" s="167"/>
      <c r="AR15" s="167"/>
      <c r="AS15" s="167"/>
      <c r="AT15" s="167"/>
      <c r="AU15" s="171"/>
      <c r="AV15" s="207" t="s">
        <v>73</v>
      </c>
      <c r="AW15" s="172" t="s">
        <v>73</v>
      </c>
      <c r="AX15" s="172" t="s">
        <v>73</v>
      </c>
      <c r="AY15" s="172" t="s">
        <v>73</v>
      </c>
      <c r="AZ15" s="172" t="s">
        <v>73</v>
      </c>
      <c r="BA15" s="172" t="s">
        <v>73</v>
      </c>
      <c r="BB15" s="172" t="s">
        <v>73</v>
      </c>
      <c r="BC15" s="172" t="s">
        <v>73</v>
      </c>
      <c r="BD15" s="172" t="s">
        <v>73</v>
      </c>
      <c r="BE15" s="14">
        <f t="shared" si="3"/>
        <v>50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</row>
    <row r="16" spans="1:92" ht="16.5" thickBot="1">
      <c r="A16" s="399"/>
      <c r="B16" s="424"/>
      <c r="C16" s="426"/>
      <c r="D16" s="120" t="s">
        <v>35</v>
      </c>
      <c r="E16" s="166">
        <v>1</v>
      </c>
      <c r="F16" s="166">
        <v>1</v>
      </c>
      <c r="G16" s="166">
        <v>1</v>
      </c>
      <c r="H16" s="166">
        <v>1</v>
      </c>
      <c r="I16" s="166">
        <v>1</v>
      </c>
      <c r="J16" s="166">
        <v>1</v>
      </c>
      <c r="K16" s="166">
        <v>1</v>
      </c>
      <c r="L16" s="166">
        <v>1</v>
      </c>
      <c r="M16" s="166">
        <v>1</v>
      </c>
      <c r="N16" s="166">
        <v>1</v>
      </c>
      <c r="O16" s="166">
        <v>1</v>
      </c>
      <c r="P16" s="166">
        <v>1</v>
      </c>
      <c r="Q16" s="223"/>
      <c r="R16" s="167"/>
      <c r="S16" s="167"/>
      <c r="T16" s="167"/>
      <c r="U16" s="167"/>
      <c r="V16" s="64" t="s">
        <v>73</v>
      </c>
      <c r="W16" s="64" t="s">
        <v>73</v>
      </c>
      <c r="X16" s="167">
        <v>1</v>
      </c>
      <c r="Y16" s="167">
        <v>1</v>
      </c>
      <c r="Z16" s="167">
        <v>1</v>
      </c>
      <c r="AA16" s="167">
        <v>1</v>
      </c>
      <c r="AB16" s="167">
        <v>1</v>
      </c>
      <c r="AC16" s="168">
        <v>1</v>
      </c>
      <c r="AD16" s="168">
        <v>1</v>
      </c>
      <c r="AE16" s="168">
        <v>1</v>
      </c>
      <c r="AF16" s="168">
        <v>1</v>
      </c>
      <c r="AG16" s="168">
        <v>1</v>
      </c>
      <c r="AH16" s="168">
        <v>1</v>
      </c>
      <c r="AI16" s="167">
        <v>1</v>
      </c>
      <c r="AJ16" s="167">
        <v>1</v>
      </c>
      <c r="AK16" s="167">
        <v>1</v>
      </c>
      <c r="AL16" s="167">
        <v>1</v>
      </c>
      <c r="AM16" s="223"/>
      <c r="AN16" s="167"/>
      <c r="AO16" s="203"/>
      <c r="AP16" s="203"/>
      <c r="AQ16" s="167"/>
      <c r="AR16" s="167"/>
      <c r="AS16" s="167"/>
      <c r="AT16" s="167"/>
      <c r="AU16" s="167"/>
      <c r="AV16" s="207" t="s">
        <v>73</v>
      </c>
      <c r="AW16" s="172" t="s">
        <v>73</v>
      </c>
      <c r="AX16" s="172" t="s">
        <v>73</v>
      </c>
      <c r="AY16" s="172" t="s">
        <v>73</v>
      </c>
      <c r="AZ16" s="172" t="s">
        <v>73</v>
      </c>
      <c r="BA16" s="172" t="s">
        <v>73</v>
      </c>
      <c r="BB16" s="172" t="s">
        <v>73</v>
      </c>
      <c r="BC16" s="172" t="s">
        <v>73</v>
      </c>
      <c r="BD16" s="172" t="s">
        <v>73</v>
      </c>
      <c r="BE16" s="14">
        <f t="shared" si="3"/>
        <v>27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</row>
    <row r="17" spans="1:89" ht="13.5" customHeight="1" hidden="1">
      <c r="A17" s="399"/>
      <c r="B17" s="423"/>
      <c r="C17" s="425"/>
      <c r="D17" s="12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6"/>
      <c r="V17" s="64"/>
      <c r="W17" s="172"/>
      <c r="X17" s="74"/>
      <c r="Y17" s="74"/>
      <c r="Z17" s="74"/>
      <c r="AA17" s="74"/>
      <c r="AB17" s="74"/>
      <c r="AC17" s="187"/>
      <c r="AD17" s="187"/>
      <c r="AE17" s="187"/>
      <c r="AF17" s="187"/>
      <c r="AG17" s="187"/>
      <c r="AH17" s="187"/>
      <c r="AI17" s="74"/>
      <c r="AJ17" s="74"/>
      <c r="AK17" s="74"/>
      <c r="AL17" s="74"/>
      <c r="AM17" s="208"/>
      <c r="AN17" s="74"/>
      <c r="AO17" s="187"/>
      <c r="AP17" s="187"/>
      <c r="AQ17" s="74"/>
      <c r="AR17" s="74"/>
      <c r="AS17" s="74"/>
      <c r="AT17" s="74"/>
      <c r="AU17" s="74"/>
      <c r="AV17" s="207" t="s">
        <v>73</v>
      </c>
      <c r="AW17" s="172" t="s">
        <v>73</v>
      </c>
      <c r="AX17" s="172" t="s">
        <v>73</v>
      </c>
      <c r="AY17" s="172" t="s">
        <v>73</v>
      </c>
      <c r="AZ17" s="172" t="s">
        <v>73</v>
      </c>
      <c r="BA17" s="172" t="s">
        <v>73</v>
      </c>
      <c r="BB17" s="172" t="s">
        <v>73</v>
      </c>
      <c r="BC17" s="172" t="s">
        <v>73</v>
      </c>
      <c r="BD17" s="172" t="s">
        <v>73</v>
      </c>
      <c r="BE17" s="14">
        <f t="shared" si="3"/>
        <v>0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</row>
    <row r="18" spans="1:89" ht="13.5" customHeight="1" hidden="1">
      <c r="A18" s="399"/>
      <c r="B18" s="424"/>
      <c r="C18" s="438"/>
      <c r="D18" s="12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6"/>
      <c r="V18" s="172"/>
      <c r="W18" s="172"/>
      <c r="X18" s="74"/>
      <c r="Y18" s="74"/>
      <c r="Z18" s="74"/>
      <c r="AA18" s="74"/>
      <c r="AB18" s="74"/>
      <c r="AC18" s="187"/>
      <c r="AD18" s="187"/>
      <c r="AE18" s="187"/>
      <c r="AF18" s="187"/>
      <c r="AG18" s="187"/>
      <c r="AH18" s="187"/>
      <c r="AI18" s="74"/>
      <c r="AJ18" s="74"/>
      <c r="AK18" s="74"/>
      <c r="AL18" s="74"/>
      <c r="AM18" s="208"/>
      <c r="AN18" s="74"/>
      <c r="AO18" s="187"/>
      <c r="AP18" s="187"/>
      <c r="AQ18" s="74"/>
      <c r="AR18" s="74"/>
      <c r="AS18" s="74"/>
      <c r="AT18" s="74"/>
      <c r="AU18" s="74"/>
      <c r="AV18" s="207" t="s">
        <v>73</v>
      </c>
      <c r="AW18" s="172" t="s">
        <v>73</v>
      </c>
      <c r="AX18" s="172" t="s">
        <v>73</v>
      </c>
      <c r="AY18" s="172" t="s">
        <v>73</v>
      </c>
      <c r="AZ18" s="172" t="s">
        <v>73</v>
      </c>
      <c r="BA18" s="172" t="s">
        <v>73</v>
      </c>
      <c r="BB18" s="172" t="s">
        <v>73</v>
      </c>
      <c r="BC18" s="172" t="s">
        <v>73</v>
      </c>
      <c r="BD18" s="172" t="s">
        <v>73</v>
      </c>
      <c r="BE18" s="14">
        <f t="shared" si="3"/>
        <v>0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</row>
    <row r="19" spans="1:89" s="24" customFormat="1" ht="21.75" customHeight="1" hidden="1" thickBot="1">
      <c r="A19" s="399"/>
      <c r="B19" s="439" t="s">
        <v>121</v>
      </c>
      <c r="C19" s="441" t="s">
        <v>120</v>
      </c>
      <c r="D19" s="114" t="s">
        <v>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73</v>
      </c>
      <c r="W19" s="64" t="s">
        <v>73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/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207" t="s">
        <v>73</v>
      </c>
      <c r="AW19" s="172" t="s">
        <v>73</v>
      </c>
      <c r="AX19" s="172" t="s">
        <v>73</v>
      </c>
      <c r="AY19" s="172" t="s">
        <v>73</v>
      </c>
      <c r="AZ19" s="172" t="s">
        <v>73</v>
      </c>
      <c r="BA19" s="172" t="s">
        <v>73</v>
      </c>
      <c r="BB19" s="172" t="s">
        <v>73</v>
      </c>
      <c r="BC19" s="172" t="s">
        <v>73</v>
      </c>
      <c r="BD19" s="172" t="s">
        <v>73</v>
      </c>
      <c r="BE19" s="84">
        <v>0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</row>
    <row r="20" spans="1:89" s="24" customFormat="1" ht="16.5" hidden="1" thickBot="1">
      <c r="A20" s="399"/>
      <c r="B20" s="440"/>
      <c r="C20" s="442"/>
      <c r="D20" s="114" t="s">
        <v>35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 t="s">
        <v>73</v>
      </c>
      <c r="W20" s="64" t="s">
        <v>73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/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207" t="s">
        <v>73</v>
      </c>
      <c r="AW20" s="172" t="s">
        <v>73</v>
      </c>
      <c r="AX20" s="172" t="s">
        <v>73</v>
      </c>
      <c r="AY20" s="172" t="s">
        <v>73</v>
      </c>
      <c r="AZ20" s="172" t="s">
        <v>73</v>
      </c>
      <c r="BA20" s="172" t="s">
        <v>73</v>
      </c>
      <c r="BB20" s="172" t="s">
        <v>73</v>
      </c>
      <c r="BC20" s="172" t="s">
        <v>73</v>
      </c>
      <c r="BD20" s="172" t="s">
        <v>73</v>
      </c>
      <c r="BE20" s="84">
        <v>0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</row>
    <row r="21" spans="1:89" ht="16.5" thickBot="1">
      <c r="A21" s="399"/>
      <c r="B21" s="443" t="s">
        <v>7</v>
      </c>
      <c r="C21" s="443" t="s">
        <v>38</v>
      </c>
      <c r="D21" s="115" t="s">
        <v>34</v>
      </c>
      <c r="E21" s="76">
        <f aca="true" t="shared" si="4" ref="E21:AU22">E23+E33</f>
        <v>32</v>
      </c>
      <c r="F21" s="76">
        <f t="shared" si="4"/>
        <v>32</v>
      </c>
      <c r="G21" s="76">
        <f t="shared" si="4"/>
        <v>32</v>
      </c>
      <c r="H21" s="76">
        <f t="shared" si="4"/>
        <v>32</v>
      </c>
      <c r="I21" s="76">
        <f t="shared" si="4"/>
        <v>32</v>
      </c>
      <c r="J21" s="76">
        <f t="shared" si="4"/>
        <v>32</v>
      </c>
      <c r="K21" s="76">
        <f t="shared" si="4"/>
        <v>32</v>
      </c>
      <c r="L21" s="76">
        <f t="shared" si="4"/>
        <v>32</v>
      </c>
      <c r="M21" s="76">
        <f t="shared" si="4"/>
        <v>32</v>
      </c>
      <c r="N21" s="76">
        <f t="shared" si="4"/>
        <v>32</v>
      </c>
      <c r="O21" s="76">
        <f t="shared" si="4"/>
        <v>32</v>
      </c>
      <c r="P21" s="76">
        <f t="shared" si="4"/>
        <v>32</v>
      </c>
      <c r="Q21" s="76">
        <f t="shared" si="4"/>
        <v>0</v>
      </c>
      <c r="R21" s="76">
        <f t="shared" si="4"/>
        <v>36</v>
      </c>
      <c r="S21" s="76">
        <f t="shared" si="4"/>
        <v>36</v>
      </c>
      <c r="T21" s="76">
        <f t="shared" si="4"/>
        <v>36</v>
      </c>
      <c r="U21" s="76">
        <f t="shared" si="4"/>
        <v>36</v>
      </c>
      <c r="V21" s="64" t="s">
        <v>73</v>
      </c>
      <c r="W21" s="64" t="s">
        <v>73</v>
      </c>
      <c r="X21" s="64">
        <f>X23+X33</f>
        <v>32</v>
      </c>
      <c r="Y21" s="64">
        <f t="shared" si="4"/>
        <v>32</v>
      </c>
      <c r="Z21" s="64">
        <f t="shared" si="4"/>
        <v>32</v>
      </c>
      <c r="AA21" s="64">
        <f t="shared" si="4"/>
        <v>32</v>
      </c>
      <c r="AB21" s="64">
        <f t="shared" si="4"/>
        <v>32</v>
      </c>
      <c r="AC21" s="64">
        <f t="shared" si="4"/>
        <v>32</v>
      </c>
      <c r="AD21" s="64">
        <f t="shared" si="4"/>
        <v>32</v>
      </c>
      <c r="AE21" s="64">
        <f t="shared" si="4"/>
        <v>32</v>
      </c>
      <c r="AF21" s="64">
        <f t="shared" si="4"/>
        <v>32</v>
      </c>
      <c r="AG21" s="64">
        <f t="shared" si="4"/>
        <v>32</v>
      </c>
      <c r="AH21" s="64">
        <f t="shared" si="4"/>
        <v>32</v>
      </c>
      <c r="AI21" s="64">
        <f t="shared" si="4"/>
        <v>32</v>
      </c>
      <c r="AJ21" s="64">
        <f t="shared" si="4"/>
        <v>32</v>
      </c>
      <c r="AK21" s="64">
        <f t="shared" si="4"/>
        <v>32</v>
      </c>
      <c r="AL21" s="64">
        <f t="shared" si="4"/>
        <v>32</v>
      </c>
      <c r="AM21" s="64"/>
      <c r="AN21" s="64">
        <f t="shared" si="4"/>
        <v>36</v>
      </c>
      <c r="AO21" s="76">
        <f t="shared" si="4"/>
        <v>36</v>
      </c>
      <c r="AP21" s="76">
        <f t="shared" si="4"/>
        <v>36</v>
      </c>
      <c r="AQ21" s="76">
        <f t="shared" si="4"/>
        <v>36</v>
      </c>
      <c r="AR21" s="76">
        <f t="shared" si="4"/>
        <v>36</v>
      </c>
      <c r="AS21" s="76">
        <f t="shared" si="4"/>
        <v>36</v>
      </c>
      <c r="AT21" s="76">
        <f t="shared" si="4"/>
        <v>0</v>
      </c>
      <c r="AU21" s="76">
        <f t="shared" si="4"/>
        <v>0</v>
      </c>
      <c r="AV21" s="207" t="s">
        <v>73</v>
      </c>
      <c r="AW21" s="172" t="s">
        <v>73</v>
      </c>
      <c r="AX21" s="172" t="s">
        <v>73</v>
      </c>
      <c r="AY21" s="172" t="s">
        <v>73</v>
      </c>
      <c r="AZ21" s="172" t="s">
        <v>73</v>
      </c>
      <c r="BA21" s="172" t="s">
        <v>73</v>
      </c>
      <c r="BB21" s="172" t="s">
        <v>73</v>
      </c>
      <c r="BC21" s="172" t="s">
        <v>73</v>
      </c>
      <c r="BD21" s="172" t="s">
        <v>73</v>
      </c>
      <c r="BE21" s="85">
        <f>BE23+BE33</f>
        <v>1266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</row>
    <row r="22" spans="1:89" ht="16.5" thickBot="1">
      <c r="A22" s="399"/>
      <c r="B22" s="444"/>
      <c r="C22" s="444"/>
      <c r="D22" s="115" t="s">
        <v>35</v>
      </c>
      <c r="E22" s="76">
        <f t="shared" si="4"/>
        <v>16</v>
      </c>
      <c r="F22" s="76">
        <f t="shared" si="4"/>
        <v>16</v>
      </c>
      <c r="G22" s="76">
        <f t="shared" si="4"/>
        <v>16</v>
      </c>
      <c r="H22" s="76">
        <f t="shared" si="4"/>
        <v>16</v>
      </c>
      <c r="I22" s="76">
        <f t="shared" si="4"/>
        <v>16</v>
      </c>
      <c r="J22" s="76">
        <f t="shared" si="4"/>
        <v>16</v>
      </c>
      <c r="K22" s="76">
        <f t="shared" si="4"/>
        <v>16</v>
      </c>
      <c r="L22" s="76">
        <f t="shared" si="4"/>
        <v>16</v>
      </c>
      <c r="M22" s="76">
        <f t="shared" si="4"/>
        <v>16</v>
      </c>
      <c r="N22" s="76">
        <f t="shared" si="4"/>
        <v>16</v>
      </c>
      <c r="O22" s="76">
        <f t="shared" si="4"/>
        <v>16</v>
      </c>
      <c r="P22" s="76">
        <f t="shared" si="4"/>
        <v>16</v>
      </c>
      <c r="Q22" s="76">
        <f t="shared" si="4"/>
        <v>0</v>
      </c>
      <c r="R22" s="76">
        <f t="shared" si="4"/>
        <v>0</v>
      </c>
      <c r="S22" s="76">
        <f t="shared" si="4"/>
        <v>0</v>
      </c>
      <c r="T22" s="76">
        <f t="shared" si="4"/>
        <v>0</v>
      </c>
      <c r="U22" s="76">
        <f t="shared" si="4"/>
        <v>0</v>
      </c>
      <c r="V22" s="64" t="s">
        <v>73</v>
      </c>
      <c r="W22" s="64" t="s">
        <v>73</v>
      </c>
      <c r="X22" s="64">
        <f t="shared" si="4"/>
        <v>16</v>
      </c>
      <c r="Y22" s="64">
        <f t="shared" si="4"/>
        <v>16</v>
      </c>
      <c r="Z22" s="64">
        <f t="shared" si="4"/>
        <v>16</v>
      </c>
      <c r="AA22" s="64">
        <f t="shared" si="4"/>
        <v>16</v>
      </c>
      <c r="AB22" s="64">
        <f t="shared" si="4"/>
        <v>16</v>
      </c>
      <c r="AC22" s="64">
        <f t="shared" si="4"/>
        <v>16</v>
      </c>
      <c r="AD22" s="64">
        <f t="shared" si="4"/>
        <v>16</v>
      </c>
      <c r="AE22" s="64">
        <f t="shared" si="4"/>
        <v>16</v>
      </c>
      <c r="AF22" s="64">
        <f t="shared" si="4"/>
        <v>16</v>
      </c>
      <c r="AG22" s="64">
        <f t="shared" si="4"/>
        <v>16</v>
      </c>
      <c r="AH22" s="64">
        <f t="shared" si="4"/>
        <v>16</v>
      </c>
      <c r="AI22" s="64">
        <f t="shared" si="4"/>
        <v>16</v>
      </c>
      <c r="AJ22" s="64">
        <f t="shared" si="4"/>
        <v>16</v>
      </c>
      <c r="AK22" s="64">
        <f t="shared" si="4"/>
        <v>16</v>
      </c>
      <c r="AL22" s="64">
        <f t="shared" si="4"/>
        <v>16</v>
      </c>
      <c r="AM22" s="64"/>
      <c r="AN22" s="64">
        <f t="shared" si="4"/>
        <v>0</v>
      </c>
      <c r="AO22" s="76">
        <f t="shared" si="4"/>
        <v>0</v>
      </c>
      <c r="AP22" s="76">
        <f t="shared" si="4"/>
        <v>0</v>
      </c>
      <c r="AQ22" s="76">
        <f t="shared" si="4"/>
        <v>0</v>
      </c>
      <c r="AR22" s="76">
        <f t="shared" si="4"/>
        <v>0</v>
      </c>
      <c r="AS22" s="76">
        <f t="shared" si="4"/>
        <v>0</v>
      </c>
      <c r="AT22" s="76">
        <f t="shared" si="4"/>
        <v>0</v>
      </c>
      <c r="AU22" s="76">
        <f t="shared" si="4"/>
        <v>0</v>
      </c>
      <c r="AV22" s="207" t="s">
        <v>73</v>
      </c>
      <c r="AW22" s="172" t="s">
        <v>73</v>
      </c>
      <c r="AX22" s="172" t="s">
        <v>73</v>
      </c>
      <c r="AY22" s="172" t="s">
        <v>73</v>
      </c>
      <c r="AZ22" s="172" t="s">
        <v>73</v>
      </c>
      <c r="BA22" s="172" t="s">
        <v>73</v>
      </c>
      <c r="BB22" s="172" t="s">
        <v>73</v>
      </c>
      <c r="BC22" s="172" t="s">
        <v>73</v>
      </c>
      <c r="BD22" s="172" t="s">
        <v>73</v>
      </c>
      <c r="BE22" s="85">
        <f>BE24+BE34</f>
        <v>432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</row>
    <row r="23" spans="1:89" ht="21.75" thickBot="1">
      <c r="A23" s="399"/>
      <c r="B23" s="430" t="s">
        <v>234</v>
      </c>
      <c r="C23" s="213" t="s">
        <v>122</v>
      </c>
      <c r="D23" s="214" t="s">
        <v>34</v>
      </c>
      <c r="E23" s="198">
        <f>SUM(E25,E27,E29)</f>
        <v>2</v>
      </c>
      <c r="F23" s="198">
        <f aca="true" t="shared" si="5" ref="F23:AU24">SUM(F25,F27,F29)</f>
        <v>2</v>
      </c>
      <c r="G23" s="198">
        <f t="shared" si="5"/>
        <v>2</v>
      </c>
      <c r="H23" s="198">
        <f t="shared" si="5"/>
        <v>2</v>
      </c>
      <c r="I23" s="198">
        <f t="shared" si="5"/>
        <v>2</v>
      </c>
      <c r="J23" s="198">
        <f t="shared" si="5"/>
        <v>2</v>
      </c>
      <c r="K23" s="198">
        <f t="shared" si="5"/>
        <v>2</v>
      </c>
      <c r="L23" s="198">
        <f t="shared" si="5"/>
        <v>2</v>
      </c>
      <c r="M23" s="198">
        <f t="shared" si="5"/>
        <v>2</v>
      </c>
      <c r="N23" s="198">
        <f t="shared" si="5"/>
        <v>2</v>
      </c>
      <c r="O23" s="198">
        <f t="shared" si="5"/>
        <v>2</v>
      </c>
      <c r="P23" s="198">
        <f t="shared" si="5"/>
        <v>2</v>
      </c>
      <c r="Q23" s="198">
        <f t="shared" si="5"/>
        <v>0</v>
      </c>
      <c r="R23" s="198">
        <f t="shared" si="5"/>
        <v>0</v>
      </c>
      <c r="S23" s="198">
        <f t="shared" si="5"/>
        <v>0</v>
      </c>
      <c r="T23" s="198">
        <f t="shared" si="5"/>
        <v>0</v>
      </c>
      <c r="U23" s="198">
        <f t="shared" si="5"/>
        <v>0</v>
      </c>
      <c r="V23" s="64" t="s">
        <v>73</v>
      </c>
      <c r="W23" s="64" t="s">
        <v>73</v>
      </c>
      <c r="X23" s="198">
        <f t="shared" si="5"/>
        <v>2</v>
      </c>
      <c r="Y23" s="198">
        <f t="shared" si="5"/>
        <v>2</v>
      </c>
      <c r="Z23" s="198">
        <f t="shared" si="5"/>
        <v>2</v>
      </c>
      <c r="AA23" s="198">
        <f t="shared" si="5"/>
        <v>2</v>
      </c>
      <c r="AB23" s="198">
        <f t="shared" si="5"/>
        <v>2</v>
      </c>
      <c r="AC23" s="198">
        <f t="shared" si="5"/>
        <v>2</v>
      </c>
      <c r="AD23" s="198">
        <f t="shared" si="5"/>
        <v>2</v>
      </c>
      <c r="AE23" s="198">
        <f t="shared" si="5"/>
        <v>2</v>
      </c>
      <c r="AF23" s="198">
        <f t="shared" si="5"/>
        <v>2</v>
      </c>
      <c r="AG23" s="198">
        <f t="shared" si="5"/>
        <v>2</v>
      </c>
      <c r="AH23" s="198">
        <f t="shared" si="5"/>
        <v>2</v>
      </c>
      <c r="AI23" s="198">
        <f t="shared" si="5"/>
        <v>2</v>
      </c>
      <c r="AJ23" s="198">
        <f t="shared" si="5"/>
        <v>2</v>
      </c>
      <c r="AK23" s="198">
        <f t="shared" si="5"/>
        <v>2</v>
      </c>
      <c r="AL23" s="198">
        <v>2</v>
      </c>
      <c r="AM23" s="198"/>
      <c r="AN23" s="198">
        <f t="shared" si="5"/>
        <v>0</v>
      </c>
      <c r="AO23" s="198">
        <f t="shared" si="5"/>
        <v>0</v>
      </c>
      <c r="AP23" s="198">
        <f t="shared" si="5"/>
        <v>0</v>
      </c>
      <c r="AQ23" s="198">
        <f t="shared" si="5"/>
        <v>0</v>
      </c>
      <c r="AR23" s="198">
        <f t="shared" si="5"/>
        <v>0</v>
      </c>
      <c r="AS23" s="198">
        <f t="shared" si="5"/>
        <v>0</v>
      </c>
      <c r="AT23" s="198">
        <f t="shared" si="5"/>
        <v>0</v>
      </c>
      <c r="AU23" s="198">
        <f t="shared" si="5"/>
        <v>0</v>
      </c>
      <c r="AV23" s="207" t="s">
        <v>73</v>
      </c>
      <c r="AW23" s="172" t="s">
        <v>73</v>
      </c>
      <c r="AX23" s="172" t="s">
        <v>73</v>
      </c>
      <c r="AY23" s="172" t="s">
        <v>73</v>
      </c>
      <c r="AZ23" s="172" t="s">
        <v>73</v>
      </c>
      <c r="BA23" s="172" t="s">
        <v>73</v>
      </c>
      <c r="BB23" s="172" t="s">
        <v>73</v>
      </c>
      <c r="BC23" s="172" t="s">
        <v>73</v>
      </c>
      <c r="BD23" s="172" t="s">
        <v>73</v>
      </c>
      <c r="BE23" s="85">
        <f>BE25+BE27+BE29</f>
        <v>52</v>
      </c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</row>
    <row r="24" spans="1:89" ht="16.5" thickBot="1">
      <c r="A24" s="399"/>
      <c r="B24" s="431"/>
      <c r="C24" s="215"/>
      <c r="D24" s="214" t="s">
        <v>35</v>
      </c>
      <c r="E24" s="198">
        <f>SUM(E26,E28,E30)</f>
        <v>1</v>
      </c>
      <c r="F24" s="198">
        <f t="shared" si="5"/>
        <v>1</v>
      </c>
      <c r="G24" s="198">
        <f t="shared" si="5"/>
        <v>1</v>
      </c>
      <c r="H24" s="198">
        <f t="shared" si="5"/>
        <v>1</v>
      </c>
      <c r="I24" s="198">
        <f t="shared" si="5"/>
        <v>1</v>
      </c>
      <c r="J24" s="198">
        <f t="shared" si="5"/>
        <v>1</v>
      </c>
      <c r="K24" s="198">
        <f t="shared" si="5"/>
        <v>1</v>
      </c>
      <c r="L24" s="198">
        <f t="shared" si="5"/>
        <v>1</v>
      </c>
      <c r="M24" s="198">
        <f t="shared" si="5"/>
        <v>1</v>
      </c>
      <c r="N24" s="198">
        <f t="shared" si="5"/>
        <v>1</v>
      </c>
      <c r="O24" s="198">
        <f t="shared" si="5"/>
        <v>1</v>
      </c>
      <c r="P24" s="198">
        <f t="shared" si="5"/>
        <v>1</v>
      </c>
      <c r="Q24" s="198">
        <f t="shared" si="5"/>
        <v>0</v>
      </c>
      <c r="R24" s="198">
        <f t="shared" si="5"/>
        <v>0</v>
      </c>
      <c r="S24" s="198">
        <f t="shared" si="5"/>
        <v>0</v>
      </c>
      <c r="T24" s="198">
        <f t="shared" si="5"/>
        <v>0</v>
      </c>
      <c r="U24" s="198">
        <f t="shared" si="5"/>
        <v>0</v>
      </c>
      <c r="V24" s="64" t="s">
        <v>73</v>
      </c>
      <c r="W24" s="64" t="s">
        <v>73</v>
      </c>
      <c r="X24" s="198">
        <f>SUM(X26,X28,X30)</f>
        <v>1</v>
      </c>
      <c r="Y24" s="198">
        <f t="shared" si="5"/>
        <v>1</v>
      </c>
      <c r="Z24" s="198">
        <f t="shared" si="5"/>
        <v>1</v>
      </c>
      <c r="AA24" s="198">
        <f t="shared" si="5"/>
        <v>1</v>
      </c>
      <c r="AB24" s="198">
        <f t="shared" si="5"/>
        <v>1</v>
      </c>
      <c r="AC24" s="198">
        <f t="shared" si="5"/>
        <v>1</v>
      </c>
      <c r="AD24" s="198">
        <f t="shared" si="5"/>
        <v>1</v>
      </c>
      <c r="AE24" s="198">
        <f t="shared" si="5"/>
        <v>1</v>
      </c>
      <c r="AF24" s="198">
        <f t="shared" si="5"/>
        <v>1</v>
      </c>
      <c r="AG24" s="198">
        <f t="shared" si="5"/>
        <v>1</v>
      </c>
      <c r="AH24" s="198">
        <f t="shared" si="5"/>
        <v>1</v>
      </c>
      <c r="AI24" s="198">
        <f t="shared" si="5"/>
        <v>1</v>
      </c>
      <c r="AJ24" s="198">
        <f t="shared" si="5"/>
        <v>1</v>
      </c>
      <c r="AK24" s="198">
        <f t="shared" si="5"/>
        <v>1</v>
      </c>
      <c r="AL24" s="198">
        <f t="shared" si="5"/>
        <v>1</v>
      </c>
      <c r="AM24" s="198"/>
      <c r="AN24" s="198">
        <f t="shared" si="5"/>
        <v>0</v>
      </c>
      <c r="AO24" s="198">
        <f t="shared" si="5"/>
        <v>0</v>
      </c>
      <c r="AP24" s="198">
        <f t="shared" si="5"/>
        <v>0</v>
      </c>
      <c r="AQ24" s="198">
        <f t="shared" si="5"/>
        <v>0</v>
      </c>
      <c r="AR24" s="198">
        <f t="shared" si="5"/>
        <v>0</v>
      </c>
      <c r="AS24" s="198">
        <f t="shared" si="5"/>
        <v>0</v>
      </c>
      <c r="AT24" s="198">
        <f t="shared" si="5"/>
        <v>0</v>
      </c>
      <c r="AU24" s="198">
        <f t="shared" si="5"/>
        <v>0</v>
      </c>
      <c r="AV24" s="207" t="s">
        <v>73</v>
      </c>
      <c r="AW24" s="172" t="s">
        <v>73</v>
      </c>
      <c r="AX24" s="172" t="s">
        <v>73</v>
      </c>
      <c r="AY24" s="172" t="s">
        <v>73</v>
      </c>
      <c r="AZ24" s="172" t="s">
        <v>73</v>
      </c>
      <c r="BA24" s="172" t="s">
        <v>73</v>
      </c>
      <c r="BB24" s="172" t="s">
        <v>73</v>
      </c>
      <c r="BC24" s="172" t="s">
        <v>73</v>
      </c>
      <c r="BD24" s="172" t="s">
        <v>73</v>
      </c>
      <c r="BE24" s="85">
        <f>SUM(BE26,BE28,BE30)</f>
        <v>27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</row>
    <row r="25" spans="1:89" ht="16.5" thickBot="1">
      <c r="A25" s="399"/>
      <c r="B25" s="432" t="s">
        <v>235</v>
      </c>
      <c r="C25" s="432" t="s">
        <v>8</v>
      </c>
      <c r="D25" s="116" t="s">
        <v>34</v>
      </c>
      <c r="E25" s="166">
        <v>2</v>
      </c>
      <c r="F25" s="166">
        <v>2</v>
      </c>
      <c r="G25" s="166">
        <v>2</v>
      </c>
      <c r="H25" s="166">
        <v>2</v>
      </c>
      <c r="I25" s="166">
        <v>2</v>
      </c>
      <c r="J25" s="166">
        <v>2</v>
      </c>
      <c r="K25" s="166">
        <v>2</v>
      </c>
      <c r="L25" s="166">
        <v>2</v>
      </c>
      <c r="M25" s="166">
        <v>2</v>
      </c>
      <c r="N25" s="166">
        <v>2</v>
      </c>
      <c r="O25" s="166">
        <v>2</v>
      </c>
      <c r="P25" s="166">
        <v>2</v>
      </c>
      <c r="Q25" s="223"/>
      <c r="R25" s="167"/>
      <c r="S25" s="167"/>
      <c r="T25" s="167"/>
      <c r="U25" s="167"/>
      <c r="V25" s="64" t="s">
        <v>73</v>
      </c>
      <c r="W25" s="64" t="s">
        <v>73</v>
      </c>
      <c r="X25" s="167">
        <v>2</v>
      </c>
      <c r="Y25" s="167">
        <v>2</v>
      </c>
      <c r="Z25" s="167">
        <v>2</v>
      </c>
      <c r="AA25" s="167">
        <v>2</v>
      </c>
      <c r="AB25" s="167">
        <v>2</v>
      </c>
      <c r="AC25" s="168">
        <v>2</v>
      </c>
      <c r="AD25" s="168">
        <v>2</v>
      </c>
      <c r="AE25" s="168">
        <v>2</v>
      </c>
      <c r="AF25" s="168">
        <v>2</v>
      </c>
      <c r="AG25" s="168">
        <v>2</v>
      </c>
      <c r="AH25" s="168">
        <v>2</v>
      </c>
      <c r="AI25" s="167">
        <v>2</v>
      </c>
      <c r="AJ25" s="167">
        <v>2</v>
      </c>
      <c r="AK25" s="167">
        <v>2</v>
      </c>
      <c r="AL25" s="167" t="s">
        <v>232</v>
      </c>
      <c r="AM25" s="223"/>
      <c r="AN25" s="175"/>
      <c r="AO25" s="186"/>
      <c r="AP25" s="186"/>
      <c r="AQ25" s="175"/>
      <c r="AR25" s="175"/>
      <c r="AS25" s="175"/>
      <c r="AT25" s="175"/>
      <c r="AU25" s="74"/>
      <c r="AV25" s="207" t="s">
        <v>73</v>
      </c>
      <c r="AW25" s="172" t="s">
        <v>73</v>
      </c>
      <c r="AX25" s="172" t="s">
        <v>73</v>
      </c>
      <c r="AY25" s="172" t="s">
        <v>73</v>
      </c>
      <c r="AZ25" s="172" t="s">
        <v>73</v>
      </c>
      <c r="BA25" s="172" t="s">
        <v>73</v>
      </c>
      <c r="BB25" s="172" t="s">
        <v>73</v>
      </c>
      <c r="BC25" s="172" t="s">
        <v>73</v>
      </c>
      <c r="BD25" s="172" t="s">
        <v>73</v>
      </c>
      <c r="BE25" s="14">
        <f>SUM(E25:BD25)</f>
        <v>52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</row>
    <row r="26" spans="1:89" ht="16.5" thickBot="1">
      <c r="A26" s="399"/>
      <c r="B26" s="433"/>
      <c r="C26" s="434"/>
      <c r="D26" s="116" t="s">
        <v>35</v>
      </c>
      <c r="E26" s="166">
        <v>1</v>
      </c>
      <c r="F26" s="166">
        <v>1</v>
      </c>
      <c r="G26" s="166">
        <v>1</v>
      </c>
      <c r="H26" s="166">
        <v>1</v>
      </c>
      <c r="I26" s="166">
        <v>1</v>
      </c>
      <c r="J26" s="166">
        <v>1</v>
      </c>
      <c r="K26" s="166">
        <v>1</v>
      </c>
      <c r="L26" s="166">
        <v>1</v>
      </c>
      <c r="M26" s="166">
        <v>1</v>
      </c>
      <c r="N26" s="166">
        <v>1</v>
      </c>
      <c r="O26" s="166">
        <v>1</v>
      </c>
      <c r="P26" s="166">
        <v>1</v>
      </c>
      <c r="Q26" s="223"/>
      <c r="R26" s="167"/>
      <c r="S26" s="167"/>
      <c r="T26" s="167"/>
      <c r="U26" s="167"/>
      <c r="V26" s="64" t="s">
        <v>73</v>
      </c>
      <c r="W26" s="64" t="s">
        <v>73</v>
      </c>
      <c r="X26" s="171">
        <v>1</v>
      </c>
      <c r="Y26" s="171">
        <v>1</v>
      </c>
      <c r="Z26" s="171">
        <v>1</v>
      </c>
      <c r="AA26" s="171">
        <v>1</v>
      </c>
      <c r="AB26" s="171">
        <v>1</v>
      </c>
      <c r="AC26" s="173">
        <v>1</v>
      </c>
      <c r="AD26" s="173">
        <v>1</v>
      </c>
      <c r="AE26" s="173">
        <v>1</v>
      </c>
      <c r="AF26" s="173">
        <v>1</v>
      </c>
      <c r="AG26" s="173">
        <v>1</v>
      </c>
      <c r="AH26" s="173">
        <v>1</v>
      </c>
      <c r="AI26" s="171">
        <v>1</v>
      </c>
      <c r="AJ26" s="171">
        <v>1</v>
      </c>
      <c r="AK26" s="171">
        <v>1</v>
      </c>
      <c r="AL26" s="171">
        <v>1</v>
      </c>
      <c r="AM26" s="224"/>
      <c r="AN26" s="74"/>
      <c r="AO26" s="187"/>
      <c r="AP26" s="187"/>
      <c r="AQ26" s="74"/>
      <c r="AR26" s="74"/>
      <c r="AS26" s="74"/>
      <c r="AT26" s="74"/>
      <c r="AU26" s="74"/>
      <c r="AV26" s="207" t="s">
        <v>73</v>
      </c>
      <c r="AW26" s="172" t="s">
        <v>73</v>
      </c>
      <c r="AX26" s="172" t="s">
        <v>73</v>
      </c>
      <c r="AY26" s="172" t="s">
        <v>73</v>
      </c>
      <c r="AZ26" s="172" t="s">
        <v>73</v>
      </c>
      <c r="BA26" s="172" t="s">
        <v>73</v>
      </c>
      <c r="BB26" s="172" t="s">
        <v>73</v>
      </c>
      <c r="BC26" s="172" t="s">
        <v>73</v>
      </c>
      <c r="BD26" s="172" t="s">
        <v>73</v>
      </c>
      <c r="BE26" s="14">
        <f>SUM(E26:BD26)</f>
        <v>27</v>
      </c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</row>
    <row r="27" spans="1:89" ht="16.5" hidden="1" thickBot="1">
      <c r="A27" s="399"/>
      <c r="B27" s="435"/>
      <c r="C27" s="432"/>
      <c r="D27" s="116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83"/>
      <c r="S27" s="183"/>
      <c r="T27" s="183"/>
      <c r="U27" s="183"/>
      <c r="V27" s="64"/>
      <c r="W27" s="64"/>
      <c r="X27" s="167"/>
      <c r="Y27" s="167"/>
      <c r="Z27" s="167"/>
      <c r="AA27" s="167"/>
      <c r="AB27" s="167"/>
      <c r="AC27" s="168"/>
      <c r="AD27" s="168"/>
      <c r="AE27" s="168"/>
      <c r="AF27" s="168"/>
      <c r="AG27" s="168"/>
      <c r="AH27" s="168"/>
      <c r="AI27" s="167"/>
      <c r="AJ27" s="167"/>
      <c r="AK27" s="167"/>
      <c r="AL27" s="167"/>
      <c r="AM27" s="167"/>
      <c r="AN27" s="175"/>
      <c r="AO27" s="186"/>
      <c r="AP27" s="186"/>
      <c r="AQ27" s="175"/>
      <c r="AR27" s="175"/>
      <c r="AS27" s="175"/>
      <c r="AT27" s="175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14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</row>
    <row r="28" spans="1:89" ht="16.5" hidden="1" thickBot="1">
      <c r="A28" s="399"/>
      <c r="B28" s="435"/>
      <c r="C28" s="434"/>
      <c r="D28" s="116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3"/>
      <c r="S28" s="183"/>
      <c r="T28" s="183"/>
      <c r="U28" s="183"/>
      <c r="V28" s="64"/>
      <c r="W28" s="64"/>
      <c r="X28" s="171"/>
      <c r="Y28" s="171"/>
      <c r="Z28" s="171"/>
      <c r="AA28" s="171"/>
      <c r="AB28" s="171"/>
      <c r="AC28" s="173"/>
      <c r="AD28" s="173"/>
      <c r="AE28" s="173"/>
      <c r="AF28" s="173"/>
      <c r="AG28" s="173"/>
      <c r="AH28" s="173"/>
      <c r="AI28" s="171"/>
      <c r="AJ28" s="171"/>
      <c r="AK28" s="171"/>
      <c r="AL28" s="171"/>
      <c r="AM28" s="171"/>
      <c r="AN28" s="74"/>
      <c r="AO28" s="187"/>
      <c r="AP28" s="187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14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</row>
    <row r="29" spans="1:89" ht="16.5" hidden="1" thickBot="1">
      <c r="A29" s="399"/>
      <c r="B29" s="433"/>
      <c r="C29" s="436"/>
      <c r="D29" s="116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83"/>
      <c r="S29" s="183"/>
      <c r="T29" s="183"/>
      <c r="U29" s="183"/>
      <c r="V29" s="64"/>
      <c r="W29" s="64"/>
      <c r="X29" s="171"/>
      <c r="Y29" s="171"/>
      <c r="Z29" s="171"/>
      <c r="AA29" s="171"/>
      <c r="AB29" s="171"/>
      <c r="AC29" s="173"/>
      <c r="AD29" s="173"/>
      <c r="AE29" s="173"/>
      <c r="AF29" s="173"/>
      <c r="AG29" s="173"/>
      <c r="AH29" s="173"/>
      <c r="AI29" s="171"/>
      <c r="AJ29" s="171"/>
      <c r="AK29" s="171"/>
      <c r="AL29" s="171"/>
      <c r="AM29" s="171"/>
      <c r="AN29" s="74"/>
      <c r="AO29" s="187"/>
      <c r="AP29" s="187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14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</row>
    <row r="30" spans="1:89" ht="16.5" hidden="1" thickBot="1">
      <c r="A30" s="399"/>
      <c r="B30" s="434"/>
      <c r="C30" s="437"/>
      <c r="D30" s="116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83"/>
      <c r="S30" s="183"/>
      <c r="T30" s="183"/>
      <c r="U30" s="183"/>
      <c r="V30" s="64"/>
      <c r="W30" s="64"/>
      <c r="X30" s="167"/>
      <c r="Y30" s="167"/>
      <c r="Z30" s="167"/>
      <c r="AA30" s="167"/>
      <c r="AB30" s="167"/>
      <c r="AC30" s="168"/>
      <c r="AD30" s="168"/>
      <c r="AE30" s="168"/>
      <c r="AF30" s="168"/>
      <c r="AG30" s="168"/>
      <c r="AH30" s="168"/>
      <c r="AI30" s="167"/>
      <c r="AJ30" s="167"/>
      <c r="AK30" s="167"/>
      <c r="AL30" s="167"/>
      <c r="AM30" s="167"/>
      <c r="AN30" s="175"/>
      <c r="AO30" s="186"/>
      <c r="AP30" s="186"/>
      <c r="AQ30" s="175"/>
      <c r="AR30" s="175"/>
      <c r="AS30" s="175"/>
      <c r="AT30" s="175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14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</row>
    <row r="31" spans="1:89" ht="20.25" customHeight="1" hidden="1">
      <c r="A31" s="399"/>
      <c r="B31" s="445" t="s">
        <v>7</v>
      </c>
      <c r="C31" s="103" t="s">
        <v>38</v>
      </c>
      <c r="D31" s="115" t="s">
        <v>34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176"/>
      <c r="V31" s="64"/>
      <c r="W31" s="64"/>
      <c r="X31" s="76"/>
      <c r="Y31" s="76"/>
      <c r="Z31" s="76"/>
      <c r="AA31" s="76"/>
      <c r="AB31" s="76"/>
      <c r="AC31" s="190"/>
      <c r="AD31" s="190"/>
      <c r="AE31" s="190"/>
      <c r="AF31" s="190"/>
      <c r="AG31" s="190"/>
      <c r="AH31" s="190"/>
      <c r="AI31" s="76"/>
      <c r="AJ31" s="76"/>
      <c r="AK31" s="76"/>
      <c r="AL31" s="76"/>
      <c r="AM31" s="176"/>
      <c r="AN31" s="76"/>
      <c r="AO31" s="190"/>
      <c r="AP31" s="190"/>
      <c r="AQ31" s="76"/>
      <c r="AR31" s="76"/>
      <c r="AS31" s="76"/>
      <c r="AT31" s="76"/>
      <c r="AU31" s="76"/>
      <c r="AV31" s="74" t="s">
        <v>73</v>
      </c>
      <c r="AW31" s="74" t="s">
        <v>73</v>
      </c>
      <c r="AX31" s="74" t="s">
        <v>73</v>
      </c>
      <c r="AY31" s="74" t="s">
        <v>73</v>
      </c>
      <c r="AZ31" s="74" t="s">
        <v>73</v>
      </c>
      <c r="BA31" s="74" t="s">
        <v>73</v>
      </c>
      <c r="BB31" s="74" t="s">
        <v>73</v>
      </c>
      <c r="BC31" s="74" t="s">
        <v>73</v>
      </c>
      <c r="BD31" s="74" t="s">
        <v>73</v>
      </c>
      <c r="BE31" s="85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</row>
    <row r="32" spans="1:89" ht="6" customHeight="1" hidden="1">
      <c r="A32" s="399"/>
      <c r="B32" s="446"/>
      <c r="C32" s="107" t="s">
        <v>36</v>
      </c>
      <c r="D32" s="115" t="s">
        <v>35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176"/>
      <c r="V32" s="64"/>
      <c r="W32" s="64"/>
      <c r="X32" s="76"/>
      <c r="Y32" s="76"/>
      <c r="Z32" s="76"/>
      <c r="AA32" s="76"/>
      <c r="AB32" s="76"/>
      <c r="AC32" s="190"/>
      <c r="AD32" s="190"/>
      <c r="AE32" s="190"/>
      <c r="AF32" s="190"/>
      <c r="AG32" s="190"/>
      <c r="AH32" s="190"/>
      <c r="AI32" s="76"/>
      <c r="AJ32" s="76"/>
      <c r="AK32" s="76"/>
      <c r="AL32" s="76"/>
      <c r="AM32" s="176"/>
      <c r="AN32" s="76"/>
      <c r="AO32" s="190"/>
      <c r="AP32" s="190"/>
      <c r="AQ32" s="76"/>
      <c r="AR32" s="76"/>
      <c r="AS32" s="76"/>
      <c r="AT32" s="76"/>
      <c r="AU32" s="76"/>
      <c r="AV32" s="74" t="s">
        <v>73</v>
      </c>
      <c r="AW32" s="74" t="s">
        <v>73</v>
      </c>
      <c r="AX32" s="74" t="s">
        <v>73</v>
      </c>
      <c r="AY32" s="74" t="s">
        <v>73</v>
      </c>
      <c r="AZ32" s="74" t="s">
        <v>73</v>
      </c>
      <c r="BA32" s="74" t="s">
        <v>73</v>
      </c>
      <c r="BB32" s="74" t="s">
        <v>73</v>
      </c>
      <c r="BC32" s="74" t="s">
        <v>73</v>
      </c>
      <c r="BD32" s="74" t="s">
        <v>73</v>
      </c>
      <c r="BE32" s="85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</row>
    <row r="33" spans="1:89" ht="16.5" thickBot="1">
      <c r="A33" s="399"/>
      <c r="B33" s="443" t="s">
        <v>237</v>
      </c>
      <c r="C33" s="443" t="s">
        <v>40</v>
      </c>
      <c r="D33" s="115" t="s">
        <v>34</v>
      </c>
      <c r="E33" s="76">
        <f>SUM(E35,E47)</f>
        <v>30</v>
      </c>
      <c r="F33" s="76">
        <f aca="true" t="shared" si="6" ref="F33:U33">F35+F47</f>
        <v>30</v>
      </c>
      <c r="G33" s="76">
        <f t="shared" si="6"/>
        <v>30</v>
      </c>
      <c r="H33" s="76">
        <f t="shared" si="6"/>
        <v>30</v>
      </c>
      <c r="I33" s="76">
        <f t="shared" si="6"/>
        <v>30</v>
      </c>
      <c r="J33" s="76">
        <f t="shared" si="6"/>
        <v>30</v>
      </c>
      <c r="K33" s="76">
        <f t="shared" si="6"/>
        <v>30</v>
      </c>
      <c r="L33" s="76">
        <f t="shared" si="6"/>
        <v>30</v>
      </c>
      <c r="M33" s="76">
        <f t="shared" si="6"/>
        <v>30</v>
      </c>
      <c r="N33" s="76">
        <f t="shared" si="6"/>
        <v>30</v>
      </c>
      <c r="O33" s="76">
        <f t="shared" si="6"/>
        <v>30</v>
      </c>
      <c r="P33" s="76">
        <f t="shared" si="6"/>
        <v>30</v>
      </c>
      <c r="Q33" s="76">
        <f t="shared" si="6"/>
        <v>0</v>
      </c>
      <c r="R33" s="76">
        <f t="shared" si="6"/>
        <v>36</v>
      </c>
      <c r="S33" s="76">
        <f t="shared" si="6"/>
        <v>36</v>
      </c>
      <c r="T33" s="76">
        <f t="shared" si="6"/>
        <v>36</v>
      </c>
      <c r="U33" s="76">
        <f t="shared" si="6"/>
        <v>36</v>
      </c>
      <c r="V33" s="64" t="s">
        <v>73</v>
      </c>
      <c r="W33" s="64" t="s">
        <v>73</v>
      </c>
      <c r="X33" s="64">
        <f>X35+X47+X54</f>
        <v>30</v>
      </c>
      <c r="Y33" s="64">
        <f aca="true" t="shared" si="7" ref="Y33:AL33">Y35+Y47+Y54</f>
        <v>30</v>
      </c>
      <c r="Z33" s="64">
        <f t="shared" si="7"/>
        <v>30</v>
      </c>
      <c r="AA33" s="64">
        <f t="shared" si="7"/>
        <v>30</v>
      </c>
      <c r="AB33" s="64">
        <f t="shared" si="7"/>
        <v>30</v>
      </c>
      <c r="AC33" s="64">
        <f t="shared" si="7"/>
        <v>30</v>
      </c>
      <c r="AD33" s="64">
        <f t="shared" si="7"/>
        <v>30</v>
      </c>
      <c r="AE33" s="64">
        <f t="shared" si="7"/>
        <v>30</v>
      </c>
      <c r="AF33" s="64">
        <f t="shared" si="7"/>
        <v>30</v>
      </c>
      <c r="AG33" s="64">
        <f t="shared" si="7"/>
        <v>30</v>
      </c>
      <c r="AH33" s="64">
        <f t="shared" si="7"/>
        <v>30</v>
      </c>
      <c r="AI33" s="64">
        <f t="shared" si="7"/>
        <v>30</v>
      </c>
      <c r="AJ33" s="64">
        <f t="shared" si="7"/>
        <v>30</v>
      </c>
      <c r="AK33" s="64">
        <f t="shared" si="7"/>
        <v>30</v>
      </c>
      <c r="AL33" s="64">
        <f t="shared" si="7"/>
        <v>30</v>
      </c>
      <c r="AM33" s="64"/>
      <c r="AN33" s="76">
        <f aca="true" t="shared" si="8" ref="AN33:AU33">AN35+AN47</f>
        <v>36</v>
      </c>
      <c r="AO33" s="76">
        <f t="shared" si="8"/>
        <v>36</v>
      </c>
      <c r="AP33" s="76">
        <f t="shared" si="8"/>
        <v>36</v>
      </c>
      <c r="AQ33" s="76">
        <f t="shared" si="8"/>
        <v>36</v>
      </c>
      <c r="AR33" s="76">
        <f t="shared" si="8"/>
        <v>36</v>
      </c>
      <c r="AS33" s="76">
        <f t="shared" si="8"/>
        <v>36</v>
      </c>
      <c r="AT33" s="76">
        <f t="shared" si="8"/>
        <v>0</v>
      </c>
      <c r="AU33" s="76">
        <f t="shared" si="8"/>
        <v>0</v>
      </c>
      <c r="AV33" s="172" t="s">
        <v>73</v>
      </c>
      <c r="AW33" s="172" t="s">
        <v>73</v>
      </c>
      <c r="AX33" s="172" t="s">
        <v>73</v>
      </c>
      <c r="AY33" s="172" t="s">
        <v>73</v>
      </c>
      <c r="AZ33" s="172" t="s">
        <v>73</v>
      </c>
      <c r="BA33" s="172" t="s">
        <v>73</v>
      </c>
      <c r="BB33" s="172" t="s">
        <v>73</v>
      </c>
      <c r="BC33" s="172" t="s">
        <v>73</v>
      </c>
      <c r="BD33" s="172" t="s">
        <v>73</v>
      </c>
      <c r="BE33" s="85">
        <f>BE35+BE47+BE54</f>
        <v>1214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</row>
    <row r="34" spans="1:89" ht="16.5" thickBot="1">
      <c r="A34" s="399"/>
      <c r="B34" s="444"/>
      <c r="C34" s="444"/>
      <c r="D34" s="115" t="s">
        <v>35</v>
      </c>
      <c r="E34" s="76">
        <f>SUM(E36,E48)</f>
        <v>15</v>
      </c>
      <c r="F34" s="76">
        <f aca="true" t="shared" si="9" ref="F34:U34">SUM(F36,F48,F55)</f>
        <v>15</v>
      </c>
      <c r="G34" s="76">
        <f t="shared" si="9"/>
        <v>15</v>
      </c>
      <c r="H34" s="76">
        <f t="shared" si="9"/>
        <v>15</v>
      </c>
      <c r="I34" s="76">
        <f t="shared" si="9"/>
        <v>15</v>
      </c>
      <c r="J34" s="76">
        <f t="shared" si="9"/>
        <v>15</v>
      </c>
      <c r="K34" s="76">
        <f t="shared" si="9"/>
        <v>15</v>
      </c>
      <c r="L34" s="76">
        <f t="shared" si="9"/>
        <v>15</v>
      </c>
      <c r="M34" s="76">
        <f t="shared" si="9"/>
        <v>15</v>
      </c>
      <c r="N34" s="76">
        <f t="shared" si="9"/>
        <v>15</v>
      </c>
      <c r="O34" s="76">
        <f t="shared" si="9"/>
        <v>15</v>
      </c>
      <c r="P34" s="76">
        <f t="shared" si="9"/>
        <v>15</v>
      </c>
      <c r="Q34" s="76">
        <f t="shared" si="9"/>
        <v>0</v>
      </c>
      <c r="R34" s="76">
        <f t="shared" si="9"/>
        <v>0</v>
      </c>
      <c r="S34" s="76">
        <f t="shared" si="9"/>
        <v>0</v>
      </c>
      <c r="T34" s="76">
        <f t="shared" si="9"/>
        <v>0</v>
      </c>
      <c r="U34" s="76">
        <f t="shared" si="9"/>
        <v>0</v>
      </c>
      <c r="V34" s="64" t="s">
        <v>73</v>
      </c>
      <c r="W34" s="64" t="s">
        <v>73</v>
      </c>
      <c r="X34" s="64">
        <f>SUM(X36,X48+X55)</f>
        <v>15</v>
      </c>
      <c r="Y34" s="64">
        <f aca="true" t="shared" si="10" ref="Y34:AL34">SUM(Y36,Y48,Y55)</f>
        <v>15</v>
      </c>
      <c r="Z34" s="64">
        <f t="shared" si="10"/>
        <v>15</v>
      </c>
      <c r="AA34" s="64">
        <f t="shared" si="10"/>
        <v>15</v>
      </c>
      <c r="AB34" s="64">
        <f t="shared" si="10"/>
        <v>15</v>
      </c>
      <c r="AC34" s="94">
        <f t="shared" si="10"/>
        <v>15</v>
      </c>
      <c r="AD34" s="94">
        <f t="shared" si="10"/>
        <v>15</v>
      </c>
      <c r="AE34" s="94">
        <f t="shared" si="10"/>
        <v>15</v>
      </c>
      <c r="AF34" s="94">
        <f t="shared" si="10"/>
        <v>15</v>
      </c>
      <c r="AG34" s="94">
        <f t="shared" si="10"/>
        <v>15</v>
      </c>
      <c r="AH34" s="94">
        <f t="shared" si="10"/>
        <v>15</v>
      </c>
      <c r="AI34" s="64">
        <f t="shared" si="10"/>
        <v>15</v>
      </c>
      <c r="AJ34" s="64">
        <f t="shared" si="10"/>
        <v>15</v>
      </c>
      <c r="AK34" s="64">
        <f t="shared" si="10"/>
        <v>15</v>
      </c>
      <c r="AL34" s="64">
        <f t="shared" si="10"/>
        <v>15</v>
      </c>
      <c r="AM34" s="64"/>
      <c r="AN34" s="76">
        <f aca="true" t="shared" si="11" ref="AN34:AU34">SUM(AN36,AN48,AN55)</f>
        <v>0</v>
      </c>
      <c r="AO34" s="177">
        <f t="shared" si="11"/>
        <v>0</v>
      </c>
      <c r="AP34" s="177">
        <f t="shared" si="11"/>
        <v>0</v>
      </c>
      <c r="AQ34" s="76">
        <f t="shared" si="11"/>
        <v>0</v>
      </c>
      <c r="AR34" s="76">
        <f t="shared" si="11"/>
        <v>0</v>
      </c>
      <c r="AS34" s="76">
        <f t="shared" si="11"/>
        <v>0</v>
      </c>
      <c r="AT34" s="76">
        <f t="shared" si="11"/>
        <v>0</v>
      </c>
      <c r="AU34" s="76">
        <f t="shared" si="11"/>
        <v>0</v>
      </c>
      <c r="AV34" s="172" t="s">
        <v>73</v>
      </c>
      <c r="AW34" s="172" t="s">
        <v>73</v>
      </c>
      <c r="AX34" s="172" t="s">
        <v>73</v>
      </c>
      <c r="AY34" s="172" t="s">
        <v>73</v>
      </c>
      <c r="AZ34" s="172" t="s">
        <v>73</v>
      </c>
      <c r="BA34" s="172" t="s">
        <v>73</v>
      </c>
      <c r="BB34" s="172" t="s">
        <v>73</v>
      </c>
      <c r="BC34" s="172" t="s">
        <v>73</v>
      </c>
      <c r="BD34" s="172" t="s">
        <v>73</v>
      </c>
      <c r="BE34" s="85">
        <f>SUM(BE36,BE48,BE55)</f>
        <v>405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</row>
    <row r="35" spans="1:89" ht="22.5" customHeight="1" thickBot="1">
      <c r="A35" s="399"/>
      <c r="B35" s="445" t="s">
        <v>247</v>
      </c>
      <c r="C35" s="445" t="s">
        <v>137</v>
      </c>
      <c r="D35" s="117" t="s">
        <v>34</v>
      </c>
      <c r="E35" s="95">
        <f>SUM(E37,E41,E43,E45)</f>
        <v>14</v>
      </c>
      <c r="F35" s="95">
        <f aca="true" t="shared" si="12" ref="F35:AU35">SUM(F37,F41,F43,F45)</f>
        <v>16</v>
      </c>
      <c r="G35" s="95">
        <f t="shared" si="12"/>
        <v>14</v>
      </c>
      <c r="H35" s="95">
        <f t="shared" si="12"/>
        <v>16</v>
      </c>
      <c r="I35" s="95">
        <f t="shared" si="12"/>
        <v>14</v>
      </c>
      <c r="J35" s="95">
        <f t="shared" si="12"/>
        <v>16</v>
      </c>
      <c r="K35" s="95">
        <f t="shared" si="12"/>
        <v>14</v>
      </c>
      <c r="L35" s="95">
        <f t="shared" si="12"/>
        <v>16</v>
      </c>
      <c r="M35" s="95">
        <f t="shared" si="12"/>
        <v>14</v>
      </c>
      <c r="N35" s="95">
        <f t="shared" si="12"/>
        <v>16</v>
      </c>
      <c r="O35" s="95">
        <f t="shared" si="12"/>
        <v>14</v>
      </c>
      <c r="P35" s="95">
        <v>16</v>
      </c>
      <c r="Q35" s="223">
        <f t="shared" si="12"/>
        <v>0</v>
      </c>
      <c r="R35" s="95">
        <f t="shared" si="12"/>
        <v>36</v>
      </c>
      <c r="S35" s="95">
        <f t="shared" si="12"/>
        <v>36</v>
      </c>
      <c r="T35" s="95">
        <f t="shared" si="12"/>
        <v>36</v>
      </c>
      <c r="U35" s="95">
        <f t="shared" si="12"/>
        <v>36</v>
      </c>
      <c r="V35" s="64">
        <f t="shared" si="12"/>
        <v>0</v>
      </c>
      <c r="W35" s="64">
        <f t="shared" si="12"/>
        <v>0</v>
      </c>
      <c r="X35" s="95">
        <f>X37+X41+X43</f>
        <v>16</v>
      </c>
      <c r="Y35" s="95">
        <f aca="true" t="shared" si="13" ref="Y35:AK35">Y37+Y41+Y43</f>
        <v>14</v>
      </c>
      <c r="Z35" s="95">
        <f t="shared" si="13"/>
        <v>16</v>
      </c>
      <c r="AA35" s="95">
        <f t="shared" si="13"/>
        <v>14</v>
      </c>
      <c r="AB35" s="95">
        <f t="shared" si="13"/>
        <v>16</v>
      </c>
      <c r="AC35" s="95">
        <f t="shared" si="13"/>
        <v>14</v>
      </c>
      <c r="AD35" s="95">
        <f t="shared" si="13"/>
        <v>16</v>
      </c>
      <c r="AE35" s="95">
        <f t="shared" si="13"/>
        <v>14</v>
      </c>
      <c r="AF35" s="95">
        <f t="shared" si="13"/>
        <v>16</v>
      </c>
      <c r="AG35" s="95">
        <f t="shared" si="13"/>
        <v>14</v>
      </c>
      <c r="AH35" s="95">
        <f t="shared" si="13"/>
        <v>16</v>
      </c>
      <c r="AI35" s="95">
        <f t="shared" si="13"/>
        <v>14</v>
      </c>
      <c r="AJ35" s="95">
        <f t="shared" si="13"/>
        <v>16</v>
      </c>
      <c r="AK35" s="95">
        <f t="shared" si="13"/>
        <v>14</v>
      </c>
      <c r="AL35" s="95">
        <v>16</v>
      </c>
      <c r="AM35" s="223"/>
      <c r="AN35" s="95">
        <f t="shared" si="12"/>
        <v>36</v>
      </c>
      <c r="AO35" s="178">
        <f t="shared" si="12"/>
        <v>36</v>
      </c>
      <c r="AP35" s="178">
        <f t="shared" si="12"/>
        <v>0</v>
      </c>
      <c r="AQ35" s="95">
        <f t="shared" si="12"/>
        <v>0</v>
      </c>
      <c r="AR35" s="95">
        <f t="shared" si="12"/>
        <v>0</v>
      </c>
      <c r="AS35" s="95">
        <f t="shared" si="12"/>
        <v>0</v>
      </c>
      <c r="AT35" s="95">
        <f t="shared" si="12"/>
        <v>0</v>
      </c>
      <c r="AU35" s="95">
        <f t="shared" si="12"/>
        <v>0</v>
      </c>
      <c r="AV35" s="172" t="s">
        <v>73</v>
      </c>
      <c r="AW35" s="172" t="s">
        <v>73</v>
      </c>
      <c r="AX35" s="172" t="s">
        <v>73</v>
      </c>
      <c r="AY35" s="172" t="s">
        <v>73</v>
      </c>
      <c r="AZ35" s="172" t="s">
        <v>73</v>
      </c>
      <c r="BA35" s="172" t="s">
        <v>73</v>
      </c>
      <c r="BB35" s="172" t="s">
        <v>73</v>
      </c>
      <c r="BC35" s="172" t="s">
        <v>73</v>
      </c>
      <c r="BD35" s="172" t="s">
        <v>73</v>
      </c>
      <c r="BE35" s="86">
        <f>SUM(BE37,BE39,BE45,BE46,BE41,BE43)</f>
        <v>610</v>
      </c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</row>
    <row r="36" spans="1:89" ht="33" customHeight="1" thickBot="1">
      <c r="A36" s="399"/>
      <c r="B36" s="446"/>
      <c r="C36" s="446"/>
      <c r="D36" s="117" t="s">
        <v>35</v>
      </c>
      <c r="E36" s="95">
        <f>E38+E42</f>
        <v>7</v>
      </c>
      <c r="F36" s="95">
        <f aca="true" t="shared" si="14" ref="F36:P36">F38+F42</f>
        <v>8</v>
      </c>
      <c r="G36" s="95">
        <f t="shared" si="14"/>
        <v>7</v>
      </c>
      <c r="H36" s="95">
        <f t="shared" si="14"/>
        <v>8</v>
      </c>
      <c r="I36" s="95">
        <f t="shared" si="14"/>
        <v>7</v>
      </c>
      <c r="J36" s="95">
        <f t="shared" si="14"/>
        <v>8</v>
      </c>
      <c r="K36" s="95">
        <f t="shared" si="14"/>
        <v>7</v>
      </c>
      <c r="L36" s="95">
        <f t="shared" si="14"/>
        <v>8</v>
      </c>
      <c r="M36" s="95">
        <f t="shared" si="14"/>
        <v>7</v>
      </c>
      <c r="N36" s="95">
        <f t="shared" si="14"/>
        <v>8</v>
      </c>
      <c r="O36" s="95">
        <f t="shared" si="14"/>
        <v>7</v>
      </c>
      <c r="P36" s="95">
        <f t="shared" si="14"/>
        <v>8</v>
      </c>
      <c r="Q36" s="223">
        <f>SUM(Q38,Q40)</f>
        <v>0</v>
      </c>
      <c r="R36" s="95">
        <f>SUM(R38,R40)</f>
        <v>0</v>
      </c>
      <c r="S36" s="95">
        <f>SUM(S38,S40)</f>
        <v>0</v>
      </c>
      <c r="T36" s="95">
        <f>SUM(T38,T40)</f>
        <v>0</v>
      </c>
      <c r="U36" s="95">
        <f>SUM(U38,U40)</f>
        <v>0</v>
      </c>
      <c r="V36" s="64" t="s">
        <v>73</v>
      </c>
      <c r="W36" s="64" t="s">
        <v>73</v>
      </c>
      <c r="X36" s="95">
        <f>X38+X44</f>
        <v>8</v>
      </c>
      <c r="Y36" s="95">
        <f aca="true" t="shared" si="15" ref="Y36:AL36">Y38+Y44</f>
        <v>7</v>
      </c>
      <c r="Z36" s="95">
        <f t="shared" si="15"/>
        <v>8</v>
      </c>
      <c r="AA36" s="95">
        <f t="shared" si="15"/>
        <v>7</v>
      </c>
      <c r="AB36" s="95">
        <f t="shared" si="15"/>
        <v>8</v>
      </c>
      <c r="AC36" s="95">
        <f t="shared" si="15"/>
        <v>7</v>
      </c>
      <c r="AD36" s="95">
        <f t="shared" si="15"/>
        <v>8</v>
      </c>
      <c r="AE36" s="95">
        <f t="shared" si="15"/>
        <v>7</v>
      </c>
      <c r="AF36" s="95">
        <f t="shared" si="15"/>
        <v>8</v>
      </c>
      <c r="AG36" s="95">
        <f t="shared" si="15"/>
        <v>7</v>
      </c>
      <c r="AH36" s="95">
        <f t="shared" si="15"/>
        <v>8</v>
      </c>
      <c r="AI36" s="95">
        <f t="shared" si="15"/>
        <v>7</v>
      </c>
      <c r="AJ36" s="95">
        <f t="shared" si="15"/>
        <v>8</v>
      </c>
      <c r="AK36" s="95">
        <f t="shared" si="15"/>
        <v>7</v>
      </c>
      <c r="AL36" s="95">
        <f t="shared" si="15"/>
        <v>8</v>
      </c>
      <c r="AM36" s="223"/>
      <c r="AN36" s="95">
        <f aca="true" t="shared" si="16" ref="AN36:AU36">SUM(AN38,AN40)</f>
        <v>0</v>
      </c>
      <c r="AO36" s="178">
        <f t="shared" si="16"/>
        <v>0</v>
      </c>
      <c r="AP36" s="178">
        <f t="shared" si="16"/>
        <v>0</v>
      </c>
      <c r="AQ36" s="95">
        <f t="shared" si="16"/>
        <v>0</v>
      </c>
      <c r="AR36" s="95">
        <f t="shared" si="16"/>
        <v>0</v>
      </c>
      <c r="AS36" s="95">
        <f t="shared" si="16"/>
        <v>0</v>
      </c>
      <c r="AT36" s="95">
        <f t="shared" si="16"/>
        <v>0</v>
      </c>
      <c r="AU36" s="95">
        <f t="shared" si="16"/>
        <v>0</v>
      </c>
      <c r="AV36" s="172" t="s">
        <v>73</v>
      </c>
      <c r="AW36" s="172" t="s">
        <v>73</v>
      </c>
      <c r="AX36" s="172" t="s">
        <v>73</v>
      </c>
      <c r="AY36" s="172" t="s">
        <v>73</v>
      </c>
      <c r="AZ36" s="172" t="s">
        <v>73</v>
      </c>
      <c r="BA36" s="172" t="s">
        <v>73</v>
      </c>
      <c r="BB36" s="172" t="s">
        <v>73</v>
      </c>
      <c r="BC36" s="172" t="s">
        <v>73</v>
      </c>
      <c r="BD36" s="172" t="s">
        <v>73</v>
      </c>
      <c r="BE36" s="86">
        <f>SUM(BE38,BE40,BE42,BE44)</f>
        <v>203</v>
      </c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</row>
    <row r="37" spans="1:89" ht="19.5" customHeight="1" thickBot="1">
      <c r="A37" s="399"/>
      <c r="B37" s="432" t="s">
        <v>249</v>
      </c>
      <c r="C37" s="432" t="s">
        <v>167</v>
      </c>
      <c r="D37" s="116" t="s">
        <v>34</v>
      </c>
      <c r="E37" s="166">
        <v>6</v>
      </c>
      <c r="F37" s="166">
        <v>6</v>
      </c>
      <c r="G37" s="166">
        <v>6</v>
      </c>
      <c r="H37" s="166">
        <v>6</v>
      </c>
      <c r="I37" s="166">
        <v>6</v>
      </c>
      <c r="J37" s="166">
        <v>6</v>
      </c>
      <c r="K37" s="166">
        <v>6</v>
      </c>
      <c r="L37" s="166">
        <v>6</v>
      </c>
      <c r="M37" s="166">
        <v>6</v>
      </c>
      <c r="N37" s="166">
        <v>6</v>
      </c>
      <c r="O37" s="166">
        <v>6</v>
      </c>
      <c r="P37" s="166" t="s">
        <v>232</v>
      </c>
      <c r="Q37" s="223"/>
      <c r="R37" s="167"/>
      <c r="S37" s="167"/>
      <c r="T37" s="167"/>
      <c r="U37" s="167"/>
      <c r="V37" s="64" t="s">
        <v>73</v>
      </c>
      <c r="W37" s="64" t="s">
        <v>73</v>
      </c>
      <c r="X37" s="171">
        <v>10</v>
      </c>
      <c r="Y37" s="171">
        <v>8</v>
      </c>
      <c r="Z37" s="171">
        <v>10</v>
      </c>
      <c r="AA37" s="171">
        <v>8</v>
      </c>
      <c r="AB37" s="171">
        <v>10</v>
      </c>
      <c r="AC37" s="173">
        <v>8</v>
      </c>
      <c r="AD37" s="173">
        <v>10</v>
      </c>
      <c r="AE37" s="173">
        <v>8</v>
      </c>
      <c r="AF37" s="173">
        <v>10</v>
      </c>
      <c r="AG37" s="173">
        <v>8</v>
      </c>
      <c r="AH37" s="173">
        <v>10</v>
      </c>
      <c r="AI37" s="171">
        <v>8</v>
      </c>
      <c r="AJ37" s="171">
        <v>10</v>
      </c>
      <c r="AK37" s="171">
        <v>8</v>
      </c>
      <c r="AL37" s="171">
        <v>10</v>
      </c>
      <c r="AM37" s="224" t="s">
        <v>161</v>
      </c>
      <c r="AN37" s="171"/>
      <c r="AO37" s="206"/>
      <c r="AP37" s="206"/>
      <c r="AQ37" s="171"/>
      <c r="AR37" s="171"/>
      <c r="AS37" s="171"/>
      <c r="AT37" s="171"/>
      <c r="AU37" s="171"/>
      <c r="AV37" s="172" t="s">
        <v>73</v>
      </c>
      <c r="AW37" s="172" t="s">
        <v>73</v>
      </c>
      <c r="AX37" s="172" t="s">
        <v>73</v>
      </c>
      <c r="AY37" s="172" t="s">
        <v>73</v>
      </c>
      <c r="AZ37" s="172" t="s">
        <v>73</v>
      </c>
      <c r="BA37" s="172" t="s">
        <v>73</v>
      </c>
      <c r="BB37" s="172" t="s">
        <v>73</v>
      </c>
      <c r="BC37" s="172" t="s">
        <v>73</v>
      </c>
      <c r="BD37" s="172" t="s">
        <v>73</v>
      </c>
      <c r="BE37" s="13">
        <f aca="true" t="shared" si="17" ref="BE37:BE46">SUM(E37:BD37)</f>
        <v>202</v>
      </c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</row>
    <row r="38" spans="1:89" ht="19.5" customHeight="1" thickBot="1">
      <c r="A38" s="399"/>
      <c r="B38" s="434"/>
      <c r="C38" s="434"/>
      <c r="D38" s="116" t="s">
        <v>35</v>
      </c>
      <c r="E38" s="166">
        <v>3</v>
      </c>
      <c r="F38" s="166">
        <v>3</v>
      </c>
      <c r="G38" s="166">
        <v>3</v>
      </c>
      <c r="H38" s="166">
        <v>3</v>
      </c>
      <c r="I38" s="166">
        <v>3</v>
      </c>
      <c r="J38" s="166">
        <v>3</v>
      </c>
      <c r="K38" s="166">
        <v>3</v>
      </c>
      <c r="L38" s="166">
        <v>3</v>
      </c>
      <c r="M38" s="166">
        <v>3</v>
      </c>
      <c r="N38" s="166">
        <v>3</v>
      </c>
      <c r="O38" s="166">
        <v>3</v>
      </c>
      <c r="P38" s="166">
        <v>3</v>
      </c>
      <c r="Q38" s="223"/>
      <c r="R38" s="167"/>
      <c r="S38" s="167"/>
      <c r="T38" s="167"/>
      <c r="U38" s="167"/>
      <c r="V38" s="64" t="s">
        <v>73</v>
      </c>
      <c r="W38" s="64" t="s">
        <v>73</v>
      </c>
      <c r="X38" s="171">
        <v>5</v>
      </c>
      <c r="Y38" s="171">
        <v>4</v>
      </c>
      <c r="Z38" s="171">
        <v>5</v>
      </c>
      <c r="AA38" s="171">
        <v>4</v>
      </c>
      <c r="AB38" s="171">
        <v>5</v>
      </c>
      <c r="AC38" s="173">
        <v>4</v>
      </c>
      <c r="AD38" s="173">
        <v>5</v>
      </c>
      <c r="AE38" s="173">
        <v>4</v>
      </c>
      <c r="AF38" s="173">
        <v>5</v>
      </c>
      <c r="AG38" s="173">
        <v>4</v>
      </c>
      <c r="AH38" s="173">
        <v>5</v>
      </c>
      <c r="AI38" s="171">
        <v>4</v>
      </c>
      <c r="AJ38" s="171">
        <v>5</v>
      </c>
      <c r="AK38" s="171">
        <v>4</v>
      </c>
      <c r="AL38" s="171">
        <v>5</v>
      </c>
      <c r="AM38" s="224"/>
      <c r="AN38" s="171"/>
      <c r="AO38" s="206"/>
      <c r="AP38" s="206"/>
      <c r="AQ38" s="171"/>
      <c r="AR38" s="171"/>
      <c r="AS38" s="171"/>
      <c r="AT38" s="171"/>
      <c r="AU38" s="171"/>
      <c r="AV38" s="172" t="s">
        <v>73</v>
      </c>
      <c r="AW38" s="172" t="s">
        <v>73</v>
      </c>
      <c r="AX38" s="172" t="s">
        <v>73</v>
      </c>
      <c r="AY38" s="172" t="s">
        <v>73</v>
      </c>
      <c r="AZ38" s="172" t="s">
        <v>73</v>
      </c>
      <c r="BA38" s="172" t="s">
        <v>73</v>
      </c>
      <c r="BB38" s="172" t="s">
        <v>73</v>
      </c>
      <c r="BC38" s="172" t="s">
        <v>73</v>
      </c>
      <c r="BD38" s="172" t="s">
        <v>73</v>
      </c>
      <c r="BE38" s="13">
        <f t="shared" si="17"/>
        <v>104</v>
      </c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</row>
    <row r="39" spans="1:89" ht="13.5" customHeight="1" hidden="1">
      <c r="A39" s="399"/>
      <c r="B39" s="432" t="s">
        <v>67</v>
      </c>
      <c r="C39" s="432" t="s">
        <v>68</v>
      </c>
      <c r="D39" s="116" t="s">
        <v>34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223"/>
      <c r="R39" s="167"/>
      <c r="S39" s="167"/>
      <c r="T39" s="167"/>
      <c r="U39" s="167"/>
      <c r="V39" s="64" t="s">
        <v>73</v>
      </c>
      <c r="W39" s="64" t="s">
        <v>73</v>
      </c>
      <c r="X39" s="171"/>
      <c r="Y39" s="171"/>
      <c r="Z39" s="171"/>
      <c r="AA39" s="171"/>
      <c r="AB39" s="171"/>
      <c r="AC39" s="173"/>
      <c r="AD39" s="173"/>
      <c r="AE39" s="173"/>
      <c r="AF39" s="173"/>
      <c r="AG39" s="173"/>
      <c r="AH39" s="173"/>
      <c r="AI39" s="171"/>
      <c r="AJ39" s="171"/>
      <c r="AK39" s="171"/>
      <c r="AL39" s="171"/>
      <c r="AM39" s="224"/>
      <c r="AN39" s="171"/>
      <c r="AO39" s="171"/>
      <c r="AP39" s="171"/>
      <c r="AQ39" s="171"/>
      <c r="AR39" s="171"/>
      <c r="AS39" s="171"/>
      <c r="AT39" s="171"/>
      <c r="AU39" s="171"/>
      <c r="AV39" s="172" t="s">
        <v>73</v>
      </c>
      <c r="AW39" s="172" t="s">
        <v>73</v>
      </c>
      <c r="AX39" s="172" t="s">
        <v>73</v>
      </c>
      <c r="AY39" s="172" t="s">
        <v>73</v>
      </c>
      <c r="AZ39" s="172" t="s">
        <v>73</v>
      </c>
      <c r="BA39" s="172" t="s">
        <v>73</v>
      </c>
      <c r="BB39" s="172" t="s">
        <v>73</v>
      </c>
      <c r="BC39" s="172" t="s">
        <v>73</v>
      </c>
      <c r="BD39" s="172" t="s">
        <v>73</v>
      </c>
      <c r="BE39" s="13">
        <f t="shared" si="17"/>
        <v>0</v>
      </c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</row>
    <row r="40" spans="1:89" ht="21.75" customHeight="1" hidden="1">
      <c r="A40" s="399"/>
      <c r="B40" s="434"/>
      <c r="C40" s="434"/>
      <c r="D40" s="116" t="s">
        <v>35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223"/>
      <c r="R40" s="167"/>
      <c r="S40" s="167"/>
      <c r="T40" s="167"/>
      <c r="U40" s="167"/>
      <c r="V40" s="64" t="s">
        <v>73</v>
      </c>
      <c r="W40" s="64" t="s">
        <v>73</v>
      </c>
      <c r="X40" s="171"/>
      <c r="Y40" s="171"/>
      <c r="Z40" s="171"/>
      <c r="AA40" s="171"/>
      <c r="AB40" s="171"/>
      <c r="AC40" s="173"/>
      <c r="AD40" s="173"/>
      <c r="AE40" s="173"/>
      <c r="AF40" s="173"/>
      <c r="AG40" s="173"/>
      <c r="AH40" s="173"/>
      <c r="AI40" s="171"/>
      <c r="AJ40" s="171"/>
      <c r="AK40" s="171"/>
      <c r="AL40" s="171"/>
      <c r="AM40" s="224"/>
      <c r="AN40" s="171"/>
      <c r="AO40" s="171"/>
      <c r="AP40" s="171"/>
      <c r="AQ40" s="171"/>
      <c r="AR40" s="171"/>
      <c r="AS40" s="171"/>
      <c r="AT40" s="171"/>
      <c r="AU40" s="171"/>
      <c r="AV40" s="172" t="s">
        <v>73</v>
      </c>
      <c r="AW40" s="172" t="s">
        <v>73</v>
      </c>
      <c r="AX40" s="172" t="s">
        <v>73</v>
      </c>
      <c r="AY40" s="172" t="s">
        <v>73</v>
      </c>
      <c r="AZ40" s="172" t="s">
        <v>73</v>
      </c>
      <c r="BA40" s="172" t="s">
        <v>73</v>
      </c>
      <c r="BB40" s="172" t="s">
        <v>73</v>
      </c>
      <c r="BC40" s="172" t="s">
        <v>73</v>
      </c>
      <c r="BD40" s="172" t="s">
        <v>73</v>
      </c>
      <c r="BE40" s="13">
        <f t="shared" si="17"/>
        <v>0</v>
      </c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</row>
    <row r="41" spans="1:89" ht="14.25" customHeight="1" thickBot="1">
      <c r="A41" s="399"/>
      <c r="B41" s="432" t="s">
        <v>248</v>
      </c>
      <c r="C41" s="432" t="s">
        <v>138</v>
      </c>
      <c r="D41" s="116" t="s">
        <v>34</v>
      </c>
      <c r="E41" s="166">
        <v>8</v>
      </c>
      <c r="F41" s="166">
        <v>10</v>
      </c>
      <c r="G41" s="166">
        <v>8</v>
      </c>
      <c r="H41" s="166">
        <v>10</v>
      </c>
      <c r="I41" s="166">
        <v>8</v>
      </c>
      <c r="J41" s="166">
        <v>10</v>
      </c>
      <c r="K41" s="166">
        <v>8</v>
      </c>
      <c r="L41" s="166">
        <v>10</v>
      </c>
      <c r="M41" s="166">
        <v>8</v>
      </c>
      <c r="N41" s="166">
        <v>10</v>
      </c>
      <c r="O41" s="166">
        <v>8</v>
      </c>
      <c r="P41" s="166">
        <v>10</v>
      </c>
      <c r="Q41" s="223" t="s">
        <v>161</v>
      </c>
      <c r="R41" s="167"/>
      <c r="S41" s="167"/>
      <c r="T41" s="167"/>
      <c r="U41" s="167"/>
      <c r="V41" s="64" t="s">
        <v>73</v>
      </c>
      <c r="W41" s="64" t="s">
        <v>73</v>
      </c>
      <c r="X41" s="171"/>
      <c r="Y41" s="171"/>
      <c r="Z41" s="171"/>
      <c r="AA41" s="171"/>
      <c r="AB41" s="171"/>
      <c r="AC41" s="173"/>
      <c r="AD41" s="173"/>
      <c r="AE41" s="173"/>
      <c r="AF41" s="173"/>
      <c r="AG41" s="173"/>
      <c r="AH41" s="173"/>
      <c r="AI41" s="171"/>
      <c r="AJ41" s="171"/>
      <c r="AK41" s="171"/>
      <c r="AL41" s="171"/>
      <c r="AM41" s="224"/>
      <c r="AN41" s="171"/>
      <c r="AO41" s="171"/>
      <c r="AP41" s="171"/>
      <c r="AQ41" s="171"/>
      <c r="AR41" s="171"/>
      <c r="AS41" s="171"/>
      <c r="AT41" s="171"/>
      <c r="AU41" s="171"/>
      <c r="AV41" s="172" t="s">
        <v>73</v>
      </c>
      <c r="AW41" s="172" t="s">
        <v>73</v>
      </c>
      <c r="AX41" s="172" t="s">
        <v>73</v>
      </c>
      <c r="AY41" s="172" t="s">
        <v>73</v>
      </c>
      <c r="AZ41" s="172" t="s">
        <v>73</v>
      </c>
      <c r="BA41" s="172" t="s">
        <v>73</v>
      </c>
      <c r="BB41" s="172" t="s">
        <v>73</v>
      </c>
      <c r="BC41" s="172" t="s">
        <v>73</v>
      </c>
      <c r="BD41" s="172" t="s">
        <v>73</v>
      </c>
      <c r="BE41" s="13">
        <f t="shared" si="17"/>
        <v>108</v>
      </c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</row>
    <row r="42" spans="1:89" ht="21" customHeight="1" thickBot="1">
      <c r="A42" s="399"/>
      <c r="B42" s="434"/>
      <c r="C42" s="434"/>
      <c r="D42" s="116" t="s">
        <v>35</v>
      </c>
      <c r="E42" s="166">
        <v>4</v>
      </c>
      <c r="F42" s="166">
        <v>5</v>
      </c>
      <c r="G42" s="166">
        <v>4</v>
      </c>
      <c r="H42" s="166">
        <v>5</v>
      </c>
      <c r="I42" s="166">
        <v>4</v>
      </c>
      <c r="J42" s="166">
        <v>5</v>
      </c>
      <c r="K42" s="166">
        <v>4</v>
      </c>
      <c r="L42" s="166">
        <v>5</v>
      </c>
      <c r="M42" s="166">
        <v>4</v>
      </c>
      <c r="N42" s="166">
        <v>5</v>
      </c>
      <c r="O42" s="166">
        <v>4</v>
      </c>
      <c r="P42" s="166">
        <v>5</v>
      </c>
      <c r="Q42" s="223"/>
      <c r="R42" s="167"/>
      <c r="S42" s="167"/>
      <c r="T42" s="167"/>
      <c r="U42" s="167"/>
      <c r="V42" s="64" t="s">
        <v>73</v>
      </c>
      <c r="W42" s="64" t="s">
        <v>73</v>
      </c>
      <c r="X42" s="171"/>
      <c r="Y42" s="171"/>
      <c r="Z42" s="171"/>
      <c r="AA42" s="171"/>
      <c r="AB42" s="171"/>
      <c r="AC42" s="173"/>
      <c r="AD42" s="173"/>
      <c r="AE42" s="173"/>
      <c r="AF42" s="173"/>
      <c r="AG42" s="173"/>
      <c r="AH42" s="173"/>
      <c r="AI42" s="171"/>
      <c r="AJ42" s="171"/>
      <c r="AK42" s="171"/>
      <c r="AL42" s="171"/>
      <c r="AM42" s="224"/>
      <c r="AN42" s="171"/>
      <c r="AO42" s="171"/>
      <c r="AP42" s="171"/>
      <c r="AQ42" s="171"/>
      <c r="AR42" s="171"/>
      <c r="AS42" s="171"/>
      <c r="AT42" s="171"/>
      <c r="AU42" s="171"/>
      <c r="AV42" s="172" t="s">
        <v>73</v>
      </c>
      <c r="AW42" s="172" t="s">
        <v>73</v>
      </c>
      <c r="AX42" s="172" t="s">
        <v>73</v>
      </c>
      <c r="AY42" s="172" t="s">
        <v>73</v>
      </c>
      <c r="AZ42" s="172" t="s">
        <v>73</v>
      </c>
      <c r="BA42" s="172" t="s">
        <v>73</v>
      </c>
      <c r="BB42" s="172" t="s">
        <v>73</v>
      </c>
      <c r="BC42" s="172" t="s">
        <v>73</v>
      </c>
      <c r="BD42" s="172" t="s">
        <v>73</v>
      </c>
      <c r="BE42" s="13">
        <f t="shared" si="17"/>
        <v>54</v>
      </c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</row>
    <row r="43" spans="1:89" ht="15" customHeight="1" thickBot="1">
      <c r="A43" s="399"/>
      <c r="B43" s="432" t="s">
        <v>250</v>
      </c>
      <c r="C43" s="432" t="s">
        <v>168</v>
      </c>
      <c r="D43" s="116" t="s">
        <v>34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223"/>
      <c r="R43" s="167"/>
      <c r="S43" s="167"/>
      <c r="T43" s="167"/>
      <c r="U43" s="167"/>
      <c r="V43" s="64" t="s">
        <v>73</v>
      </c>
      <c r="W43" s="64" t="s">
        <v>73</v>
      </c>
      <c r="X43" s="171">
        <v>6</v>
      </c>
      <c r="Y43" s="171">
        <v>6</v>
      </c>
      <c r="Z43" s="171">
        <v>6</v>
      </c>
      <c r="AA43" s="171">
        <v>6</v>
      </c>
      <c r="AB43" s="171">
        <v>6</v>
      </c>
      <c r="AC43" s="173">
        <v>6</v>
      </c>
      <c r="AD43" s="173">
        <v>6</v>
      </c>
      <c r="AE43" s="173">
        <v>6</v>
      </c>
      <c r="AF43" s="173">
        <v>6</v>
      </c>
      <c r="AG43" s="173">
        <v>6</v>
      </c>
      <c r="AH43" s="173">
        <v>6</v>
      </c>
      <c r="AI43" s="171">
        <v>6</v>
      </c>
      <c r="AJ43" s="171">
        <v>6</v>
      </c>
      <c r="AK43" s="171">
        <v>6</v>
      </c>
      <c r="AL43" s="171" t="s">
        <v>232</v>
      </c>
      <c r="AM43" s="224"/>
      <c r="AN43" s="171"/>
      <c r="AO43" s="171"/>
      <c r="AP43" s="171"/>
      <c r="AQ43" s="171"/>
      <c r="AR43" s="171"/>
      <c r="AS43" s="171"/>
      <c r="AT43" s="171"/>
      <c r="AU43" s="171"/>
      <c r="AV43" s="172" t="s">
        <v>73</v>
      </c>
      <c r="AW43" s="172" t="s">
        <v>73</v>
      </c>
      <c r="AX43" s="172" t="s">
        <v>73</v>
      </c>
      <c r="AY43" s="172" t="s">
        <v>73</v>
      </c>
      <c r="AZ43" s="172" t="s">
        <v>73</v>
      </c>
      <c r="BA43" s="172" t="s">
        <v>73</v>
      </c>
      <c r="BB43" s="172" t="s">
        <v>73</v>
      </c>
      <c r="BC43" s="172" t="s">
        <v>73</v>
      </c>
      <c r="BD43" s="172" t="s">
        <v>73</v>
      </c>
      <c r="BE43" s="13">
        <f t="shared" si="17"/>
        <v>84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</row>
    <row r="44" spans="1:89" ht="15" customHeight="1" thickBot="1">
      <c r="A44" s="399"/>
      <c r="B44" s="434"/>
      <c r="C44" s="434"/>
      <c r="D44" s="116" t="s">
        <v>35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223"/>
      <c r="R44" s="167"/>
      <c r="S44" s="167"/>
      <c r="T44" s="167"/>
      <c r="U44" s="167"/>
      <c r="V44" s="64" t="s">
        <v>73</v>
      </c>
      <c r="W44" s="64" t="s">
        <v>73</v>
      </c>
      <c r="X44" s="171">
        <v>3</v>
      </c>
      <c r="Y44" s="171">
        <v>3</v>
      </c>
      <c r="Z44" s="171">
        <v>3</v>
      </c>
      <c r="AA44" s="171">
        <v>3</v>
      </c>
      <c r="AB44" s="171">
        <v>3</v>
      </c>
      <c r="AC44" s="173">
        <v>3</v>
      </c>
      <c r="AD44" s="173">
        <v>3</v>
      </c>
      <c r="AE44" s="173">
        <v>3</v>
      </c>
      <c r="AF44" s="173">
        <v>3</v>
      </c>
      <c r="AG44" s="173">
        <v>3</v>
      </c>
      <c r="AH44" s="173">
        <v>3</v>
      </c>
      <c r="AI44" s="171">
        <v>3</v>
      </c>
      <c r="AJ44" s="171">
        <v>3</v>
      </c>
      <c r="AK44" s="171">
        <v>3</v>
      </c>
      <c r="AL44" s="171">
        <v>3</v>
      </c>
      <c r="AM44" s="224"/>
      <c r="AN44" s="171"/>
      <c r="AO44" s="171"/>
      <c r="AP44" s="171"/>
      <c r="AQ44" s="171"/>
      <c r="AR44" s="171"/>
      <c r="AS44" s="171"/>
      <c r="AT44" s="171"/>
      <c r="AU44" s="171"/>
      <c r="AV44" s="172" t="s">
        <v>73</v>
      </c>
      <c r="AW44" s="172" t="s">
        <v>73</v>
      </c>
      <c r="AX44" s="172" t="s">
        <v>73</v>
      </c>
      <c r="AY44" s="172" t="s">
        <v>73</v>
      </c>
      <c r="AZ44" s="172" t="s">
        <v>73</v>
      </c>
      <c r="BA44" s="172" t="s">
        <v>73</v>
      </c>
      <c r="BB44" s="172" t="s">
        <v>73</v>
      </c>
      <c r="BC44" s="172" t="s">
        <v>73</v>
      </c>
      <c r="BD44" s="172" t="s">
        <v>73</v>
      </c>
      <c r="BE44" s="13">
        <f t="shared" si="17"/>
        <v>45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</row>
    <row r="45" spans="1:89" ht="18.75" customHeight="1" thickBot="1">
      <c r="A45" s="399"/>
      <c r="B45" s="106" t="s">
        <v>251</v>
      </c>
      <c r="C45" s="108" t="s">
        <v>6</v>
      </c>
      <c r="D45" s="116" t="s">
        <v>34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223"/>
      <c r="R45" s="167">
        <v>36</v>
      </c>
      <c r="S45" s="167">
        <v>36</v>
      </c>
      <c r="T45" s="167">
        <v>36</v>
      </c>
      <c r="U45" s="167">
        <v>36</v>
      </c>
      <c r="V45" s="64" t="s">
        <v>73</v>
      </c>
      <c r="W45" s="64" t="s">
        <v>73</v>
      </c>
      <c r="X45" s="171"/>
      <c r="Y45" s="171"/>
      <c r="Z45" s="171"/>
      <c r="AA45" s="171"/>
      <c r="AB45" s="171"/>
      <c r="AC45" s="173"/>
      <c r="AD45" s="173"/>
      <c r="AE45" s="173"/>
      <c r="AF45" s="173"/>
      <c r="AG45" s="173"/>
      <c r="AH45" s="173"/>
      <c r="AI45" s="171"/>
      <c r="AJ45" s="171"/>
      <c r="AK45" s="171"/>
      <c r="AL45" s="171"/>
      <c r="AM45" s="224"/>
      <c r="AN45" s="171">
        <v>36</v>
      </c>
      <c r="AO45" s="171">
        <v>36</v>
      </c>
      <c r="AP45" s="171"/>
      <c r="AQ45" s="171"/>
      <c r="AR45" s="171"/>
      <c r="AS45" s="171"/>
      <c r="AT45" s="171"/>
      <c r="AU45" s="171"/>
      <c r="AV45" s="172" t="s">
        <v>73</v>
      </c>
      <c r="AW45" s="172" t="s">
        <v>73</v>
      </c>
      <c r="AX45" s="172" t="s">
        <v>73</v>
      </c>
      <c r="AY45" s="172" t="s">
        <v>73</v>
      </c>
      <c r="AZ45" s="172" t="s">
        <v>73</v>
      </c>
      <c r="BA45" s="172" t="s">
        <v>73</v>
      </c>
      <c r="BB45" s="172" t="s">
        <v>73</v>
      </c>
      <c r="BC45" s="172" t="s">
        <v>73</v>
      </c>
      <c r="BD45" s="172" t="s">
        <v>73</v>
      </c>
      <c r="BE45" s="13">
        <f t="shared" si="17"/>
        <v>216</v>
      </c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</row>
    <row r="46" spans="1:89" ht="18" customHeight="1" hidden="1">
      <c r="A46" s="399"/>
      <c r="B46" s="106" t="s">
        <v>62</v>
      </c>
      <c r="C46" s="106" t="s">
        <v>6</v>
      </c>
      <c r="D46" s="116" t="s">
        <v>34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223"/>
      <c r="R46" s="175"/>
      <c r="S46" s="175"/>
      <c r="T46" s="175"/>
      <c r="U46" s="176"/>
      <c r="V46" s="172"/>
      <c r="W46" s="172"/>
      <c r="X46" s="192"/>
      <c r="Y46" s="192"/>
      <c r="Z46" s="192"/>
      <c r="AA46" s="192"/>
      <c r="AB46" s="192"/>
      <c r="AC46" s="174"/>
      <c r="AD46" s="174"/>
      <c r="AE46" s="174"/>
      <c r="AF46" s="174"/>
      <c r="AG46" s="174"/>
      <c r="AH46" s="174"/>
      <c r="AI46" s="192"/>
      <c r="AJ46" s="192"/>
      <c r="AK46" s="192"/>
      <c r="AL46" s="192"/>
      <c r="AM46" s="224"/>
      <c r="AN46" s="74"/>
      <c r="AO46" s="74"/>
      <c r="AP46" s="74"/>
      <c r="AQ46" s="74"/>
      <c r="AR46" s="74"/>
      <c r="AS46" s="74"/>
      <c r="AT46" s="74"/>
      <c r="AU46" s="74"/>
      <c r="AV46" s="172" t="s">
        <v>73</v>
      </c>
      <c r="AW46" s="172" t="s">
        <v>73</v>
      </c>
      <c r="AX46" s="172" t="s">
        <v>73</v>
      </c>
      <c r="AY46" s="172" t="s">
        <v>73</v>
      </c>
      <c r="AZ46" s="172" t="s">
        <v>73</v>
      </c>
      <c r="BA46" s="172" t="s">
        <v>73</v>
      </c>
      <c r="BB46" s="172" t="s">
        <v>73</v>
      </c>
      <c r="BC46" s="172" t="s">
        <v>73</v>
      </c>
      <c r="BD46" s="172" t="s">
        <v>73</v>
      </c>
      <c r="BE46" s="100">
        <f t="shared" si="17"/>
        <v>0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</row>
    <row r="47" spans="1:89" ht="19.5" customHeight="1" thickBot="1">
      <c r="A47" s="399"/>
      <c r="B47" s="445" t="s">
        <v>252</v>
      </c>
      <c r="C47" s="445" t="s">
        <v>169</v>
      </c>
      <c r="D47" s="117" t="s">
        <v>34</v>
      </c>
      <c r="E47" s="95">
        <f>E49+E51+E53</f>
        <v>16</v>
      </c>
      <c r="F47" s="95">
        <f aca="true" t="shared" si="18" ref="F47:AU47">F49+F51+F53</f>
        <v>14</v>
      </c>
      <c r="G47" s="95">
        <f t="shared" si="18"/>
        <v>16</v>
      </c>
      <c r="H47" s="95">
        <f t="shared" si="18"/>
        <v>14</v>
      </c>
      <c r="I47" s="95">
        <f t="shared" si="18"/>
        <v>16</v>
      </c>
      <c r="J47" s="95">
        <f t="shared" si="18"/>
        <v>14</v>
      </c>
      <c r="K47" s="95">
        <f t="shared" si="18"/>
        <v>16</v>
      </c>
      <c r="L47" s="95">
        <f t="shared" si="18"/>
        <v>14</v>
      </c>
      <c r="M47" s="95">
        <f t="shared" si="18"/>
        <v>16</v>
      </c>
      <c r="N47" s="95">
        <f t="shared" si="18"/>
        <v>14</v>
      </c>
      <c r="O47" s="95">
        <f t="shared" si="18"/>
        <v>16</v>
      </c>
      <c r="P47" s="95">
        <v>14</v>
      </c>
      <c r="Q47" s="223">
        <v>0</v>
      </c>
      <c r="R47" s="95">
        <f t="shared" si="18"/>
        <v>0</v>
      </c>
      <c r="S47" s="95">
        <f t="shared" si="18"/>
        <v>0</v>
      </c>
      <c r="T47" s="95">
        <f t="shared" si="18"/>
        <v>0</v>
      </c>
      <c r="U47" s="95">
        <f t="shared" si="18"/>
        <v>0</v>
      </c>
      <c r="V47" s="64" t="s">
        <v>73</v>
      </c>
      <c r="W47" s="64" t="s">
        <v>73</v>
      </c>
      <c r="X47" s="95">
        <f t="shared" si="18"/>
        <v>4</v>
      </c>
      <c r="Y47" s="95">
        <f t="shared" si="18"/>
        <v>6</v>
      </c>
      <c r="Z47" s="95">
        <f t="shared" si="18"/>
        <v>4</v>
      </c>
      <c r="AA47" s="95">
        <f t="shared" si="18"/>
        <v>6</v>
      </c>
      <c r="AB47" s="95">
        <f t="shared" si="18"/>
        <v>4</v>
      </c>
      <c r="AC47" s="95">
        <f t="shared" si="18"/>
        <v>6</v>
      </c>
      <c r="AD47" s="95">
        <f t="shared" si="18"/>
        <v>4</v>
      </c>
      <c r="AE47" s="95">
        <f t="shared" si="18"/>
        <v>6</v>
      </c>
      <c r="AF47" s="95">
        <f t="shared" si="18"/>
        <v>4</v>
      </c>
      <c r="AG47" s="95">
        <f t="shared" si="18"/>
        <v>6</v>
      </c>
      <c r="AH47" s="95">
        <f t="shared" si="18"/>
        <v>4</v>
      </c>
      <c r="AI47" s="95">
        <f t="shared" si="18"/>
        <v>6</v>
      </c>
      <c r="AJ47" s="95">
        <f t="shared" si="18"/>
        <v>4</v>
      </c>
      <c r="AK47" s="95">
        <f t="shared" si="18"/>
        <v>6</v>
      </c>
      <c r="AL47" s="95">
        <f t="shared" si="18"/>
        <v>4</v>
      </c>
      <c r="AM47" s="223">
        <v>0</v>
      </c>
      <c r="AN47" s="95">
        <f t="shared" si="18"/>
        <v>0</v>
      </c>
      <c r="AO47" s="95">
        <f t="shared" si="18"/>
        <v>0</v>
      </c>
      <c r="AP47" s="95">
        <f t="shared" si="18"/>
        <v>36</v>
      </c>
      <c r="AQ47" s="95">
        <f t="shared" si="18"/>
        <v>36</v>
      </c>
      <c r="AR47" s="95">
        <f t="shared" si="18"/>
        <v>36</v>
      </c>
      <c r="AS47" s="95">
        <f t="shared" si="18"/>
        <v>36</v>
      </c>
      <c r="AT47" s="95">
        <f t="shared" si="18"/>
        <v>0</v>
      </c>
      <c r="AU47" s="95">
        <f t="shared" si="18"/>
        <v>0</v>
      </c>
      <c r="AV47" s="172" t="s">
        <v>73</v>
      </c>
      <c r="AW47" s="172" t="s">
        <v>73</v>
      </c>
      <c r="AX47" s="172" t="s">
        <v>73</v>
      </c>
      <c r="AY47" s="172" t="s">
        <v>73</v>
      </c>
      <c r="AZ47" s="172" t="s">
        <v>73</v>
      </c>
      <c r="BA47" s="172" t="s">
        <v>73</v>
      </c>
      <c r="BB47" s="172" t="s">
        <v>73</v>
      </c>
      <c r="BC47" s="172" t="s">
        <v>73</v>
      </c>
      <c r="BD47" s="172" t="s">
        <v>73</v>
      </c>
      <c r="BE47" s="69">
        <f>SUM(BE49+BE51+BE53)</f>
        <v>392</v>
      </c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</row>
    <row r="48" spans="1:89" ht="16.5" customHeight="1" thickBot="1">
      <c r="A48" s="399"/>
      <c r="B48" s="446"/>
      <c r="C48" s="446"/>
      <c r="D48" s="117" t="s">
        <v>35</v>
      </c>
      <c r="E48" s="95">
        <f>SUM(E50+E52)</f>
        <v>8</v>
      </c>
      <c r="F48" s="95">
        <f aca="true" t="shared" si="19" ref="F48:AU48">SUM(F50+F52)</f>
        <v>7</v>
      </c>
      <c r="G48" s="95">
        <f t="shared" si="19"/>
        <v>8</v>
      </c>
      <c r="H48" s="95">
        <f t="shared" si="19"/>
        <v>7</v>
      </c>
      <c r="I48" s="95">
        <f t="shared" si="19"/>
        <v>8</v>
      </c>
      <c r="J48" s="95">
        <f t="shared" si="19"/>
        <v>7</v>
      </c>
      <c r="K48" s="95">
        <f t="shared" si="19"/>
        <v>8</v>
      </c>
      <c r="L48" s="95">
        <f t="shared" si="19"/>
        <v>7</v>
      </c>
      <c r="M48" s="95">
        <f t="shared" si="19"/>
        <v>8</v>
      </c>
      <c r="N48" s="95">
        <f t="shared" si="19"/>
        <v>7</v>
      </c>
      <c r="O48" s="95">
        <f t="shared" si="19"/>
        <v>8</v>
      </c>
      <c r="P48" s="95">
        <f t="shared" si="19"/>
        <v>7</v>
      </c>
      <c r="Q48" s="223">
        <f t="shared" si="19"/>
        <v>0</v>
      </c>
      <c r="R48" s="95">
        <f t="shared" si="19"/>
        <v>0</v>
      </c>
      <c r="S48" s="95">
        <f t="shared" si="19"/>
        <v>0</v>
      </c>
      <c r="T48" s="95">
        <f t="shared" si="19"/>
        <v>0</v>
      </c>
      <c r="U48" s="95">
        <f t="shared" si="19"/>
        <v>0</v>
      </c>
      <c r="V48" s="64" t="s">
        <v>73</v>
      </c>
      <c r="W48" s="64" t="s">
        <v>73</v>
      </c>
      <c r="X48" s="95">
        <f t="shared" si="19"/>
        <v>2</v>
      </c>
      <c r="Y48" s="95">
        <f t="shared" si="19"/>
        <v>3</v>
      </c>
      <c r="Z48" s="95">
        <f t="shared" si="19"/>
        <v>2</v>
      </c>
      <c r="AA48" s="95">
        <f t="shared" si="19"/>
        <v>3</v>
      </c>
      <c r="AB48" s="95">
        <f t="shared" si="19"/>
        <v>2</v>
      </c>
      <c r="AC48" s="95">
        <f t="shared" si="19"/>
        <v>3</v>
      </c>
      <c r="AD48" s="95">
        <f t="shared" si="19"/>
        <v>2</v>
      </c>
      <c r="AE48" s="95">
        <f t="shared" si="19"/>
        <v>3</v>
      </c>
      <c r="AF48" s="95">
        <f t="shared" si="19"/>
        <v>2</v>
      </c>
      <c r="AG48" s="95">
        <f t="shared" si="19"/>
        <v>3</v>
      </c>
      <c r="AH48" s="95">
        <f t="shared" si="19"/>
        <v>2</v>
      </c>
      <c r="AI48" s="95">
        <f t="shared" si="19"/>
        <v>3</v>
      </c>
      <c r="AJ48" s="95">
        <f t="shared" si="19"/>
        <v>2</v>
      </c>
      <c r="AK48" s="95">
        <f t="shared" si="19"/>
        <v>3</v>
      </c>
      <c r="AL48" s="95">
        <f t="shared" si="19"/>
        <v>2</v>
      </c>
      <c r="AM48" s="223">
        <f t="shared" si="19"/>
        <v>0</v>
      </c>
      <c r="AN48" s="95">
        <f t="shared" si="19"/>
        <v>0</v>
      </c>
      <c r="AO48" s="95">
        <f t="shared" si="19"/>
        <v>0</v>
      </c>
      <c r="AP48" s="95">
        <f t="shared" si="19"/>
        <v>0</v>
      </c>
      <c r="AQ48" s="95">
        <f t="shared" si="19"/>
        <v>0</v>
      </c>
      <c r="AR48" s="95">
        <f t="shared" si="19"/>
        <v>0</v>
      </c>
      <c r="AS48" s="95">
        <f t="shared" si="19"/>
        <v>0</v>
      </c>
      <c r="AT48" s="95">
        <f t="shared" si="19"/>
        <v>0</v>
      </c>
      <c r="AU48" s="95">
        <f t="shared" si="19"/>
        <v>0</v>
      </c>
      <c r="AV48" s="172" t="s">
        <v>73</v>
      </c>
      <c r="AW48" s="172" t="s">
        <v>73</v>
      </c>
      <c r="AX48" s="172" t="s">
        <v>73</v>
      </c>
      <c r="AY48" s="172" t="s">
        <v>73</v>
      </c>
      <c r="AZ48" s="172" t="s">
        <v>73</v>
      </c>
      <c r="BA48" s="172" t="s">
        <v>73</v>
      </c>
      <c r="BB48" s="172" t="s">
        <v>73</v>
      </c>
      <c r="BC48" s="172" t="s">
        <v>73</v>
      </c>
      <c r="BD48" s="172" t="s">
        <v>73</v>
      </c>
      <c r="BE48" s="69">
        <f>SUM(BE50+BE52)</f>
        <v>127</v>
      </c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</row>
    <row r="49" spans="1:89" s="11" customFormat="1" ht="14.25" customHeight="1" thickBot="1">
      <c r="A49" s="399"/>
      <c r="B49" s="432" t="s">
        <v>253</v>
      </c>
      <c r="C49" s="432" t="s">
        <v>170</v>
      </c>
      <c r="D49" s="116" t="s">
        <v>34</v>
      </c>
      <c r="E49" s="166">
        <v>6</v>
      </c>
      <c r="F49" s="166">
        <v>6</v>
      </c>
      <c r="G49" s="166">
        <v>6</v>
      </c>
      <c r="H49" s="166">
        <v>6</v>
      </c>
      <c r="I49" s="166">
        <v>6</v>
      </c>
      <c r="J49" s="166">
        <v>6</v>
      </c>
      <c r="K49" s="166">
        <v>6</v>
      </c>
      <c r="L49" s="166">
        <v>6</v>
      </c>
      <c r="M49" s="166">
        <v>6</v>
      </c>
      <c r="N49" s="166">
        <v>6</v>
      </c>
      <c r="O49" s="166">
        <v>6</v>
      </c>
      <c r="P49" s="166" t="s">
        <v>232</v>
      </c>
      <c r="Q49" s="223"/>
      <c r="R49" s="167"/>
      <c r="S49" s="167"/>
      <c r="T49" s="167"/>
      <c r="U49" s="167"/>
      <c r="V49" s="172" t="s">
        <v>73</v>
      </c>
      <c r="W49" s="172" t="s">
        <v>73</v>
      </c>
      <c r="X49" s="171">
        <v>4</v>
      </c>
      <c r="Y49" s="171">
        <v>6</v>
      </c>
      <c r="Z49" s="171">
        <v>4</v>
      </c>
      <c r="AA49" s="171">
        <v>6</v>
      </c>
      <c r="AB49" s="171">
        <v>4</v>
      </c>
      <c r="AC49" s="171">
        <v>6</v>
      </c>
      <c r="AD49" s="173">
        <v>4</v>
      </c>
      <c r="AE49" s="173">
        <v>6</v>
      </c>
      <c r="AF49" s="173">
        <v>4</v>
      </c>
      <c r="AG49" s="173">
        <v>6</v>
      </c>
      <c r="AH49" s="173">
        <v>4</v>
      </c>
      <c r="AI49" s="173">
        <v>6</v>
      </c>
      <c r="AJ49" s="173">
        <v>4</v>
      </c>
      <c r="AK49" s="173">
        <v>6</v>
      </c>
      <c r="AL49" s="173">
        <v>4</v>
      </c>
      <c r="AM49" s="224" t="s">
        <v>161</v>
      </c>
      <c r="AN49" s="171"/>
      <c r="AO49" s="171"/>
      <c r="AP49" s="171"/>
      <c r="AQ49" s="171"/>
      <c r="AR49" s="171"/>
      <c r="AS49" s="171"/>
      <c r="AT49" s="171"/>
      <c r="AU49" s="171"/>
      <c r="AV49" s="172" t="s">
        <v>73</v>
      </c>
      <c r="AW49" s="172" t="s">
        <v>73</v>
      </c>
      <c r="AX49" s="172" t="s">
        <v>73</v>
      </c>
      <c r="AY49" s="172" t="s">
        <v>73</v>
      </c>
      <c r="AZ49" s="172" t="s">
        <v>73</v>
      </c>
      <c r="BA49" s="172" t="s">
        <v>73</v>
      </c>
      <c r="BB49" s="172" t="s">
        <v>73</v>
      </c>
      <c r="BC49" s="172" t="s">
        <v>73</v>
      </c>
      <c r="BD49" s="172" t="s">
        <v>73</v>
      </c>
      <c r="BE49" s="13">
        <f>SUM(E49:BD49)</f>
        <v>140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</row>
    <row r="50" spans="1:92" s="11" customFormat="1" ht="21.75" customHeight="1" thickBot="1">
      <c r="A50" s="399"/>
      <c r="B50" s="434"/>
      <c r="C50" s="434"/>
      <c r="D50" s="116" t="s">
        <v>35</v>
      </c>
      <c r="E50" s="166">
        <v>3</v>
      </c>
      <c r="F50" s="166">
        <v>3</v>
      </c>
      <c r="G50" s="166">
        <v>3</v>
      </c>
      <c r="H50" s="166">
        <v>3</v>
      </c>
      <c r="I50" s="166">
        <v>3</v>
      </c>
      <c r="J50" s="166">
        <v>3</v>
      </c>
      <c r="K50" s="166">
        <v>3</v>
      </c>
      <c r="L50" s="166">
        <v>3</v>
      </c>
      <c r="M50" s="166">
        <v>3</v>
      </c>
      <c r="N50" s="166">
        <v>3</v>
      </c>
      <c r="O50" s="166">
        <v>3</v>
      </c>
      <c r="P50" s="166">
        <v>3</v>
      </c>
      <c r="Q50" s="223"/>
      <c r="R50" s="167"/>
      <c r="S50" s="167"/>
      <c r="T50" s="167"/>
      <c r="U50" s="167"/>
      <c r="V50" s="172" t="s">
        <v>73</v>
      </c>
      <c r="W50" s="172" t="s">
        <v>73</v>
      </c>
      <c r="X50" s="171">
        <v>2</v>
      </c>
      <c r="Y50" s="171">
        <v>3</v>
      </c>
      <c r="Z50" s="171">
        <v>2</v>
      </c>
      <c r="AA50" s="171">
        <v>3</v>
      </c>
      <c r="AB50" s="171">
        <v>2</v>
      </c>
      <c r="AC50" s="173">
        <v>3</v>
      </c>
      <c r="AD50" s="173">
        <v>2</v>
      </c>
      <c r="AE50" s="173">
        <v>3</v>
      </c>
      <c r="AF50" s="173">
        <v>2</v>
      </c>
      <c r="AG50" s="173">
        <v>3</v>
      </c>
      <c r="AH50" s="173">
        <v>2</v>
      </c>
      <c r="AI50" s="171">
        <v>3</v>
      </c>
      <c r="AJ50" s="171">
        <v>2</v>
      </c>
      <c r="AK50" s="171">
        <v>3</v>
      </c>
      <c r="AL50" s="171">
        <v>2</v>
      </c>
      <c r="AM50" s="224"/>
      <c r="AN50" s="171"/>
      <c r="AO50" s="171"/>
      <c r="AP50" s="171"/>
      <c r="AQ50" s="171"/>
      <c r="AR50" s="171"/>
      <c r="AS50" s="171"/>
      <c r="AT50" s="171"/>
      <c r="AU50" s="171"/>
      <c r="AV50" s="172" t="s">
        <v>73</v>
      </c>
      <c r="AW50" s="172" t="s">
        <v>73</v>
      </c>
      <c r="AX50" s="172" t="s">
        <v>73</v>
      </c>
      <c r="AY50" s="172" t="s">
        <v>73</v>
      </c>
      <c r="AZ50" s="172" t="s">
        <v>73</v>
      </c>
      <c r="BA50" s="172" t="s">
        <v>73</v>
      </c>
      <c r="BB50" s="172" t="s">
        <v>73</v>
      </c>
      <c r="BC50" s="172" t="s">
        <v>73</v>
      </c>
      <c r="BD50" s="172" t="s">
        <v>73</v>
      </c>
      <c r="BE50" s="14">
        <f>SUM(E50:BD50)</f>
        <v>73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</row>
    <row r="51" spans="1:92" s="11" customFormat="1" ht="15" customHeight="1" thickBot="1">
      <c r="A51" s="399"/>
      <c r="B51" s="423" t="s">
        <v>254</v>
      </c>
      <c r="C51" s="423" t="s">
        <v>171</v>
      </c>
      <c r="D51" s="116" t="s">
        <v>34</v>
      </c>
      <c r="E51" s="166">
        <v>10</v>
      </c>
      <c r="F51" s="166">
        <v>8</v>
      </c>
      <c r="G51" s="166">
        <v>10</v>
      </c>
      <c r="H51" s="166">
        <v>8</v>
      </c>
      <c r="I51" s="166">
        <v>10</v>
      </c>
      <c r="J51" s="166">
        <v>8</v>
      </c>
      <c r="K51" s="166">
        <v>10</v>
      </c>
      <c r="L51" s="166">
        <v>8</v>
      </c>
      <c r="M51" s="166">
        <v>10</v>
      </c>
      <c r="N51" s="166">
        <v>8</v>
      </c>
      <c r="O51" s="166">
        <v>10</v>
      </c>
      <c r="P51" s="166">
        <v>8</v>
      </c>
      <c r="Q51" s="223" t="s">
        <v>161</v>
      </c>
      <c r="R51" s="167"/>
      <c r="S51" s="167"/>
      <c r="T51" s="167"/>
      <c r="U51" s="167"/>
      <c r="V51" s="172" t="s">
        <v>73</v>
      </c>
      <c r="W51" s="172" t="s">
        <v>73</v>
      </c>
      <c r="X51" s="171"/>
      <c r="Y51" s="171"/>
      <c r="Z51" s="171"/>
      <c r="AA51" s="171"/>
      <c r="AB51" s="171"/>
      <c r="AC51" s="173"/>
      <c r="AD51" s="173"/>
      <c r="AE51" s="173"/>
      <c r="AF51" s="173"/>
      <c r="AG51" s="173"/>
      <c r="AH51" s="173"/>
      <c r="AI51" s="171"/>
      <c r="AJ51" s="171"/>
      <c r="AK51" s="171"/>
      <c r="AL51" s="171"/>
      <c r="AM51" s="224"/>
      <c r="AN51" s="171"/>
      <c r="AO51" s="171"/>
      <c r="AP51" s="171"/>
      <c r="AQ51" s="171"/>
      <c r="AR51" s="171"/>
      <c r="AS51" s="171"/>
      <c r="AT51" s="171"/>
      <c r="AU51" s="171"/>
      <c r="AV51" s="172" t="s">
        <v>73</v>
      </c>
      <c r="AW51" s="172" t="s">
        <v>73</v>
      </c>
      <c r="AX51" s="172" t="s">
        <v>73</v>
      </c>
      <c r="AY51" s="172" t="s">
        <v>73</v>
      </c>
      <c r="AZ51" s="172" t="s">
        <v>73</v>
      </c>
      <c r="BA51" s="172" t="s">
        <v>73</v>
      </c>
      <c r="BB51" s="172" t="s">
        <v>73</v>
      </c>
      <c r="BC51" s="172" t="s">
        <v>73</v>
      </c>
      <c r="BD51" s="172" t="s">
        <v>73</v>
      </c>
      <c r="BE51" s="14">
        <f>SUM(E51:BD51)</f>
        <v>108</v>
      </c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</row>
    <row r="52" spans="1:92" s="11" customFormat="1" ht="15" customHeight="1" thickBot="1">
      <c r="A52" s="399"/>
      <c r="B52" s="424"/>
      <c r="C52" s="424"/>
      <c r="D52" s="116" t="s">
        <v>35</v>
      </c>
      <c r="E52" s="166">
        <v>5</v>
      </c>
      <c r="F52" s="166">
        <v>4</v>
      </c>
      <c r="G52" s="166">
        <v>5</v>
      </c>
      <c r="H52" s="166">
        <v>4</v>
      </c>
      <c r="I52" s="166">
        <v>5</v>
      </c>
      <c r="J52" s="166">
        <v>4</v>
      </c>
      <c r="K52" s="166">
        <v>5</v>
      </c>
      <c r="L52" s="166">
        <v>4</v>
      </c>
      <c r="M52" s="166">
        <v>5</v>
      </c>
      <c r="N52" s="166">
        <v>4</v>
      </c>
      <c r="O52" s="166">
        <v>5</v>
      </c>
      <c r="P52" s="166">
        <v>4</v>
      </c>
      <c r="Q52" s="223"/>
      <c r="R52" s="167"/>
      <c r="S52" s="167"/>
      <c r="T52" s="167"/>
      <c r="U52" s="167"/>
      <c r="V52" s="172" t="s">
        <v>73</v>
      </c>
      <c r="W52" s="172" t="s">
        <v>73</v>
      </c>
      <c r="X52" s="171"/>
      <c r="Y52" s="171"/>
      <c r="Z52" s="171"/>
      <c r="AA52" s="171"/>
      <c r="AB52" s="171"/>
      <c r="AC52" s="173"/>
      <c r="AD52" s="173"/>
      <c r="AE52" s="173"/>
      <c r="AF52" s="173"/>
      <c r="AG52" s="173"/>
      <c r="AH52" s="173"/>
      <c r="AI52" s="171"/>
      <c r="AJ52" s="171"/>
      <c r="AK52" s="171"/>
      <c r="AL52" s="171"/>
      <c r="AM52" s="224"/>
      <c r="AN52" s="171"/>
      <c r="AO52" s="171"/>
      <c r="AP52" s="171"/>
      <c r="AQ52" s="171"/>
      <c r="AR52" s="171"/>
      <c r="AS52" s="171"/>
      <c r="AT52" s="171"/>
      <c r="AU52" s="171"/>
      <c r="AV52" s="172" t="s">
        <v>73</v>
      </c>
      <c r="AW52" s="172" t="s">
        <v>73</v>
      </c>
      <c r="AX52" s="172" t="s">
        <v>73</v>
      </c>
      <c r="AY52" s="172" t="s">
        <v>73</v>
      </c>
      <c r="AZ52" s="172" t="s">
        <v>73</v>
      </c>
      <c r="BA52" s="172" t="s">
        <v>73</v>
      </c>
      <c r="BB52" s="172" t="s">
        <v>73</v>
      </c>
      <c r="BC52" s="172" t="s">
        <v>73</v>
      </c>
      <c r="BD52" s="172" t="s">
        <v>73</v>
      </c>
      <c r="BE52" s="14">
        <f>SUM(E52:BD52)</f>
        <v>54</v>
      </c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</row>
    <row r="53" spans="1:92" s="11" customFormat="1" ht="15" customHeight="1" thickBot="1">
      <c r="A53" s="399"/>
      <c r="B53" s="106" t="s">
        <v>12</v>
      </c>
      <c r="C53" s="108" t="s">
        <v>6</v>
      </c>
      <c r="D53" s="116" t="s">
        <v>34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223"/>
      <c r="R53" s="167"/>
      <c r="S53" s="167"/>
      <c r="T53" s="167"/>
      <c r="U53" s="167"/>
      <c r="V53" s="172" t="s">
        <v>73</v>
      </c>
      <c r="W53" s="172" t="s">
        <v>73</v>
      </c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224"/>
      <c r="AN53" s="171"/>
      <c r="AO53" s="171"/>
      <c r="AP53" s="171">
        <v>36</v>
      </c>
      <c r="AQ53" s="171">
        <v>36</v>
      </c>
      <c r="AR53" s="171">
        <v>36</v>
      </c>
      <c r="AS53" s="171">
        <v>36</v>
      </c>
      <c r="AT53" s="171"/>
      <c r="AU53" s="171"/>
      <c r="AV53" s="172" t="s">
        <v>73</v>
      </c>
      <c r="AW53" s="172" t="s">
        <v>73</v>
      </c>
      <c r="AX53" s="172" t="s">
        <v>73</v>
      </c>
      <c r="AY53" s="172" t="s">
        <v>73</v>
      </c>
      <c r="AZ53" s="172" t="s">
        <v>73</v>
      </c>
      <c r="BA53" s="172" t="s">
        <v>73</v>
      </c>
      <c r="BB53" s="172" t="s">
        <v>73</v>
      </c>
      <c r="BC53" s="172" t="s">
        <v>73</v>
      </c>
      <c r="BD53" s="172" t="s">
        <v>73</v>
      </c>
      <c r="BE53" s="14">
        <f>SUM(E53:BD53)</f>
        <v>144</v>
      </c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</row>
    <row r="54" spans="1:92" ht="19.5" customHeight="1" thickBot="1">
      <c r="A54" s="399"/>
      <c r="B54" s="445" t="s">
        <v>255</v>
      </c>
      <c r="C54" s="445" t="s">
        <v>172</v>
      </c>
      <c r="D54" s="117" t="s">
        <v>34</v>
      </c>
      <c r="E54" s="95">
        <f aca="true" t="shared" si="20" ref="E54:U54">E56+E60</f>
        <v>0</v>
      </c>
      <c r="F54" s="95">
        <f t="shared" si="20"/>
        <v>0</v>
      </c>
      <c r="G54" s="95">
        <f t="shared" si="20"/>
        <v>0</v>
      </c>
      <c r="H54" s="95">
        <f t="shared" si="20"/>
        <v>0</v>
      </c>
      <c r="I54" s="95">
        <f t="shared" si="20"/>
        <v>0</v>
      </c>
      <c r="J54" s="95">
        <f t="shared" si="20"/>
        <v>0</v>
      </c>
      <c r="K54" s="95">
        <f t="shared" si="20"/>
        <v>0</v>
      </c>
      <c r="L54" s="95">
        <f t="shared" si="20"/>
        <v>0</v>
      </c>
      <c r="M54" s="95">
        <f t="shared" si="20"/>
        <v>0</v>
      </c>
      <c r="N54" s="95">
        <f t="shared" si="20"/>
        <v>0</v>
      </c>
      <c r="O54" s="95">
        <f t="shared" si="20"/>
        <v>0</v>
      </c>
      <c r="P54" s="95">
        <f t="shared" si="20"/>
        <v>0</v>
      </c>
      <c r="Q54" s="223">
        <f t="shared" si="20"/>
        <v>0</v>
      </c>
      <c r="R54" s="95">
        <f t="shared" si="20"/>
        <v>0</v>
      </c>
      <c r="S54" s="95">
        <f t="shared" si="20"/>
        <v>0</v>
      </c>
      <c r="T54" s="95">
        <f t="shared" si="20"/>
        <v>0</v>
      </c>
      <c r="U54" s="95">
        <f t="shared" si="20"/>
        <v>0</v>
      </c>
      <c r="V54" s="64" t="s">
        <v>73</v>
      </c>
      <c r="W54" s="64" t="s">
        <v>73</v>
      </c>
      <c r="X54" s="95">
        <f aca="true" t="shared" si="21" ref="X54:AU54">X56+X60</f>
        <v>10</v>
      </c>
      <c r="Y54" s="95">
        <f t="shared" si="21"/>
        <v>10</v>
      </c>
      <c r="Z54" s="95">
        <f t="shared" si="21"/>
        <v>10</v>
      </c>
      <c r="AA54" s="95">
        <f t="shared" si="21"/>
        <v>10</v>
      </c>
      <c r="AB54" s="95">
        <f t="shared" si="21"/>
        <v>10</v>
      </c>
      <c r="AC54" s="95">
        <f t="shared" si="21"/>
        <v>10</v>
      </c>
      <c r="AD54" s="95">
        <f t="shared" si="21"/>
        <v>10</v>
      </c>
      <c r="AE54" s="95">
        <f t="shared" si="21"/>
        <v>10</v>
      </c>
      <c r="AF54" s="95">
        <f t="shared" si="21"/>
        <v>10</v>
      </c>
      <c r="AG54" s="95">
        <f t="shared" si="21"/>
        <v>10</v>
      </c>
      <c r="AH54" s="95">
        <f t="shared" si="21"/>
        <v>10</v>
      </c>
      <c r="AI54" s="95">
        <f t="shared" si="21"/>
        <v>10</v>
      </c>
      <c r="AJ54" s="95">
        <f t="shared" si="21"/>
        <v>10</v>
      </c>
      <c r="AK54" s="95">
        <f t="shared" si="21"/>
        <v>10</v>
      </c>
      <c r="AL54" s="95">
        <v>10</v>
      </c>
      <c r="AM54" s="223">
        <f t="shared" si="21"/>
        <v>0</v>
      </c>
      <c r="AN54" s="95">
        <f t="shared" si="21"/>
        <v>0</v>
      </c>
      <c r="AO54" s="95">
        <f t="shared" si="21"/>
        <v>0</v>
      </c>
      <c r="AP54" s="95">
        <f t="shared" si="21"/>
        <v>0</v>
      </c>
      <c r="AQ54" s="95">
        <f t="shared" si="21"/>
        <v>0</v>
      </c>
      <c r="AR54" s="95">
        <f t="shared" si="21"/>
        <v>0</v>
      </c>
      <c r="AS54" s="95">
        <f t="shared" si="21"/>
        <v>0</v>
      </c>
      <c r="AT54" s="95">
        <f t="shared" si="21"/>
        <v>36</v>
      </c>
      <c r="AU54" s="95">
        <f t="shared" si="21"/>
        <v>36</v>
      </c>
      <c r="AV54" s="204" t="s">
        <v>73</v>
      </c>
      <c r="AW54" s="204" t="s">
        <v>73</v>
      </c>
      <c r="AX54" s="204" t="s">
        <v>73</v>
      </c>
      <c r="AY54" s="204" t="s">
        <v>73</v>
      </c>
      <c r="AZ54" s="204" t="s">
        <v>73</v>
      </c>
      <c r="BA54" s="204" t="s">
        <v>73</v>
      </c>
      <c r="BB54" s="204" t="s">
        <v>73</v>
      </c>
      <c r="BC54" s="204" t="s">
        <v>73</v>
      </c>
      <c r="BD54" s="204" t="s">
        <v>73</v>
      </c>
      <c r="BE54" s="69">
        <f>SUM(BE56+BE60)</f>
        <v>212</v>
      </c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</row>
    <row r="55" spans="1:92" ht="16.5" customHeight="1" thickBot="1">
      <c r="A55" s="399"/>
      <c r="B55" s="446"/>
      <c r="C55" s="446"/>
      <c r="D55" s="117" t="s">
        <v>35</v>
      </c>
      <c r="E55" s="95">
        <f>E57</f>
        <v>0</v>
      </c>
      <c r="F55" s="95">
        <f aca="true" t="shared" si="22" ref="F55:AU55">F57</f>
        <v>0</v>
      </c>
      <c r="G55" s="95">
        <f t="shared" si="22"/>
        <v>0</v>
      </c>
      <c r="H55" s="95">
        <f t="shared" si="22"/>
        <v>0</v>
      </c>
      <c r="I55" s="95">
        <f t="shared" si="22"/>
        <v>0</v>
      </c>
      <c r="J55" s="95">
        <f t="shared" si="22"/>
        <v>0</v>
      </c>
      <c r="K55" s="95">
        <f t="shared" si="22"/>
        <v>0</v>
      </c>
      <c r="L55" s="95">
        <f t="shared" si="22"/>
        <v>0</v>
      </c>
      <c r="M55" s="95">
        <f t="shared" si="22"/>
        <v>0</v>
      </c>
      <c r="N55" s="95">
        <f t="shared" si="22"/>
        <v>0</v>
      </c>
      <c r="O55" s="95">
        <f t="shared" si="22"/>
        <v>0</v>
      </c>
      <c r="P55" s="95">
        <f t="shared" si="22"/>
        <v>0</v>
      </c>
      <c r="Q55" s="223">
        <f t="shared" si="22"/>
        <v>0</v>
      </c>
      <c r="R55" s="95">
        <f t="shared" si="22"/>
        <v>0</v>
      </c>
      <c r="S55" s="95">
        <f t="shared" si="22"/>
        <v>0</v>
      </c>
      <c r="T55" s="95">
        <f t="shared" si="22"/>
        <v>0</v>
      </c>
      <c r="U55" s="95">
        <f t="shared" si="22"/>
        <v>0</v>
      </c>
      <c r="V55" s="64" t="s">
        <v>73</v>
      </c>
      <c r="W55" s="64" t="s">
        <v>73</v>
      </c>
      <c r="X55" s="95">
        <f t="shared" si="22"/>
        <v>5</v>
      </c>
      <c r="Y55" s="95">
        <f t="shared" si="22"/>
        <v>5</v>
      </c>
      <c r="Z55" s="95">
        <f t="shared" si="22"/>
        <v>5</v>
      </c>
      <c r="AA55" s="95">
        <f t="shared" si="22"/>
        <v>5</v>
      </c>
      <c r="AB55" s="95">
        <f t="shared" si="22"/>
        <v>5</v>
      </c>
      <c r="AC55" s="95">
        <f t="shared" si="22"/>
        <v>5</v>
      </c>
      <c r="AD55" s="95">
        <f t="shared" si="22"/>
        <v>5</v>
      </c>
      <c r="AE55" s="95">
        <f t="shared" si="22"/>
        <v>5</v>
      </c>
      <c r="AF55" s="95">
        <f t="shared" si="22"/>
        <v>5</v>
      </c>
      <c r="AG55" s="95">
        <f t="shared" si="22"/>
        <v>5</v>
      </c>
      <c r="AH55" s="95">
        <f t="shared" si="22"/>
        <v>5</v>
      </c>
      <c r="AI55" s="95">
        <f t="shared" si="22"/>
        <v>5</v>
      </c>
      <c r="AJ55" s="95">
        <f t="shared" si="22"/>
        <v>5</v>
      </c>
      <c r="AK55" s="95">
        <f t="shared" si="22"/>
        <v>5</v>
      </c>
      <c r="AL55" s="95">
        <f t="shared" si="22"/>
        <v>5</v>
      </c>
      <c r="AM55" s="223">
        <f t="shared" si="22"/>
        <v>0</v>
      </c>
      <c r="AN55" s="95">
        <f t="shared" si="22"/>
        <v>0</v>
      </c>
      <c r="AO55" s="95">
        <f t="shared" si="22"/>
        <v>0</v>
      </c>
      <c r="AP55" s="95">
        <f t="shared" si="22"/>
        <v>0</v>
      </c>
      <c r="AQ55" s="95">
        <f t="shared" si="22"/>
        <v>0</v>
      </c>
      <c r="AR55" s="95">
        <f t="shared" si="22"/>
        <v>0</v>
      </c>
      <c r="AS55" s="95">
        <f t="shared" si="22"/>
        <v>0</v>
      </c>
      <c r="AT55" s="95">
        <f t="shared" si="22"/>
        <v>0</v>
      </c>
      <c r="AU55" s="95">
        <f t="shared" si="22"/>
        <v>0</v>
      </c>
      <c r="AV55" s="204" t="s">
        <v>73</v>
      </c>
      <c r="AW55" s="204" t="s">
        <v>73</v>
      </c>
      <c r="AX55" s="204" t="s">
        <v>73</v>
      </c>
      <c r="AY55" s="204" t="s">
        <v>73</v>
      </c>
      <c r="AZ55" s="204" t="s">
        <v>73</v>
      </c>
      <c r="BA55" s="204" t="s">
        <v>73</v>
      </c>
      <c r="BB55" s="204" t="s">
        <v>73</v>
      </c>
      <c r="BC55" s="204" t="s">
        <v>73</v>
      </c>
      <c r="BD55" s="204" t="s">
        <v>73</v>
      </c>
      <c r="BE55" s="69">
        <f>SUM(BE57,BE59)</f>
        <v>75</v>
      </c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</row>
    <row r="56" spans="1:92" ht="19.5" customHeight="1" thickBot="1">
      <c r="A56" s="399"/>
      <c r="B56" s="432" t="s">
        <v>256</v>
      </c>
      <c r="C56" s="432" t="s">
        <v>173</v>
      </c>
      <c r="D56" s="116" t="s">
        <v>34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223"/>
      <c r="R56" s="167"/>
      <c r="S56" s="167"/>
      <c r="T56" s="167"/>
      <c r="U56" s="167"/>
      <c r="V56" s="64" t="s">
        <v>73</v>
      </c>
      <c r="W56" s="172" t="s">
        <v>73</v>
      </c>
      <c r="X56" s="171">
        <v>10</v>
      </c>
      <c r="Y56" s="171">
        <v>10</v>
      </c>
      <c r="Z56" s="171">
        <v>10</v>
      </c>
      <c r="AA56" s="171">
        <v>10</v>
      </c>
      <c r="AB56" s="171">
        <v>10</v>
      </c>
      <c r="AC56" s="171">
        <v>10</v>
      </c>
      <c r="AD56" s="171">
        <v>10</v>
      </c>
      <c r="AE56" s="171">
        <v>10</v>
      </c>
      <c r="AF56" s="171">
        <v>10</v>
      </c>
      <c r="AG56" s="171">
        <v>10</v>
      </c>
      <c r="AH56" s="171">
        <v>10</v>
      </c>
      <c r="AI56" s="171">
        <v>10</v>
      </c>
      <c r="AJ56" s="171">
        <v>10</v>
      </c>
      <c r="AK56" s="171">
        <v>10</v>
      </c>
      <c r="AL56" s="171" t="s">
        <v>232</v>
      </c>
      <c r="AM56" s="224"/>
      <c r="AN56" s="171"/>
      <c r="AO56" s="171"/>
      <c r="AP56" s="171"/>
      <c r="AQ56" s="171"/>
      <c r="AR56" s="171"/>
      <c r="AS56" s="171"/>
      <c r="AT56" s="171"/>
      <c r="AU56" s="171"/>
      <c r="AV56" s="172" t="s">
        <v>73</v>
      </c>
      <c r="AW56" s="172" t="s">
        <v>73</v>
      </c>
      <c r="AX56" s="172" t="s">
        <v>73</v>
      </c>
      <c r="AY56" s="172" t="s">
        <v>73</v>
      </c>
      <c r="AZ56" s="172" t="s">
        <v>73</v>
      </c>
      <c r="BA56" s="172" t="s">
        <v>73</v>
      </c>
      <c r="BB56" s="172" t="s">
        <v>73</v>
      </c>
      <c r="BC56" s="172" t="s">
        <v>73</v>
      </c>
      <c r="BD56" s="172" t="s">
        <v>73</v>
      </c>
      <c r="BE56" s="13">
        <f aca="true" t="shared" si="23" ref="BE56:BE62">SUM(E56:BD56)</f>
        <v>140</v>
      </c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</row>
    <row r="57" spans="1:92" ht="22.5" customHeight="1" thickBot="1">
      <c r="A57" s="399"/>
      <c r="B57" s="447"/>
      <c r="C57" s="447"/>
      <c r="D57" s="116" t="s">
        <v>35</v>
      </c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223"/>
      <c r="R57" s="167"/>
      <c r="S57" s="167"/>
      <c r="T57" s="167"/>
      <c r="U57" s="167"/>
      <c r="V57" s="172" t="s">
        <v>73</v>
      </c>
      <c r="W57" s="172" t="s">
        <v>73</v>
      </c>
      <c r="X57" s="171">
        <v>5</v>
      </c>
      <c r="Y57" s="171">
        <v>5</v>
      </c>
      <c r="Z57" s="171">
        <v>5</v>
      </c>
      <c r="AA57" s="171">
        <v>5</v>
      </c>
      <c r="AB57" s="171">
        <v>5</v>
      </c>
      <c r="AC57" s="171">
        <v>5</v>
      </c>
      <c r="AD57" s="171">
        <v>5</v>
      </c>
      <c r="AE57" s="171">
        <v>5</v>
      </c>
      <c r="AF57" s="171">
        <v>5</v>
      </c>
      <c r="AG57" s="171">
        <v>5</v>
      </c>
      <c r="AH57" s="171">
        <v>5</v>
      </c>
      <c r="AI57" s="171">
        <v>5</v>
      </c>
      <c r="AJ57" s="171">
        <v>5</v>
      </c>
      <c r="AK57" s="171">
        <v>5</v>
      </c>
      <c r="AL57" s="171">
        <v>5</v>
      </c>
      <c r="AM57" s="224"/>
      <c r="AN57" s="171"/>
      <c r="AO57" s="171"/>
      <c r="AP57" s="171"/>
      <c r="AQ57" s="171"/>
      <c r="AR57" s="171"/>
      <c r="AS57" s="171"/>
      <c r="AT57" s="171"/>
      <c r="AU57" s="171"/>
      <c r="AV57" s="172" t="s">
        <v>73</v>
      </c>
      <c r="AW57" s="172" t="s">
        <v>73</v>
      </c>
      <c r="AX57" s="172" t="s">
        <v>73</v>
      </c>
      <c r="AY57" s="172" t="s">
        <v>73</v>
      </c>
      <c r="AZ57" s="172" t="s">
        <v>73</v>
      </c>
      <c r="BA57" s="172" t="s">
        <v>73</v>
      </c>
      <c r="BB57" s="172" t="s">
        <v>73</v>
      </c>
      <c r="BC57" s="172" t="s">
        <v>73</v>
      </c>
      <c r="BD57" s="172" t="s">
        <v>73</v>
      </c>
      <c r="BE57" s="14">
        <f t="shared" si="23"/>
        <v>75</v>
      </c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</row>
    <row r="58" spans="1:92" ht="6.75" customHeight="1" hidden="1" thickBot="1">
      <c r="A58" s="399"/>
      <c r="B58" s="432" t="s">
        <v>71</v>
      </c>
      <c r="C58" s="432" t="s">
        <v>72</v>
      </c>
      <c r="D58" s="116" t="s">
        <v>34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223"/>
      <c r="R58" s="167"/>
      <c r="S58" s="167"/>
      <c r="T58" s="167"/>
      <c r="U58" s="167"/>
      <c r="V58" s="64"/>
      <c r="W58" s="172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224"/>
      <c r="AN58" s="171"/>
      <c r="AO58" s="171"/>
      <c r="AP58" s="171"/>
      <c r="AQ58" s="171"/>
      <c r="AR58" s="171"/>
      <c r="AS58" s="171"/>
      <c r="AT58" s="171"/>
      <c r="AU58" s="171"/>
      <c r="AV58" s="172" t="s">
        <v>73</v>
      </c>
      <c r="AW58" s="172" t="s">
        <v>73</v>
      </c>
      <c r="AX58" s="172" t="s">
        <v>73</v>
      </c>
      <c r="AY58" s="172" t="s">
        <v>73</v>
      </c>
      <c r="AZ58" s="172" t="s">
        <v>73</v>
      </c>
      <c r="BA58" s="172" t="s">
        <v>73</v>
      </c>
      <c r="BB58" s="172" t="s">
        <v>73</v>
      </c>
      <c r="BC58" s="172" t="s">
        <v>73</v>
      </c>
      <c r="BD58" s="172" t="s">
        <v>73</v>
      </c>
      <c r="BE58" s="13">
        <f t="shared" si="23"/>
        <v>0</v>
      </c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</row>
    <row r="59" spans="1:92" ht="12.75" customHeight="1" hidden="1" thickBot="1">
      <c r="A59" s="399"/>
      <c r="B59" s="447"/>
      <c r="C59" s="447"/>
      <c r="D59" s="116" t="s">
        <v>35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223"/>
      <c r="R59" s="167"/>
      <c r="S59" s="167"/>
      <c r="T59" s="167"/>
      <c r="U59" s="167"/>
      <c r="V59" s="172"/>
      <c r="W59" s="172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224"/>
      <c r="AN59" s="171"/>
      <c r="AO59" s="171"/>
      <c r="AP59" s="171"/>
      <c r="AQ59" s="171"/>
      <c r="AR59" s="171"/>
      <c r="AS59" s="171"/>
      <c r="AT59" s="171"/>
      <c r="AU59" s="171"/>
      <c r="AV59" s="172" t="s">
        <v>73</v>
      </c>
      <c r="AW59" s="172" t="s">
        <v>73</v>
      </c>
      <c r="AX59" s="172" t="s">
        <v>73</v>
      </c>
      <c r="AY59" s="172" t="s">
        <v>73</v>
      </c>
      <c r="AZ59" s="172" t="s">
        <v>73</v>
      </c>
      <c r="BA59" s="172" t="s">
        <v>73</v>
      </c>
      <c r="BB59" s="172" t="s">
        <v>73</v>
      </c>
      <c r="BC59" s="172" t="s">
        <v>73</v>
      </c>
      <c r="BD59" s="172" t="s">
        <v>73</v>
      </c>
      <c r="BE59" s="100">
        <f t="shared" si="23"/>
        <v>0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</row>
    <row r="60" spans="1:92" ht="18" customHeight="1" thickBot="1">
      <c r="A60" s="399"/>
      <c r="B60" s="105" t="s">
        <v>66</v>
      </c>
      <c r="C60" s="106" t="s">
        <v>6</v>
      </c>
      <c r="D60" s="116" t="s">
        <v>34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223"/>
      <c r="R60" s="167"/>
      <c r="S60" s="167"/>
      <c r="T60" s="167"/>
      <c r="U60" s="167"/>
      <c r="V60" s="172" t="s">
        <v>73</v>
      </c>
      <c r="W60" s="172" t="s">
        <v>73</v>
      </c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224"/>
      <c r="AN60" s="171"/>
      <c r="AO60" s="171"/>
      <c r="AP60" s="171"/>
      <c r="AQ60" s="171"/>
      <c r="AR60" s="171"/>
      <c r="AS60" s="171"/>
      <c r="AT60" s="171">
        <v>36</v>
      </c>
      <c r="AU60" s="171">
        <v>36</v>
      </c>
      <c r="AV60" s="172" t="s">
        <v>73</v>
      </c>
      <c r="AW60" s="172" t="s">
        <v>73</v>
      </c>
      <c r="AX60" s="172" t="s">
        <v>73</v>
      </c>
      <c r="AY60" s="172" t="s">
        <v>73</v>
      </c>
      <c r="AZ60" s="172" t="s">
        <v>73</v>
      </c>
      <c r="BA60" s="172" t="s">
        <v>73</v>
      </c>
      <c r="BB60" s="172" t="s">
        <v>73</v>
      </c>
      <c r="BC60" s="172" t="s">
        <v>73</v>
      </c>
      <c r="BD60" s="172" t="s">
        <v>73</v>
      </c>
      <c r="BE60" s="13">
        <f t="shared" si="23"/>
        <v>72</v>
      </c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</row>
    <row r="61" spans="1:92" ht="10.5" customHeight="1" hidden="1" thickBot="1">
      <c r="A61" s="399"/>
      <c r="B61" s="448" t="s">
        <v>11</v>
      </c>
      <c r="C61" s="110" t="s">
        <v>41</v>
      </c>
      <c r="D61" s="102" t="s">
        <v>34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67">
        <f t="shared" si="23"/>
        <v>0</v>
      </c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</row>
    <row r="62" spans="1:92" ht="15.75" customHeight="1" hidden="1" thickBot="1">
      <c r="A62" s="399"/>
      <c r="B62" s="446"/>
      <c r="C62" s="104" t="s">
        <v>36</v>
      </c>
      <c r="D62" s="102" t="s">
        <v>35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209"/>
      <c r="AW62" s="209"/>
      <c r="AX62" s="209"/>
      <c r="AY62" s="209"/>
      <c r="AZ62" s="209"/>
      <c r="BA62" s="209"/>
      <c r="BB62" s="209"/>
      <c r="BC62" s="209"/>
      <c r="BD62" s="209"/>
      <c r="BE62" s="67">
        <f t="shared" si="23"/>
        <v>0</v>
      </c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</row>
    <row r="63" spans="1:92" ht="22.5" customHeight="1" hidden="1" thickBot="1">
      <c r="A63" s="399"/>
      <c r="B63" s="111"/>
      <c r="C63" s="112"/>
      <c r="D63" s="113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11"/>
      <c r="AW63" s="211"/>
      <c r="AX63" s="211"/>
      <c r="AY63" s="211"/>
      <c r="AZ63" s="211"/>
      <c r="BA63" s="211"/>
      <c r="BB63" s="211"/>
      <c r="BC63" s="211"/>
      <c r="BD63" s="211"/>
      <c r="BE63" s="101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</row>
    <row r="64" spans="1:92" s="24" customFormat="1" ht="12.75" customHeight="1">
      <c r="A64" s="399"/>
      <c r="B64" s="449" t="s">
        <v>42</v>
      </c>
      <c r="C64" s="450"/>
      <c r="D64" s="451"/>
      <c r="E64" s="366">
        <f>E21+E19+E7</f>
        <v>36</v>
      </c>
      <c r="F64" s="366">
        <f aca="true" t="shared" si="24" ref="F64:T64">F7+F19+F23+F33</f>
        <v>36</v>
      </c>
      <c r="G64" s="366">
        <f t="shared" si="24"/>
        <v>36</v>
      </c>
      <c r="H64" s="366">
        <f t="shared" si="24"/>
        <v>36</v>
      </c>
      <c r="I64" s="366">
        <f t="shared" si="24"/>
        <v>36</v>
      </c>
      <c r="J64" s="366">
        <f t="shared" si="24"/>
        <v>36</v>
      </c>
      <c r="K64" s="366">
        <f t="shared" si="24"/>
        <v>36</v>
      </c>
      <c r="L64" s="366">
        <f t="shared" si="24"/>
        <v>36</v>
      </c>
      <c r="M64" s="366">
        <f t="shared" si="24"/>
        <v>36</v>
      </c>
      <c r="N64" s="366">
        <f t="shared" si="24"/>
        <v>36</v>
      </c>
      <c r="O64" s="366">
        <f t="shared" si="24"/>
        <v>36</v>
      </c>
      <c r="P64" s="366">
        <f t="shared" si="24"/>
        <v>36</v>
      </c>
      <c r="Q64" s="366">
        <f t="shared" si="24"/>
        <v>0</v>
      </c>
      <c r="R64" s="366">
        <f t="shared" si="24"/>
        <v>36</v>
      </c>
      <c r="S64" s="366">
        <f t="shared" si="24"/>
        <v>36</v>
      </c>
      <c r="T64" s="366">
        <f t="shared" si="24"/>
        <v>36</v>
      </c>
      <c r="U64" s="366">
        <v>0</v>
      </c>
      <c r="V64" s="366" t="s">
        <v>73</v>
      </c>
      <c r="W64" s="366" t="s">
        <v>73</v>
      </c>
      <c r="X64" s="366">
        <f aca="true" t="shared" si="25" ref="X64:AL64">X7+X19+X23+X33</f>
        <v>36</v>
      </c>
      <c r="Y64" s="366">
        <f t="shared" si="25"/>
        <v>36</v>
      </c>
      <c r="Z64" s="366">
        <f t="shared" si="25"/>
        <v>36</v>
      </c>
      <c r="AA64" s="366">
        <f t="shared" si="25"/>
        <v>36</v>
      </c>
      <c r="AB64" s="366">
        <f t="shared" si="25"/>
        <v>36</v>
      </c>
      <c r="AC64" s="366">
        <f t="shared" si="25"/>
        <v>36</v>
      </c>
      <c r="AD64" s="366">
        <f t="shared" si="25"/>
        <v>36</v>
      </c>
      <c r="AE64" s="366">
        <f t="shared" si="25"/>
        <v>36</v>
      </c>
      <c r="AF64" s="366">
        <f t="shared" si="25"/>
        <v>36</v>
      </c>
      <c r="AG64" s="366">
        <f t="shared" si="25"/>
        <v>36</v>
      </c>
      <c r="AH64" s="366">
        <f t="shared" si="25"/>
        <v>36</v>
      </c>
      <c r="AI64" s="366">
        <f t="shared" si="25"/>
        <v>36</v>
      </c>
      <c r="AJ64" s="366">
        <f t="shared" si="25"/>
        <v>36</v>
      </c>
      <c r="AK64" s="366">
        <f t="shared" si="25"/>
        <v>36</v>
      </c>
      <c r="AL64" s="366">
        <f t="shared" si="25"/>
        <v>36</v>
      </c>
      <c r="AM64" s="366">
        <v>0</v>
      </c>
      <c r="AN64" s="366">
        <f aca="true" t="shared" si="26" ref="AN64:BE64">AN7+AN19+AN23+AN33</f>
        <v>36</v>
      </c>
      <c r="AO64" s="366">
        <f t="shared" si="26"/>
        <v>36</v>
      </c>
      <c r="AP64" s="366">
        <f t="shared" si="26"/>
        <v>36</v>
      </c>
      <c r="AQ64" s="366">
        <f t="shared" si="26"/>
        <v>36</v>
      </c>
      <c r="AR64" s="366">
        <f t="shared" si="26"/>
        <v>36</v>
      </c>
      <c r="AS64" s="366">
        <f t="shared" si="26"/>
        <v>36</v>
      </c>
      <c r="AT64" s="366">
        <f t="shared" si="26"/>
        <v>0</v>
      </c>
      <c r="AU64" s="366">
        <f t="shared" si="26"/>
        <v>0</v>
      </c>
      <c r="AV64" s="460" t="s">
        <v>73</v>
      </c>
      <c r="AW64" s="460" t="s">
        <v>73</v>
      </c>
      <c r="AX64" s="460" t="s">
        <v>73</v>
      </c>
      <c r="AY64" s="460" t="s">
        <v>73</v>
      </c>
      <c r="AZ64" s="460" t="s">
        <v>73</v>
      </c>
      <c r="BA64" s="460" t="s">
        <v>73</v>
      </c>
      <c r="BB64" s="460" t="s">
        <v>73</v>
      </c>
      <c r="BC64" s="460" t="s">
        <v>73</v>
      </c>
      <c r="BD64" s="460" t="s">
        <v>73</v>
      </c>
      <c r="BE64" s="455">
        <f t="shared" si="26"/>
        <v>1366</v>
      </c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</row>
    <row r="65" spans="1:92" s="24" customFormat="1" ht="13.5" thickBot="1">
      <c r="A65" s="399"/>
      <c r="B65" s="457" t="s">
        <v>43</v>
      </c>
      <c r="C65" s="458"/>
      <c r="D65" s="459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461"/>
      <c r="AW65" s="461"/>
      <c r="AX65" s="461"/>
      <c r="AY65" s="461"/>
      <c r="AZ65" s="461"/>
      <c r="BA65" s="461"/>
      <c r="BB65" s="461"/>
      <c r="BC65" s="461"/>
      <c r="BD65" s="461"/>
      <c r="BE65" s="456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</row>
    <row r="66" spans="1:92" s="24" customFormat="1" ht="19.5" customHeight="1" thickBot="1">
      <c r="A66" s="399"/>
      <c r="B66" s="452" t="s">
        <v>44</v>
      </c>
      <c r="C66" s="453"/>
      <c r="D66" s="454"/>
      <c r="E66" s="64">
        <f aca="true" t="shared" si="27" ref="E66:U66">E22+E20+E8</f>
        <v>18</v>
      </c>
      <c r="F66" s="64">
        <f t="shared" si="27"/>
        <v>18</v>
      </c>
      <c r="G66" s="64">
        <f t="shared" si="27"/>
        <v>18</v>
      </c>
      <c r="H66" s="64">
        <f t="shared" si="27"/>
        <v>18</v>
      </c>
      <c r="I66" s="64">
        <f t="shared" si="27"/>
        <v>18</v>
      </c>
      <c r="J66" s="64">
        <f t="shared" si="27"/>
        <v>18</v>
      </c>
      <c r="K66" s="64">
        <f t="shared" si="27"/>
        <v>18</v>
      </c>
      <c r="L66" s="64">
        <f t="shared" si="27"/>
        <v>18</v>
      </c>
      <c r="M66" s="64">
        <f t="shared" si="27"/>
        <v>18</v>
      </c>
      <c r="N66" s="64">
        <f t="shared" si="27"/>
        <v>18</v>
      </c>
      <c r="O66" s="64">
        <f t="shared" si="27"/>
        <v>18</v>
      </c>
      <c r="P66" s="64">
        <f>P22+P20+P8</f>
        <v>18</v>
      </c>
      <c r="Q66" s="64">
        <f t="shared" si="27"/>
        <v>0</v>
      </c>
      <c r="R66" s="64">
        <f t="shared" si="27"/>
        <v>0</v>
      </c>
      <c r="S66" s="64">
        <f t="shared" si="27"/>
        <v>0</v>
      </c>
      <c r="T66" s="64">
        <f t="shared" si="27"/>
        <v>0</v>
      </c>
      <c r="U66" s="64">
        <f t="shared" si="27"/>
        <v>0</v>
      </c>
      <c r="V66" s="64" t="s">
        <v>73</v>
      </c>
      <c r="W66" s="64" t="s">
        <v>73</v>
      </c>
      <c r="X66" s="64">
        <f>X22+X20+X8</f>
        <v>18</v>
      </c>
      <c r="Y66" s="64">
        <f aca="true" t="shared" si="28" ref="Y66:BE66">Y22+Y20+Y8</f>
        <v>18</v>
      </c>
      <c r="Z66" s="64">
        <f t="shared" si="28"/>
        <v>18</v>
      </c>
      <c r="AA66" s="64">
        <f t="shared" si="28"/>
        <v>18</v>
      </c>
      <c r="AB66" s="64">
        <f t="shared" si="28"/>
        <v>18</v>
      </c>
      <c r="AC66" s="64">
        <f t="shared" si="28"/>
        <v>18</v>
      </c>
      <c r="AD66" s="64">
        <f t="shared" si="28"/>
        <v>18</v>
      </c>
      <c r="AE66" s="64">
        <f t="shared" si="28"/>
        <v>18</v>
      </c>
      <c r="AF66" s="64">
        <f t="shared" si="28"/>
        <v>18</v>
      </c>
      <c r="AG66" s="64">
        <f t="shared" si="28"/>
        <v>18</v>
      </c>
      <c r="AH66" s="64">
        <f t="shared" si="28"/>
        <v>18</v>
      </c>
      <c r="AI66" s="64">
        <f t="shared" si="28"/>
        <v>18</v>
      </c>
      <c r="AJ66" s="64">
        <f t="shared" si="28"/>
        <v>18</v>
      </c>
      <c r="AK66" s="64">
        <f t="shared" si="28"/>
        <v>18</v>
      </c>
      <c r="AL66" s="64">
        <f t="shared" si="28"/>
        <v>18</v>
      </c>
      <c r="AM66" s="64">
        <v>0</v>
      </c>
      <c r="AN66" s="64">
        <f t="shared" si="28"/>
        <v>0</v>
      </c>
      <c r="AO66" s="64">
        <f t="shared" si="28"/>
        <v>0</v>
      </c>
      <c r="AP66" s="64">
        <f t="shared" si="28"/>
        <v>0</v>
      </c>
      <c r="AQ66" s="64">
        <f t="shared" si="28"/>
        <v>0</v>
      </c>
      <c r="AR66" s="64">
        <f t="shared" si="28"/>
        <v>0</v>
      </c>
      <c r="AS66" s="64">
        <f t="shared" si="28"/>
        <v>0</v>
      </c>
      <c r="AT66" s="64">
        <f t="shared" si="28"/>
        <v>0</v>
      </c>
      <c r="AU66" s="64">
        <f t="shared" si="28"/>
        <v>0</v>
      </c>
      <c r="AV66" s="211" t="s">
        <v>73</v>
      </c>
      <c r="AW66" s="211" t="s">
        <v>73</v>
      </c>
      <c r="AX66" s="211" t="s">
        <v>73</v>
      </c>
      <c r="AY66" s="211" t="s">
        <v>73</v>
      </c>
      <c r="AZ66" s="211" t="s">
        <v>73</v>
      </c>
      <c r="BA66" s="211" t="s">
        <v>73</v>
      </c>
      <c r="BB66" s="211" t="s">
        <v>73</v>
      </c>
      <c r="BC66" s="211" t="s">
        <v>73</v>
      </c>
      <c r="BD66" s="211" t="s">
        <v>73</v>
      </c>
      <c r="BE66" s="134">
        <f t="shared" si="28"/>
        <v>486</v>
      </c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</row>
    <row r="67" spans="1:92" s="24" customFormat="1" ht="19.5" customHeight="1" thickBot="1">
      <c r="A67" s="399"/>
      <c r="B67" s="452" t="s">
        <v>123</v>
      </c>
      <c r="C67" s="453"/>
      <c r="D67" s="45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>
        <v>50</v>
      </c>
      <c r="R67" s="64"/>
      <c r="S67" s="64"/>
      <c r="T67" s="64"/>
      <c r="U67" s="64"/>
      <c r="V67" s="64" t="s">
        <v>73</v>
      </c>
      <c r="W67" s="64" t="s">
        <v>73</v>
      </c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216">
        <v>50</v>
      </c>
      <c r="AN67" s="64"/>
      <c r="AO67" s="64"/>
      <c r="AP67" s="64"/>
      <c r="AQ67" s="64"/>
      <c r="AR67" s="64"/>
      <c r="AS67" s="64"/>
      <c r="AT67" s="64"/>
      <c r="AU67" s="64"/>
      <c r="AV67" s="211" t="s">
        <v>73</v>
      </c>
      <c r="AW67" s="211" t="s">
        <v>73</v>
      </c>
      <c r="AX67" s="211" t="s">
        <v>73</v>
      </c>
      <c r="AY67" s="211" t="s">
        <v>73</v>
      </c>
      <c r="AZ67" s="211" t="s">
        <v>73</v>
      </c>
      <c r="BA67" s="211" t="s">
        <v>73</v>
      </c>
      <c r="BB67" s="211" t="s">
        <v>73</v>
      </c>
      <c r="BC67" s="211" t="s">
        <v>73</v>
      </c>
      <c r="BD67" s="211" t="s">
        <v>73</v>
      </c>
      <c r="BE67" s="134">
        <f>SUM(F67:BD67)</f>
        <v>100</v>
      </c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</row>
    <row r="68" spans="1:92" s="24" customFormat="1" ht="17.25" customHeight="1" thickBot="1">
      <c r="A68" s="401"/>
      <c r="B68" s="452" t="s">
        <v>45</v>
      </c>
      <c r="C68" s="453"/>
      <c r="D68" s="454"/>
      <c r="E68" s="79">
        <f>E64+E66+E67</f>
        <v>54</v>
      </c>
      <c r="F68" s="79">
        <f aca="true" t="shared" si="29" ref="F68:BE68">F64+F66+F67</f>
        <v>54</v>
      </c>
      <c r="G68" s="79">
        <f t="shared" si="29"/>
        <v>54</v>
      </c>
      <c r="H68" s="79">
        <f t="shared" si="29"/>
        <v>54</v>
      </c>
      <c r="I68" s="79">
        <f t="shared" si="29"/>
        <v>54</v>
      </c>
      <c r="J68" s="79">
        <f t="shared" si="29"/>
        <v>54</v>
      </c>
      <c r="K68" s="79">
        <f t="shared" si="29"/>
        <v>54</v>
      </c>
      <c r="L68" s="79">
        <f t="shared" si="29"/>
        <v>54</v>
      </c>
      <c r="M68" s="79">
        <f t="shared" si="29"/>
        <v>54</v>
      </c>
      <c r="N68" s="79">
        <f t="shared" si="29"/>
        <v>54</v>
      </c>
      <c r="O68" s="79">
        <f t="shared" si="29"/>
        <v>54</v>
      </c>
      <c r="P68" s="79">
        <f t="shared" si="29"/>
        <v>54</v>
      </c>
      <c r="Q68" s="79">
        <f t="shared" si="29"/>
        <v>50</v>
      </c>
      <c r="R68" s="79">
        <f t="shared" si="29"/>
        <v>36</v>
      </c>
      <c r="S68" s="79">
        <f t="shared" si="29"/>
        <v>36</v>
      </c>
      <c r="T68" s="79">
        <f t="shared" si="29"/>
        <v>36</v>
      </c>
      <c r="U68" s="79">
        <f t="shared" si="29"/>
        <v>0</v>
      </c>
      <c r="V68" s="79" t="s">
        <v>73</v>
      </c>
      <c r="W68" s="79" t="s">
        <v>73</v>
      </c>
      <c r="X68" s="79">
        <f t="shared" si="29"/>
        <v>54</v>
      </c>
      <c r="Y68" s="79">
        <f t="shared" si="29"/>
        <v>54</v>
      </c>
      <c r="Z68" s="79">
        <f t="shared" si="29"/>
        <v>54</v>
      </c>
      <c r="AA68" s="79">
        <f t="shared" si="29"/>
        <v>54</v>
      </c>
      <c r="AB68" s="79">
        <f t="shared" si="29"/>
        <v>54</v>
      </c>
      <c r="AC68" s="79">
        <f t="shared" si="29"/>
        <v>54</v>
      </c>
      <c r="AD68" s="79">
        <f t="shared" si="29"/>
        <v>54</v>
      </c>
      <c r="AE68" s="79">
        <f t="shared" si="29"/>
        <v>54</v>
      </c>
      <c r="AF68" s="79">
        <f t="shared" si="29"/>
        <v>54</v>
      </c>
      <c r="AG68" s="79">
        <f t="shared" si="29"/>
        <v>54</v>
      </c>
      <c r="AH68" s="79">
        <f t="shared" si="29"/>
        <v>54</v>
      </c>
      <c r="AI68" s="79">
        <f t="shared" si="29"/>
        <v>54</v>
      </c>
      <c r="AJ68" s="79">
        <f t="shared" si="29"/>
        <v>54</v>
      </c>
      <c r="AK68" s="79">
        <f t="shared" si="29"/>
        <v>54</v>
      </c>
      <c r="AL68" s="79">
        <f t="shared" si="29"/>
        <v>54</v>
      </c>
      <c r="AM68" s="79">
        <f>AM67</f>
        <v>50</v>
      </c>
      <c r="AN68" s="79">
        <f t="shared" si="29"/>
        <v>36</v>
      </c>
      <c r="AO68" s="79">
        <f t="shared" si="29"/>
        <v>36</v>
      </c>
      <c r="AP68" s="79">
        <f t="shared" si="29"/>
        <v>36</v>
      </c>
      <c r="AQ68" s="79">
        <f t="shared" si="29"/>
        <v>36</v>
      </c>
      <c r="AR68" s="79">
        <f t="shared" si="29"/>
        <v>36</v>
      </c>
      <c r="AS68" s="79">
        <f t="shared" si="29"/>
        <v>36</v>
      </c>
      <c r="AT68" s="79">
        <f t="shared" si="29"/>
        <v>0</v>
      </c>
      <c r="AU68" s="79">
        <f t="shared" si="29"/>
        <v>0</v>
      </c>
      <c r="AV68" s="212" t="s">
        <v>73</v>
      </c>
      <c r="AW68" s="212" t="s">
        <v>73</v>
      </c>
      <c r="AX68" s="212" t="s">
        <v>73</v>
      </c>
      <c r="AY68" s="212" t="s">
        <v>73</v>
      </c>
      <c r="AZ68" s="212" t="s">
        <v>73</v>
      </c>
      <c r="BA68" s="212" t="s">
        <v>73</v>
      </c>
      <c r="BB68" s="212" t="s">
        <v>73</v>
      </c>
      <c r="BC68" s="212" t="s">
        <v>73</v>
      </c>
      <c r="BD68" s="212" t="s">
        <v>73</v>
      </c>
      <c r="BE68" s="62">
        <f t="shared" si="29"/>
        <v>1952</v>
      </c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</row>
    <row r="69" spans="58:92" ht="12.75"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</row>
    <row r="70" spans="90:92" ht="12.75">
      <c r="CL70" s="30"/>
      <c r="CM70" s="30"/>
      <c r="CN70" s="30"/>
    </row>
    <row r="71" spans="1:92" ht="12.75">
      <c r="A71" s="20" t="s">
        <v>46</v>
      </c>
      <c r="CL71" s="30"/>
      <c r="CM71" s="30"/>
      <c r="CN71" s="30"/>
    </row>
    <row r="72" spans="1:92" ht="18.7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CL72" s="30"/>
      <c r="CM72" s="30"/>
      <c r="CN72" s="30"/>
    </row>
    <row r="73" spans="90:92" ht="12.75">
      <c r="CL73" s="30"/>
      <c r="CM73" s="30"/>
      <c r="CN73" s="30"/>
    </row>
  </sheetData>
  <sheetProtection/>
  <mergeCells count="130">
    <mergeCell ref="AY64:AY65"/>
    <mergeCell ref="AZ64:AZ65"/>
    <mergeCell ref="BA64:BA65"/>
    <mergeCell ref="BB64:BB65"/>
    <mergeCell ref="BC64:BC65"/>
    <mergeCell ref="BD64:BD65"/>
    <mergeCell ref="BA2:BD2"/>
    <mergeCell ref="J2:M2"/>
    <mergeCell ref="S2:U2"/>
    <mergeCell ref="AA2:AD2"/>
    <mergeCell ref="AF2:AH2"/>
    <mergeCell ref="AJ2:AM2"/>
    <mergeCell ref="AS2:AV2"/>
    <mergeCell ref="W2:Z2"/>
    <mergeCell ref="AN2:AQ2"/>
    <mergeCell ref="AS64:AS65"/>
    <mergeCell ref="AT64:AT65"/>
    <mergeCell ref="AI64:AI65"/>
    <mergeCell ref="AJ64:AJ65"/>
    <mergeCell ref="AM64:AM65"/>
    <mergeCell ref="AN64:AN65"/>
    <mergeCell ref="AQ64:AQ65"/>
    <mergeCell ref="AR64:AR65"/>
    <mergeCell ref="BE64:BE65"/>
    <mergeCell ref="B65:D65"/>
    <mergeCell ref="AU64:AU65"/>
    <mergeCell ref="AK64:AK65"/>
    <mergeCell ref="AL64:AL65"/>
    <mergeCell ref="B51:B52"/>
    <mergeCell ref="C51:C52"/>
    <mergeCell ref="AV64:AV65"/>
    <mergeCell ref="AW64:AW65"/>
    <mergeCell ref="AX64:AX65"/>
    <mergeCell ref="B66:D66"/>
    <mergeCell ref="B67:D67"/>
    <mergeCell ref="B68:D68"/>
    <mergeCell ref="A72:T72"/>
    <mergeCell ref="AO64:AO65"/>
    <mergeCell ref="AP64:AP65"/>
    <mergeCell ref="AC64:AC65"/>
    <mergeCell ref="AD64:AD65"/>
    <mergeCell ref="AE64:AE65"/>
    <mergeCell ref="AF64:AF65"/>
    <mergeCell ref="AG64:AG65"/>
    <mergeCell ref="AH64:AH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A65"/>
    <mergeCell ref="AB64:AB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47:B48"/>
    <mergeCell ref="C47:C48"/>
    <mergeCell ref="B49:B50"/>
    <mergeCell ref="C49:C50"/>
    <mergeCell ref="B54:B55"/>
    <mergeCell ref="C54:C55"/>
    <mergeCell ref="B56:B57"/>
    <mergeCell ref="C56:C57"/>
    <mergeCell ref="B58:B59"/>
    <mergeCell ref="C58:C59"/>
    <mergeCell ref="B61:B62"/>
    <mergeCell ref="B64:D64"/>
    <mergeCell ref="B31:B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27:B28"/>
    <mergeCell ref="C27:C28"/>
    <mergeCell ref="B29:B30"/>
    <mergeCell ref="C29:C30"/>
    <mergeCell ref="B17:B18"/>
    <mergeCell ref="C17:C18"/>
    <mergeCell ref="B19:B20"/>
    <mergeCell ref="C19:C20"/>
    <mergeCell ref="B21:B22"/>
    <mergeCell ref="C21:C22"/>
    <mergeCell ref="A7:A68"/>
    <mergeCell ref="B7:B8"/>
    <mergeCell ref="C7:C8"/>
    <mergeCell ref="B9:B10"/>
    <mergeCell ref="C9:C10"/>
    <mergeCell ref="B11:B12"/>
    <mergeCell ref="C11:C12"/>
    <mergeCell ref="B23:B24"/>
    <mergeCell ref="B25:B26"/>
    <mergeCell ref="C25:C26"/>
    <mergeCell ref="A1:BB1"/>
    <mergeCell ref="BC1:BE1"/>
    <mergeCell ref="A2:A4"/>
    <mergeCell ref="B2:B4"/>
    <mergeCell ref="C2:C4"/>
    <mergeCell ref="D2:D4"/>
    <mergeCell ref="BE2:BE6"/>
    <mergeCell ref="E3:BD3"/>
    <mergeCell ref="A5:BD5"/>
    <mergeCell ref="AW2:AZ2"/>
    <mergeCell ref="F2:H2"/>
    <mergeCell ref="N2:Q2"/>
    <mergeCell ref="B13:B14"/>
    <mergeCell ref="C13:C14"/>
    <mergeCell ref="B15:B16"/>
    <mergeCell ref="C15:C16"/>
  </mergeCells>
  <hyperlinks>
    <hyperlink ref="A71" r:id="rId1" display="_ftnref1"/>
    <hyperlink ref="BE2" r:id="rId2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4"/>
  <sheetViews>
    <sheetView zoomScale="90" zoomScaleNormal="90" zoomScalePageLayoutView="0" workbookViewId="0" topLeftCell="O24">
      <selection activeCell="AO38" sqref="AO38"/>
    </sheetView>
  </sheetViews>
  <sheetFormatPr defaultColWidth="9.00390625" defaultRowHeight="12.75"/>
  <cols>
    <col min="1" max="1" width="5.875" style="0" customWidth="1"/>
    <col min="2" max="2" width="9.25390625" style="0" customWidth="1"/>
    <col min="3" max="3" width="24.00390625" style="0" customWidth="1"/>
    <col min="5" max="5" width="4.2539062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3.75390625" style="0" customWidth="1"/>
    <col min="25" max="29" width="4.00390625" style="0" customWidth="1"/>
    <col min="30" max="33" width="3.875" style="0" customWidth="1"/>
    <col min="34" max="45" width="4.00390625" style="0" customWidth="1"/>
    <col min="46" max="46" width="5.00390625" style="0" customWidth="1"/>
    <col min="47" max="47" width="5.125" style="0" customWidth="1"/>
    <col min="48" max="48" width="4.00390625" style="0" customWidth="1"/>
    <col min="49" max="56" width="4.00390625" style="0" hidden="1" customWidth="1"/>
    <col min="57" max="57" width="17.375" style="0" customWidth="1"/>
  </cols>
  <sheetData>
    <row r="1" spans="1:57" ht="90.75" customHeight="1" thickBot="1">
      <c r="A1" s="258" t="s">
        <v>231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419"/>
      <c r="BD1" s="419"/>
      <c r="BE1" s="419"/>
    </row>
    <row r="2" spans="1:57" ht="47.25" customHeight="1" thickBot="1">
      <c r="A2" s="332" t="s">
        <v>14</v>
      </c>
      <c r="B2" s="332" t="s">
        <v>15</v>
      </c>
      <c r="C2" s="332" t="s">
        <v>16</v>
      </c>
      <c r="D2" s="332" t="s">
        <v>17</v>
      </c>
      <c r="E2" s="34" t="s">
        <v>219</v>
      </c>
      <c r="F2" s="289" t="s">
        <v>18</v>
      </c>
      <c r="G2" s="290"/>
      <c r="H2" s="291"/>
      <c r="I2" s="34" t="s">
        <v>220</v>
      </c>
      <c r="J2" s="289" t="s">
        <v>19</v>
      </c>
      <c r="K2" s="292"/>
      <c r="L2" s="292"/>
      <c r="M2" s="293"/>
      <c r="N2" s="286" t="s">
        <v>20</v>
      </c>
      <c r="O2" s="287"/>
      <c r="P2" s="287"/>
      <c r="Q2" s="288"/>
      <c r="R2" s="97" t="s">
        <v>221</v>
      </c>
      <c r="S2" s="286" t="s">
        <v>21</v>
      </c>
      <c r="T2" s="287"/>
      <c r="U2" s="288"/>
      <c r="V2" s="35" t="s">
        <v>222</v>
      </c>
      <c r="W2" s="286" t="s">
        <v>22</v>
      </c>
      <c r="X2" s="287"/>
      <c r="Y2" s="287"/>
      <c r="Z2" s="288"/>
      <c r="AA2" s="286" t="s">
        <v>23</v>
      </c>
      <c r="AB2" s="287"/>
      <c r="AC2" s="287"/>
      <c r="AD2" s="288"/>
      <c r="AE2" s="97" t="s">
        <v>223</v>
      </c>
      <c r="AF2" s="286" t="s">
        <v>24</v>
      </c>
      <c r="AG2" s="287"/>
      <c r="AH2" s="288"/>
      <c r="AI2" s="98" t="s">
        <v>224</v>
      </c>
      <c r="AJ2" s="289" t="s">
        <v>25</v>
      </c>
      <c r="AK2" s="292"/>
      <c r="AL2" s="292"/>
      <c r="AM2" s="293"/>
      <c r="AN2" s="289" t="s">
        <v>26</v>
      </c>
      <c r="AO2" s="292"/>
      <c r="AP2" s="292"/>
      <c r="AQ2" s="293"/>
      <c r="AR2" s="98" t="s">
        <v>225</v>
      </c>
      <c r="AS2" s="289" t="s">
        <v>27</v>
      </c>
      <c r="AT2" s="292"/>
      <c r="AU2" s="292"/>
      <c r="AV2" s="293"/>
      <c r="AW2" s="335" t="s">
        <v>28</v>
      </c>
      <c r="AX2" s="336"/>
      <c r="AY2" s="336"/>
      <c r="AZ2" s="337"/>
      <c r="BA2" s="335" t="s">
        <v>29</v>
      </c>
      <c r="BB2" s="336"/>
      <c r="BC2" s="336"/>
      <c r="BD2" s="336"/>
      <c r="BE2" s="323" t="s">
        <v>30</v>
      </c>
    </row>
    <row r="3" spans="1:57" ht="13.5" thickBot="1">
      <c r="A3" s="333"/>
      <c r="B3" s="333"/>
      <c r="C3" s="333"/>
      <c r="D3" s="333"/>
      <c r="E3" s="326" t="s">
        <v>31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4"/>
    </row>
    <row r="4" spans="1:57" s="16" customFormat="1" ht="31.5" customHeight="1" thickBot="1">
      <c r="A4" s="334"/>
      <c r="B4" s="334"/>
      <c r="C4" s="334"/>
      <c r="D4" s="334"/>
      <c r="E4" s="17">
        <v>36</v>
      </c>
      <c r="F4" s="17">
        <v>37</v>
      </c>
      <c r="G4" s="17">
        <v>38</v>
      </c>
      <c r="H4" s="17">
        <v>39</v>
      </c>
      <c r="I4" s="17">
        <v>40</v>
      </c>
      <c r="J4" s="17">
        <v>41</v>
      </c>
      <c r="K4" s="17">
        <v>42</v>
      </c>
      <c r="L4" s="18">
        <v>43</v>
      </c>
      <c r="M4" s="18">
        <v>44</v>
      </c>
      <c r="N4" s="18">
        <v>45</v>
      </c>
      <c r="O4" s="18">
        <v>46</v>
      </c>
      <c r="P4" s="18">
        <v>47</v>
      </c>
      <c r="Q4" s="18">
        <v>48</v>
      </c>
      <c r="R4" s="18">
        <v>49</v>
      </c>
      <c r="S4" s="18">
        <v>50</v>
      </c>
      <c r="T4" s="18">
        <v>51</v>
      </c>
      <c r="U4" s="18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8">
        <v>10</v>
      </c>
      <c r="AF4" s="18">
        <v>11</v>
      </c>
      <c r="AG4" s="18">
        <v>12</v>
      </c>
      <c r="AH4" s="18">
        <v>13</v>
      </c>
      <c r="AI4" s="18">
        <v>14</v>
      </c>
      <c r="AJ4" s="18">
        <v>15</v>
      </c>
      <c r="AK4" s="18">
        <v>16</v>
      </c>
      <c r="AL4" s="18">
        <v>17</v>
      </c>
      <c r="AM4" s="18">
        <v>18</v>
      </c>
      <c r="AN4" s="18">
        <v>19</v>
      </c>
      <c r="AO4" s="18">
        <v>20</v>
      </c>
      <c r="AP4" s="18">
        <v>21</v>
      </c>
      <c r="AQ4" s="18">
        <v>22</v>
      </c>
      <c r="AR4" s="18">
        <v>23</v>
      </c>
      <c r="AS4" s="18">
        <v>24</v>
      </c>
      <c r="AT4" s="18">
        <v>25</v>
      </c>
      <c r="AU4" s="18">
        <v>26</v>
      </c>
      <c r="AV4" s="18">
        <v>27</v>
      </c>
      <c r="AW4" s="18">
        <v>28</v>
      </c>
      <c r="AX4" s="18">
        <v>29</v>
      </c>
      <c r="AY4" s="18">
        <v>30</v>
      </c>
      <c r="AZ4" s="18">
        <v>31</v>
      </c>
      <c r="BA4" s="18">
        <v>32</v>
      </c>
      <c r="BB4" s="18">
        <v>33</v>
      </c>
      <c r="BC4" s="18">
        <v>34</v>
      </c>
      <c r="BD4" s="88">
        <v>35</v>
      </c>
      <c r="BE4" s="324"/>
    </row>
    <row r="5" spans="1:57" ht="13.5" thickBot="1">
      <c r="A5" s="326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422"/>
      <c r="BE5" s="324"/>
    </row>
    <row r="6" spans="1:57" s="16" customFormat="1" ht="27" customHeight="1" thickBot="1">
      <c r="A6" s="135"/>
      <c r="B6" s="17"/>
      <c r="C6" s="17"/>
      <c r="D6" s="17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3">
        <v>37</v>
      </c>
      <c r="AP6" s="23">
        <v>38</v>
      </c>
      <c r="AQ6" s="23">
        <v>39</v>
      </c>
      <c r="AR6" s="23">
        <v>40</v>
      </c>
      <c r="AS6" s="23">
        <v>41</v>
      </c>
      <c r="AT6" s="29">
        <v>42</v>
      </c>
      <c r="AU6" s="29">
        <v>43</v>
      </c>
      <c r="AV6" s="23">
        <v>44</v>
      </c>
      <c r="AW6" s="23">
        <v>45</v>
      </c>
      <c r="AX6" s="23">
        <v>46</v>
      </c>
      <c r="AY6" s="23">
        <v>47</v>
      </c>
      <c r="AZ6" s="23">
        <v>48</v>
      </c>
      <c r="BA6" s="23">
        <v>49</v>
      </c>
      <c r="BB6" s="23">
        <v>50</v>
      </c>
      <c r="BC6" s="23">
        <v>51</v>
      </c>
      <c r="BD6" s="23">
        <v>52</v>
      </c>
      <c r="BE6" s="325"/>
    </row>
    <row r="7" spans="1:57" s="24" customFormat="1" ht="17.25" customHeight="1" thickBot="1">
      <c r="A7" s="398" t="s">
        <v>174</v>
      </c>
      <c r="B7" s="427" t="s">
        <v>115</v>
      </c>
      <c r="C7" s="427" t="s">
        <v>114</v>
      </c>
      <c r="D7" s="118" t="s">
        <v>34</v>
      </c>
      <c r="E7" s="64">
        <f>SUM(E9,E11,E13,E15,)</f>
        <v>8</v>
      </c>
      <c r="F7" s="64">
        <f>SUM(F9,F11,F13,F15,)</f>
        <v>6</v>
      </c>
      <c r="G7" s="64">
        <f aca="true" t="shared" si="0" ref="G7:Q7">SUM(G9,G11,G13,G15,)</f>
        <v>8</v>
      </c>
      <c r="H7" s="64">
        <f t="shared" si="0"/>
        <v>6</v>
      </c>
      <c r="I7" s="64">
        <f t="shared" si="0"/>
        <v>8</v>
      </c>
      <c r="J7" s="64">
        <f t="shared" si="0"/>
        <v>6</v>
      </c>
      <c r="K7" s="64">
        <f t="shared" si="0"/>
        <v>8</v>
      </c>
      <c r="L7" s="64">
        <f t="shared" si="0"/>
        <v>6</v>
      </c>
      <c r="M7" s="64">
        <f t="shared" si="0"/>
        <v>8</v>
      </c>
      <c r="N7" s="64">
        <f t="shared" si="0"/>
        <v>6</v>
      </c>
      <c r="O7" s="64">
        <f t="shared" si="0"/>
        <v>8</v>
      </c>
      <c r="P7" s="64">
        <f t="shared" si="0"/>
        <v>6</v>
      </c>
      <c r="Q7" s="64">
        <f t="shared" si="0"/>
        <v>8</v>
      </c>
      <c r="R7" s="64">
        <f>SUM(R9,R11,R13,R15,)</f>
        <v>6</v>
      </c>
      <c r="S7" s="64">
        <f>SUM(S9,S11,S13,S15,)</f>
        <v>8</v>
      </c>
      <c r="T7" s="64">
        <v>6</v>
      </c>
      <c r="U7" s="64">
        <f>SUM(U9,U11,U13,U15,)</f>
        <v>0</v>
      </c>
      <c r="V7" s="64" t="s">
        <v>73</v>
      </c>
      <c r="W7" s="64" t="s">
        <v>73</v>
      </c>
      <c r="X7" s="64">
        <f>SUM(X9,X11,X13,X15)</f>
        <v>4</v>
      </c>
      <c r="Y7" s="64">
        <f aca="true" t="shared" si="1" ref="Y7:AU7">SUM(Y9,Y11,Y13,Y15)</f>
        <v>4</v>
      </c>
      <c r="Z7" s="64">
        <f t="shared" si="1"/>
        <v>4</v>
      </c>
      <c r="AA7" s="64">
        <f t="shared" si="1"/>
        <v>4</v>
      </c>
      <c r="AB7" s="64">
        <f t="shared" si="1"/>
        <v>4</v>
      </c>
      <c r="AC7" s="64">
        <f t="shared" si="1"/>
        <v>4</v>
      </c>
      <c r="AD7" s="64">
        <f t="shared" si="1"/>
        <v>4</v>
      </c>
      <c r="AE7" s="64">
        <f t="shared" si="1"/>
        <v>4</v>
      </c>
      <c r="AF7" s="64">
        <f t="shared" si="1"/>
        <v>4</v>
      </c>
      <c r="AG7" s="64">
        <f t="shared" si="1"/>
        <v>4</v>
      </c>
      <c r="AH7" s="64">
        <v>4</v>
      </c>
      <c r="AI7" s="64">
        <f t="shared" si="1"/>
        <v>0</v>
      </c>
      <c r="AJ7" s="64">
        <f t="shared" si="1"/>
        <v>0</v>
      </c>
      <c r="AK7" s="64">
        <f t="shared" si="1"/>
        <v>0</v>
      </c>
      <c r="AL7" s="64">
        <f t="shared" si="1"/>
        <v>0</v>
      </c>
      <c r="AM7" s="64">
        <f t="shared" si="1"/>
        <v>0</v>
      </c>
      <c r="AN7" s="64">
        <f t="shared" si="1"/>
        <v>0</v>
      </c>
      <c r="AO7" s="64">
        <f t="shared" si="1"/>
        <v>0</v>
      </c>
      <c r="AP7" s="64">
        <f t="shared" si="1"/>
        <v>0</v>
      </c>
      <c r="AQ7" s="64">
        <f t="shared" si="1"/>
        <v>0</v>
      </c>
      <c r="AR7" s="64">
        <f t="shared" si="1"/>
        <v>0</v>
      </c>
      <c r="AS7" s="64">
        <f t="shared" si="1"/>
        <v>0</v>
      </c>
      <c r="AT7" s="64">
        <f t="shared" si="1"/>
        <v>0</v>
      </c>
      <c r="AU7" s="64">
        <f t="shared" si="1"/>
        <v>0</v>
      </c>
      <c r="AV7" s="64"/>
      <c r="AW7" s="64"/>
      <c r="AX7" s="64"/>
      <c r="AY7" s="64"/>
      <c r="AZ7" s="64"/>
      <c r="BA7" s="64"/>
      <c r="BB7" s="64"/>
      <c r="BC7" s="64"/>
      <c r="BD7" s="64"/>
      <c r="BE7" s="217">
        <f>BE9+BE11++BE13+BE15</f>
        <v>146</v>
      </c>
    </row>
    <row r="8" spans="1:57" ht="17.25" customHeight="1" thickBot="1">
      <c r="A8" s="399"/>
      <c r="B8" s="428"/>
      <c r="C8" s="428"/>
      <c r="D8" s="119" t="s">
        <v>35</v>
      </c>
      <c r="E8" s="76">
        <f>SUM(E10,E12,E14,E16)</f>
        <v>4</v>
      </c>
      <c r="F8" s="76">
        <f aca="true" t="shared" si="2" ref="F8:AU8">SUM(F10,F12,F14,F16)</f>
        <v>3</v>
      </c>
      <c r="G8" s="76">
        <f t="shared" si="2"/>
        <v>4</v>
      </c>
      <c r="H8" s="76">
        <f t="shared" si="2"/>
        <v>3</v>
      </c>
      <c r="I8" s="76">
        <f t="shared" si="2"/>
        <v>4</v>
      </c>
      <c r="J8" s="76">
        <f t="shared" si="2"/>
        <v>3</v>
      </c>
      <c r="K8" s="76">
        <f t="shared" si="2"/>
        <v>4</v>
      </c>
      <c r="L8" s="76">
        <f t="shared" si="2"/>
        <v>3</v>
      </c>
      <c r="M8" s="76">
        <f t="shared" si="2"/>
        <v>4</v>
      </c>
      <c r="N8" s="76">
        <f t="shared" si="2"/>
        <v>3</v>
      </c>
      <c r="O8" s="76">
        <f t="shared" si="2"/>
        <v>4</v>
      </c>
      <c r="P8" s="76">
        <f t="shared" si="2"/>
        <v>3</v>
      </c>
      <c r="Q8" s="76">
        <f t="shared" si="2"/>
        <v>4</v>
      </c>
      <c r="R8" s="76">
        <f>SUM(R10,R12,R14,R16)</f>
        <v>3</v>
      </c>
      <c r="S8" s="76">
        <f>SUM(S10,S12,S14,S16)</f>
        <v>4</v>
      </c>
      <c r="T8" s="76">
        <f>SUM(T10,T12,T14,T16)</f>
        <v>3</v>
      </c>
      <c r="U8" s="76">
        <f>SUM(U10,U12,U14,U16)</f>
        <v>0</v>
      </c>
      <c r="V8" s="76" t="s">
        <v>73</v>
      </c>
      <c r="W8" s="76" t="s">
        <v>73</v>
      </c>
      <c r="X8" s="76">
        <f t="shared" si="2"/>
        <v>2</v>
      </c>
      <c r="Y8" s="76">
        <f t="shared" si="2"/>
        <v>2</v>
      </c>
      <c r="Z8" s="76">
        <f t="shared" si="2"/>
        <v>2</v>
      </c>
      <c r="AA8" s="76">
        <f t="shared" si="2"/>
        <v>2</v>
      </c>
      <c r="AB8" s="76">
        <f t="shared" si="2"/>
        <v>2</v>
      </c>
      <c r="AC8" s="76">
        <f t="shared" si="2"/>
        <v>2</v>
      </c>
      <c r="AD8" s="76">
        <f t="shared" si="2"/>
        <v>2</v>
      </c>
      <c r="AE8" s="76">
        <f t="shared" si="2"/>
        <v>2</v>
      </c>
      <c r="AF8" s="76">
        <f t="shared" si="2"/>
        <v>2</v>
      </c>
      <c r="AG8" s="76">
        <f t="shared" si="2"/>
        <v>2</v>
      </c>
      <c r="AH8" s="76">
        <f t="shared" si="2"/>
        <v>2</v>
      </c>
      <c r="AI8" s="76">
        <f t="shared" si="2"/>
        <v>0</v>
      </c>
      <c r="AJ8" s="76">
        <f t="shared" si="2"/>
        <v>0</v>
      </c>
      <c r="AK8" s="76">
        <f t="shared" si="2"/>
        <v>0</v>
      </c>
      <c r="AL8" s="76">
        <f t="shared" si="2"/>
        <v>0</v>
      </c>
      <c r="AM8" s="76">
        <f t="shared" si="2"/>
        <v>0</v>
      </c>
      <c r="AN8" s="76">
        <f t="shared" si="2"/>
        <v>0</v>
      </c>
      <c r="AO8" s="76">
        <f t="shared" si="2"/>
        <v>0</v>
      </c>
      <c r="AP8" s="76">
        <f t="shared" si="2"/>
        <v>0</v>
      </c>
      <c r="AQ8" s="76">
        <f t="shared" si="2"/>
        <v>0</v>
      </c>
      <c r="AR8" s="76">
        <f t="shared" si="2"/>
        <v>0</v>
      </c>
      <c r="AS8" s="76">
        <f t="shared" si="2"/>
        <v>0</v>
      </c>
      <c r="AT8" s="76">
        <f t="shared" si="2"/>
        <v>0</v>
      </c>
      <c r="AU8" s="76">
        <f t="shared" si="2"/>
        <v>0</v>
      </c>
      <c r="AV8" s="76"/>
      <c r="AW8" s="76"/>
      <c r="AX8" s="76"/>
      <c r="AY8" s="76"/>
      <c r="AZ8" s="76"/>
      <c r="BA8" s="76"/>
      <c r="BB8" s="76"/>
      <c r="BC8" s="76"/>
      <c r="BD8" s="76"/>
      <c r="BE8" s="76">
        <f>BE10+BE12+BE14+BE16</f>
        <v>78</v>
      </c>
    </row>
    <row r="9" spans="1:57" ht="15" customHeight="1" hidden="1" thickBot="1">
      <c r="A9" s="399"/>
      <c r="B9" s="423"/>
      <c r="C9" s="425"/>
      <c r="D9" s="120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83"/>
      <c r="S9" s="183"/>
      <c r="T9" s="183"/>
      <c r="U9" s="183"/>
      <c r="V9" s="175"/>
      <c r="W9" s="175"/>
      <c r="X9" s="175"/>
      <c r="Y9" s="175"/>
      <c r="Z9" s="175"/>
      <c r="AA9" s="175"/>
      <c r="AB9" s="175"/>
      <c r="AC9" s="186"/>
      <c r="AD9" s="186"/>
      <c r="AE9" s="186"/>
      <c r="AF9" s="186"/>
      <c r="AG9" s="186"/>
      <c r="AH9" s="186"/>
      <c r="AI9" s="175"/>
      <c r="AJ9" s="175"/>
      <c r="AK9" s="175"/>
      <c r="AL9" s="175"/>
      <c r="AM9" s="167"/>
      <c r="AN9" s="183"/>
      <c r="AO9" s="201"/>
      <c r="AP9" s="201"/>
      <c r="AQ9" s="183"/>
      <c r="AR9" s="183"/>
      <c r="AS9" s="184"/>
      <c r="AT9" s="184"/>
      <c r="AU9" s="184"/>
      <c r="AV9" s="74"/>
      <c r="AW9" s="74"/>
      <c r="AX9" s="74"/>
      <c r="AY9" s="74"/>
      <c r="AZ9" s="74"/>
      <c r="BA9" s="74"/>
      <c r="BB9" s="74"/>
      <c r="BC9" s="74"/>
      <c r="BD9" s="74"/>
      <c r="BE9" s="74"/>
    </row>
    <row r="10" spans="1:57" ht="4.5" customHeight="1" hidden="1" thickBot="1">
      <c r="A10" s="399"/>
      <c r="B10" s="424"/>
      <c r="C10" s="426"/>
      <c r="D10" s="120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83"/>
      <c r="S10" s="183"/>
      <c r="T10" s="183"/>
      <c r="U10" s="183"/>
      <c r="V10" s="175"/>
      <c r="W10" s="175"/>
      <c r="X10" s="74"/>
      <c r="Y10" s="74"/>
      <c r="Z10" s="74"/>
      <c r="AA10" s="74"/>
      <c r="AB10" s="74"/>
      <c r="AC10" s="187"/>
      <c r="AD10" s="187"/>
      <c r="AE10" s="187"/>
      <c r="AF10" s="187"/>
      <c r="AG10" s="187"/>
      <c r="AH10" s="187"/>
      <c r="AI10" s="74"/>
      <c r="AJ10" s="74"/>
      <c r="AK10" s="74"/>
      <c r="AL10" s="74"/>
      <c r="AM10" s="171"/>
      <c r="AN10" s="184"/>
      <c r="AO10" s="202"/>
      <c r="AP10" s="202"/>
      <c r="AQ10" s="184"/>
      <c r="AR10" s="184"/>
      <c r="AS10" s="184"/>
      <c r="AT10" s="184"/>
      <c r="AU10" s="184"/>
      <c r="AV10" s="74"/>
      <c r="AW10" s="74"/>
      <c r="AX10" s="74"/>
      <c r="AY10" s="74"/>
      <c r="AZ10" s="74"/>
      <c r="BA10" s="74"/>
      <c r="BB10" s="74"/>
      <c r="BC10" s="74"/>
      <c r="BD10" s="74"/>
      <c r="BE10" s="75"/>
    </row>
    <row r="11" spans="1:57" ht="15.75" customHeight="1" thickBot="1">
      <c r="A11" s="399"/>
      <c r="B11" s="423" t="s">
        <v>175</v>
      </c>
      <c r="C11" s="425" t="s">
        <v>176</v>
      </c>
      <c r="D11" s="120" t="s">
        <v>34</v>
      </c>
      <c r="E11" s="166">
        <v>4</v>
      </c>
      <c r="F11" s="166">
        <v>2</v>
      </c>
      <c r="G11" s="166">
        <v>4</v>
      </c>
      <c r="H11" s="166">
        <v>2</v>
      </c>
      <c r="I11" s="166">
        <v>4</v>
      </c>
      <c r="J11" s="166">
        <v>2</v>
      </c>
      <c r="K11" s="166">
        <v>4</v>
      </c>
      <c r="L11" s="166">
        <v>2</v>
      </c>
      <c r="M11" s="166">
        <v>4</v>
      </c>
      <c r="N11" s="166">
        <v>2</v>
      </c>
      <c r="O11" s="166">
        <v>4</v>
      </c>
      <c r="P11" s="166">
        <v>2</v>
      </c>
      <c r="Q11" s="166">
        <v>4</v>
      </c>
      <c r="R11" s="166">
        <v>2</v>
      </c>
      <c r="S11" s="166">
        <v>4</v>
      </c>
      <c r="T11" s="166" t="s">
        <v>232</v>
      </c>
      <c r="U11" s="223"/>
      <c r="V11" s="64" t="s">
        <v>73</v>
      </c>
      <c r="W11" s="64" t="s">
        <v>73</v>
      </c>
      <c r="X11" s="166"/>
      <c r="Y11" s="166"/>
      <c r="Z11" s="166"/>
      <c r="AA11" s="166"/>
      <c r="AB11" s="166"/>
      <c r="AC11" s="188"/>
      <c r="AD11" s="188"/>
      <c r="AE11" s="188"/>
      <c r="AF11" s="188"/>
      <c r="AG11" s="188"/>
      <c r="AH11" s="188"/>
      <c r="AI11" s="223"/>
      <c r="AJ11" s="167"/>
      <c r="AK11" s="167"/>
      <c r="AL11" s="167"/>
      <c r="AM11" s="167"/>
      <c r="AN11" s="167"/>
      <c r="AO11" s="203"/>
      <c r="AP11" s="203"/>
      <c r="AQ11" s="167"/>
      <c r="AR11" s="167"/>
      <c r="AS11" s="167"/>
      <c r="AT11" s="167"/>
      <c r="AU11" s="171"/>
      <c r="AV11" s="74"/>
      <c r="AW11" s="74"/>
      <c r="AX11" s="74"/>
      <c r="AY11" s="74"/>
      <c r="AZ11" s="74"/>
      <c r="BA11" s="74"/>
      <c r="BB11" s="74"/>
      <c r="BC11" s="74"/>
      <c r="BD11" s="74"/>
      <c r="BE11" s="179">
        <f aca="true" t="shared" si="3" ref="BE11:BE18">SUM(E11:BD11)</f>
        <v>46</v>
      </c>
    </row>
    <row r="12" spans="1:57" ht="15.75" customHeight="1" thickBot="1">
      <c r="A12" s="399"/>
      <c r="B12" s="424"/>
      <c r="C12" s="426"/>
      <c r="D12" s="120" t="s">
        <v>35</v>
      </c>
      <c r="E12" s="166">
        <v>2</v>
      </c>
      <c r="F12" s="166">
        <v>1</v>
      </c>
      <c r="G12" s="166">
        <v>2</v>
      </c>
      <c r="H12" s="166">
        <v>1</v>
      </c>
      <c r="I12" s="166">
        <v>2</v>
      </c>
      <c r="J12" s="166">
        <v>1</v>
      </c>
      <c r="K12" s="166">
        <v>2</v>
      </c>
      <c r="L12" s="166">
        <v>1</v>
      </c>
      <c r="M12" s="166">
        <v>2</v>
      </c>
      <c r="N12" s="166">
        <v>1</v>
      </c>
      <c r="O12" s="166">
        <v>2</v>
      </c>
      <c r="P12" s="166">
        <v>1</v>
      </c>
      <c r="Q12" s="166">
        <v>2</v>
      </c>
      <c r="R12" s="166">
        <v>1</v>
      </c>
      <c r="S12" s="166">
        <v>2</v>
      </c>
      <c r="T12" s="166">
        <v>1</v>
      </c>
      <c r="U12" s="223"/>
      <c r="V12" s="64" t="s">
        <v>73</v>
      </c>
      <c r="W12" s="64" t="s">
        <v>73</v>
      </c>
      <c r="X12" s="180"/>
      <c r="Y12" s="180"/>
      <c r="Z12" s="180"/>
      <c r="AA12" s="180"/>
      <c r="AB12" s="180"/>
      <c r="AC12" s="189"/>
      <c r="AD12" s="189"/>
      <c r="AE12" s="189"/>
      <c r="AF12" s="189"/>
      <c r="AG12" s="189"/>
      <c r="AH12" s="189"/>
      <c r="AI12" s="224"/>
      <c r="AJ12" s="171"/>
      <c r="AK12" s="171"/>
      <c r="AL12" s="171"/>
      <c r="AM12" s="171"/>
      <c r="AN12" s="171"/>
      <c r="AO12" s="206"/>
      <c r="AP12" s="206"/>
      <c r="AQ12" s="171"/>
      <c r="AR12" s="171"/>
      <c r="AS12" s="171"/>
      <c r="AT12" s="171"/>
      <c r="AU12" s="171"/>
      <c r="AV12" s="74"/>
      <c r="AW12" s="74"/>
      <c r="AX12" s="74"/>
      <c r="AY12" s="74"/>
      <c r="AZ12" s="74"/>
      <c r="BA12" s="74"/>
      <c r="BB12" s="74"/>
      <c r="BC12" s="74"/>
      <c r="BD12" s="74"/>
      <c r="BE12" s="179">
        <f t="shared" si="3"/>
        <v>24</v>
      </c>
    </row>
    <row r="13" spans="1:57" ht="16.5" customHeight="1" thickBot="1">
      <c r="A13" s="399"/>
      <c r="B13" s="423" t="s">
        <v>118</v>
      </c>
      <c r="C13" s="425" t="s">
        <v>1</v>
      </c>
      <c r="D13" s="120" t="s">
        <v>34</v>
      </c>
      <c r="E13" s="166">
        <v>2</v>
      </c>
      <c r="F13" s="166">
        <v>2</v>
      </c>
      <c r="G13" s="166">
        <v>2</v>
      </c>
      <c r="H13" s="166">
        <v>2</v>
      </c>
      <c r="I13" s="166">
        <v>2</v>
      </c>
      <c r="J13" s="166">
        <v>2</v>
      </c>
      <c r="K13" s="166">
        <v>2</v>
      </c>
      <c r="L13" s="166">
        <v>2</v>
      </c>
      <c r="M13" s="166">
        <v>2</v>
      </c>
      <c r="N13" s="166">
        <v>2</v>
      </c>
      <c r="O13" s="166">
        <v>2</v>
      </c>
      <c r="P13" s="166">
        <v>2</v>
      </c>
      <c r="Q13" s="166">
        <v>2</v>
      </c>
      <c r="R13" s="166">
        <v>2</v>
      </c>
      <c r="S13" s="166">
        <v>2</v>
      </c>
      <c r="T13" s="166" t="s">
        <v>242</v>
      </c>
      <c r="U13" s="223"/>
      <c r="V13" s="64" t="s">
        <v>73</v>
      </c>
      <c r="W13" s="64" t="s">
        <v>73</v>
      </c>
      <c r="X13" s="167">
        <v>2</v>
      </c>
      <c r="Y13" s="167">
        <v>2</v>
      </c>
      <c r="Z13" s="167">
        <v>2</v>
      </c>
      <c r="AA13" s="167">
        <v>2</v>
      </c>
      <c r="AB13" s="167">
        <v>2</v>
      </c>
      <c r="AC13" s="168">
        <v>2</v>
      </c>
      <c r="AD13" s="168">
        <v>2</v>
      </c>
      <c r="AE13" s="168">
        <v>2</v>
      </c>
      <c r="AF13" s="168">
        <v>2</v>
      </c>
      <c r="AG13" s="168">
        <v>2</v>
      </c>
      <c r="AH13" s="168" t="s">
        <v>232</v>
      </c>
      <c r="AI13" s="223"/>
      <c r="AJ13" s="167"/>
      <c r="AK13" s="167"/>
      <c r="AL13" s="167"/>
      <c r="AM13" s="167"/>
      <c r="AN13" s="167"/>
      <c r="AO13" s="203"/>
      <c r="AP13" s="203"/>
      <c r="AQ13" s="167"/>
      <c r="AR13" s="167"/>
      <c r="AS13" s="167"/>
      <c r="AT13" s="167"/>
      <c r="AU13" s="171"/>
      <c r="AV13" s="74"/>
      <c r="AW13" s="74"/>
      <c r="AX13" s="74"/>
      <c r="AY13" s="74"/>
      <c r="AZ13" s="74"/>
      <c r="BA13" s="74"/>
      <c r="BB13" s="74"/>
      <c r="BC13" s="74"/>
      <c r="BD13" s="74"/>
      <c r="BE13" s="179">
        <f t="shared" si="3"/>
        <v>50</v>
      </c>
    </row>
    <row r="14" spans="1:57" ht="16.5" thickBot="1">
      <c r="A14" s="399"/>
      <c r="B14" s="424"/>
      <c r="C14" s="426"/>
      <c r="D14" s="120" t="s">
        <v>35</v>
      </c>
      <c r="E14" s="166">
        <v>1</v>
      </c>
      <c r="F14" s="166">
        <v>1</v>
      </c>
      <c r="G14" s="166">
        <v>1</v>
      </c>
      <c r="H14" s="166">
        <v>1</v>
      </c>
      <c r="I14" s="166">
        <v>1</v>
      </c>
      <c r="J14" s="166">
        <v>1</v>
      </c>
      <c r="K14" s="166">
        <v>1</v>
      </c>
      <c r="L14" s="166">
        <v>1</v>
      </c>
      <c r="M14" s="166">
        <v>1</v>
      </c>
      <c r="N14" s="166">
        <v>1</v>
      </c>
      <c r="O14" s="166">
        <v>1</v>
      </c>
      <c r="P14" s="166">
        <v>1</v>
      </c>
      <c r="Q14" s="166">
        <v>1</v>
      </c>
      <c r="R14" s="166">
        <v>1</v>
      </c>
      <c r="S14" s="166">
        <v>1</v>
      </c>
      <c r="T14" s="166">
        <v>1</v>
      </c>
      <c r="U14" s="223"/>
      <c r="V14" s="64" t="s">
        <v>73</v>
      </c>
      <c r="W14" s="64" t="s">
        <v>73</v>
      </c>
      <c r="X14" s="171">
        <v>1</v>
      </c>
      <c r="Y14" s="171">
        <v>1</v>
      </c>
      <c r="Z14" s="171">
        <v>1</v>
      </c>
      <c r="AA14" s="171">
        <v>1</v>
      </c>
      <c r="AB14" s="171">
        <v>1</v>
      </c>
      <c r="AC14" s="173">
        <v>1</v>
      </c>
      <c r="AD14" s="173">
        <v>1</v>
      </c>
      <c r="AE14" s="173">
        <v>1</v>
      </c>
      <c r="AF14" s="173">
        <v>1</v>
      </c>
      <c r="AG14" s="173">
        <v>1</v>
      </c>
      <c r="AH14" s="173">
        <v>1</v>
      </c>
      <c r="AI14" s="224"/>
      <c r="AJ14" s="171"/>
      <c r="AK14" s="171"/>
      <c r="AL14" s="171"/>
      <c r="AM14" s="171"/>
      <c r="AN14" s="171"/>
      <c r="AO14" s="206"/>
      <c r="AP14" s="206"/>
      <c r="AQ14" s="171"/>
      <c r="AR14" s="171"/>
      <c r="AS14" s="171"/>
      <c r="AT14" s="171"/>
      <c r="AU14" s="171"/>
      <c r="AV14" s="74"/>
      <c r="AW14" s="74"/>
      <c r="AX14" s="74"/>
      <c r="AY14" s="74"/>
      <c r="AZ14" s="74"/>
      <c r="BA14" s="74"/>
      <c r="BB14" s="74"/>
      <c r="BC14" s="74"/>
      <c r="BD14" s="74"/>
      <c r="BE14" s="179">
        <f t="shared" si="3"/>
        <v>27</v>
      </c>
    </row>
    <row r="15" spans="1:57" ht="16.5" thickBot="1">
      <c r="A15" s="399"/>
      <c r="B15" s="423" t="s">
        <v>119</v>
      </c>
      <c r="C15" s="425" t="s">
        <v>41</v>
      </c>
      <c r="D15" s="120" t="s">
        <v>34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2</v>
      </c>
      <c r="N15" s="166">
        <v>2</v>
      </c>
      <c r="O15" s="166">
        <v>2</v>
      </c>
      <c r="P15" s="166">
        <v>2</v>
      </c>
      <c r="Q15" s="166">
        <v>2</v>
      </c>
      <c r="R15" s="166">
        <v>2</v>
      </c>
      <c r="S15" s="166">
        <v>2</v>
      </c>
      <c r="T15" s="166" t="s">
        <v>242</v>
      </c>
      <c r="U15" s="223"/>
      <c r="V15" s="64" t="s">
        <v>73</v>
      </c>
      <c r="W15" s="64" t="s">
        <v>73</v>
      </c>
      <c r="X15" s="167">
        <v>2</v>
      </c>
      <c r="Y15" s="167">
        <v>2</v>
      </c>
      <c r="Z15" s="167">
        <v>2</v>
      </c>
      <c r="AA15" s="167">
        <v>2</v>
      </c>
      <c r="AB15" s="167">
        <v>2</v>
      </c>
      <c r="AC15" s="168">
        <v>2</v>
      </c>
      <c r="AD15" s="168">
        <v>2</v>
      </c>
      <c r="AE15" s="168">
        <v>2</v>
      </c>
      <c r="AF15" s="168">
        <v>2</v>
      </c>
      <c r="AG15" s="168">
        <v>2</v>
      </c>
      <c r="AH15" s="168" t="s">
        <v>232</v>
      </c>
      <c r="AI15" s="223"/>
      <c r="AJ15" s="167"/>
      <c r="AK15" s="167"/>
      <c r="AL15" s="167"/>
      <c r="AM15" s="167"/>
      <c r="AN15" s="167"/>
      <c r="AO15" s="203"/>
      <c r="AP15" s="203"/>
      <c r="AQ15" s="167"/>
      <c r="AR15" s="167"/>
      <c r="AS15" s="167"/>
      <c r="AT15" s="167"/>
      <c r="AU15" s="171"/>
      <c r="AV15" s="74"/>
      <c r="AW15" s="74"/>
      <c r="AX15" s="74"/>
      <c r="AY15" s="74"/>
      <c r="AZ15" s="74"/>
      <c r="BA15" s="74"/>
      <c r="BB15" s="74"/>
      <c r="BC15" s="74"/>
      <c r="BD15" s="74"/>
      <c r="BE15" s="179">
        <f t="shared" si="3"/>
        <v>50</v>
      </c>
    </row>
    <row r="16" spans="1:57" ht="16.5" thickBot="1">
      <c r="A16" s="399"/>
      <c r="B16" s="424"/>
      <c r="C16" s="426"/>
      <c r="D16" s="120" t="s">
        <v>35</v>
      </c>
      <c r="E16" s="166">
        <v>1</v>
      </c>
      <c r="F16" s="166">
        <v>1</v>
      </c>
      <c r="G16" s="166">
        <v>1</v>
      </c>
      <c r="H16" s="166">
        <v>1</v>
      </c>
      <c r="I16" s="166">
        <v>1</v>
      </c>
      <c r="J16" s="166">
        <v>1</v>
      </c>
      <c r="K16" s="166">
        <v>1</v>
      </c>
      <c r="L16" s="166">
        <v>1</v>
      </c>
      <c r="M16" s="166">
        <v>1</v>
      </c>
      <c r="N16" s="166">
        <v>1</v>
      </c>
      <c r="O16" s="166">
        <v>1</v>
      </c>
      <c r="P16" s="166">
        <v>1</v>
      </c>
      <c r="Q16" s="166">
        <v>1</v>
      </c>
      <c r="R16" s="166">
        <v>1</v>
      </c>
      <c r="S16" s="166">
        <v>1</v>
      </c>
      <c r="T16" s="166">
        <v>1</v>
      </c>
      <c r="U16" s="223"/>
      <c r="V16" s="64" t="s">
        <v>73</v>
      </c>
      <c r="W16" s="64" t="s">
        <v>73</v>
      </c>
      <c r="X16" s="167">
        <v>1</v>
      </c>
      <c r="Y16" s="167">
        <v>1</v>
      </c>
      <c r="Z16" s="167">
        <v>1</v>
      </c>
      <c r="AA16" s="167">
        <v>1</v>
      </c>
      <c r="AB16" s="167">
        <v>1</v>
      </c>
      <c r="AC16" s="168">
        <v>1</v>
      </c>
      <c r="AD16" s="168">
        <v>1</v>
      </c>
      <c r="AE16" s="168">
        <v>1</v>
      </c>
      <c r="AF16" s="168">
        <v>1</v>
      </c>
      <c r="AG16" s="168">
        <v>1</v>
      </c>
      <c r="AH16" s="168">
        <v>1</v>
      </c>
      <c r="AI16" s="223"/>
      <c r="AJ16" s="167"/>
      <c r="AK16" s="167"/>
      <c r="AL16" s="167"/>
      <c r="AM16" s="167"/>
      <c r="AN16" s="167"/>
      <c r="AO16" s="203"/>
      <c r="AP16" s="203"/>
      <c r="AQ16" s="167"/>
      <c r="AR16" s="167"/>
      <c r="AS16" s="167"/>
      <c r="AT16" s="167"/>
      <c r="AU16" s="167"/>
      <c r="AV16" s="74"/>
      <c r="AW16" s="74"/>
      <c r="AX16" s="74"/>
      <c r="AY16" s="74"/>
      <c r="AZ16" s="74"/>
      <c r="BA16" s="74"/>
      <c r="BB16" s="74"/>
      <c r="BC16" s="74"/>
      <c r="BD16" s="74"/>
      <c r="BE16" s="179">
        <f t="shared" si="3"/>
        <v>27</v>
      </c>
    </row>
    <row r="17" spans="1:57" ht="13.5" customHeight="1" hidden="1">
      <c r="A17" s="399"/>
      <c r="B17" s="423"/>
      <c r="C17" s="425"/>
      <c r="D17" s="120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6"/>
      <c r="V17" s="64"/>
      <c r="W17" s="172"/>
      <c r="X17" s="74"/>
      <c r="Y17" s="74"/>
      <c r="Z17" s="74"/>
      <c r="AA17" s="74"/>
      <c r="AB17" s="74"/>
      <c r="AC17" s="187"/>
      <c r="AD17" s="187"/>
      <c r="AE17" s="187"/>
      <c r="AF17" s="187"/>
      <c r="AG17" s="187"/>
      <c r="AH17" s="187"/>
      <c r="AI17" s="74"/>
      <c r="AJ17" s="74"/>
      <c r="AK17" s="74"/>
      <c r="AL17" s="74"/>
      <c r="AM17" s="208"/>
      <c r="AN17" s="74"/>
      <c r="AO17" s="187"/>
      <c r="AP17" s="187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179">
        <f t="shared" si="3"/>
        <v>0</v>
      </c>
    </row>
    <row r="18" spans="1:57" ht="13.5" customHeight="1" hidden="1">
      <c r="A18" s="399"/>
      <c r="B18" s="424"/>
      <c r="C18" s="438"/>
      <c r="D18" s="12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6"/>
      <c r="V18" s="172"/>
      <c r="W18" s="172"/>
      <c r="X18" s="74"/>
      <c r="Y18" s="74"/>
      <c r="Z18" s="74"/>
      <c r="AA18" s="74"/>
      <c r="AB18" s="74"/>
      <c r="AC18" s="187"/>
      <c r="AD18" s="187"/>
      <c r="AE18" s="187"/>
      <c r="AF18" s="187"/>
      <c r="AG18" s="187"/>
      <c r="AH18" s="187"/>
      <c r="AI18" s="74"/>
      <c r="AJ18" s="74"/>
      <c r="AK18" s="74"/>
      <c r="AL18" s="74"/>
      <c r="AM18" s="208"/>
      <c r="AN18" s="74"/>
      <c r="AO18" s="187"/>
      <c r="AP18" s="187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179">
        <f t="shared" si="3"/>
        <v>0</v>
      </c>
    </row>
    <row r="19" spans="1:57" s="24" customFormat="1" ht="21.75" customHeight="1" hidden="1" thickBot="1">
      <c r="A19" s="399"/>
      <c r="B19" s="439" t="s">
        <v>121</v>
      </c>
      <c r="C19" s="441" t="s">
        <v>120</v>
      </c>
      <c r="D19" s="114" t="s">
        <v>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73</v>
      </c>
      <c r="W19" s="64" t="s">
        <v>73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/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94">
        <v>0</v>
      </c>
    </row>
    <row r="20" spans="1:57" s="24" customFormat="1" ht="16.5" hidden="1" thickBot="1">
      <c r="A20" s="399"/>
      <c r="B20" s="440"/>
      <c r="C20" s="442"/>
      <c r="D20" s="114" t="s">
        <v>35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 t="s">
        <v>73</v>
      </c>
      <c r="W20" s="64" t="s">
        <v>73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/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74"/>
      <c r="AW20" s="74"/>
      <c r="AX20" s="74"/>
      <c r="AY20" s="74"/>
      <c r="AZ20" s="74"/>
      <c r="BA20" s="74"/>
      <c r="BB20" s="74"/>
      <c r="BC20" s="74"/>
      <c r="BD20" s="74"/>
      <c r="BE20" s="94">
        <v>0</v>
      </c>
    </row>
    <row r="21" spans="1:57" ht="16.5" thickBot="1">
      <c r="A21" s="399"/>
      <c r="B21" s="443" t="s">
        <v>7</v>
      </c>
      <c r="C21" s="443" t="s">
        <v>38</v>
      </c>
      <c r="D21" s="115" t="s">
        <v>34</v>
      </c>
      <c r="E21" s="76">
        <f aca="true" t="shared" si="4" ref="E21:AU22">E23+E33</f>
        <v>28</v>
      </c>
      <c r="F21" s="76">
        <f t="shared" si="4"/>
        <v>30</v>
      </c>
      <c r="G21" s="76">
        <f t="shared" si="4"/>
        <v>28</v>
      </c>
      <c r="H21" s="76">
        <f t="shared" si="4"/>
        <v>30</v>
      </c>
      <c r="I21" s="76">
        <f t="shared" si="4"/>
        <v>28</v>
      </c>
      <c r="J21" s="76">
        <f t="shared" si="4"/>
        <v>30</v>
      </c>
      <c r="K21" s="76">
        <f t="shared" si="4"/>
        <v>28</v>
      </c>
      <c r="L21" s="76">
        <f t="shared" si="4"/>
        <v>30</v>
      </c>
      <c r="M21" s="76">
        <f t="shared" si="4"/>
        <v>28</v>
      </c>
      <c r="N21" s="76">
        <f t="shared" si="4"/>
        <v>30</v>
      </c>
      <c r="O21" s="76">
        <f t="shared" si="4"/>
        <v>28</v>
      </c>
      <c r="P21" s="76">
        <f t="shared" si="4"/>
        <v>30</v>
      </c>
      <c r="Q21" s="76">
        <f t="shared" si="4"/>
        <v>28</v>
      </c>
      <c r="R21" s="76">
        <f t="shared" si="4"/>
        <v>30</v>
      </c>
      <c r="S21" s="76">
        <f t="shared" si="4"/>
        <v>28</v>
      </c>
      <c r="T21" s="76">
        <f t="shared" si="4"/>
        <v>30</v>
      </c>
      <c r="U21" s="76">
        <f t="shared" si="4"/>
        <v>0</v>
      </c>
      <c r="V21" s="64" t="s">
        <v>73</v>
      </c>
      <c r="W21" s="64" t="s">
        <v>73</v>
      </c>
      <c r="X21" s="64">
        <f t="shared" si="4"/>
        <v>32</v>
      </c>
      <c r="Y21" s="64">
        <f t="shared" si="4"/>
        <v>32</v>
      </c>
      <c r="Z21" s="64">
        <f t="shared" si="4"/>
        <v>32</v>
      </c>
      <c r="AA21" s="64">
        <f t="shared" si="4"/>
        <v>32</v>
      </c>
      <c r="AB21" s="64">
        <f t="shared" si="4"/>
        <v>32</v>
      </c>
      <c r="AC21" s="64">
        <f t="shared" si="4"/>
        <v>32</v>
      </c>
      <c r="AD21" s="64">
        <f t="shared" si="4"/>
        <v>32</v>
      </c>
      <c r="AE21" s="64">
        <f t="shared" si="4"/>
        <v>32</v>
      </c>
      <c r="AF21" s="64">
        <f t="shared" si="4"/>
        <v>32</v>
      </c>
      <c r="AG21" s="64">
        <f t="shared" si="4"/>
        <v>32</v>
      </c>
      <c r="AH21" s="64">
        <f t="shared" si="4"/>
        <v>32</v>
      </c>
      <c r="AI21" s="64">
        <f t="shared" si="4"/>
        <v>0</v>
      </c>
      <c r="AJ21" s="64">
        <f t="shared" si="4"/>
        <v>36</v>
      </c>
      <c r="AK21" s="64">
        <f t="shared" si="4"/>
        <v>36</v>
      </c>
      <c r="AL21" s="64">
        <f t="shared" si="4"/>
        <v>0</v>
      </c>
      <c r="AM21" s="64">
        <f t="shared" si="4"/>
        <v>0</v>
      </c>
      <c r="AN21" s="64">
        <f t="shared" si="4"/>
        <v>0</v>
      </c>
      <c r="AO21" s="76">
        <f t="shared" si="4"/>
        <v>0</v>
      </c>
      <c r="AP21" s="76">
        <f t="shared" si="4"/>
        <v>0</v>
      </c>
      <c r="AQ21" s="76">
        <f t="shared" si="4"/>
        <v>0</v>
      </c>
      <c r="AR21" s="76">
        <f t="shared" si="4"/>
        <v>0</v>
      </c>
      <c r="AS21" s="76">
        <f t="shared" si="4"/>
        <v>0</v>
      </c>
      <c r="AT21" s="76">
        <f t="shared" si="4"/>
        <v>0</v>
      </c>
      <c r="AU21" s="76">
        <f t="shared" si="4"/>
        <v>0</v>
      </c>
      <c r="AV21" s="172"/>
      <c r="AW21" s="172"/>
      <c r="AX21" s="172"/>
      <c r="AY21" s="172"/>
      <c r="AZ21" s="172"/>
      <c r="BA21" s="172"/>
      <c r="BB21" s="172"/>
      <c r="BC21" s="172"/>
      <c r="BD21" s="172"/>
      <c r="BE21" s="177">
        <f>BE23+BE33</f>
        <v>834</v>
      </c>
    </row>
    <row r="22" spans="1:57" ht="16.5" thickBot="1">
      <c r="A22" s="399"/>
      <c r="B22" s="444"/>
      <c r="C22" s="444"/>
      <c r="D22" s="115" t="s">
        <v>35</v>
      </c>
      <c r="E22" s="76">
        <f t="shared" si="4"/>
        <v>14</v>
      </c>
      <c r="F22" s="76">
        <f t="shared" si="4"/>
        <v>15</v>
      </c>
      <c r="G22" s="76">
        <f t="shared" si="4"/>
        <v>14</v>
      </c>
      <c r="H22" s="76">
        <f t="shared" si="4"/>
        <v>15</v>
      </c>
      <c r="I22" s="76">
        <f t="shared" si="4"/>
        <v>14</v>
      </c>
      <c r="J22" s="76">
        <f t="shared" si="4"/>
        <v>15</v>
      </c>
      <c r="K22" s="76">
        <f t="shared" si="4"/>
        <v>14</v>
      </c>
      <c r="L22" s="76">
        <f t="shared" si="4"/>
        <v>15</v>
      </c>
      <c r="M22" s="76">
        <f t="shared" si="4"/>
        <v>14</v>
      </c>
      <c r="N22" s="76">
        <f t="shared" si="4"/>
        <v>15</v>
      </c>
      <c r="O22" s="76">
        <f t="shared" si="4"/>
        <v>14</v>
      </c>
      <c r="P22" s="76">
        <f t="shared" si="4"/>
        <v>15</v>
      </c>
      <c r="Q22" s="76">
        <f t="shared" si="4"/>
        <v>14</v>
      </c>
      <c r="R22" s="76">
        <f t="shared" si="4"/>
        <v>15</v>
      </c>
      <c r="S22" s="76">
        <f t="shared" si="4"/>
        <v>14</v>
      </c>
      <c r="T22" s="76">
        <f t="shared" si="4"/>
        <v>15</v>
      </c>
      <c r="U22" s="76">
        <f t="shared" si="4"/>
        <v>0</v>
      </c>
      <c r="V22" s="64" t="s">
        <v>73</v>
      </c>
      <c r="W22" s="64" t="s">
        <v>73</v>
      </c>
      <c r="X22" s="64">
        <f t="shared" si="4"/>
        <v>16</v>
      </c>
      <c r="Y22" s="64">
        <f t="shared" si="4"/>
        <v>16</v>
      </c>
      <c r="Z22" s="64">
        <f t="shared" si="4"/>
        <v>16</v>
      </c>
      <c r="AA22" s="64">
        <f t="shared" si="4"/>
        <v>16</v>
      </c>
      <c r="AB22" s="64">
        <f t="shared" si="4"/>
        <v>16</v>
      </c>
      <c r="AC22" s="64">
        <f t="shared" si="4"/>
        <v>16</v>
      </c>
      <c r="AD22" s="64">
        <f t="shared" si="4"/>
        <v>16</v>
      </c>
      <c r="AE22" s="64">
        <f t="shared" si="4"/>
        <v>16</v>
      </c>
      <c r="AF22" s="64">
        <f t="shared" si="4"/>
        <v>16</v>
      </c>
      <c r="AG22" s="64">
        <f t="shared" si="4"/>
        <v>16</v>
      </c>
      <c r="AH22" s="64">
        <f t="shared" si="4"/>
        <v>16</v>
      </c>
      <c r="AI22" s="64">
        <f t="shared" si="4"/>
        <v>0</v>
      </c>
      <c r="AJ22" s="64">
        <f t="shared" si="4"/>
        <v>0</v>
      </c>
      <c r="AK22" s="64">
        <f t="shared" si="4"/>
        <v>0</v>
      </c>
      <c r="AL22" s="64">
        <f t="shared" si="4"/>
        <v>0</v>
      </c>
      <c r="AM22" s="64">
        <f t="shared" si="4"/>
        <v>0</v>
      </c>
      <c r="AN22" s="64">
        <f t="shared" si="4"/>
        <v>0</v>
      </c>
      <c r="AO22" s="76">
        <f t="shared" si="4"/>
        <v>0</v>
      </c>
      <c r="AP22" s="76">
        <f t="shared" si="4"/>
        <v>0</v>
      </c>
      <c r="AQ22" s="76">
        <f t="shared" si="4"/>
        <v>0</v>
      </c>
      <c r="AR22" s="76">
        <f t="shared" si="4"/>
        <v>0</v>
      </c>
      <c r="AS22" s="76">
        <f t="shared" si="4"/>
        <v>0</v>
      </c>
      <c r="AT22" s="76">
        <f t="shared" si="4"/>
        <v>0</v>
      </c>
      <c r="AU22" s="76">
        <f t="shared" si="4"/>
        <v>0</v>
      </c>
      <c r="AV22" s="172"/>
      <c r="AW22" s="172"/>
      <c r="AX22" s="172"/>
      <c r="AY22" s="172"/>
      <c r="AZ22" s="172"/>
      <c r="BA22" s="172"/>
      <c r="BB22" s="172"/>
      <c r="BC22" s="172"/>
      <c r="BD22" s="172"/>
      <c r="BE22" s="177">
        <f>BE24+BE34</f>
        <v>408</v>
      </c>
    </row>
    <row r="23" spans="1:57" ht="14.25" customHeight="1" thickBot="1">
      <c r="A23" s="399"/>
      <c r="B23" s="430" t="s">
        <v>234</v>
      </c>
      <c r="C23" s="462" t="s">
        <v>122</v>
      </c>
      <c r="D23" s="214" t="s">
        <v>34</v>
      </c>
      <c r="E23" s="198">
        <f>SUM(E25,E27,E29)</f>
        <v>0</v>
      </c>
      <c r="F23" s="198">
        <f aca="true" t="shared" si="5" ref="F23:AU24">SUM(F25,F27,F29)</f>
        <v>2</v>
      </c>
      <c r="G23" s="198">
        <f t="shared" si="5"/>
        <v>0</v>
      </c>
      <c r="H23" s="198">
        <f t="shared" si="5"/>
        <v>2</v>
      </c>
      <c r="I23" s="198">
        <f t="shared" si="5"/>
        <v>0</v>
      </c>
      <c r="J23" s="198">
        <f t="shared" si="5"/>
        <v>2</v>
      </c>
      <c r="K23" s="198">
        <f t="shared" si="5"/>
        <v>0</v>
      </c>
      <c r="L23" s="198">
        <f t="shared" si="5"/>
        <v>2</v>
      </c>
      <c r="M23" s="198">
        <f t="shared" si="5"/>
        <v>0</v>
      </c>
      <c r="N23" s="198">
        <f t="shared" si="5"/>
        <v>2</v>
      </c>
      <c r="O23" s="198">
        <f t="shared" si="5"/>
        <v>0</v>
      </c>
      <c r="P23" s="198">
        <f t="shared" si="5"/>
        <v>2</v>
      </c>
      <c r="Q23" s="198">
        <f t="shared" si="5"/>
        <v>0</v>
      </c>
      <c r="R23" s="198">
        <f t="shared" si="5"/>
        <v>2</v>
      </c>
      <c r="S23" s="198">
        <f t="shared" si="5"/>
        <v>0</v>
      </c>
      <c r="T23" s="198">
        <f t="shared" si="5"/>
        <v>2</v>
      </c>
      <c r="U23" s="198">
        <f t="shared" si="5"/>
        <v>0</v>
      </c>
      <c r="V23" s="64" t="s">
        <v>73</v>
      </c>
      <c r="W23" s="64" t="s">
        <v>73</v>
      </c>
      <c r="X23" s="198">
        <f t="shared" si="5"/>
        <v>0</v>
      </c>
      <c r="Y23" s="198">
        <f t="shared" si="5"/>
        <v>2</v>
      </c>
      <c r="Z23" s="198">
        <f t="shared" si="5"/>
        <v>0</v>
      </c>
      <c r="AA23" s="198">
        <f t="shared" si="5"/>
        <v>2</v>
      </c>
      <c r="AB23" s="198">
        <f t="shared" si="5"/>
        <v>0</v>
      </c>
      <c r="AC23" s="198">
        <f t="shared" si="5"/>
        <v>2</v>
      </c>
      <c r="AD23" s="198">
        <f t="shared" si="5"/>
        <v>0</v>
      </c>
      <c r="AE23" s="198">
        <f t="shared" si="5"/>
        <v>2</v>
      </c>
      <c r="AF23" s="198">
        <f t="shared" si="5"/>
        <v>0</v>
      </c>
      <c r="AG23" s="198">
        <f t="shared" si="5"/>
        <v>2</v>
      </c>
      <c r="AH23" s="198">
        <f t="shared" si="5"/>
        <v>0</v>
      </c>
      <c r="AI23" s="198">
        <f t="shared" si="5"/>
        <v>0</v>
      </c>
      <c r="AJ23" s="198">
        <f t="shared" si="5"/>
        <v>0</v>
      </c>
      <c r="AK23" s="198">
        <f t="shared" si="5"/>
        <v>0</v>
      </c>
      <c r="AL23" s="198">
        <f t="shared" si="5"/>
        <v>0</v>
      </c>
      <c r="AM23" s="198">
        <f t="shared" si="5"/>
        <v>0</v>
      </c>
      <c r="AN23" s="198">
        <f t="shared" si="5"/>
        <v>0</v>
      </c>
      <c r="AO23" s="198">
        <f t="shared" si="5"/>
        <v>0</v>
      </c>
      <c r="AP23" s="198">
        <f t="shared" si="5"/>
        <v>0</v>
      </c>
      <c r="AQ23" s="198">
        <f t="shared" si="5"/>
        <v>0</v>
      </c>
      <c r="AR23" s="198">
        <f t="shared" si="5"/>
        <v>0</v>
      </c>
      <c r="AS23" s="198">
        <f t="shared" si="5"/>
        <v>0</v>
      </c>
      <c r="AT23" s="198">
        <f t="shared" si="5"/>
        <v>0</v>
      </c>
      <c r="AU23" s="198">
        <f t="shared" si="5"/>
        <v>0</v>
      </c>
      <c r="AV23" s="220"/>
      <c r="AW23" s="220"/>
      <c r="AX23" s="220"/>
      <c r="AY23" s="220"/>
      <c r="AZ23" s="220"/>
      <c r="BA23" s="220"/>
      <c r="BB23" s="220"/>
      <c r="BC23" s="220"/>
      <c r="BD23" s="220"/>
      <c r="BE23" s="200">
        <f>BE25+BE27+BE29</f>
        <v>26</v>
      </c>
    </row>
    <row r="24" spans="1:57" ht="14.25" customHeight="1" thickBot="1">
      <c r="A24" s="399"/>
      <c r="B24" s="431"/>
      <c r="C24" s="463"/>
      <c r="D24" s="214" t="s">
        <v>35</v>
      </c>
      <c r="E24" s="198">
        <f>SUM(E26,E28,E30)</f>
        <v>0</v>
      </c>
      <c r="F24" s="198">
        <f t="shared" si="5"/>
        <v>1</v>
      </c>
      <c r="G24" s="198">
        <f t="shared" si="5"/>
        <v>0</v>
      </c>
      <c r="H24" s="198">
        <f t="shared" si="5"/>
        <v>1</v>
      </c>
      <c r="I24" s="198">
        <f t="shared" si="5"/>
        <v>0</v>
      </c>
      <c r="J24" s="198">
        <f t="shared" si="5"/>
        <v>1</v>
      </c>
      <c r="K24" s="198">
        <f t="shared" si="5"/>
        <v>0</v>
      </c>
      <c r="L24" s="198">
        <f t="shared" si="5"/>
        <v>1</v>
      </c>
      <c r="M24" s="198">
        <f t="shared" si="5"/>
        <v>0</v>
      </c>
      <c r="N24" s="198">
        <f t="shared" si="5"/>
        <v>1</v>
      </c>
      <c r="O24" s="198">
        <f t="shared" si="5"/>
        <v>0</v>
      </c>
      <c r="P24" s="198">
        <f t="shared" si="5"/>
        <v>1</v>
      </c>
      <c r="Q24" s="198">
        <f t="shared" si="5"/>
        <v>0</v>
      </c>
      <c r="R24" s="198">
        <f t="shared" si="5"/>
        <v>1</v>
      </c>
      <c r="S24" s="198">
        <f t="shared" si="5"/>
        <v>0</v>
      </c>
      <c r="T24" s="198">
        <f t="shared" si="5"/>
        <v>1</v>
      </c>
      <c r="U24" s="198">
        <f t="shared" si="5"/>
        <v>0</v>
      </c>
      <c r="V24" s="64" t="s">
        <v>73</v>
      </c>
      <c r="W24" s="64" t="s">
        <v>73</v>
      </c>
      <c r="X24" s="198">
        <f>SUM(X26,X28,X30)</f>
        <v>0</v>
      </c>
      <c r="Y24" s="198">
        <f t="shared" si="5"/>
        <v>1</v>
      </c>
      <c r="Z24" s="198">
        <f t="shared" si="5"/>
        <v>0</v>
      </c>
      <c r="AA24" s="198">
        <f t="shared" si="5"/>
        <v>1</v>
      </c>
      <c r="AB24" s="198">
        <f t="shared" si="5"/>
        <v>0</v>
      </c>
      <c r="AC24" s="198">
        <f t="shared" si="5"/>
        <v>1</v>
      </c>
      <c r="AD24" s="198">
        <f t="shared" si="5"/>
        <v>0</v>
      </c>
      <c r="AE24" s="198">
        <f t="shared" si="5"/>
        <v>1</v>
      </c>
      <c r="AF24" s="198">
        <f t="shared" si="5"/>
        <v>0</v>
      </c>
      <c r="AG24" s="198">
        <f t="shared" si="5"/>
        <v>1</v>
      </c>
      <c r="AH24" s="198">
        <f t="shared" si="5"/>
        <v>0</v>
      </c>
      <c r="AI24" s="198">
        <f t="shared" si="5"/>
        <v>0</v>
      </c>
      <c r="AJ24" s="198">
        <f t="shared" si="5"/>
        <v>0</v>
      </c>
      <c r="AK24" s="198">
        <f t="shared" si="5"/>
        <v>0</v>
      </c>
      <c r="AL24" s="198">
        <f t="shared" si="5"/>
        <v>0</v>
      </c>
      <c r="AM24" s="198">
        <f t="shared" si="5"/>
        <v>0</v>
      </c>
      <c r="AN24" s="198">
        <f t="shared" si="5"/>
        <v>0</v>
      </c>
      <c r="AO24" s="198">
        <f t="shared" si="5"/>
        <v>0</v>
      </c>
      <c r="AP24" s="198">
        <f t="shared" si="5"/>
        <v>0</v>
      </c>
      <c r="AQ24" s="198">
        <f t="shared" si="5"/>
        <v>0</v>
      </c>
      <c r="AR24" s="198">
        <f t="shared" si="5"/>
        <v>0</v>
      </c>
      <c r="AS24" s="198">
        <f t="shared" si="5"/>
        <v>0</v>
      </c>
      <c r="AT24" s="198">
        <f t="shared" si="5"/>
        <v>0</v>
      </c>
      <c r="AU24" s="198">
        <f t="shared" si="5"/>
        <v>0</v>
      </c>
      <c r="AV24" s="220"/>
      <c r="AW24" s="220"/>
      <c r="AX24" s="220"/>
      <c r="AY24" s="220"/>
      <c r="AZ24" s="220"/>
      <c r="BA24" s="220"/>
      <c r="BB24" s="220"/>
      <c r="BC24" s="220"/>
      <c r="BD24" s="220"/>
      <c r="BE24" s="200">
        <f>SUM(BE26,BE28,BE30)</f>
        <v>13</v>
      </c>
    </row>
    <row r="25" spans="1:57" ht="16.5" thickBot="1">
      <c r="A25" s="399"/>
      <c r="B25" s="432" t="s">
        <v>235</v>
      </c>
      <c r="C25" s="432" t="s">
        <v>8</v>
      </c>
      <c r="D25" s="116" t="s">
        <v>34</v>
      </c>
      <c r="E25" s="166"/>
      <c r="F25" s="166">
        <v>2</v>
      </c>
      <c r="G25" s="166"/>
      <c r="H25" s="166">
        <v>2</v>
      </c>
      <c r="I25" s="166"/>
      <c r="J25" s="166">
        <v>2</v>
      </c>
      <c r="K25" s="166"/>
      <c r="L25" s="166">
        <v>2</v>
      </c>
      <c r="M25" s="166"/>
      <c r="N25" s="166">
        <v>2</v>
      </c>
      <c r="O25" s="166"/>
      <c r="P25" s="166">
        <v>2</v>
      </c>
      <c r="Q25" s="166"/>
      <c r="R25" s="166">
        <v>2</v>
      </c>
      <c r="S25" s="166"/>
      <c r="T25" s="166">
        <v>2</v>
      </c>
      <c r="U25" s="223"/>
      <c r="V25" s="64" t="s">
        <v>73</v>
      </c>
      <c r="W25" s="64" t="s">
        <v>73</v>
      </c>
      <c r="X25" s="167"/>
      <c r="Y25" s="166">
        <v>2</v>
      </c>
      <c r="Z25" s="166"/>
      <c r="AA25" s="166">
        <v>2</v>
      </c>
      <c r="AB25" s="166"/>
      <c r="AC25" s="169">
        <v>2</v>
      </c>
      <c r="AD25" s="169"/>
      <c r="AE25" s="169">
        <v>2</v>
      </c>
      <c r="AF25" s="169"/>
      <c r="AG25" s="169">
        <v>2</v>
      </c>
      <c r="AH25" s="169"/>
      <c r="AI25" s="223" t="s">
        <v>161</v>
      </c>
      <c r="AJ25" s="167"/>
      <c r="AK25" s="167"/>
      <c r="AL25" s="167"/>
      <c r="AM25" s="167"/>
      <c r="AN25" s="175"/>
      <c r="AO25" s="186"/>
      <c r="AP25" s="186"/>
      <c r="AQ25" s="175"/>
      <c r="AR25" s="175"/>
      <c r="AS25" s="175"/>
      <c r="AT25" s="175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179">
        <f>SUM(E25:BD25)</f>
        <v>26</v>
      </c>
    </row>
    <row r="26" spans="1:57" ht="16.5" thickBot="1">
      <c r="A26" s="399"/>
      <c r="B26" s="433"/>
      <c r="C26" s="434"/>
      <c r="D26" s="116" t="s">
        <v>35</v>
      </c>
      <c r="E26" s="166"/>
      <c r="F26" s="166">
        <v>1</v>
      </c>
      <c r="G26" s="166"/>
      <c r="H26" s="166">
        <v>1</v>
      </c>
      <c r="I26" s="166"/>
      <c r="J26" s="166">
        <v>1</v>
      </c>
      <c r="K26" s="166"/>
      <c r="L26" s="166">
        <v>1</v>
      </c>
      <c r="M26" s="166"/>
      <c r="N26" s="166">
        <v>1</v>
      </c>
      <c r="O26" s="166"/>
      <c r="P26" s="166">
        <v>1</v>
      </c>
      <c r="Q26" s="166"/>
      <c r="R26" s="166">
        <v>1</v>
      </c>
      <c r="S26" s="166"/>
      <c r="T26" s="166">
        <v>1</v>
      </c>
      <c r="U26" s="223"/>
      <c r="V26" s="64" t="s">
        <v>73</v>
      </c>
      <c r="W26" s="64" t="s">
        <v>73</v>
      </c>
      <c r="X26" s="171"/>
      <c r="Y26" s="180">
        <v>1</v>
      </c>
      <c r="Z26" s="180"/>
      <c r="AA26" s="180">
        <v>1</v>
      </c>
      <c r="AB26" s="180"/>
      <c r="AC26" s="170">
        <v>1</v>
      </c>
      <c r="AD26" s="170"/>
      <c r="AE26" s="170">
        <v>1</v>
      </c>
      <c r="AF26" s="170"/>
      <c r="AG26" s="170">
        <v>1</v>
      </c>
      <c r="AH26" s="170"/>
      <c r="AI26" s="224"/>
      <c r="AJ26" s="171"/>
      <c r="AK26" s="171"/>
      <c r="AL26" s="171"/>
      <c r="AM26" s="171"/>
      <c r="AN26" s="74"/>
      <c r="AO26" s="187"/>
      <c r="AP26" s="187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179">
        <f>SUM(E26:BD26)</f>
        <v>13</v>
      </c>
    </row>
    <row r="27" spans="1:57" ht="16.5" hidden="1" thickBot="1">
      <c r="A27" s="399"/>
      <c r="B27" s="435"/>
      <c r="C27" s="432"/>
      <c r="D27" s="116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83"/>
      <c r="S27" s="183"/>
      <c r="T27" s="183"/>
      <c r="U27" s="183"/>
      <c r="V27" s="64"/>
      <c r="W27" s="64"/>
      <c r="X27" s="167"/>
      <c r="Y27" s="167"/>
      <c r="Z27" s="167"/>
      <c r="AA27" s="167"/>
      <c r="AB27" s="167"/>
      <c r="AC27" s="168"/>
      <c r="AD27" s="168"/>
      <c r="AE27" s="168"/>
      <c r="AF27" s="168"/>
      <c r="AG27" s="168"/>
      <c r="AH27" s="168"/>
      <c r="AI27" s="167"/>
      <c r="AJ27" s="167"/>
      <c r="AK27" s="167"/>
      <c r="AL27" s="167"/>
      <c r="AM27" s="167"/>
      <c r="AN27" s="175"/>
      <c r="AO27" s="186"/>
      <c r="AP27" s="186"/>
      <c r="AQ27" s="175"/>
      <c r="AR27" s="175"/>
      <c r="AS27" s="175"/>
      <c r="AT27" s="175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179"/>
    </row>
    <row r="28" spans="1:57" ht="16.5" hidden="1" thickBot="1">
      <c r="A28" s="399"/>
      <c r="B28" s="435"/>
      <c r="C28" s="434"/>
      <c r="D28" s="116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83"/>
      <c r="S28" s="183"/>
      <c r="T28" s="183"/>
      <c r="U28" s="183"/>
      <c r="V28" s="64"/>
      <c r="W28" s="64"/>
      <c r="X28" s="171"/>
      <c r="Y28" s="171"/>
      <c r="Z28" s="171"/>
      <c r="AA28" s="171"/>
      <c r="AB28" s="171"/>
      <c r="AC28" s="173"/>
      <c r="AD28" s="173"/>
      <c r="AE28" s="173"/>
      <c r="AF28" s="173"/>
      <c r="AG28" s="173"/>
      <c r="AH28" s="173"/>
      <c r="AI28" s="171"/>
      <c r="AJ28" s="171"/>
      <c r="AK28" s="171"/>
      <c r="AL28" s="171"/>
      <c r="AM28" s="171"/>
      <c r="AN28" s="74"/>
      <c r="AO28" s="187"/>
      <c r="AP28" s="187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179"/>
    </row>
    <row r="29" spans="1:57" ht="16.5" hidden="1" thickBot="1">
      <c r="A29" s="399"/>
      <c r="B29" s="433"/>
      <c r="C29" s="436"/>
      <c r="D29" s="116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83"/>
      <c r="S29" s="183"/>
      <c r="T29" s="183"/>
      <c r="U29" s="183"/>
      <c r="V29" s="64"/>
      <c r="W29" s="64"/>
      <c r="X29" s="171"/>
      <c r="Y29" s="171"/>
      <c r="Z29" s="171"/>
      <c r="AA29" s="171"/>
      <c r="AB29" s="171"/>
      <c r="AC29" s="173"/>
      <c r="AD29" s="173"/>
      <c r="AE29" s="173"/>
      <c r="AF29" s="173"/>
      <c r="AG29" s="173"/>
      <c r="AH29" s="173"/>
      <c r="AI29" s="171"/>
      <c r="AJ29" s="171"/>
      <c r="AK29" s="171"/>
      <c r="AL29" s="171"/>
      <c r="AM29" s="171"/>
      <c r="AN29" s="74"/>
      <c r="AO29" s="187"/>
      <c r="AP29" s="187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179"/>
    </row>
    <row r="30" spans="1:57" ht="16.5" hidden="1" thickBot="1">
      <c r="A30" s="399"/>
      <c r="B30" s="434"/>
      <c r="C30" s="437"/>
      <c r="D30" s="116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83"/>
      <c r="S30" s="183"/>
      <c r="T30" s="183"/>
      <c r="U30" s="183"/>
      <c r="V30" s="64"/>
      <c r="W30" s="64"/>
      <c r="X30" s="167"/>
      <c r="Y30" s="167"/>
      <c r="Z30" s="167"/>
      <c r="AA30" s="167"/>
      <c r="AB30" s="167"/>
      <c r="AC30" s="168"/>
      <c r="AD30" s="168"/>
      <c r="AE30" s="168"/>
      <c r="AF30" s="168"/>
      <c r="AG30" s="168"/>
      <c r="AH30" s="168"/>
      <c r="AI30" s="167"/>
      <c r="AJ30" s="167"/>
      <c r="AK30" s="167"/>
      <c r="AL30" s="167"/>
      <c r="AM30" s="167"/>
      <c r="AN30" s="175"/>
      <c r="AO30" s="186"/>
      <c r="AP30" s="186"/>
      <c r="AQ30" s="175"/>
      <c r="AR30" s="175"/>
      <c r="AS30" s="175"/>
      <c r="AT30" s="175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179"/>
    </row>
    <row r="31" spans="1:57" ht="20.25" customHeight="1" hidden="1">
      <c r="A31" s="399"/>
      <c r="B31" s="445" t="s">
        <v>7</v>
      </c>
      <c r="C31" s="103" t="s">
        <v>38</v>
      </c>
      <c r="D31" s="115" t="s">
        <v>34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176"/>
      <c r="V31" s="64"/>
      <c r="W31" s="64"/>
      <c r="X31" s="76"/>
      <c r="Y31" s="76"/>
      <c r="Z31" s="76"/>
      <c r="AA31" s="76"/>
      <c r="AB31" s="76"/>
      <c r="AC31" s="190"/>
      <c r="AD31" s="190"/>
      <c r="AE31" s="190"/>
      <c r="AF31" s="190"/>
      <c r="AG31" s="190"/>
      <c r="AH31" s="190"/>
      <c r="AI31" s="76"/>
      <c r="AJ31" s="76"/>
      <c r="AK31" s="76"/>
      <c r="AL31" s="76"/>
      <c r="AM31" s="176"/>
      <c r="AN31" s="76"/>
      <c r="AO31" s="190"/>
      <c r="AP31" s="190"/>
      <c r="AQ31" s="76"/>
      <c r="AR31" s="76"/>
      <c r="AS31" s="76"/>
      <c r="AT31" s="76"/>
      <c r="AU31" s="76"/>
      <c r="AV31" s="74"/>
      <c r="AW31" s="74"/>
      <c r="AX31" s="74"/>
      <c r="AY31" s="74"/>
      <c r="AZ31" s="74"/>
      <c r="BA31" s="74"/>
      <c r="BB31" s="74"/>
      <c r="BC31" s="74"/>
      <c r="BD31" s="74"/>
      <c r="BE31" s="177"/>
    </row>
    <row r="32" spans="1:57" ht="6" customHeight="1" hidden="1">
      <c r="A32" s="399"/>
      <c r="B32" s="446"/>
      <c r="C32" s="107" t="s">
        <v>36</v>
      </c>
      <c r="D32" s="115" t="s">
        <v>35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176"/>
      <c r="V32" s="64"/>
      <c r="W32" s="64"/>
      <c r="X32" s="76"/>
      <c r="Y32" s="76"/>
      <c r="Z32" s="76"/>
      <c r="AA32" s="76"/>
      <c r="AB32" s="76"/>
      <c r="AC32" s="190"/>
      <c r="AD32" s="190"/>
      <c r="AE32" s="190"/>
      <c r="AF32" s="190"/>
      <c r="AG32" s="190"/>
      <c r="AH32" s="190"/>
      <c r="AI32" s="76"/>
      <c r="AJ32" s="76"/>
      <c r="AK32" s="76"/>
      <c r="AL32" s="76"/>
      <c r="AM32" s="176"/>
      <c r="AN32" s="76"/>
      <c r="AO32" s="190"/>
      <c r="AP32" s="190"/>
      <c r="AQ32" s="76"/>
      <c r="AR32" s="76"/>
      <c r="AS32" s="76"/>
      <c r="AT32" s="76"/>
      <c r="AU32" s="76"/>
      <c r="AV32" s="74"/>
      <c r="AW32" s="74"/>
      <c r="AX32" s="74"/>
      <c r="AY32" s="74"/>
      <c r="AZ32" s="74"/>
      <c r="BA32" s="74"/>
      <c r="BB32" s="74"/>
      <c r="BC32" s="74"/>
      <c r="BD32" s="74"/>
      <c r="BE32" s="177"/>
    </row>
    <row r="33" spans="1:57" ht="16.5" thickBot="1">
      <c r="A33" s="399"/>
      <c r="B33" s="443" t="s">
        <v>237</v>
      </c>
      <c r="C33" s="443" t="s">
        <v>40</v>
      </c>
      <c r="D33" s="115" t="s">
        <v>34</v>
      </c>
      <c r="E33" s="76">
        <f>SUM(E35,E47)</f>
        <v>28</v>
      </c>
      <c r="F33" s="76">
        <f aca="true" t="shared" si="6" ref="F33:U33">F35+F47</f>
        <v>28</v>
      </c>
      <c r="G33" s="76">
        <f t="shared" si="6"/>
        <v>28</v>
      </c>
      <c r="H33" s="76">
        <f t="shared" si="6"/>
        <v>28</v>
      </c>
      <c r="I33" s="76">
        <f t="shared" si="6"/>
        <v>28</v>
      </c>
      <c r="J33" s="76">
        <f t="shared" si="6"/>
        <v>28</v>
      </c>
      <c r="K33" s="76">
        <f t="shared" si="6"/>
        <v>28</v>
      </c>
      <c r="L33" s="76">
        <f t="shared" si="6"/>
        <v>28</v>
      </c>
      <c r="M33" s="76">
        <f t="shared" si="6"/>
        <v>28</v>
      </c>
      <c r="N33" s="76">
        <f t="shared" si="6"/>
        <v>28</v>
      </c>
      <c r="O33" s="76">
        <f t="shared" si="6"/>
        <v>28</v>
      </c>
      <c r="P33" s="76">
        <f t="shared" si="6"/>
        <v>28</v>
      </c>
      <c r="Q33" s="76">
        <f t="shared" si="6"/>
        <v>28</v>
      </c>
      <c r="R33" s="76">
        <f t="shared" si="6"/>
        <v>28</v>
      </c>
      <c r="S33" s="76">
        <f t="shared" si="6"/>
        <v>28</v>
      </c>
      <c r="T33" s="76">
        <v>28</v>
      </c>
      <c r="U33" s="76">
        <f t="shared" si="6"/>
        <v>0</v>
      </c>
      <c r="V33" s="64" t="s">
        <v>73</v>
      </c>
      <c r="W33" s="64" t="s">
        <v>73</v>
      </c>
      <c r="X33" s="64">
        <f aca="true" t="shared" si="7" ref="X33:AU33">X35+X47</f>
        <v>32</v>
      </c>
      <c r="Y33" s="64">
        <f t="shared" si="7"/>
        <v>30</v>
      </c>
      <c r="Z33" s="64">
        <f t="shared" si="7"/>
        <v>32</v>
      </c>
      <c r="AA33" s="64">
        <f t="shared" si="7"/>
        <v>30</v>
      </c>
      <c r="AB33" s="64">
        <f t="shared" si="7"/>
        <v>32</v>
      </c>
      <c r="AC33" s="64">
        <f t="shared" si="7"/>
        <v>30</v>
      </c>
      <c r="AD33" s="64">
        <f t="shared" si="7"/>
        <v>32</v>
      </c>
      <c r="AE33" s="64">
        <f t="shared" si="7"/>
        <v>30</v>
      </c>
      <c r="AF33" s="64">
        <f t="shared" si="7"/>
        <v>32</v>
      </c>
      <c r="AG33" s="64">
        <f t="shared" si="7"/>
        <v>30</v>
      </c>
      <c r="AH33" s="64">
        <f t="shared" si="7"/>
        <v>32</v>
      </c>
      <c r="AI33" s="64">
        <f t="shared" si="7"/>
        <v>0</v>
      </c>
      <c r="AJ33" s="64">
        <f t="shared" si="7"/>
        <v>36</v>
      </c>
      <c r="AK33" s="64">
        <f t="shared" si="7"/>
        <v>36</v>
      </c>
      <c r="AL33" s="64">
        <f t="shared" si="7"/>
        <v>0</v>
      </c>
      <c r="AM33" s="64">
        <f t="shared" si="7"/>
        <v>0</v>
      </c>
      <c r="AN33" s="76">
        <f t="shared" si="7"/>
        <v>0</v>
      </c>
      <c r="AO33" s="76">
        <f t="shared" si="7"/>
        <v>0</v>
      </c>
      <c r="AP33" s="76">
        <f t="shared" si="7"/>
        <v>0</v>
      </c>
      <c r="AQ33" s="76">
        <f t="shared" si="7"/>
        <v>0</v>
      </c>
      <c r="AR33" s="76">
        <f t="shared" si="7"/>
        <v>0</v>
      </c>
      <c r="AS33" s="76">
        <f t="shared" si="7"/>
        <v>0</v>
      </c>
      <c r="AT33" s="76">
        <f t="shared" si="7"/>
        <v>0</v>
      </c>
      <c r="AU33" s="76">
        <f t="shared" si="7"/>
        <v>0</v>
      </c>
      <c r="AV33" s="172"/>
      <c r="AW33" s="172"/>
      <c r="AX33" s="172"/>
      <c r="AY33" s="172"/>
      <c r="AZ33" s="172"/>
      <c r="BA33" s="172"/>
      <c r="BB33" s="172"/>
      <c r="BC33" s="172"/>
      <c r="BD33" s="172"/>
      <c r="BE33" s="177">
        <f>BE35+BE47+BE54</f>
        <v>808</v>
      </c>
    </row>
    <row r="34" spans="1:57" ht="16.5" thickBot="1">
      <c r="A34" s="399"/>
      <c r="B34" s="444"/>
      <c r="C34" s="444"/>
      <c r="D34" s="115" t="s">
        <v>35</v>
      </c>
      <c r="E34" s="76">
        <f>SUM(E36,E48)</f>
        <v>14</v>
      </c>
      <c r="F34" s="76">
        <f>F36</f>
        <v>14</v>
      </c>
      <c r="G34" s="76">
        <f aca="true" t="shared" si="8" ref="G34:T34">SUM(G36,G48)</f>
        <v>14</v>
      </c>
      <c r="H34" s="76">
        <f t="shared" si="8"/>
        <v>14</v>
      </c>
      <c r="I34" s="76">
        <f t="shared" si="8"/>
        <v>14</v>
      </c>
      <c r="J34" s="76">
        <f t="shared" si="8"/>
        <v>14</v>
      </c>
      <c r="K34" s="76">
        <f t="shared" si="8"/>
        <v>14</v>
      </c>
      <c r="L34" s="76">
        <f t="shared" si="8"/>
        <v>14</v>
      </c>
      <c r="M34" s="76">
        <f t="shared" si="8"/>
        <v>14</v>
      </c>
      <c r="N34" s="76">
        <f t="shared" si="8"/>
        <v>14</v>
      </c>
      <c r="O34" s="76">
        <f t="shared" si="8"/>
        <v>14</v>
      </c>
      <c r="P34" s="76">
        <f t="shared" si="8"/>
        <v>14</v>
      </c>
      <c r="Q34" s="76">
        <f t="shared" si="8"/>
        <v>14</v>
      </c>
      <c r="R34" s="76">
        <f t="shared" si="8"/>
        <v>14</v>
      </c>
      <c r="S34" s="76">
        <f t="shared" si="8"/>
        <v>14</v>
      </c>
      <c r="T34" s="76">
        <f t="shared" si="8"/>
        <v>14</v>
      </c>
      <c r="U34" s="76">
        <f>SUM(U36,U48,U55)</f>
        <v>0</v>
      </c>
      <c r="V34" s="64" t="s">
        <v>73</v>
      </c>
      <c r="W34" s="64" t="s">
        <v>73</v>
      </c>
      <c r="X34" s="64">
        <f>SUM(X36,X48)</f>
        <v>16</v>
      </c>
      <c r="Y34" s="64">
        <f aca="true" t="shared" si="9" ref="Y34:AU34">SUM(Y36,Y48,Y55)</f>
        <v>15</v>
      </c>
      <c r="Z34" s="64">
        <f t="shared" si="9"/>
        <v>16</v>
      </c>
      <c r="AA34" s="64">
        <f t="shared" si="9"/>
        <v>15</v>
      </c>
      <c r="AB34" s="64">
        <f t="shared" si="9"/>
        <v>16</v>
      </c>
      <c r="AC34" s="94">
        <f t="shared" si="9"/>
        <v>15</v>
      </c>
      <c r="AD34" s="94">
        <f t="shared" si="9"/>
        <v>16</v>
      </c>
      <c r="AE34" s="94">
        <f t="shared" si="9"/>
        <v>15</v>
      </c>
      <c r="AF34" s="94">
        <f t="shared" si="9"/>
        <v>16</v>
      </c>
      <c r="AG34" s="94">
        <f t="shared" si="9"/>
        <v>15</v>
      </c>
      <c r="AH34" s="94">
        <f t="shared" si="9"/>
        <v>16</v>
      </c>
      <c r="AI34" s="64">
        <f t="shared" si="9"/>
        <v>0</v>
      </c>
      <c r="AJ34" s="64">
        <f t="shared" si="9"/>
        <v>0</v>
      </c>
      <c r="AK34" s="64">
        <f t="shared" si="9"/>
        <v>0</v>
      </c>
      <c r="AL34" s="64">
        <f t="shared" si="9"/>
        <v>0</v>
      </c>
      <c r="AM34" s="64">
        <f t="shared" si="9"/>
        <v>0</v>
      </c>
      <c r="AN34" s="76">
        <f t="shared" si="9"/>
        <v>0</v>
      </c>
      <c r="AO34" s="177">
        <f t="shared" si="9"/>
        <v>0</v>
      </c>
      <c r="AP34" s="177">
        <f t="shared" si="9"/>
        <v>0</v>
      </c>
      <c r="AQ34" s="76">
        <f t="shared" si="9"/>
        <v>0</v>
      </c>
      <c r="AR34" s="76">
        <f t="shared" si="9"/>
        <v>0</v>
      </c>
      <c r="AS34" s="76">
        <f t="shared" si="9"/>
        <v>0</v>
      </c>
      <c r="AT34" s="76">
        <f t="shared" si="9"/>
        <v>0</v>
      </c>
      <c r="AU34" s="76">
        <f t="shared" si="9"/>
        <v>0</v>
      </c>
      <c r="AV34" s="172"/>
      <c r="AW34" s="172"/>
      <c r="AX34" s="172"/>
      <c r="AY34" s="172"/>
      <c r="AZ34" s="172"/>
      <c r="BA34" s="172"/>
      <c r="BB34" s="172"/>
      <c r="BC34" s="172"/>
      <c r="BD34" s="172"/>
      <c r="BE34" s="177">
        <f>SUM(BE36,BE48,BE55)</f>
        <v>395</v>
      </c>
    </row>
    <row r="35" spans="1:57" ht="18" customHeight="1" thickBot="1">
      <c r="A35" s="399"/>
      <c r="B35" s="445" t="s">
        <v>255</v>
      </c>
      <c r="C35" s="445" t="s">
        <v>172</v>
      </c>
      <c r="D35" s="117" t="s">
        <v>34</v>
      </c>
      <c r="E35" s="95">
        <f>SUM(E37,E41,E43,E45)</f>
        <v>28</v>
      </c>
      <c r="F35" s="95">
        <f aca="true" t="shared" si="10" ref="F35:AU35">SUM(F37,F41,F43,F45)</f>
        <v>28</v>
      </c>
      <c r="G35" s="95">
        <f t="shared" si="10"/>
        <v>28</v>
      </c>
      <c r="H35" s="95">
        <f t="shared" si="10"/>
        <v>28</v>
      </c>
      <c r="I35" s="95">
        <f t="shared" si="10"/>
        <v>28</v>
      </c>
      <c r="J35" s="95">
        <f t="shared" si="10"/>
        <v>28</v>
      </c>
      <c r="K35" s="95">
        <f t="shared" si="10"/>
        <v>28</v>
      </c>
      <c r="L35" s="95">
        <f t="shared" si="10"/>
        <v>28</v>
      </c>
      <c r="M35" s="95">
        <f t="shared" si="10"/>
        <v>28</v>
      </c>
      <c r="N35" s="95">
        <f t="shared" si="10"/>
        <v>28</v>
      </c>
      <c r="O35" s="95">
        <f t="shared" si="10"/>
        <v>28</v>
      </c>
      <c r="P35" s="95">
        <f t="shared" si="10"/>
        <v>28</v>
      </c>
      <c r="Q35" s="95">
        <f t="shared" si="10"/>
        <v>28</v>
      </c>
      <c r="R35" s="95">
        <f t="shared" si="10"/>
        <v>28</v>
      </c>
      <c r="S35" s="95">
        <f t="shared" si="10"/>
        <v>28</v>
      </c>
      <c r="T35" s="95">
        <f t="shared" si="10"/>
        <v>6</v>
      </c>
      <c r="U35" s="223">
        <f t="shared" si="10"/>
        <v>0</v>
      </c>
      <c r="V35" s="64" t="s">
        <v>73</v>
      </c>
      <c r="W35" s="64" t="s">
        <v>73</v>
      </c>
      <c r="X35" s="95">
        <f t="shared" si="10"/>
        <v>32</v>
      </c>
      <c r="Y35" s="95">
        <f t="shared" si="10"/>
        <v>30</v>
      </c>
      <c r="Z35" s="95">
        <f t="shared" si="10"/>
        <v>32</v>
      </c>
      <c r="AA35" s="95">
        <f t="shared" si="10"/>
        <v>30</v>
      </c>
      <c r="AB35" s="95">
        <f t="shared" si="10"/>
        <v>32</v>
      </c>
      <c r="AC35" s="95">
        <f t="shared" si="10"/>
        <v>30</v>
      </c>
      <c r="AD35" s="95">
        <f t="shared" si="10"/>
        <v>32</v>
      </c>
      <c r="AE35" s="95">
        <f t="shared" si="10"/>
        <v>30</v>
      </c>
      <c r="AF35" s="95">
        <f t="shared" si="10"/>
        <v>32</v>
      </c>
      <c r="AG35" s="95">
        <f t="shared" si="10"/>
        <v>30</v>
      </c>
      <c r="AH35" s="95">
        <v>32</v>
      </c>
      <c r="AI35" s="223">
        <f t="shared" si="10"/>
        <v>0</v>
      </c>
      <c r="AJ35" s="95">
        <f t="shared" si="10"/>
        <v>36</v>
      </c>
      <c r="AK35" s="95">
        <f t="shared" si="10"/>
        <v>36</v>
      </c>
      <c r="AL35" s="95">
        <f t="shared" si="10"/>
        <v>0</v>
      </c>
      <c r="AM35" s="95">
        <f t="shared" si="10"/>
        <v>0</v>
      </c>
      <c r="AN35" s="95">
        <f t="shared" si="10"/>
        <v>0</v>
      </c>
      <c r="AO35" s="178">
        <f t="shared" si="10"/>
        <v>0</v>
      </c>
      <c r="AP35" s="178">
        <f t="shared" si="10"/>
        <v>0</v>
      </c>
      <c r="AQ35" s="95">
        <f t="shared" si="10"/>
        <v>0</v>
      </c>
      <c r="AR35" s="95">
        <f t="shared" si="10"/>
        <v>0</v>
      </c>
      <c r="AS35" s="95">
        <f t="shared" si="10"/>
        <v>0</v>
      </c>
      <c r="AT35" s="95">
        <f t="shared" si="10"/>
        <v>0</v>
      </c>
      <c r="AU35" s="95">
        <f t="shared" si="10"/>
        <v>0</v>
      </c>
      <c r="AV35" s="221"/>
      <c r="AW35" s="221"/>
      <c r="AX35" s="221"/>
      <c r="AY35" s="221"/>
      <c r="AZ35" s="221"/>
      <c r="BA35" s="221"/>
      <c r="BB35" s="221"/>
      <c r="BC35" s="221"/>
      <c r="BD35" s="221"/>
      <c r="BE35" s="178">
        <f>SUM(BE37,BE39,BE45,BE46,BE41,BE43)</f>
        <v>808</v>
      </c>
    </row>
    <row r="36" spans="1:57" ht="18.75" customHeight="1" thickBot="1">
      <c r="A36" s="399"/>
      <c r="B36" s="446"/>
      <c r="C36" s="446"/>
      <c r="D36" s="117" t="s">
        <v>35</v>
      </c>
      <c r="E36" s="95">
        <f>E38+E42+E44</f>
        <v>14</v>
      </c>
      <c r="F36" s="95">
        <f aca="true" t="shared" si="11" ref="F36:T36">F38+F42+F44</f>
        <v>14</v>
      </c>
      <c r="G36" s="95">
        <f t="shared" si="11"/>
        <v>14</v>
      </c>
      <c r="H36" s="95">
        <f t="shared" si="11"/>
        <v>14</v>
      </c>
      <c r="I36" s="95">
        <f t="shared" si="11"/>
        <v>14</v>
      </c>
      <c r="J36" s="95">
        <f t="shared" si="11"/>
        <v>14</v>
      </c>
      <c r="K36" s="95">
        <f t="shared" si="11"/>
        <v>14</v>
      </c>
      <c r="L36" s="95">
        <f t="shared" si="11"/>
        <v>14</v>
      </c>
      <c r="M36" s="95">
        <f t="shared" si="11"/>
        <v>14</v>
      </c>
      <c r="N36" s="95">
        <f t="shared" si="11"/>
        <v>14</v>
      </c>
      <c r="O36" s="95">
        <f t="shared" si="11"/>
        <v>14</v>
      </c>
      <c r="P36" s="95">
        <f t="shared" si="11"/>
        <v>14</v>
      </c>
      <c r="Q36" s="95">
        <f t="shared" si="11"/>
        <v>14</v>
      </c>
      <c r="R36" s="95">
        <f t="shared" si="11"/>
        <v>14</v>
      </c>
      <c r="S36" s="95">
        <f t="shared" si="11"/>
        <v>14</v>
      </c>
      <c r="T36" s="95">
        <f t="shared" si="11"/>
        <v>14</v>
      </c>
      <c r="U36" s="223">
        <f>SUM(U38,U40)</f>
        <v>0</v>
      </c>
      <c r="V36" s="64" t="s">
        <v>73</v>
      </c>
      <c r="W36" s="64" t="s">
        <v>73</v>
      </c>
      <c r="X36" s="95">
        <f>X38+X42+X44</f>
        <v>16</v>
      </c>
      <c r="Y36" s="95">
        <f aca="true" t="shared" si="12" ref="Y36:AK36">Y38+Y42+Y44</f>
        <v>15</v>
      </c>
      <c r="Z36" s="95">
        <f t="shared" si="12"/>
        <v>16</v>
      </c>
      <c r="AA36" s="95">
        <f t="shared" si="12"/>
        <v>15</v>
      </c>
      <c r="AB36" s="95">
        <f t="shared" si="12"/>
        <v>16</v>
      </c>
      <c r="AC36" s="95">
        <f t="shared" si="12"/>
        <v>15</v>
      </c>
      <c r="AD36" s="95">
        <f t="shared" si="12"/>
        <v>16</v>
      </c>
      <c r="AE36" s="95">
        <f t="shared" si="12"/>
        <v>15</v>
      </c>
      <c r="AF36" s="95">
        <f t="shared" si="12"/>
        <v>16</v>
      </c>
      <c r="AG36" s="95">
        <f t="shared" si="12"/>
        <v>15</v>
      </c>
      <c r="AH36" s="95">
        <f t="shared" si="12"/>
        <v>16</v>
      </c>
      <c r="AI36" s="223">
        <f t="shared" si="12"/>
        <v>0</v>
      </c>
      <c r="AJ36" s="95">
        <f t="shared" si="12"/>
        <v>0</v>
      </c>
      <c r="AK36" s="95">
        <f t="shared" si="12"/>
        <v>0</v>
      </c>
      <c r="AL36" s="95">
        <f aca="true" t="shared" si="13" ref="AL36:AU36">SUM(AL38,AL40)</f>
        <v>0</v>
      </c>
      <c r="AM36" s="95">
        <f t="shared" si="13"/>
        <v>0</v>
      </c>
      <c r="AN36" s="95">
        <f t="shared" si="13"/>
        <v>0</v>
      </c>
      <c r="AO36" s="178">
        <f t="shared" si="13"/>
        <v>0</v>
      </c>
      <c r="AP36" s="178">
        <f t="shared" si="13"/>
        <v>0</v>
      </c>
      <c r="AQ36" s="95">
        <f t="shared" si="13"/>
        <v>0</v>
      </c>
      <c r="AR36" s="95">
        <f t="shared" si="13"/>
        <v>0</v>
      </c>
      <c r="AS36" s="95">
        <f t="shared" si="13"/>
        <v>0</v>
      </c>
      <c r="AT36" s="95">
        <f t="shared" si="13"/>
        <v>0</v>
      </c>
      <c r="AU36" s="95">
        <f t="shared" si="13"/>
        <v>0</v>
      </c>
      <c r="AV36" s="221"/>
      <c r="AW36" s="221"/>
      <c r="AX36" s="221"/>
      <c r="AY36" s="221"/>
      <c r="AZ36" s="221"/>
      <c r="BA36" s="221"/>
      <c r="BB36" s="221"/>
      <c r="BC36" s="221"/>
      <c r="BD36" s="221"/>
      <c r="BE36" s="178">
        <f>SUM(BE38,BE40,BE42,BE44)</f>
        <v>395</v>
      </c>
    </row>
    <row r="37" spans="1:57" ht="19.5" customHeight="1" thickBot="1">
      <c r="A37" s="399"/>
      <c r="B37" s="432" t="s">
        <v>256</v>
      </c>
      <c r="C37" s="432" t="s">
        <v>173</v>
      </c>
      <c r="D37" s="116" t="s">
        <v>34</v>
      </c>
      <c r="E37" s="166">
        <v>6</v>
      </c>
      <c r="F37" s="166">
        <v>6</v>
      </c>
      <c r="G37" s="166">
        <v>6</v>
      </c>
      <c r="H37" s="166">
        <v>6</v>
      </c>
      <c r="I37" s="166">
        <v>6</v>
      </c>
      <c r="J37" s="166">
        <v>6</v>
      </c>
      <c r="K37" s="166">
        <v>6</v>
      </c>
      <c r="L37" s="166">
        <v>6</v>
      </c>
      <c r="M37" s="166">
        <v>6</v>
      </c>
      <c r="N37" s="166">
        <v>6</v>
      </c>
      <c r="O37" s="166">
        <v>6</v>
      </c>
      <c r="P37" s="166">
        <v>6</v>
      </c>
      <c r="Q37" s="166">
        <v>6</v>
      </c>
      <c r="R37" s="166">
        <v>6</v>
      </c>
      <c r="S37" s="166">
        <v>6</v>
      </c>
      <c r="T37" s="166">
        <v>6</v>
      </c>
      <c r="U37" s="223" t="s">
        <v>161</v>
      </c>
      <c r="V37" s="64" t="s">
        <v>73</v>
      </c>
      <c r="W37" s="64" t="s">
        <v>73</v>
      </c>
      <c r="X37" s="180"/>
      <c r="Y37" s="180"/>
      <c r="Z37" s="180"/>
      <c r="AA37" s="180"/>
      <c r="AB37" s="180"/>
      <c r="AC37" s="170"/>
      <c r="AD37" s="170"/>
      <c r="AE37" s="170"/>
      <c r="AF37" s="170"/>
      <c r="AG37" s="170"/>
      <c r="AH37" s="170"/>
      <c r="AI37" s="224"/>
      <c r="AJ37" s="171"/>
      <c r="AK37" s="171"/>
      <c r="AL37" s="171"/>
      <c r="AM37" s="171"/>
      <c r="AN37" s="171"/>
      <c r="AO37" s="206"/>
      <c r="AP37" s="206"/>
      <c r="AQ37" s="171"/>
      <c r="AR37" s="171"/>
      <c r="AS37" s="171"/>
      <c r="AT37" s="171"/>
      <c r="AU37" s="171"/>
      <c r="AV37" s="74"/>
      <c r="AW37" s="74"/>
      <c r="AX37" s="74"/>
      <c r="AY37" s="74"/>
      <c r="AZ37" s="74"/>
      <c r="BA37" s="74"/>
      <c r="BB37" s="74"/>
      <c r="BC37" s="74"/>
      <c r="BD37" s="74"/>
      <c r="BE37" s="74">
        <f aca="true" t="shared" si="14" ref="BE37:BE65">SUM(E37:BD37)</f>
        <v>96</v>
      </c>
    </row>
    <row r="38" spans="1:57" ht="15.75" customHeight="1" thickBot="1">
      <c r="A38" s="399"/>
      <c r="B38" s="447"/>
      <c r="C38" s="447"/>
      <c r="D38" s="116" t="s">
        <v>35</v>
      </c>
      <c r="E38" s="166">
        <v>3</v>
      </c>
      <c r="F38" s="166">
        <v>3</v>
      </c>
      <c r="G38" s="166">
        <v>3</v>
      </c>
      <c r="H38" s="166">
        <v>3</v>
      </c>
      <c r="I38" s="166">
        <v>3</v>
      </c>
      <c r="J38" s="166">
        <v>3</v>
      </c>
      <c r="K38" s="166">
        <v>3</v>
      </c>
      <c r="L38" s="166">
        <v>3</v>
      </c>
      <c r="M38" s="166">
        <v>3</v>
      </c>
      <c r="N38" s="166">
        <v>3</v>
      </c>
      <c r="O38" s="166">
        <v>3</v>
      </c>
      <c r="P38" s="166">
        <v>3</v>
      </c>
      <c r="Q38" s="166">
        <v>3</v>
      </c>
      <c r="R38" s="166">
        <v>3</v>
      </c>
      <c r="S38" s="166">
        <v>3</v>
      </c>
      <c r="T38" s="166">
        <v>3</v>
      </c>
      <c r="U38" s="223"/>
      <c r="V38" s="64" t="s">
        <v>73</v>
      </c>
      <c r="W38" s="64" t="s">
        <v>73</v>
      </c>
      <c r="X38" s="180"/>
      <c r="Y38" s="180"/>
      <c r="Z38" s="180"/>
      <c r="AA38" s="180"/>
      <c r="AB38" s="180"/>
      <c r="AC38" s="170"/>
      <c r="AD38" s="170"/>
      <c r="AE38" s="170"/>
      <c r="AF38" s="170"/>
      <c r="AG38" s="170"/>
      <c r="AH38" s="170"/>
      <c r="AI38" s="224"/>
      <c r="AJ38" s="171"/>
      <c r="AK38" s="171"/>
      <c r="AL38" s="171"/>
      <c r="AM38" s="171"/>
      <c r="AN38" s="171"/>
      <c r="AO38" s="206"/>
      <c r="AP38" s="206"/>
      <c r="AQ38" s="171"/>
      <c r="AR38" s="171"/>
      <c r="AS38" s="171"/>
      <c r="AT38" s="171"/>
      <c r="AU38" s="171"/>
      <c r="AV38" s="74"/>
      <c r="AW38" s="74"/>
      <c r="AX38" s="74"/>
      <c r="AY38" s="74"/>
      <c r="AZ38" s="74"/>
      <c r="BA38" s="74"/>
      <c r="BB38" s="74"/>
      <c r="BC38" s="74"/>
      <c r="BD38" s="74"/>
      <c r="BE38" s="74">
        <f t="shared" si="14"/>
        <v>48</v>
      </c>
    </row>
    <row r="39" spans="1:57" ht="13.5" customHeight="1" hidden="1">
      <c r="A39" s="399"/>
      <c r="B39" s="432" t="s">
        <v>67</v>
      </c>
      <c r="C39" s="432" t="s">
        <v>68</v>
      </c>
      <c r="D39" s="116" t="s">
        <v>34</v>
      </c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223"/>
      <c r="V39" s="64" t="s">
        <v>73</v>
      </c>
      <c r="W39" s="64" t="s">
        <v>73</v>
      </c>
      <c r="X39" s="180"/>
      <c r="Y39" s="180"/>
      <c r="Z39" s="180"/>
      <c r="AA39" s="180"/>
      <c r="AB39" s="180"/>
      <c r="AC39" s="170"/>
      <c r="AD39" s="170"/>
      <c r="AE39" s="170"/>
      <c r="AF39" s="170"/>
      <c r="AG39" s="170"/>
      <c r="AH39" s="170"/>
      <c r="AI39" s="224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74"/>
      <c r="AW39" s="74"/>
      <c r="AX39" s="74"/>
      <c r="AY39" s="74"/>
      <c r="AZ39" s="74"/>
      <c r="BA39" s="74"/>
      <c r="BB39" s="74"/>
      <c r="BC39" s="74"/>
      <c r="BD39" s="74"/>
      <c r="BE39" s="74">
        <f t="shared" si="14"/>
        <v>0</v>
      </c>
    </row>
    <row r="40" spans="1:57" ht="21.75" customHeight="1" hidden="1">
      <c r="A40" s="399"/>
      <c r="B40" s="434"/>
      <c r="C40" s="434"/>
      <c r="D40" s="116" t="s">
        <v>35</v>
      </c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223"/>
      <c r="V40" s="64" t="s">
        <v>73</v>
      </c>
      <c r="W40" s="64" t="s">
        <v>73</v>
      </c>
      <c r="X40" s="180"/>
      <c r="Y40" s="180"/>
      <c r="Z40" s="180"/>
      <c r="AA40" s="180"/>
      <c r="AB40" s="180"/>
      <c r="AC40" s="170"/>
      <c r="AD40" s="170"/>
      <c r="AE40" s="170"/>
      <c r="AF40" s="170"/>
      <c r="AG40" s="170"/>
      <c r="AH40" s="170"/>
      <c r="AI40" s="224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74"/>
      <c r="AW40" s="74"/>
      <c r="AX40" s="74"/>
      <c r="AY40" s="74"/>
      <c r="AZ40" s="74"/>
      <c r="BA40" s="74"/>
      <c r="BB40" s="74"/>
      <c r="BC40" s="74"/>
      <c r="BD40" s="74"/>
      <c r="BE40" s="74">
        <f t="shared" si="14"/>
        <v>0</v>
      </c>
    </row>
    <row r="41" spans="1:57" ht="14.25" customHeight="1" thickBot="1">
      <c r="A41" s="399"/>
      <c r="B41" s="432" t="s">
        <v>257</v>
      </c>
      <c r="C41" s="432" t="s">
        <v>177</v>
      </c>
      <c r="D41" s="116" t="s">
        <v>34</v>
      </c>
      <c r="E41" s="166">
        <v>8</v>
      </c>
      <c r="F41" s="166">
        <v>8</v>
      </c>
      <c r="G41" s="166">
        <v>8</v>
      </c>
      <c r="H41" s="166">
        <v>8</v>
      </c>
      <c r="I41" s="166">
        <v>8</v>
      </c>
      <c r="J41" s="166">
        <v>8</v>
      </c>
      <c r="K41" s="166">
        <v>8</v>
      </c>
      <c r="L41" s="166">
        <v>8</v>
      </c>
      <c r="M41" s="166">
        <v>8</v>
      </c>
      <c r="N41" s="166">
        <v>8</v>
      </c>
      <c r="O41" s="166">
        <v>8</v>
      </c>
      <c r="P41" s="166">
        <v>8</v>
      </c>
      <c r="Q41" s="166">
        <v>8</v>
      </c>
      <c r="R41" s="166">
        <v>8</v>
      </c>
      <c r="S41" s="166">
        <v>8</v>
      </c>
      <c r="T41" s="166" t="s">
        <v>232</v>
      </c>
      <c r="U41" s="223"/>
      <c r="V41" s="64" t="s">
        <v>73</v>
      </c>
      <c r="W41" s="64" t="s">
        <v>73</v>
      </c>
      <c r="X41" s="171">
        <v>10</v>
      </c>
      <c r="Y41" s="171">
        <v>10</v>
      </c>
      <c r="Z41" s="171">
        <v>10</v>
      </c>
      <c r="AA41" s="171">
        <v>10</v>
      </c>
      <c r="AB41" s="171">
        <v>10</v>
      </c>
      <c r="AC41" s="173">
        <v>10</v>
      </c>
      <c r="AD41" s="173">
        <v>10</v>
      </c>
      <c r="AE41" s="173">
        <v>10</v>
      </c>
      <c r="AF41" s="173">
        <v>10</v>
      </c>
      <c r="AG41" s="173">
        <v>10</v>
      </c>
      <c r="AH41" s="173" t="s">
        <v>232</v>
      </c>
      <c r="AI41" s="224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74"/>
      <c r="AW41" s="74"/>
      <c r="AX41" s="74"/>
      <c r="AY41" s="74"/>
      <c r="AZ41" s="74"/>
      <c r="BA41" s="74"/>
      <c r="BB41" s="74"/>
      <c r="BC41" s="74"/>
      <c r="BD41" s="74"/>
      <c r="BE41" s="74">
        <f t="shared" si="14"/>
        <v>220</v>
      </c>
    </row>
    <row r="42" spans="1:57" ht="15" customHeight="1" thickBot="1">
      <c r="A42" s="399"/>
      <c r="B42" s="434"/>
      <c r="C42" s="434"/>
      <c r="D42" s="116" t="s">
        <v>35</v>
      </c>
      <c r="E42" s="166">
        <v>4</v>
      </c>
      <c r="F42" s="166">
        <v>4</v>
      </c>
      <c r="G42" s="166">
        <v>4</v>
      </c>
      <c r="H42" s="166">
        <v>4</v>
      </c>
      <c r="I42" s="166">
        <v>4</v>
      </c>
      <c r="J42" s="166">
        <v>4</v>
      </c>
      <c r="K42" s="166">
        <v>4</v>
      </c>
      <c r="L42" s="166">
        <v>4</v>
      </c>
      <c r="M42" s="166">
        <v>4</v>
      </c>
      <c r="N42" s="166">
        <v>4</v>
      </c>
      <c r="O42" s="166">
        <v>4</v>
      </c>
      <c r="P42" s="166">
        <v>4</v>
      </c>
      <c r="Q42" s="166">
        <v>4</v>
      </c>
      <c r="R42" s="166">
        <v>4</v>
      </c>
      <c r="S42" s="166">
        <v>4</v>
      </c>
      <c r="T42" s="166">
        <v>4</v>
      </c>
      <c r="U42" s="223"/>
      <c r="V42" s="64" t="s">
        <v>73</v>
      </c>
      <c r="W42" s="64" t="s">
        <v>73</v>
      </c>
      <c r="X42" s="171">
        <v>5</v>
      </c>
      <c r="Y42" s="171">
        <v>5</v>
      </c>
      <c r="Z42" s="171">
        <v>5</v>
      </c>
      <c r="AA42" s="171">
        <v>5</v>
      </c>
      <c r="AB42" s="171">
        <v>5</v>
      </c>
      <c r="AC42" s="173">
        <v>5</v>
      </c>
      <c r="AD42" s="173">
        <v>5</v>
      </c>
      <c r="AE42" s="173">
        <v>5</v>
      </c>
      <c r="AF42" s="173">
        <v>5</v>
      </c>
      <c r="AG42" s="173">
        <v>5</v>
      </c>
      <c r="AH42" s="173">
        <v>5</v>
      </c>
      <c r="AI42" s="224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74"/>
      <c r="AW42" s="74"/>
      <c r="AX42" s="74"/>
      <c r="AY42" s="74"/>
      <c r="AZ42" s="74"/>
      <c r="BA42" s="74"/>
      <c r="BB42" s="74"/>
      <c r="BC42" s="74"/>
      <c r="BD42" s="74"/>
      <c r="BE42" s="74">
        <f t="shared" si="14"/>
        <v>119</v>
      </c>
    </row>
    <row r="43" spans="1:57" ht="15" customHeight="1" thickBot="1">
      <c r="A43" s="399"/>
      <c r="B43" s="432" t="s">
        <v>258</v>
      </c>
      <c r="C43" s="432" t="s">
        <v>178</v>
      </c>
      <c r="D43" s="116" t="s">
        <v>34</v>
      </c>
      <c r="E43" s="166">
        <v>14</v>
      </c>
      <c r="F43" s="166">
        <v>14</v>
      </c>
      <c r="G43" s="166">
        <v>14</v>
      </c>
      <c r="H43" s="166">
        <v>14</v>
      </c>
      <c r="I43" s="166">
        <v>14</v>
      </c>
      <c r="J43" s="166">
        <v>14</v>
      </c>
      <c r="K43" s="166">
        <v>14</v>
      </c>
      <c r="L43" s="166">
        <v>14</v>
      </c>
      <c r="M43" s="166">
        <v>14</v>
      </c>
      <c r="N43" s="166">
        <v>14</v>
      </c>
      <c r="O43" s="166">
        <v>14</v>
      </c>
      <c r="P43" s="166">
        <v>14</v>
      </c>
      <c r="Q43" s="166">
        <v>14</v>
      </c>
      <c r="R43" s="166">
        <v>14</v>
      </c>
      <c r="S43" s="166">
        <v>14</v>
      </c>
      <c r="T43" s="166" t="s">
        <v>232</v>
      </c>
      <c r="U43" s="223"/>
      <c r="V43" s="64" t="s">
        <v>73</v>
      </c>
      <c r="W43" s="64" t="s">
        <v>73</v>
      </c>
      <c r="X43" s="171">
        <v>22</v>
      </c>
      <c r="Y43" s="171">
        <v>20</v>
      </c>
      <c r="Z43" s="171">
        <v>22</v>
      </c>
      <c r="AA43" s="171">
        <v>20</v>
      </c>
      <c r="AB43" s="171">
        <v>22</v>
      </c>
      <c r="AC43" s="173">
        <v>20</v>
      </c>
      <c r="AD43" s="173">
        <v>22</v>
      </c>
      <c r="AE43" s="173">
        <v>20</v>
      </c>
      <c r="AF43" s="173">
        <v>22</v>
      </c>
      <c r="AG43" s="173">
        <v>20</v>
      </c>
      <c r="AH43" s="173" t="s">
        <v>232</v>
      </c>
      <c r="AI43" s="224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74"/>
      <c r="AW43" s="74"/>
      <c r="AX43" s="74"/>
      <c r="AY43" s="74"/>
      <c r="AZ43" s="74"/>
      <c r="BA43" s="74"/>
      <c r="BB43" s="74"/>
      <c r="BC43" s="74"/>
      <c r="BD43" s="74"/>
      <c r="BE43" s="74">
        <f t="shared" si="14"/>
        <v>420</v>
      </c>
    </row>
    <row r="44" spans="1:57" ht="15" customHeight="1" thickBot="1">
      <c r="A44" s="399"/>
      <c r="B44" s="434"/>
      <c r="C44" s="434"/>
      <c r="D44" s="116" t="s">
        <v>35</v>
      </c>
      <c r="E44" s="166">
        <v>7</v>
      </c>
      <c r="F44" s="166">
        <v>7</v>
      </c>
      <c r="G44" s="166">
        <v>7</v>
      </c>
      <c r="H44" s="166">
        <v>7</v>
      </c>
      <c r="I44" s="166">
        <v>7</v>
      </c>
      <c r="J44" s="166">
        <v>7</v>
      </c>
      <c r="K44" s="166">
        <v>7</v>
      </c>
      <c r="L44" s="166">
        <v>7</v>
      </c>
      <c r="M44" s="166">
        <v>7</v>
      </c>
      <c r="N44" s="166">
        <v>7</v>
      </c>
      <c r="O44" s="166">
        <v>7</v>
      </c>
      <c r="P44" s="166">
        <v>7</v>
      </c>
      <c r="Q44" s="166">
        <v>7</v>
      </c>
      <c r="R44" s="166">
        <v>7</v>
      </c>
      <c r="S44" s="166">
        <v>7</v>
      </c>
      <c r="T44" s="166">
        <v>7</v>
      </c>
      <c r="U44" s="223"/>
      <c r="V44" s="64" t="s">
        <v>73</v>
      </c>
      <c r="W44" s="64" t="s">
        <v>73</v>
      </c>
      <c r="X44" s="171">
        <v>11</v>
      </c>
      <c r="Y44" s="171">
        <v>10</v>
      </c>
      <c r="Z44" s="171">
        <v>11</v>
      </c>
      <c r="AA44" s="171">
        <v>10</v>
      </c>
      <c r="AB44" s="171">
        <v>11</v>
      </c>
      <c r="AC44" s="173">
        <v>10</v>
      </c>
      <c r="AD44" s="173">
        <v>11</v>
      </c>
      <c r="AE44" s="173">
        <v>10</v>
      </c>
      <c r="AF44" s="173">
        <v>11</v>
      </c>
      <c r="AG44" s="173">
        <v>10</v>
      </c>
      <c r="AH44" s="173">
        <v>11</v>
      </c>
      <c r="AI44" s="224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74"/>
      <c r="AW44" s="74"/>
      <c r="AX44" s="74"/>
      <c r="AY44" s="74"/>
      <c r="AZ44" s="74"/>
      <c r="BA44" s="74"/>
      <c r="BB44" s="74"/>
      <c r="BC44" s="74"/>
      <c r="BD44" s="74"/>
      <c r="BE44" s="74">
        <f t="shared" si="14"/>
        <v>228</v>
      </c>
    </row>
    <row r="45" spans="1:57" ht="18.75" customHeight="1" thickBot="1">
      <c r="A45" s="399"/>
      <c r="B45" s="106" t="s">
        <v>66</v>
      </c>
      <c r="C45" s="108" t="s">
        <v>6</v>
      </c>
      <c r="D45" s="116" t="s">
        <v>34</v>
      </c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223"/>
      <c r="V45" s="64" t="s">
        <v>73</v>
      </c>
      <c r="W45" s="64" t="s">
        <v>73</v>
      </c>
      <c r="X45" s="180"/>
      <c r="Y45" s="180"/>
      <c r="Z45" s="180"/>
      <c r="AA45" s="180"/>
      <c r="AB45" s="180"/>
      <c r="AC45" s="170"/>
      <c r="AD45" s="170"/>
      <c r="AE45" s="170"/>
      <c r="AF45" s="170"/>
      <c r="AG45" s="170"/>
      <c r="AH45" s="170"/>
      <c r="AI45" s="224"/>
      <c r="AJ45" s="171">
        <v>36</v>
      </c>
      <c r="AK45" s="171">
        <v>36</v>
      </c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74"/>
      <c r="AW45" s="74"/>
      <c r="AX45" s="74"/>
      <c r="AY45" s="74"/>
      <c r="AZ45" s="74"/>
      <c r="BA45" s="74"/>
      <c r="BB45" s="74"/>
      <c r="BC45" s="74"/>
      <c r="BD45" s="74"/>
      <c r="BE45" s="74">
        <f t="shared" si="14"/>
        <v>72</v>
      </c>
    </row>
    <row r="46" spans="1:57" ht="18" customHeight="1" hidden="1">
      <c r="A46" s="399"/>
      <c r="B46" s="106" t="s">
        <v>62</v>
      </c>
      <c r="C46" s="106" t="s">
        <v>6</v>
      </c>
      <c r="D46" s="116" t="s">
        <v>34</v>
      </c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6"/>
      <c r="V46" s="74"/>
      <c r="W46" s="74"/>
      <c r="X46" s="74"/>
      <c r="Y46" s="74"/>
      <c r="Z46" s="74"/>
      <c r="AA46" s="74"/>
      <c r="AB46" s="74"/>
      <c r="AC46" s="179"/>
      <c r="AD46" s="179"/>
      <c r="AE46" s="179"/>
      <c r="AF46" s="179"/>
      <c r="AG46" s="179"/>
      <c r="AH46" s="179"/>
      <c r="AI46" s="74"/>
      <c r="AJ46" s="74"/>
      <c r="AK46" s="74"/>
      <c r="AL46" s="74"/>
      <c r="AM46" s="208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>
        <f t="shared" si="14"/>
        <v>0</v>
      </c>
    </row>
    <row r="47" spans="1:57" ht="19.5" customHeight="1" hidden="1" thickBot="1">
      <c r="A47" s="399"/>
      <c r="B47" s="445"/>
      <c r="C47" s="445"/>
      <c r="D47" s="11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74"/>
      <c r="AW47" s="74"/>
      <c r="AX47" s="74"/>
      <c r="AY47" s="74"/>
      <c r="AZ47" s="74"/>
      <c r="BA47" s="74"/>
      <c r="BB47" s="74"/>
      <c r="BC47" s="74"/>
      <c r="BD47" s="74"/>
      <c r="BE47" s="74">
        <f t="shared" si="14"/>
        <v>0</v>
      </c>
    </row>
    <row r="48" spans="1:57" ht="16.5" customHeight="1" hidden="1" thickBot="1">
      <c r="A48" s="399"/>
      <c r="B48" s="446"/>
      <c r="C48" s="446"/>
      <c r="D48" s="117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74"/>
      <c r="AW48" s="74"/>
      <c r="AX48" s="74"/>
      <c r="AY48" s="74"/>
      <c r="AZ48" s="74"/>
      <c r="BA48" s="74"/>
      <c r="BB48" s="74"/>
      <c r="BC48" s="74"/>
      <c r="BD48" s="74"/>
      <c r="BE48" s="74">
        <f t="shared" si="14"/>
        <v>0</v>
      </c>
    </row>
    <row r="49" spans="1:57" s="11" customFormat="1" ht="14.25" customHeight="1" hidden="1" thickBot="1">
      <c r="A49" s="399"/>
      <c r="B49" s="432"/>
      <c r="C49" s="432"/>
      <c r="D49" s="11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71"/>
      <c r="W49" s="171"/>
      <c r="X49" s="171"/>
      <c r="Y49" s="171"/>
      <c r="Z49" s="171"/>
      <c r="AA49" s="171"/>
      <c r="AB49" s="171"/>
      <c r="AC49" s="171"/>
      <c r="AD49" s="173"/>
      <c r="AE49" s="173"/>
      <c r="AF49" s="173"/>
      <c r="AG49" s="173"/>
      <c r="AH49" s="173"/>
      <c r="AI49" s="173"/>
      <c r="AJ49" s="218"/>
      <c r="AK49" s="218"/>
      <c r="AL49" s="218"/>
      <c r="AM49" s="184"/>
      <c r="AN49" s="184"/>
      <c r="AO49" s="184"/>
      <c r="AP49" s="171"/>
      <c r="AQ49" s="171"/>
      <c r="AR49" s="171"/>
      <c r="AS49" s="171"/>
      <c r="AT49" s="171"/>
      <c r="AU49" s="171"/>
      <c r="AV49" s="74"/>
      <c r="AW49" s="74"/>
      <c r="AX49" s="74"/>
      <c r="AY49" s="74"/>
      <c r="AZ49" s="74"/>
      <c r="BA49" s="74"/>
      <c r="BB49" s="74"/>
      <c r="BC49" s="74"/>
      <c r="BD49" s="74"/>
      <c r="BE49" s="74">
        <f t="shared" si="14"/>
        <v>0</v>
      </c>
    </row>
    <row r="50" spans="1:57" s="11" customFormat="1" ht="21.75" customHeight="1" hidden="1" thickBot="1">
      <c r="A50" s="399"/>
      <c r="B50" s="434"/>
      <c r="C50" s="434"/>
      <c r="D50" s="11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71"/>
      <c r="W50" s="171"/>
      <c r="X50" s="171"/>
      <c r="Y50" s="171"/>
      <c r="Z50" s="171"/>
      <c r="AA50" s="171"/>
      <c r="AB50" s="171"/>
      <c r="AC50" s="173"/>
      <c r="AD50" s="173"/>
      <c r="AE50" s="173"/>
      <c r="AF50" s="173"/>
      <c r="AG50" s="173"/>
      <c r="AH50" s="173"/>
      <c r="AI50" s="171"/>
      <c r="AJ50" s="184"/>
      <c r="AK50" s="184"/>
      <c r="AL50" s="184"/>
      <c r="AM50" s="184"/>
      <c r="AN50" s="184"/>
      <c r="AO50" s="184"/>
      <c r="AP50" s="171"/>
      <c r="AQ50" s="171"/>
      <c r="AR50" s="171"/>
      <c r="AS50" s="171"/>
      <c r="AT50" s="171"/>
      <c r="AU50" s="171"/>
      <c r="AV50" s="74"/>
      <c r="AW50" s="74"/>
      <c r="AX50" s="74"/>
      <c r="AY50" s="74"/>
      <c r="AZ50" s="74"/>
      <c r="BA50" s="74"/>
      <c r="BB50" s="74"/>
      <c r="BC50" s="74"/>
      <c r="BD50" s="74"/>
      <c r="BE50" s="74">
        <f t="shared" si="14"/>
        <v>0</v>
      </c>
    </row>
    <row r="51" spans="1:57" s="11" customFormat="1" ht="15" customHeight="1" hidden="1" thickBot="1">
      <c r="A51" s="399"/>
      <c r="B51" s="423"/>
      <c r="C51" s="423"/>
      <c r="D51" s="116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71"/>
      <c r="W51" s="171"/>
      <c r="X51" s="171"/>
      <c r="Y51" s="171"/>
      <c r="Z51" s="171"/>
      <c r="AA51" s="171"/>
      <c r="AB51" s="171"/>
      <c r="AC51" s="173"/>
      <c r="AD51" s="173"/>
      <c r="AE51" s="173"/>
      <c r="AF51" s="173"/>
      <c r="AG51" s="173"/>
      <c r="AH51" s="173"/>
      <c r="AI51" s="171"/>
      <c r="AJ51" s="184"/>
      <c r="AK51" s="184"/>
      <c r="AL51" s="184"/>
      <c r="AM51" s="184"/>
      <c r="AN51" s="184"/>
      <c r="AO51" s="184"/>
      <c r="AP51" s="171"/>
      <c r="AQ51" s="171"/>
      <c r="AR51" s="171"/>
      <c r="AS51" s="171"/>
      <c r="AT51" s="171"/>
      <c r="AU51" s="171"/>
      <c r="AV51" s="74"/>
      <c r="AW51" s="74"/>
      <c r="AX51" s="74"/>
      <c r="AY51" s="74"/>
      <c r="AZ51" s="74"/>
      <c r="BA51" s="74"/>
      <c r="BB51" s="74"/>
      <c r="BC51" s="74"/>
      <c r="BD51" s="74"/>
      <c r="BE51" s="74">
        <f t="shared" si="14"/>
        <v>0</v>
      </c>
    </row>
    <row r="52" spans="1:57" s="11" customFormat="1" ht="15" customHeight="1" hidden="1" thickBot="1">
      <c r="A52" s="399"/>
      <c r="B52" s="424"/>
      <c r="C52" s="424"/>
      <c r="D52" s="116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71"/>
      <c r="W52" s="171"/>
      <c r="X52" s="171"/>
      <c r="Y52" s="171"/>
      <c r="Z52" s="171"/>
      <c r="AA52" s="171"/>
      <c r="AB52" s="171"/>
      <c r="AC52" s="173"/>
      <c r="AD52" s="173"/>
      <c r="AE52" s="173"/>
      <c r="AF52" s="173"/>
      <c r="AG52" s="173"/>
      <c r="AH52" s="173"/>
      <c r="AI52" s="171"/>
      <c r="AJ52" s="184"/>
      <c r="AK52" s="184"/>
      <c r="AL52" s="184"/>
      <c r="AM52" s="184"/>
      <c r="AN52" s="184"/>
      <c r="AO52" s="184"/>
      <c r="AP52" s="171"/>
      <c r="AQ52" s="171"/>
      <c r="AR52" s="171"/>
      <c r="AS52" s="171"/>
      <c r="AT52" s="171"/>
      <c r="AU52" s="171"/>
      <c r="AV52" s="74"/>
      <c r="AW52" s="74"/>
      <c r="AX52" s="74"/>
      <c r="AY52" s="74"/>
      <c r="AZ52" s="74"/>
      <c r="BA52" s="74"/>
      <c r="BB52" s="74"/>
      <c r="BC52" s="74"/>
      <c r="BD52" s="74"/>
      <c r="BE52" s="74">
        <f t="shared" si="14"/>
        <v>0</v>
      </c>
    </row>
    <row r="53" spans="1:57" s="11" customFormat="1" ht="15" customHeight="1" hidden="1" thickBot="1">
      <c r="A53" s="399"/>
      <c r="B53" s="106"/>
      <c r="C53" s="108"/>
      <c r="D53" s="116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84"/>
      <c r="AK53" s="184"/>
      <c r="AL53" s="184"/>
      <c r="AM53" s="184"/>
      <c r="AN53" s="184"/>
      <c r="AO53" s="184"/>
      <c r="AP53" s="171"/>
      <c r="AQ53" s="171"/>
      <c r="AR53" s="171"/>
      <c r="AS53" s="171"/>
      <c r="AT53" s="171"/>
      <c r="AU53" s="171"/>
      <c r="AV53" s="74"/>
      <c r="AW53" s="74"/>
      <c r="AX53" s="74"/>
      <c r="AY53" s="74"/>
      <c r="AZ53" s="74"/>
      <c r="BA53" s="74"/>
      <c r="BB53" s="74"/>
      <c r="BC53" s="74"/>
      <c r="BD53" s="74"/>
      <c r="BE53" s="74">
        <f t="shared" si="14"/>
        <v>0</v>
      </c>
    </row>
    <row r="54" spans="1:57" ht="12" customHeight="1" hidden="1" thickBot="1">
      <c r="A54" s="399"/>
      <c r="B54" s="445"/>
      <c r="C54" s="445"/>
      <c r="D54" s="117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219"/>
      <c r="AW54" s="219"/>
      <c r="AX54" s="219"/>
      <c r="AY54" s="219"/>
      <c r="AZ54" s="219"/>
      <c r="BA54" s="219"/>
      <c r="BB54" s="219"/>
      <c r="BC54" s="219"/>
      <c r="BD54" s="219"/>
      <c r="BE54" s="74">
        <f t="shared" si="14"/>
        <v>0</v>
      </c>
    </row>
    <row r="55" spans="1:57" ht="14.25" customHeight="1" hidden="1" thickBot="1">
      <c r="A55" s="399"/>
      <c r="B55" s="446"/>
      <c r="C55" s="446"/>
      <c r="D55" s="11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219"/>
      <c r="AW55" s="219"/>
      <c r="AX55" s="219"/>
      <c r="AY55" s="219"/>
      <c r="AZ55" s="219"/>
      <c r="BA55" s="219"/>
      <c r="BB55" s="219"/>
      <c r="BC55" s="219"/>
      <c r="BD55" s="219"/>
      <c r="BE55" s="74">
        <f t="shared" si="14"/>
        <v>0</v>
      </c>
    </row>
    <row r="56" spans="1:57" ht="14.25" customHeight="1" hidden="1" thickBot="1">
      <c r="A56" s="399"/>
      <c r="B56" s="432"/>
      <c r="C56" s="432"/>
      <c r="D56" s="116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67"/>
      <c r="S56" s="167"/>
      <c r="T56" s="167"/>
      <c r="U56" s="167"/>
      <c r="V56" s="167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74"/>
      <c r="AX56" s="74"/>
      <c r="AY56" s="74"/>
      <c r="AZ56" s="74"/>
      <c r="BA56" s="74"/>
      <c r="BB56" s="74"/>
      <c r="BC56" s="74"/>
      <c r="BD56" s="74"/>
      <c r="BE56" s="74">
        <f t="shared" si="14"/>
        <v>0</v>
      </c>
    </row>
    <row r="57" spans="1:57" ht="14.25" customHeight="1" hidden="1" thickBot="1">
      <c r="A57" s="399"/>
      <c r="B57" s="447"/>
      <c r="C57" s="447"/>
      <c r="D57" s="116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67"/>
      <c r="S57" s="167"/>
      <c r="T57" s="167"/>
      <c r="U57" s="167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74"/>
      <c r="AX57" s="74"/>
      <c r="AY57" s="74"/>
      <c r="AZ57" s="74"/>
      <c r="BA57" s="74"/>
      <c r="BB57" s="74"/>
      <c r="BC57" s="74"/>
      <c r="BD57" s="74"/>
      <c r="BE57" s="74">
        <f t="shared" si="14"/>
        <v>0</v>
      </c>
    </row>
    <row r="58" spans="1:57" ht="6.75" customHeight="1" hidden="1" thickBot="1">
      <c r="A58" s="399"/>
      <c r="B58" s="432" t="s">
        <v>71</v>
      </c>
      <c r="C58" s="432" t="s">
        <v>72</v>
      </c>
      <c r="D58" s="116" t="s">
        <v>34</v>
      </c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67"/>
      <c r="S58" s="167"/>
      <c r="T58" s="167"/>
      <c r="U58" s="167"/>
      <c r="V58" s="167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74"/>
      <c r="AX58" s="74"/>
      <c r="AY58" s="74"/>
      <c r="AZ58" s="74"/>
      <c r="BA58" s="74"/>
      <c r="BB58" s="74"/>
      <c r="BC58" s="74"/>
      <c r="BD58" s="74"/>
      <c r="BE58" s="74">
        <f t="shared" si="14"/>
        <v>0</v>
      </c>
    </row>
    <row r="59" spans="1:57" ht="12.75" customHeight="1" hidden="1" thickBot="1">
      <c r="A59" s="399"/>
      <c r="B59" s="447"/>
      <c r="C59" s="447"/>
      <c r="D59" s="116" t="s">
        <v>35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67"/>
      <c r="S59" s="167"/>
      <c r="T59" s="167"/>
      <c r="U59" s="167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74"/>
      <c r="AX59" s="74"/>
      <c r="AY59" s="74"/>
      <c r="AZ59" s="74"/>
      <c r="BA59" s="74"/>
      <c r="BB59" s="74"/>
      <c r="BC59" s="74"/>
      <c r="BD59" s="74"/>
      <c r="BE59" s="74">
        <f t="shared" si="14"/>
        <v>0</v>
      </c>
    </row>
    <row r="60" spans="1:57" ht="11.25" customHeight="1" hidden="1" thickBot="1">
      <c r="A60" s="399"/>
      <c r="B60" s="106" t="s">
        <v>56</v>
      </c>
      <c r="C60" s="109" t="s">
        <v>52</v>
      </c>
      <c r="D60" s="116" t="s">
        <v>34</v>
      </c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67"/>
      <c r="S60" s="167"/>
      <c r="T60" s="167"/>
      <c r="U60" s="167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74"/>
      <c r="AX60" s="74"/>
      <c r="AY60" s="74"/>
      <c r="AZ60" s="74"/>
      <c r="BA60" s="74"/>
      <c r="BB60" s="74"/>
      <c r="BC60" s="74"/>
      <c r="BD60" s="74"/>
      <c r="BE60" s="74">
        <f t="shared" si="14"/>
        <v>0</v>
      </c>
    </row>
    <row r="61" spans="1:57" ht="18" customHeight="1" hidden="1" thickBot="1">
      <c r="A61" s="399"/>
      <c r="B61" s="105" t="s">
        <v>66</v>
      </c>
      <c r="C61" s="106" t="s">
        <v>6</v>
      </c>
      <c r="D61" s="116" t="s">
        <v>34</v>
      </c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67"/>
      <c r="S61" s="167"/>
      <c r="T61" s="167"/>
      <c r="U61" s="167"/>
      <c r="V61" s="171" t="s">
        <v>73</v>
      </c>
      <c r="W61" s="171" t="s">
        <v>73</v>
      </c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>
        <v>36</v>
      </c>
      <c r="AU61" s="171">
        <v>36</v>
      </c>
      <c r="AV61" s="171"/>
      <c r="AW61" s="74"/>
      <c r="AX61" s="74"/>
      <c r="AY61" s="74"/>
      <c r="AZ61" s="74"/>
      <c r="BA61" s="74"/>
      <c r="BB61" s="74"/>
      <c r="BC61" s="74"/>
      <c r="BD61" s="74"/>
      <c r="BE61" s="74">
        <f t="shared" si="14"/>
        <v>72</v>
      </c>
    </row>
    <row r="62" spans="1:57" ht="10.5" customHeight="1" hidden="1" thickBot="1">
      <c r="A62" s="399"/>
      <c r="B62" s="448" t="s">
        <v>11</v>
      </c>
      <c r="C62" s="110" t="s">
        <v>41</v>
      </c>
      <c r="D62" s="102" t="s">
        <v>34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4">
        <f t="shared" si="14"/>
        <v>0</v>
      </c>
    </row>
    <row r="63" spans="1:57" ht="12" customHeight="1" hidden="1" thickBot="1">
      <c r="A63" s="399"/>
      <c r="B63" s="446"/>
      <c r="C63" s="104" t="s">
        <v>36</v>
      </c>
      <c r="D63" s="113" t="s">
        <v>35</v>
      </c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74">
        <f t="shared" si="14"/>
        <v>0</v>
      </c>
    </row>
    <row r="64" spans="1:57" ht="15.75" customHeight="1" thickBot="1">
      <c r="A64" s="399"/>
      <c r="B64" s="126" t="s">
        <v>124</v>
      </c>
      <c r="C64" s="222" t="s">
        <v>180</v>
      </c>
      <c r="D64" s="12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1" t="s">
        <v>73</v>
      </c>
      <c r="W64" s="211" t="s">
        <v>73</v>
      </c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>
        <v>36</v>
      </c>
      <c r="AM64" s="211">
        <v>36</v>
      </c>
      <c r="AN64" s="211">
        <v>36</v>
      </c>
      <c r="AO64" s="211">
        <v>36</v>
      </c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172">
        <f t="shared" si="14"/>
        <v>144</v>
      </c>
    </row>
    <row r="65" spans="1:57" ht="24.75" customHeight="1" thickBot="1">
      <c r="A65" s="399"/>
      <c r="B65" s="112" t="s">
        <v>179</v>
      </c>
      <c r="C65" s="112" t="s">
        <v>181</v>
      </c>
      <c r="D65" s="127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24" t="s">
        <v>73</v>
      </c>
      <c r="W65" s="124" t="s">
        <v>73</v>
      </c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464" t="s">
        <v>182</v>
      </c>
      <c r="AQ65" s="465"/>
      <c r="AR65" s="465"/>
      <c r="AS65" s="466"/>
      <c r="AT65" s="464" t="s">
        <v>183</v>
      </c>
      <c r="AU65" s="466"/>
      <c r="AV65" s="124"/>
      <c r="AW65" s="124"/>
      <c r="AX65" s="124"/>
      <c r="AY65" s="124"/>
      <c r="AZ65" s="124"/>
      <c r="BA65" s="124"/>
      <c r="BB65" s="124"/>
      <c r="BC65" s="124"/>
      <c r="BD65" s="124"/>
      <c r="BE65" s="65">
        <f t="shared" si="14"/>
        <v>0</v>
      </c>
    </row>
    <row r="66" spans="1:57" s="24" customFormat="1" ht="12.75" customHeight="1">
      <c r="A66" s="399"/>
      <c r="B66" s="449" t="s">
        <v>42</v>
      </c>
      <c r="C66" s="450"/>
      <c r="D66" s="451"/>
      <c r="E66" s="366">
        <f>E21+E19+E7</f>
        <v>36</v>
      </c>
      <c r="F66" s="366">
        <f aca="true" t="shared" si="15" ref="F66:T66">F7+F19+F23+F33</f>
        <v>36</v>
      </c>
      <c r="G66" s="366">
        <f t="shared" si="15"/>
        <v>36</v>
      </c>
      <c r="H66" s="366">
        <f t="shared" si="15"/>
        <v>36</v>
      </c>
      <c r="I66" s="366">
        <f t="shared" si="15"/>
        <v>36</v>
      </c>
      <c r="J66" s="366">
        <f t="shared" si="15"/>
        <v>36</v>
      </c>
      <c r="K66" s="366">
        <f t="shared" si="15"/>
        <v>36</v>
      </c>
      <c r="L66" s="366">
        <f t="shared" si="15"/>
        <v>36</v>
      </c>
      <c r="M66" s="366">
        <f t="shared" si="15"/>
        <v>36</v>
      </c>
      <c r="N66" s="366">
        <f t="shared" si="15"/>
        <v>36</v>
      </c>
      <c r="O66" s="366">
        <f t="shared" si="15"/>
        <v>36</v>
      </c>
      <c r="P66" s="366">
        <f t="shared" si="15"/>
        <v>36</v>
      </c>
      <c r="Q66" s="366">
        <f t="shared" si="15"/>
        <v>36</v>
      </c>
      <c r="R66" s="366">
        <f t="shared" si="15"/>
        <v>36</v>
      </c>
      <c r="S66" s="366">
        <f t="shared" si="15"/>
        <v>36</v>
      </c>
      <c r="T66" s="366">
        <f t="shared" si="15"/>
        <v>36</v>
      </c>
      <c r="U66" s="366">
        <v>0</v>
      </c>
      <c r="V66" s="366" t="s">
        <v>73</v>
      </c>
      <c r="W66" s="366" t="s">
        <v>73</v>
      </c>
      <c r="X66" s="366">
        <f aca="true" t="shared" si="16" ref="X66:AJ66">X7+X19+X23+X33</f>
        <v>36</v>
      </c>
      <c r="Y66" s="366">
        <f t="shared" si="16"/>
        <v>36</v>
      </c>
      <c r="Z66" s="366">
        <f t="shared" si="16"/>
        <v>36</v>
      </c>
      <c r="AA66" s="366">
        <f t="shared" si="16"/>
        <v>36</v>
      </c>
      <c r="AB66" s="366">
        <f t="shared" si="16"/>
        <v>36</v>
      </c>
      <c r="AC66" s="366">
        <f t="shared" si="16"/>
        <v>36</v>
      </c>
      <c r="AD66" s="366">
        <f t="shared" si="16"/>
        <v>36</v>
      </c>
      <c r="AE66" s="366">
        <f t="shared" si="16"/>
        <v>36</v>
      </c>
      <c r="AF66" s="366">
        <f t="shared" si="16"/>
        <v>36</v>
      </c>
      <c r="AG66" s="366">
        <f t="shared" si="16"/>
        <v>36</v>
      </c>
      <c r="AH66" s="366">
        <f t="shared" si="16"/>
        <v>36</v>
      </c>
      <c r="AI66" s="366">
        <f t="shared" si="16"/>
        <v>0</v>
      </c>
      <c r="AJ66" s="366">
        <f t="shared" si="16"/>
        <v>36</v>
      </c>
      <c r="AK66" s="366">
        <f>AK7+AK19+AK23+AK33</f>
        <v>36</v>
      </c>
      <c r="AL66" s="366">
        <f aca="true" t="shared" si="17" ref="AL66:AU66">AL7+AL19+AL23+AL33</f>
        <v>0</v>
      </c>
      <c r="AM66" s="366">
        <f t="shared" si="17"/>
        <v>0</v>
      </c>
      <c r="AN66" s="366">
        <f t="shared" si="17"/>
        <v>0</v>
      </c>
      <c r="AO66" s="366">
        <f t="shared" si="17"/>
        <v>0</v>
      </c>
      <c r="AP66" s="366">
        <f t="shared" si="17"/>
        <v>0</v>
      </c>
      <c r="AQ66" s="366">
        <f t="shared" si="17"/>
        <v>0</v>
      </c>
      <c r="AR66" s="366">
        <f t="shared" si="17"/>
        <v>0</v>
      </c>
      <c r="AS66" s="366">
        <f t="shared" si="17"/>
        <v>0</v>
      </c>
      <c r="AT66" s="366">
        <f t="shared" si="17"/>
        <v>0</v>
      </c>
      <c r="AU66" s="366">
        <f t="shared" si="17"/>
        <v>0</v>
      </c>
      <c r="AV66" s="460"/>
      <c r="AW66" s="460"/>
      <c r="AX66" s="460"/>
      <c r="AY66" s="460"/>
      <c r="AZ66" s="460"/>
      <c r="BA66" s="460"/>
      <c r="BB66" s="460"/>
      <c r="BC66" s="460"/>
      <c r="BD66" s="460"/>
      <c r="BE66" s="467">
        <f>BE7+BE19+BE23+BE33</f>
        <v>980</v>
      </c>
    </row>
    <row r="67" spans="1:57" s="24" customFormat="1" ht="13.5" thickBot="1">
      <c r="A67" s="399"/>
      <c r="B67" s="457" t="s">
        <v>43</v>
      </c>
      <c r="C67" s="458"/>
      <c r="D67" s="459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461"/>
      <c r="AW67" s="461"/>
      <c r="AX67" s="461"/>
      <c r="AY67" s="461"/>
      <c r="AZ67" s="461"/>
      <c r="BA67" s="461"/>
      <c r="BB67" s="461"/>
      <c r="BC67" s="461"/>
      <c r="BD67" s="461"/>
      <c r="BE67" s="468"/>
    </row>
    <row r="68" spans="1:57" s="24" customFormat="1" ht="19.5" customHeight="1" thickBot="1">
      <c r="A68" s="399"/>
      <c r="B68" s="452" t="s">
        <v>44</v>
      </c>
      <c r="C68" s="453"/>
      <c r="D68" s="454"/>
      <c r="E68" s="64">
        <f aca="true" t="shared" si="18" ref="E68:U68">E22+E20+E8</f>
        <v>18</v>
      </c>
      <c r="F68" s="64">
        <f t="shared" si="18"/>
        <v>18</v>
      </c>
      <c r="G68" s="64">
        <f t="shared" si="18"/>
        <v>18</v>
      </c>
      <c r="H68" s="64">
        <f t="shared" si="18"/>
        <v>18</v>
      </c>
      <c r="I68" s="64">
        <f t="shared" si="18"/>
        <v>18</v>
      </c>
      <c r="J68" s="64">
        <f t="shared" si="18"/>
        <v>18</v>
      </c>
      <c r="K68" s="64">
        <f t="shared" si="18"/>
        <v>18</v>
      </c>
      <c r="L68" s="64">
        <f t="shared" si="18"/>
        <v>18</v>
      </c>
      <c r="M68" s="64">
        <f t="shared" si="18"/>
        <v>18</v>
      </c>
      <c r="N68" s="64">
        <f t="shared" si="18"/>
        <v>18</v>
      </c>
      <c r="O68" s="64">
        <f t="shared" si="18"/>
        <v>18</v>
      </c>
      <c r="P68" s="64">
        <f t="shared" si="18"/>
        <v>18</v>
      </c>
      <c r="Q68" s="64">
        <f t="shared" si="18"/>
        <v>18</v>
      </c>
      <c r="R68" s="64">
        <f t="shared" si="18"/>
        <v>18</v>
      </c>
      <c r="S68" s="64">
        <f t="shared" si="18"/>
        <v>18</v>
      </c>
      <c r="T68" s="64">
        <f t="shared" si="18"/>
        <v>18</v>
      </c>
      <c r="U68" s="64">
        <f t="shared" si="18"/>
        <v>0</v>
      </c>
      <c r="V68" s="64" t="s">
        <v>73</v>
      </c>
      <c r="W68" s="64" t="s">
        <v>73</v>
      </c>
      <c r="X68" s="64">
        <f>X22+X8</f>
        <v>18</v>
      </c>
      <c r="Y68" s="64">
        <f aca="true" t="shared" si="19" ref="Y68:BE68">Y22+Y20+Y8</f>
        <v>18</v>
      </c>
      <c r="Z68" s="64">
        <f t="shared" si="19"/>
        <v>18</v>
      </c>
      <c r="AA68" s="64">
        <f t="shared" si="19"/>
        <v>18</v>
      </c>
      <c r="AB68" s="64">
        <f t="shared" si="19"/>
        <v>18</v>
      </c>
      <c r="AC68" s="64">
        <f t="shared" si="19"/>
        <v>18</v>
      </c>
      <c r="AD68" s="64">
        <f t="shared" si="19"/>
        <v>18</v>
      </c>
      <c r="AE68" s="64">
        <f t="shared" si="19"/>
        <v>18</v>
      </c>
      <c r="AF68" s="64">
        <f t="shared" si="19"/>
        <v>18</v>
      </c>
      <c r="AG68" s="64">
        <f t="shared" si="19"/>
        <v>18</v>
      </c>
      <c r="AH68" s="64">
        <f t="shared" si="19"/>
        <v>18</v>
      </c>
      <c r="AI68" s="64">
        <f t="shared" si="19"/>
        <v>0</v>
      </c>
      <c r="AJ68" s="64">
        <f t="shared" si="19"/>
        <v>0</v>
      </c>
      <c r="AK68" s="64">
        <f t="shared" si="19"/>
        <v>0</v>
      </c>
      <c r="AL68" s="64">
        <f t="shared" si="19"/>
        <v>0</v>
      </c>
      <c r="AM68" s="64">
        <f t="shared" si="19"/>
        <v>0</v>
      </c>
      <c r="AN68" s="64">
        <f t="shared" si="19"/>
        <v>0</v>
      </c>
      <c r="AO68" s="64">
        <f t="shared" si="19"/>
        <v>0</v>
      </c>
      <c r="AP68" s="64">
        <f t="shared" si="19"/>
        <v>0</v>
      </c>
      <c r="AQ68" s="64">
        <f t="shared" si="19"/>
        <v>0</v>
      </c>
      <c r="AR68" s="64">
        <f t="shared" si="19"/>
        <v>0</v>
      </c>
      <c r="AS68" s="64">
        <f t="shared" si="19"/>
        <v>0</v>
      </c>
      <c r="AT68" s="64">
        <f t="shared" si="19"/>
        <v>0</v>
      </c>
      <c r="AU68" s="64">
        <f t="shared" si="19"/>
        <v>0</v>
      </c>
      <c r="AV68" s="211"/>
      <c r="AW68" s="211"/>
      <c r="AX68" s="211"/>
      <c r="AY68" s="211"/>
      <c r="AZ68" s="211"/>
      <c r="BA68" s="211"/>
      <c r="BB68" s="211"/>
      <c r="BC68" s="211"/>
      <c r="BD68" s="211"/>
      <c r="BE68" s="64">
        <f t="shared" si="19"/>
        <v>486</v>
      </c>
    </row>
    <row r="69" spans="1:57" s="24" customFormat="1" ht="19.5" customHeight="1" thickBot="1">
      <c r="A69" s="399"/>
      <c r="B69" s="452" t="s">
        <v>123</v>
      </c>
      <c r="C69" s="453"/>
      <c r="D69" s="45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216"/>
      <c r="T69" s="216"/>
      <c r="U69" s="216">
        <v>50</v>
      </c>
      <c r="V69" s="216" t="s">
        <v>73</v>
      </c>
      <c r="W69" s="216" t="s">
        <v>73</v>
      </c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>
        <v>50</v>
      </c>
      <c r="AJ69" s="216"/>
      <c r="AK69" s="216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211"/>
      <c r="AW69" s="211"/>
      <c r="AX69" s="211"/>
      <c r="AY69" s="211"/>
      <c r="AZ69" s="211"/>
      <c r="BA69" s="211"/>
      <c r="BB69" s="211"/>
      <c r="BC69" s="211"/>
      <c r="BD69" s="211"/>
      <c r="BE69" s="64">
        <f>SUM(F69:BD69)</f>
        <v>100</v>
      </c>
    </row>
    <row r="70" spans="1:57" s="24" customFormat="1" ht="16.5" thickBot="1">
      <c r="A70" s="401"/>
      <c r="B70" s="452" t="s">
        <v>45</v>
      </c>
      <c r="C70" s="453"/>
      <c r="D70" s="454"/>
      <c r="E70" s="79">
        <f>E66+E68+E69</f>
        <v>54</v>
      </c>
      <c r="F70" s="79">
        <f aca="true" t="shared" si="20" ref="F70:AU70">F66+F68+F69</f>
        <v>54</v>
      </c>
      <c r="G70" s="79">
        <f t="shared" si="20"/>
        <v>54</v>
      </c>
      <c r="H70" s="79">
        <f t="shared" si="20"/>
        <v>54</v>
      </c>
      <c r="I70" s="79">
        <f t="shared" si="20"/>
        <v>54</v>
      </c>
      <c r="J70" s="79">
        <f t="shared" si="20"/>
        <v>54</v>
      </c>
      <c r="K70" s="79">
        <f t="shared" si="20"/>
        <v>54</v>
      </c>
      <c r="L70" s="79">
        <f t="shared" si="20"/>
        <v>54</v>
      </c>
      <c r="M70" s="79">
        <f t="shared" si="20"/>
        <v>54</v>
      </c>
      <c r="N70" s="79">
        <f t="shared" si="20"/>
        <v>54</v>
      </c>
      <c r="O70" s="79">
        <f t="shared" si="20"/>
        <v>54</v>
      </c>
      <c r="P70" s="79">
        <f t="shared" si="20"/>
        <v>54</v>
      </c>
      <c r="Q70" s="79">
        <f t="shared" si="20"/>
        <v>54</v>
      </c>
      <c r="R70" s="79">
        <f t="shared" si="20"/>
        <v>54</v>
      </c>
      <c r="S70" s="79">
        <f t="shared" si="20"/>
        <v>54</v>
      </c>
      <c r="T70" s="79">
        <f t="shared" si="20"/>
        <v>54</v>
      </c>
      <c r="U70" s="79">
        <f t="shared" si="20"/>
        <v>50</v>
      </c>
      <c r="V70" s="79" t="s">
        <v>73</v>
      </c>
      <c r="W70" s="79" t="s">
        <v>73</v>
      </c>
      <c r="X70" s="79">
        <f t="shared" si="20"/>
        <v>54</v>
      </c>
      <c r="Y70" s="79">
        <f t="shared" si="20"/>
        <v>54</v>
      </c>
      <c r="Z70" s="79">
        <f t="shared" si="20"/>
        <v>54</v>
      </c>
      <c r="AA70" s="79">
        <f t="shared" si="20"/>
        <v>54</v>
      </c>
      <c r="AB70" s="79">
        <f t="shared" si="20"/>
        <v>54</v>
      </c>
      <c r="AC70" s="79">
        <f t="shared" si="20"/>
        <v>54</v>
      </c>
      <c r="AD70" s="79">
        <f t="shared" si="20"/>
        <v>54</v>
      </c>
      <c r="AE70" s="79">
        <f t="shared" si="20"/>
        <v>54</v>
      </c>
      <c r="AF70" s="79">
        <f t="shared" si="20"/>
        <v>54</v>
      </c>
      <c r="AG70" s="79">
        <f t="shared" si="20"/>
        <v>54</v>
      </c>
      <c r="AH70" s="79">
        <f t="shared" si="20"/>
        <v>54</v>
      </c>
      <c r="AI70" s="79">
        <f t="shared" si="20"/>
        <v>50</v>
      </c>
      <c r="AJ70" s="79">
        <f t="shared" si="20"/>
        <v>36</v>
      </c>
      <c r="AK70" s="79">
        <f t="shared" si="20"/>
        <v>36</v>
      </c>
      <c r="AL70" s="79">
        <f t="shared" si="20"/>
        <v>0</v>
      </c>
      <c r="AM70" s="79">
        <f t="shared" si="20"/>
        <v>0</v>
      </c>
      <c r="AN70" s="79">
        <f t="shared" si="20"/>
        <v>0</v>
      </c>
      <c r="AO70" s="79">
        <f t="shared" si="20"/>
        <v>0</v>
      </c>
      <c r="AP70" s="79">
        <f t="shared" si="20"/>
        <v>0</v>
      </c>
      <c r="AQ70" s="79">
        <f t="shared" si="20"/>
        <v>0</v>
      </c>
      <c r="AR70" s="79">
        <f t="shared" si="20"/>
        <v>0</v>
      </c>
      <c r="AS70" s="79">
        <f t="shared" si="20"/>
        <v>0</v>
      </c>
      <c r="AT70" s="79">
        <f t="shared" si="20"/>
        <v>0</v>
      </c>
      <c r="AU70" s="79">
        <f t="shared" si="20"/>
        <v>0</v>
      </c>
      <c r="AV70" s="212"/>
      <c r="AW70" s="211"/>
      <c r="AX70" s="211"/>
      <c r="AY70" s="211"/>
      <c r="AZ70" s="211"/>
      <c r="BA70" s="211"/>
      <c r="BB70" s="211"/>
      <c r="BC70" s="211"/>
      <c r="BD70" s="211"/>
      <c r="BE70" s="64">
        <f>BE66+BE68+BE69</f>
        <v>1566</v>
      </c>
    </row>
    <row r="73" ht="12.75">
      <c r="A73" s="20" t="s">
        <v>46</v>
      </c>
    </row>
    <row r="74" spans="1:20" ht="18.75">
      <c r="A74" s="381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</row>
  </sheetData>
  <sheetProtection/>
  <mergeCells count="133">
    <mergeCell ref="AP65:AS65"/>
    <mergeCell ref="AT65:AU65"/>
    <mergeCell ref="BE66:BE67"/>
    <mergeCell ref="B67:D67"/>
    <mergeCell ref="B68:D68"/>
    <mergeCell ref="B69:D69"/>
    <mergeCell ref="BC66:BC67"/>
    <mergeCell ref="BD66:BD67"/>
    <mergeCell ref="AW66:AW67"/>
    <mergeCell ref="AX66:AX67"/>
    <mergeCell ref="B70:D70"/>
    <mergeCell ref="A74:T74"/>
    <mergeCell ref="AY66:AY67"/>
    <mergeCell ref="AZ66:AZ67"/>
    <mergeCell ref="BA66:BA67"/>
    <mergeCell ref="BB66:BB67"/>
    <mergeCell ref="AS66:AS67"/>
    <mergeCell ref="AT66:AT67"/>
    <mergeCell ref="AU66:AU67"/>
    <mergeCell ref="AV66:AV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B62:B63"/>
    <mergeCell ref="B66:D66"/>
    <mergeCell ref="E66:E67"/>
    <mergeCell ref="F66:F67"/>
    <mergeCell ref="G66:G67"/>
    <mergeCell ref="H66:H67"/>
    <mergeCell ref="B54:B55"/>
    <mergeCell ref="C54:C55"/>
    <mergeCell ref="B56:B57"/>
    <mergeCell ref="C56:C57"/>
    <mergeCell ref="B58:B59"/>
    <mergeCell ref="C58:C59"/>
    <mergeCell ref="B47:B48"/>
    <mergeCell ref="C47:C48"/>
    <mergeCell ref="B49:B50"/>
    <mergeCell ref="C49:C50"/>
    <mergeCell ref="B51:B52"/>
    <mergeCell ref="C51:C52"/>
    <mergeCell ref="B39:B40"/>
    <mergeCell ref="C39:C40"/>
    <mergeCell ref="B41:B42"/>
    <mergeCell ref="C41:C42"/>
    <mergeCell ref="B43:B44"/>
    <mergeCell ref="C43:C44"/>
    <mergeCell ref="B31:B32"/>
    <mergeCell ref="B33:B34"/>
    <mergeCell ref="C33:C34"/>
    <mergeCell ref="B35:B36"/>
    <mergeCell ref="C35:C36"/>
    <mergeCell ref="B37:B38"/>
    <mergeCell ref="C37:C38"/>
    <mergeCell ref="B23:B24"/>
    <mergeCell ref="B25:B26"/>
    <mergeCell ref="C25:C26"/>
    <mergeCell ref="B27:B28"/>
    <mergeCell ref="C27:C28"/>
    <mergeCell ref="B29:B30"/>
    <mergeCell ref="C29:C30"/>
    <mergeCell ref="C23:C24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AW2:AZ2"/>
    <mergeCell ref="BA2:BD2"/>
    <mergeCell ref="BE2:BE6"/>
    <mergeCell ref="E3:BD3"/>
    <mergeCell ref="A5:BD5"/>
    <mergeCell ref="A7:A70"/>
    <mergeCell ref="B7:B8"/>
    <mergeCell ref="C7:C8"/>
    <mergeCell ref="B9:B10"/>
    <mergeCell ref="C9:C10"/>
    <mergeCell ref="W2:Z2"/>
    <mergeCell ref="AA2:AD2"/>
    <mergeCell ref="AF2:AH2"/>
    <mergeCell ref="AJ2:AM2"/>
    <mergeCell ref="AN2:AQ2"/>
    <mergeCell ref="AS2:AV2"/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</mergeCells>
  <hyperlinks>
    <hyperlink ref="A73" r:id="rId1" display="_ftnref1"/>
    <hyperlink ref="BE2" r:id="rId2" display="_ftn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ousecr</cp:lastModifiedBy>
  <cp:lastPrinted>2017-02-27T03:43:47Z</cp:lastPrinted>
  <dcterms:created xsi:type="dcterms:W3CDTF">2008-04-14T07:52:44Z</dcterms:created>
  <dcterms:modified xsi:type="dcterms:W3CDTF">2017-05-24T11:02:27Z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