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итул" sheetId="5" r:id="rId1"/>
    <sheet name="СКугл-158б" sheetId="4" r:id="rId2"/>
    <sheet name="2 курс СК-228угл" sheetId="8" r:id="rId3"/>
    <sheet name="3 курс СКугл-397б" sheetId="9" r:id="rId4"/>
    <sheet name="4 курс СКугл-456б" sheetId="7" r:id="rId5"/>
    <sheet name="5 курс СКугл-516б" sheetId="10" r:id="rId6"/>
  </sheets>
  <definedNames>
    <definedName name="_xlnm.Print_Area" localSheetId="1">'СКугл-158б'!$A$1:$BE$121</definedName>
  </definedNames>
  <calcPr calcId="124519"/>
</workbook>
</file>

<file path=xl/calcChain.xml><?xml version="1.0" encoding="utf-8"?>
<calcChain xmlns="http://schemas.openxmlformats.org/spreadsheetml/2006/main">
  <c r="X50" i="10"/>
  <c r="X48"/>
  <c r="X29"/>
  <c r="X28"/>
  <c r="X21"/>
  <c r="X19" s="1"/>
  <c r="X18"/>
  <c r="X8"/>
  <c r="X7"/>
  <c r="U50"/>
  <c r="U48"/>
  <c r="U52" s="1"/>
  <c r="T50"/>
  <c r="T48"/>
  <c r="T52" s="1"/>
  <c r="S50"/>
  <c r="R50"/>
  <c r="Q50"/>
  <c r="S48"/>
  <c r="S52" s="1"/>
  <c r="R48"/>
  <c r="R52" s="1"/>
  <c r="Q48"/>
  <c r="Q52" s="1"/>
  <c r="P50"/>
  <c r="O50"/>
  <c r="N50"/>
  <c r="P48"/>
  <c r="P52" s="1"/>
  <c r="O48"/>
  <c r="O52" s="1"/>
  <c r="N48"/>
  <c r="N52" s="1"/>
  <c r="M50"/>
  <c r="L50"/>
  <c r="K50"/>
  <c r="M48"/>
  <c r="M52" s="1"/>
  <c r="L48"/>
  <c r="L52" s="1"/>
  <c r="K48"/>
  <c r="K52" s="1"/>
  <c r="J50"/>
  <c r="I50"/>
  <c r="H50"/>
  <c r="J48"/>
  <c r="J52" s="1"/>
  <c r="I48"/>
  <c r="I52" s="1"/>
  <c r="H48"/>
  <c r="H52" s="1"/>
  <c r="G50"/>
  <c r="G48"/>
  <c r="G52" s="1"/>
  <c r="F50"/>
  <c r="F48"/>
  <c r="F52" s="1"/>
  <c r="E52"/>
  <c r="E50"/>
  <c r="E48"/>
  <c r="U28"/>
  <c r="U18" s="1"/>
  <c r="U31"/>
  <c r="U29" s="1"/>
  <c r="T31"/>
  <c r="T29" s="1"/>
  <c r="T30"/>
  <c r="T28" s="1"/>
  <c r="S31"/>
  <c r="S29" s="1"/>
  <c r="R31"/>
  <c r="Q31"/>
  <c r="S30"/>
  <c r="S28" s="1"/>
  <c r="R30"/>
  <c r="R28" s="1"/>
  <c r="R18" s="1"/>
  <c r="Q30"/>
  <c r="P31"/>
  <c r="O31"/>
  <c r="O29" s="1"/>
  <c r="N31"/>
  <c r="N29" s="1"/>
  <c r="P30"/>
  <c r="O30"/>
  <c r="O28" s="1"/>
  <c r="N30"/>
  <c r="N28" s="1"/>
  <c r="M31"/>
  <c r="L31"/>
  <c r="K31"/>
  <c r="M30"/>
  <c r="L30"/>
  <c r="K30"/>
  <c r="J31"/>
  <c r="I31"/>
  <c r="H31"/>
  <c r="J30"/>
  <c r="I30"/>
  <c r="H30"/>
  <c r="G31"/>
  <c r="G30"/>
  <c r="F31"/>
  <c r="F30"/>
  <c r="E31"/>
  <c r="E30"/>
  <c r="U21"/>
  <c r="U19" s="1"/>
  <c r="T21"/>
  <c r="T19" s="1"/>
  <c r="T20"/>
  <c r="T18" s="1"/>
  <c r="S21"/>
  <c r="S19" s="1"/>
  <c r="R21"/>
  <c r="Q21"/>
  <c r="S20"/>
  <c r="S18" s="1"/>
  <c r="Q20"/>
  <c r="P21"/>
  <c r="O21"/>
  <c r="O19" s="1"/>
  <c r="N21"/>
  <c r="N19" s="1"/>
  <c r="P20"/>
  <c r="O20"/>
  <c r="O18" s="1"/>
  <c r="N20"/>
  <c r="N18" s="1"/>
  <c r="M21"/>
  <c r="L21"/>
  <c r="K21"/>
  <c r="M20"/>
  <c r="L20"/>
  <c r="K20"/>
  <c r="J21"/>
  <c r="I21"/>
  <c r="H21"/>
  <c r="J20"/>
  <c r="I20"/>
  <c r="H20"/>
  <c r="G21"/>
  <c r="G20"/>
  <c r="F21"/>
  <c r="F20"/>
  <c r="E21"/>
  <c r="E20"/>
  <c r="U8"/>
  <c r="T8"/>
  <c r="U7"/>
  <c r="T7"/>
  <c r="S8"/>
  <c r="R8"/>
  <c r="Q8"/>
  <c r="S7"/>
  <c r="Q7"/>
  <c r="P8"/>
  <c r="O8"/>
  <c r="N8"/>
  <c r="P7"/>
  <c r="O7"/>
  <c r="N7"/>
  <c r="M8"/>
  <c r="L8"/>
  <c r="K8"/>
  <c r="M7"/>
  <c r="L7"/>
  <c r="K7"/>
  <c r="J8"/>
  <c r="I8"/>
  <c r="H8"/>
  <c r="J7"/>
  <c r="I7"/>
  <c r="H7"/>
  <c r="G8"/>
  <c r="G7"/>
  <c r="F8"/>
  <c r="F7"/>
  <c r="E8"/>
  <c r="E7"/>
  <c r="BE40" i="4"/>
  <c r="BE39"/>
  <c r="BE30"/>
  <c r="BE29"/>
  <c r="BE14"/>
  <c r="BE12"/>
  <c r="Y8" i="9"/>
  <c r="X8"/>
  <c r="X58" s="1"/>
  <c r="Y7"/>
  <c r="X7"/>
  <c r="X56" s="1"/>
  <c r="Y30"/>
  <c r="X30"/>
  <c r="Y29"/>
  <c r="X29"/>
  <c r="Y37"/>
  <c r="X37"/>
  <c r="Y36"/>
  <c r="X36"/>
  <c r="AK30"/>
  <c r="AJ30"/>
  <c r="AK29"/>
  <c r="AJ29"/>
  <c r="AI30"/>
  <c r="AH30"/>
  <c r="AH29"/>
  <c r="AG30"/>
  <c r="AF30"/>
  <c r="AG29"/>
  <c r="AF29"/>
  <c r="AE30"/>
  <c r="AD30"/>
  <c r="AE29"/>
  <c r="AD29"/>
  <c r="AC30"/>
  <c r="AB30"/>
  <c r="AC29"/>
  <c r="AB29"/>
  <c r="AA30"/>
  <c r="Z30"/>
  <c r="AA29"/>
  <c r="Z29"/>
  <c r="BE16" i="10"/>
  <c r="BE17"/>
  <c r="BE46"/>
  <c r="AN116" i="4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AA36" i="9"/>
  <c r="AS42" i="4"/>
  <c r="AR42"/>
  <c r="AQ42"/>
  <c r="AP42"/>
  <c r="AO42"/>
  <c r="AS41"/>
  <c r="AR41"/>
  <c r="AQ41"/>
  <c r="AP41"/>
  <c r="AO41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AM41"/>
  <c r="AL41"/>
  <c r="AK41"/>
  <c r="AJ41"/>
  <c r="AI41"/>
  <c r="AH41"/>
  <c r="AG41"/>
  <c r="AF41"/>
  <c r="AE41"/>
  <c r="AD41"/>
  <c r="AC41"/>
  <c r="AB41"/>
  <c r="AA41"/>
  <c r="Z41"/>
  <c r="Y41"/>
  <c r="X41"/>
  <c r="U42"/>
  <c r="T42"/>
  <c r="U41"/>
  <c r="T41"/>
  <c r="S42"/>
  <c r="R42"/>
  <c r="Q42"/>
  <c r="S41"/>
  <c r="R41"/>
  <c r="Q41"/>
  <c r="P42"/>
  <c r="O42"/>
  <c r="N42"/>
  <c r="P41"/>
  <c r="O41"/>
  <c r="N41"/>
  <c r="M42"/>
  <c r="L42"/>
  <c r="K42"/>
  <c r="M41"/>
  <c r="L41"/>
  <c r="K41"/>
  <c r="J42"/>
  <c r="I42"/>
  <c r="H42"/>
  <c r="J41"/>
  <c r="I41"/>
  <c r="H41"/>
  <c r="G42"/>
  <c r="G41"/>
  <c r="F42"/>
  <c r="F41"/>
  <c r="E42"/>
  <c r="BE42" s="1"/>
  <c r="E41"/>
  <c r="AS34"/>
  <c r="AR34"/>
  <c r="AQ34"/>
  <c r="AP34"/>
  <c r="AO34"/>
  <c r="AR33"/>
  <c r="AQ33"/>
  <c r="AP33"/>
  <c r="AO33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U34"/>
  <c r="T34"/>
  <c r="U33"/>
  <c r="T33"/>
  <c r="S34"/>
  <c r="R34"/>
  <c r="Q34"/>
  <c r="S33"/>
  <c r="R33"/>
  <c r="Q33"/>
  <c r="P34"/>
  <c r="O34"/>
  <c r="N34"/>
  <c r="P33"/>
  <c r="O33"/>
  <c r="N33"/>
  <c r="M34"/>
  <c r="L34"/>
  <c r="K34"/>
  <c r="M33"/>
  <c r="L33"/>
  <c r="K33"/>
  <c r="J34"/>
  <c r="I34"/>
  <c r="H34"/>
  <c r="J33"/>
  <c r="I33"/>
  <c r="H33"/>
  <c r="G34"/>
  <c r="G33"/>
  <c r="F34"/>
  <c r="F33"/>
  <c r="E34"/>
  <c r="BE34" s="1"/>
  <c r="E33"/>
  <c r="AS10"/>
  <c r="AR10"/>
  <c r="AQ10"/>
  <c r="AP10"/>
  <c r="AO10"/>
  <c r="AR9"/>
  <c r="AQ9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AN9"/>
  <c r="AM9"/>
  <c r="AL9"/>
  <c r="AK9"/>
  <c r="AJ9"/>
  <c r="AI9"/>
  <c r="AH9"/>
  <c r="AG9"/>
  <c r="AF9"/>
  <c r="AE9"/>
  <c r="AD9"/>
  <c r="AC9"/>
  <c r="AB9"/>
  <c r="AA9"/>
  <c r="Z9"/>
  <c r="Y9"/>
  <c r="X9"/>
  <c r="U10"/>
  <c r="T10"/>
  <c r="T9"/>
  <c r="S10"/>
  <c r="R10"/>
  <c r="Q10"/>
  <c r="S9"/>
  <c r="R9"/>
  <c r="Q9"/>
  <c r="P10"/>
  <c r="O10"/>
  <c r="N10"/>
  <c r="P9"/>
  <c r="O9"/>
  <c r="N9"/>
  <c r="M10"/>
  <c r="L10"/>
  <c r="K10"/>
  <c r="M9"/>
  <c r="L9"/>
  <c r="K9"/>
  <c r="J10"/>
  <c r="I10"/>
  <c r="H10"/>
  <c r="J9"/>
  <c r="I9"/>
  <c r="H9"/>
  <c r="G10"/>
  <c r="G9"/>
  <c r="F10"/>
  <c r="F9"/>
  <c r="E10"/>
  <c r="BE10" s="1"/>
  <c r="E9"/>
  <c r="X60" i="9" l="1"/>
  <c r="BE41" i="4"/>
  <c r="BE33"/>
  <c r="BE9"/>
  <c r="AM118"/>
  <c r="AK118"/>
  <c r="AI118"/>
  <c r="AG118"/>
  <c r="AE118"/>
  <c r="AC118"/>
  <c r="AA118"/>
  <c r="Y118"/>
  <c r="X118"/>
  <c r="Z118"/>
  <c r="AB118"/>
  <c r="AD118"/>
  <c r="AF118"/>
  <c r="AH118"/>
  <c r="AJ118"/>
  <c r="AL118"/>
  <c r="AN118"/>
  <c r="X58" i="7"/>
  <c r="AS116" i="4"/>
  <c r="AR116"/>
  <c r="AQ116"/>
  <c r="AP116"/>
  <c r="AO116"/>
  <c r="AR114"/>
  <c r="AQ114"/>
  <c r="U116"/>
  <c r="T116"/>
  <c r="U118"/>
  <c r="T114"/>
  <c r="T118" s="1"/>
  <c r="S116"/>
  <c r="R116"/>
  <c r="Q116"/>
  <c r="S114"/>
  <c r="S118" s="1"/>
  <c r="R114"/>
  <c r="R118" s="1"/>
  <c r="Q114"/>
  <c r="Q118" s="1"/>
  <c r="P116"/>
  <c r="O116"/>
  <c r="N116"/>
  <c r="P114"/>
  <c r="P118" s="1"/>
  <c r="O114"/>
  <c r="O118" s="1"/>
  <c r="N114"/>
  <c r="N118" s="1"/>
  <c r="M116"/>
  <c r="L116"/>
  <c r="K116"/>
  <c r="M114"/>
  <c r="M118" s="1"/>
  <c r="L114"/>
  <c r="L118" s="1"/>
  <c r="K114"/>
  <c r="K118" s="1"/>
  <c r="J116"/>
  <c r="I116"/>
  <c r="H116"/>
  <c r="J114"/>
  <c r="J118" s="1"/>
  <c r="I114"/>
  <c r="I118" s="1"/>
  <c r="H114"/>
  <c r="H118" s="1"/>
  <c r="G116"/>
  <c r="G114"/>
  <c r="G118" s="1"/>
  <c r="F116"/>
  <c r="F114"/>
  <c r="F118" s="1"/>
  <c r="E116"/>
  <c r="BE116" s="1"/>
  <c r="E114"/>
  <c r="E118" s="1"/>
  <c r="BE51" i="10"/>
  <c r="BE47"/>
  <c r="BE45"/>
  <c r="BE44"/>
  <c r="BE43"/>
  <c r="W42"/>
  <c r="V42"/>
  <c r="R42"/>
  <c r="R29" s="1"/>
  <c r="R19" s="1"/>
  <c r="Q42"/>
  <c r="Q29" s="1"/>
  <c r="Q19" s="1"/>
  <c r="P42"/>
  <c r="P29" s="1"/>
  <c r="P19" s="1"/>
  <c r="M42"/>
  <c r="M29" s="1"/>
  <c r="M19" s="1"/>
  <c r="L42"/>
  <c r="L29" s="1"/>
  <c r="L19" s="1"/>
  <c r="K42"/>
  <c r="K29" s="1"/>
  <c r="K19" s="1"/>
  <c r="J42"/>
  <c r="J29" s="1"/>
  <c r="J19" s="1"/>
  <c r="I42"/>
  <c r="I29" s="1"/>
  <c r="I19" s="1"/>
  <c r="H42"/>
  <c r="H29" s="1"/>
  <c r="H19" s="1"/>
  <c r="G42"/>
  <c r="G29" s="1"/>
  <c r="G19" s="1"/>
  <c r="F42"/>
  <c r="F29" s="1"/>
  <c r="F19" s="1"/>
  <c r="E42"/>
  <c r="E29" s="1"/>
  <c r="Q41"/>
  <c r="Q28" s="1"/>
  <c r="Q18" s="1"/>
  <c r="P41"/>
  <c r="P28" s="1"/>
  <c r="P18" s="1"/>
  <c r="M41"/>
  <c r="M28" s="1"/>
  <c r="M18" s="1"/>
  <c r="L41"/>
  <c r="L28" s="1"/>
  <c r="L18" s="1"/>
  <c r="K41"/>
  <c r="K28" s="1"/>
  <c r="K18" s="1"/>
  <c r="J41"/>
  <c r="J28" s="1"/>
  <c r="J18" s="1"/>
  <c r="I41"/>
  <c r="I28" s="1"/>
  <c r="I18" s="1"/>
  <c r="H41"/>
  <c r="H28" s="1"/>
  <c r="H18" s="1"/>
  <c r="G41"/>
  <c r="G28" s="1"/>
  <c r="G18" s="1"/>
  <c r="F41"/>
  <c r="F28" s="1"/>
  <c r="F18" s="1"/>
  <c r="E41"/>
  <c r="E28" s="1"/>
  <c r="BE36"/>
  <c r="BE33"/>
  <c r="BE32"/>
  <c r="BE30"/>
  <c r="BE25"/>
  <c r="BE24"/>
  <c r="BE23"/>
  <c r="BE22"/>
  <c r="BE12"/>
  <c r="BE11"/>
  <c r="BE10"/>
  <c r="BE9"/>
  <c r="BE8"/>
  <c r="BE7"/>
  <c r="BE59" i="9"/>
  <c r="BE55"/>
  <c r="BE54"/>
  <c r="BE53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U51"/>
  <c r="T51"/>
  <c r="S51"/>
  <c r="R51"/>
  <c r="Q51"/>
  <c r="P51"/>
  <c r="O51"/>
  <c r="N51"/>
  <c r="M51"/>
  <c r="L51"/>
  <c r="K51"/>
  <c r="J51"/>
  <c r="I51"/>
  <c r="H51"/>
  <c r="G51"/>
  <c r="F51"/>
  <c r="E51"/>
  <c r="BE50"/>
  <c r="BE49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AU47"/>
  <c r="AT47"/>
  <c r="AS47"/>
  <c r="AR47"/>
  <c r="AQ47"/>
  <c r="AP47"/>
  <c r="AO47"/>
  <c r="AN47"/>
  <c r="AM47"/>
  <c r="AL47"/>
  <c r="AK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BE46"/>
  <c r="BE43"/>
  <c r="BE42"/>
  <c r="BE39"/>
  <c r="BE38"/>
  <c r="AV37"/>
  <c r="AU37"/>
  <c r="AT37"/>
  <c r="AS37"/>
  <c r="AR37"/>
  <c r="AQ37"/>
  <c r="AP37"/>
  <c r="AO37"/>
  <c r="AN37"/>
  <c r="AM37"/>
  <c r="AL37"/>
  <c r="AK37"/>
  <c r="AJ37"/>
  <c r="AI37"/>
  <c r="AH37"/>
  <c r="AH28" s="1"/>
  <c r="AG37"/>
  <c r="AF37"/>
  <c r="AF28" s="1"/>
  <c r="AE37"/>
  <c r="AD37"/>
  <c r="AD28" s="1"/>
  <c r="AC37"/>
  <c r="AB37"/>
  <c r="AA37"/>
  <c r="Z37"/>
  <c r="U37"/>
  <c r="T37"/>
  <c r="S37"/>
  <c r="R37"/>
  <c r="Q37"/>
  <c r="P37"/>
  <c r="O37"/>
  <c r="N37"/>
  <c r="M37"/>
  <c r="L37"/>
  <c r="K37"/>
  <c r="J37"/>
  <c r="I37"/>
  <c r="H37"/>
  <c r="G37"/>
  <c r="F37"/>
  <c r="E37"/>
  <c r="AV27"/>
  <c r="AV17" s="1"/>
  <c r="AU36"/>
  <c r="AT36"/>
  <c r="AS36"/>
  <c r="AR36"/>
  <c r="AQ36"/>
  <c r="AP36"/>
  <c r="AO36"/>
  <c r="AN36"/>
  <c r="AM36"/>
  <c r="AL36"/>
  <c r="AK36"/>
  <c r="AH36"/>
  <c r="AG36"/>
  <c r="AF36"/>
  <c r="AE36"/>
  <c r="AD36"/>
  <c r="AC36"/>
  <c r="AB36"/>
  <c r="Z36"/>
  <c r="Z27" s="1"/>
  <c r="X27"/>
  <c r="U36"/>
  <c r="S36"/>
  <c r="R36"/>
  <c r="Q36"/>
  <c r="P36"/>
  <c r="O36"/>
  <c r="N36"/>
  <c r="M36"/>
  <c r="L36"/>
  <c r="K36"/>
  <c r="J36"/>
  <c r="I36"/>
  <c r="H36"/>
  <c r="G36"/>
  <c r="F36"/>
  <c r="E36"/>
  <c r="BE35"/>
  <c r="BE34"/>
  <c r="BE33"/>
  <c r="BE32"/>
  <c r="BE31"/>
  <c r="AV30"/>
  <c r="AU30"/>
  <c r="AT30"/>
  <c r="AS30"/>
  <c r="AR30"/>
  <c r="AQ30"/>
  <c r="AP30"/>
  <c r="AO30"/>
  <c r="AN30"/>
  <c r="AM30"/>
  <c r="AL30"/>
  <c r="U30"/>
  <c r="T30"/>
  <c r="S30"/>
  <c r="R30"/>
  <c r="Q30"/>
  <c r="P30"/>
  <c r="O30"/>
  <c r="N30"/>
  <c r="M30"/>
  <c r="L30"/>
  <c r="K30"/>
  <c r="J30"/>
  <c r="I30"/>
  <c r="H30"/>
  <c r="G30"/>
  <c r="F30"/>
  <c r="E30"/>
  <c r="AV29"/>
  <c r="AU29"/>
  <c r="AT29"/>
  <c r="AS29"/>
  <c r="AR29"/>
  <c r="AQ29"/>
  <c r="AP29"/>
  <c r="AO29"/>
  <c r="AN29"/>
  <c r="AM29"/>
  <c r="AL29"/>
  <c r="U27"/>
  <c r="U17" s="1"/>
  <c r="T29"/>
  <c r="S29"/>
  <c r="R29"/>
  <c r="Q29"/>
  <c r="P29"/>
  <c r="O29"/>
  <c r="N29"/>
  <c r="M29"/>
  <c r="L29"/>
  <c r="K29"/>
  <c r="J29"/>
  <c r="I29"/>
  <c r="H29"/>
  <c r="G29"/>
  <c r="F29"/>
  <c r="E29"/>
  <c r="AV28"/>
  <c r="AU28"/>
  <c r="AT28"/>
  <c r="AS28"/>
  <c r="AR28"/>
  <c r="AQ28"/>
  <c r="AP28"/>
  <c r="AO28"/>
  <c r="AN28"/>
  <c r="AM28"/>
  <c r="AL28"/>
  <c r="AK28"/>
  <c r="AJ28"/>
  <c r="AI28"/>
  <c r="AG28"/>
  <c r="AE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AU27"/>
  <c r="AT27"/>
  <c r="AS27"/>
  <c r="AR27"/>
  <c r="AQ27"/>
  <c r="AP27"/>
  <c r="AO27"/>
  <c r="AN27"/>
  <c r="AM27"/>
  <c r="AL27"/>
  <c r="AK27"/>
  <c r="AJ17"/>
  <c r="AH27"/>
  <c r="AG27"/>
  <c r="AF27"/>
  <c r="AE27"/>
  <c r="AD27"/>
  <c r="AC27"/>
  <c r="AB27"/>
  <c r="AA27"/>
  <c r="Y27"/>
  <c r="S27"/>
  <c r="R27"/>
  <c r="P27"/>
  <c r="N27"/>
  <c r="L27"/>
  <c r="J27"/>
  <c r="H27"/>
  <c r="G27"/>
  <c r="F27"/>
  <c r="BE26"/>
  <c r="BE25"/>
  <c r="BE24"/>
  <c r="BE23"/>
  <c r="BE22"/>
  <c r="BE21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B18" s="1"/>
  <c r="AA20"/>
  <c r="Z20"/>
  <c r="Y20"/>
  <c r="X20"/>
  <c r="U20"/>
  <c r="T20"/>
  <c r="S20"/>
  <c r="R20"/>
  <c r="Q20"/>
  <c r="P20"/>
  <c r="O20"/>
  <c r="N20"/>
  <c r="M20"/>
  <c r="L20"/>
  <c r="K20"/>
  <c r="J20"/>
  <c r="I20"/>
  <c r="H20"/>
  <c r="G20"/>
  <c r="F20"/>
  <c r="E20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Y17" s="1"/>
  <c r="X19"/>
  <c r="X17" s="1"/>
  <c r="S19"/>
  <c r="R19"/>
  <c r="Q19"/>
  <c r="P19"/>
  <c r="P17" s="1"/>
  <c r="O19"/>
  <c r="N19"/>
  <c r="M19"/>
  <c r="L19"/>
  <c r="L17" s="1"/>
  <c r="K19"/>
  <c r="J19"/>
  <c r="I19"/>
  <c r="H19"/>
  <c r="H17" s="1"/>
  <c r="G19"/>
  <c r="F19"/>
  <c r="F17" s="1"/>
  <c r="E19"/>
  <c r="AV18"/>
  <c r="AU18"/>
  <c r="AT18"/>
  <c r="AS18"/>
  <c r="AR18"/>
  <c r="AQ18"/>
  <c r="AP18"/>
  <c r="AO18"/>
  <c r="AN18"/>
  <c r="AM18"/>
  <c r="AL18"/>
  <c r="AK18"/>
  <c r="AJ18"/>
  <c r="AI18"/>
  <c r="AG18"/>
  <c r="AE18"/>
  <c r="AC18"/>
  <c r="AA18"/>
  <c r="Z18"/>
  <c r="U18"/>
  <c r="T18"/>
  <c r="S18"/>
  <c r="R18"/>
  <c r="Q18"/>
  <c r="P18"/>
  <c r="O18"/>
  <c r="N18"/>
  <c r="M18"/>
  <c r="L18"/>
  <c r="K18"/>
  <c r="J18"/>
  <c r="I18"/>
  <c r="H18"/>
  <c r="G18"/>
  <c r="F18"/>
  <c r="E18"/>
  <c r="AU17"/>
  <c r="AT17"/>
  <c r="AS17"/>
  <c r="AR17"/>
  <c r="AQ17"/>
  <c r="AP17"/>
  <c r="AO17"/>
  <c r="AN17"/>
  <c r="AM17"/>
  <c r="AL17"/>
  <c r="AK17"/>
  <c r="AH17"/>
  <c r="AG17"/>
  <c r="AF17"/>
  <c r="AE17"/>
  <c r="AD17"/>
  <c r="AC17"/>
  <c r="AB17"/>
  <c r="AA17"/>
  <c r="Y56"/>
  <c r="S17"/>
  <c r="R17"/>
  <c r="N17"/>
  <c r="J17"/>
  <c r="G17"/>
  <c r="BE16"/>
  <c r="BE15"/>
  <c r="BE14"/>
  <c r="BE13"/>
  <c r="BE12"/>
  <c r="BE11"/>
  <c r="BE10"/>
  <c r="BE9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U8"/>
  <c r="T8"/>
  <c r="S8"/>
  <c r="R8"/>
  <c r="Q8"/>
  <c r="P8"/>
  <c r="O8"/>
  <c r="N8"/>
  <c r="M8"/>
  <c r="L8"/>
  <c r="K8"/>
  <c r="J8"/>
  <c r="I8"/>
  <c r="H8"/>
  <c r="G8"/>
  <c r="F8"/>
  <c r="E8"/>
  <c r="AV7"/>
  <c r="AU7"/>
  <c r="AT7"/>
  <c r="AS7"/>
  <c r="AR7"/>
  <c r="AQ7"/>
  <c r="AP7"/>
  <c r="AO7"/>
  <c r="AN7"/>
  <c r="AM7"/>
  <c r="AL7"/>
  <c r="AK7"/>
  <c r="AJ7"/>
  <c r="AH7"/>
  <c r="AG7"/>
  <c r="AF7"/>
  <c r="AE7"/>
  <c r="AD7"/>
  <c r="AC7"/>
  <c r="AB7"/>
  <c r="AA7"/>
  <c r="Z7"/>
  <c r="U7"/>
  <c r="S7"/>
  <c r="R7"/>
  <c r="Q7"/>
  <c r="P7"/>
  <c r="O7"/>
  <c r="N7"/>
  <c r="M7"/>
  <c r="L7"/>
  <c r="K7"/>
  <c r="J7"/>
  <c r="I7"/>
  <c r="H7"/>
  <c r="G7"/>
  <c r="F7"/>
  <c r="E7"/>
  <c r="BE53" i="8"/>
  <c r="BE49"/>
  <c r="BE48"/>
  <c r="BE47"/>
  <c r="W46"/>
  <c r="V46"/>
  <c r="BE46" s="1"/>
  <c r="BE45"/>
  <c r="BE44"/>
  <c r="BE43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U42"/>
  <c r="T42"/>
  <c r="S42"/>
  <c r="R42"/>
  <c r="Q42"/>
  <c r="P42"/>
  <c r="O42"/>
  <c r="N42"/>
  <c r="M42"/>
  <c r="L42"/>
  <c r="K42"/>
  <c r="J42"/>
  <c r="I42"/>
  <c r="H42"/>
  <c r="G42"/>
  <c r="F42"/>
  <c r="E42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U41"/>
  <c r="T41"/>
  <c r="S41"/>
  <c r="R41"/>
  <c r="Q41"/>
  <c r="P41"/>
  <c r="O41"/>
  <c r="N41"/>
  <c r="M41"/>
  <c r="L41"/>
  <c r="K41"/>
  <c r="J41"/>
  <c r="I41"/>
  <c r="H41"/>
  <c r="G41"/>
  <c r="F41"/>
  <c r="E41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AU39"/>
  <c r="AU19" s="1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U39"/>
  <c r="T39"/>
  <c r="S39"/>
  <c r="R39"/>
  <c r="Q39"/>
  <c r="P39"/>
  <c r="O39"/>
  <c r="N39"/>
  <c r="M39"/>
  <c r="L39"/>
  <c r="K39"/>
  <c r="J39"/>
  <c r="I39"/>
  <c r="H39"/>
  <c r="G39"/>
  <c r="F39"/>
  <c r="E39"/>
  <c r="BE38"/>
  <c r="BE37"/>
  <c r="BE36"/>
  <c r="BE35"/>
  <c r="BE34"/>
  <c r="BE33"/>
  <c r="BE32"/>
  <c r="BE31"/>
  <c r="BE30"/>
  <c r="BE29"/>
  <c r="BE28"/>
  <c r="BE27"/>
  <c r="BE26"/>
  <c r="BE25"/>
  <c r="BE24"/>
  <c r="BE23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U22"/>
  <c r="T22"/>
  <c r="S22"/>
  <c r="R22"/>
  <c r="Q22"/>
  <c r="P22"/>
  <c r="O22"/>
  <c r="N22"/>
  <c r="M22"/>
  <c r="L22"/>
  <c r="K22"/>
  <c r="J22"/>
  <c r="I22"/>
  <c r="H22"/>
  <c r="G22"/>
  <c r="F22"/>
  <c r="E22"/>
  <c r="BE22" s="1"/>
  <c r="AU21"/>
  <c r="AT21"/>
  <c r="AS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T21"/>
  <c r="R21"/>
  <c r="Q21"/>
  <c r="P21"/>
  <c r="O21"/>
  <c r="N21"/>
  <c r="M21"/>
  <c r="L21"/>
  <c r="K21"/>
  <c r="J21"/>
  <c r="I21"/>
  <c r="H21"/>
  <c r="G21"/>
  <c r="F21"/>
  <c r="E21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U20"/>
  <c r="T20"/>
  <c r="S20"/>
  <c r="R20"/>
  <c r="Q20"/>
  <c r="P20"/>
  <c r="O20"/>
  <c r="N20"/>
  <c r="M20"/>
  <c r="L20"/>
  <c r="K20"/>
  <c r="J20"/>
  <c r="I20"/>
  <c r="H20"/>
  <c r="G20"/>
  <c r="F20"/>
  <c r="E20"/>
  <c r="AT19"/>
  <c r="AS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U19"/>
  <c r="T19"/>
  <c r="R19"/>
  <c r="Q19"/>
  <c r="P19"/>
  <c r="O19"/>
  <c r="N19"/>
  <c r="M19"/>
  <c r="L19"/>
  <c r="K19"/>
  <c r="J19"/>
  <c r="I19"/>
  <c r="H19"/>
  <c r="G19"/>
  <c r="F19"/>
  <c r="E19"/>
  <c r="BE18"/>
  <c r="BE17"/>
  <c r="BE16"/>
  <c r="BE15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U14"/>
  <c r="T14"/>
  <c r="S14"/>
  <c r="R14"/>
  <c r="Q14"/>
  <c r="P14"/>
  <c r="O14"/>
  <c r="N14"/>
  <c r="M14"/>
  <c r="L14"/>
  <c r="K14"/>
  <c r="J14"/>
  <c r="I14"/>
  <c r="H14"/>
  <c r="G14"/>
  <c r="F14"/>
  <c r="E14"/>
  <c r="BE14" s="1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T13"/>
  <c r="R13"/>
  <c r="Q13"/>
  <c r="P13"/>
  <c r="O13"/>
  <c r="N13"/>
  <c r="M13"/>
  <c r="L13"/>
  <c r="K13"/>
  <c r="J13"/>
  <c r="I13"/>
  <c r="H13"/>
  <c r="G13"/>
  <c r="F13"/>
  <c r="E13"/>
  <c r="BE12"/>
  <c r="BE11"/>
  <c r="BE10"/>
  <c r="BE9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U8"/>
  <c r="T8"/>
  <c r="S8"/>
  <c r="R8"/>
  <c r="Q8"/>
  <c r="P8"/>
  <c r="O8"/>
  <c r="N8"/>
  <c r="M8"/>
  <c r="L8"/>
  <c r="K8"/>
  <c r="J8"/>
  <c r="I8"/>
  <c r="H8"/>
  <c r="G8"/>
  <c r="F8"/>
  <c r="E8"/>
  <c r="AU7"/>
  <c r="AU50" s="1"/>
  <c r="AT7"/>
  <c r="AT50" s="1"/>
  <c r="AS7"/>
  <c r="AS50" s="1"/>
  <c r="AQ7"/>
  <c r="AQ50" s="1"/>
  <c r="AP7"/>
  <c r="AP50" s="1"/>
  <c r="AO7"/>
  <c r="AO50" s="1"/>
  <c r="AN7"/>
  <c r="AN50" s="1"/>
  <c r="AM7"/>
  <c r="AM50" s="1"/>
  <c r="AL7"/>
  <c r="AL50" s="1"/>
  <c r="AK7"/>
  <c r="AK50" s="1"/>
  <c r="AJ7"/>
  <c r="AJ50" s="1"/>
  <c r="AI7"/>
  <c r="AI50" s="1"/>
  <c r="AH7"/>
  <c r="AH50" s="1"/>
  <c r="AG7"/>
  <c r="AG50" s="1"/>
  <c r="AF7"/>
  <c r="AF50" s="1"/>
  <c r="AE7"/>
  <c r="AE50" s="1"/>
  <c r="AD7"/>
  <c r="AD50" s="1"/>
  <c r="AC7"/>
  <c r="AC50" s="1"/>
  <c r="AB7"/>
  <c r="AB50" s="1"/>
  <c r="AA7"/>
  <c r="AA50" s="1"/>
  <c r="Z7"/>
  <c r="Z50" s="1"/>
  <c r="Y7"/>
  <c r="Y50" s="1"/>
  <c r="X7"/>
  <c r="X50" s="1"/>
  <c r="U7"/>
  <c r="U50" s="1"/>
  <c r="T7"/>
  <c r="T50" s="1"/>
  <c r="R7"/>
  <c r="R50" s="1"/>
  <c r="Q7"/>
  <c r="Q50" s="1"/>
  <c r="P7"/>
  <c r="P50" s="1"/>
  <c r="O7"/>
  <c r="O50" s="1"/>
  <c r="N7"/>
  <c r="N50" s="1"/>
  <c r="M7"/>
  <c r="M50" s="1"/>
  <c r="L7"/>
  <c r="L50" s="1"/>
  <c r="K7"/>
  <c r="K50" s="1"/>
  <c r="J7"/>
  <c r="J50" s="1"/>
  <c r="I7"/>
  <c r="I50" s="1"/>
  <c r="H7"/>
  <c r="H50" s="1"/>
  <c r="G7"/>
  <c r="G50" s="1"/>
  <c r="F7"/>
  <c r="F50" s="1"/>
  <c r="E7"/>
  <c r="AV7" i="7"/>
  <c r="AV8"/>
  <c r="AV15"/>
  <c r="AV16"/>
  <c r="AV24"/>
  <c r="AV25"/>
  <c r="AV35"/>
  <c r="AV59"/>
  <c r="AV43"/>
  <c r="AV44"/>
  <c r="BE62"/>
  <c r="BE63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E59"/>
  <c r="F58"/>
  <c r="G58"/>
  <c r="H58"/>
  <c r="I58"/>
  <c r="J58"/>
  <c r="K58"/>
  <c r="L58"/>
  <c r="M58"/>
  <c r="N58"/>
  <c r="O58"/>
  <c r="P58"/>
  <c r="Q58"/>
  <c r="R58"/>
  <c r="S58"/>
  <c r="T58"/>
  <c r="U58"/>
  <c r="E58"/>
  <c r="E43"/>
  <c r="F35"/>
  <c r="G35"/>
  <c r="H35"/>
  <c r="I35"/>
  <c r="J35"/>
  <c r="K35"/>
  <c r="L35"/>
  <c r="M35"/>
  <c r="N35"/>
  <c r="O35"/>
  <c r="P35"/>
  <c r="Q35"/>
  <c r="R35"/>
  <c r="S35"/>
  <c r="T35"/>
  <c r="U35"/>
  <c r="E35"/>
  <c r="F34"/>
  <c r="G34"/>
  <c r="H34"/>
  <c r="I34"/>
  <c r="J34"/>
  <c r="K34"/>
  <c r="L34"/>
  <c r="M34"/>
  <c r="N34"/>
  <c r="O34"/>
  <c r="P34"/>
  <c r="Q34"/>
  <c r="R34"/>
  <c r="S34"/>
  <c r="E34"/>
  <c r="BE40"/>
  <c r="BE41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X35"/>
  <c r="X34"/>
  <c r="BE67"/>
  <c r="BE18"/>
  <c r="BE17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U16"/>
  <c r="T16"/>
  <c r="S16"/>
  <c r="R16"/>
  <c r="Q16"/>
  <c r="P16"/>
  <c r="O16"/>
  <c r="N16"/>
  <c r="M16"/>
  <c r="L16"/>
  <c r="K16"/>
  <c r="J16"/>
  <c r="I16"/>
  <c r="H16"/>
  <c r="G16"/>
  <c r="F16"/>
  <c r="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U15"/>
  <c r="T15"/>
  <c r="S15"/>
  <c r="R15"/>
  <c r="Q15"/>
  <c r="P15"/>
  <c r="O15"/>
  <c r="N15"/>
  <c r="M15"/>
  <c r="L15"/>
  <c r="K15"/>
  <c r="J15"/>
  <c r="I15"/>
  <c r="H15"/>
  <c r="G15"/>
  <c r="F15"/>
  <c r="E15"/>
  <c r="BE61"/>
  <c r="BE60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32"/>
  <c r="BE53"/>
  <c r="BE50"/>
  <c r="BE49"/>
  <c r="BE46"/>
  <c r="BE45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U44"/>
  <c r="T44"/>
  <c r="S44"/>
  <c r="S33" s="1"/>
  <c r="R44"/>
  <c r="Q44"/>
  <c r="Q33" s="1"/>
  <c r="P44"/>
  <c r="O44"/>
  <c r="O33" s="1"/>
  <c r="N44"/>
  <c r="M44"/>
  <c r="M33" s="1"/>
  <c r="L44"/>
  <c r="K44"/>
  <c r="K33" s="1"/>
  <c r="J44"/>
  <c r="I44"/>
  <c r="I33" s="1"/>
  <c r="H44"/>
  <c r="G44"/>
  <c r="G33" s="1"/>
  <c r="F44"/>
  <c r="E44"/>
  <c r="E33" s="1"/>
  <c r="AU43"/>
  <c r="AT43"/>
  <c r="AT32" s="1"/>
  <c r="AT22" s="1"/>
  <c r="AS43"/>
  <c r="AR43"/>
  <c r="AR32" s="1"/>
  <c r="AQ43"/>
  <c r="AP43"/>
  <c r="AP32" s="1"/>
  <c r="AO43"/>
  <c r="AN43"/>
  <c r="AN32" s="1"/>
  <c r="AM43"/>
  <c r="AL43"/>
  <c r="AL32" s="1"/>
  <c r="AK43"/>
  <c r="AJ43"/>
  <c r="AJ32" s="1"/>
  <c r="AI43"/>
  <c r="AH43"/>
  <c r="AH32" s="1"/>
  <c r="AG43"/>
  <c r="AF43"/>
  <c r="AF32" s="1"/>
  <c r="AE43"/>
  <c r="AD43"/>
  <c r="AD32" s="1"/>
  <c r="AC43"/>
  <c r="AB43"/>
  <c r="AB32" s="1"/>
  <c r="AA43"/>
  <c r="Z43"/>
  <c r="Z32" s="1"/>
  <c r="Y43"/>
  <c r="X43"/>
  <c r="X32" s="1"/>
  <c r="U43"/>
  <c r="S43"/>
  <c r="S32" s="1"/>
  <c r="R43"/>
  <c r="R32" s="1"/>
  <c r="Q43"/>
  <c r="Q32" s="1"/>
  <c r="P43"/>
  <c r="P32" s="1"/>
  <c r="O43"/>
  <c r="O32" s="1"/>
  <c r="N43"/>
  <c r="N32" s="1"/>
  <c r="M43"/>
  <c r="M32" s="1"/>
  <c r="L43"/>
  <c r="L32" s="1"/>
  <c r="K43"/>
  <c r="J43"/>
  <c r="I43"/>
  <c r="H43"/>
  <c r="G43"/>
  <c r="F43"/>
  <c r="BE42"/>
  <c r="BE39"/>
  <c r="BE38"/>
  <c r="BE37"/>
  <c r="BE36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U33"/>
  <c r="T33"/>
  <c r="R33"/>
  <c r="R23" s="1"/>
  <c r="P33"/>
  <c r="N33"/>
  <c r="L33"/>
  <c r="J33"/>
  <c r="H33"/>
  <c r="F33"/>
  <c r="AS32"/>
  <c r="AQ32"/>
  <c r="AQ22" s="1"/>
  <c r="AO32"/>
  <c r="AM32"/>
  <c r="AM22" s="1"/>
  <c r="AK32"/>
  <c r="AI32"/>
  <c r="AI22" s="1"/>
  <c r="AG32"/>
  <c r="AE32"/>
  <c r="AE22" s="1"/>
  <c r="AC32"/>
  <c r="AA32"/>
  <c r="AA22" s="1"/>
  <c r="Y32"/>
  <c r="BE29"/>
  <c r="BE28"/>
  <c r="BE27"/>
  <c r="BE26"/>
  <c r="AU25"/>
  <c r="AT25"/>
  <c r="AS25"/>
  <c r="AR25"/>
  <c r="AQ25"/>
  <c r="AP25"/>
  <c r="AO25"/>
  <c r="AO23" s="1"/>
  <c r="AN25"/>
  <c r="AM25"/>
  <c r="AL25"/>
  <c r="AK25"/>
  <c r="AK23" s="1"/>
  <c r="AJ25"/>
  <c r="AI25"/>
  <c r="AI23" s="1"/>
  <c r="AH25"/>
  <c r="AG25"/>
  <c r="AG23" s="1"/>
  <c r="AF25"/>
  <c r="AE25"/>
  <c r="AE23" s="1"/>
  <c r="AD25"/>
  <c r="AC25"/>
  <c r="AC23" s="1"/>
  <c r="AB25"/>
  <c r="AA25"/>
  <c r="AA23" s="1"/>
  <c r="Z25"/>
  <c r="Y25"/>
  <c r="Y23" s="1"/>
  <c r="X25"/>
  <c r="U25"/>
  <c r="U23" s="1"/>
  <c r="T25"/>
  <c r="S25"/>
  <c r="R25"/>
  <c r="Q25"/>
  <c r="P25"/>
  <c r="O25"/>
  <c r="N25"/>
  <c r="M25"/>
  <c r="L25"/>
  <c r="K25"/>
  <c r="J25"/>
  <c r="I25"/>
  <c r="H25"/>
  <c r="G25"/>
  <c r="F25"/>
  <c r="E25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U24"/>
  <c r="T24"/>
  <c r="S24"/>
  <c r="R24"/>
  <c r="Q24"/>
  <c r="P24"/>
  <c r="O24"/>
  <c r="N24"/>
  <c r="M24"/>
  <c r="L24"/>
  <c r="K24"/>
  <c r="J24"/>
  <c r="I24"/>
  <c r="H24"/>
  <c r="G24"/>
  <c r="F24"/>
  <c r="E24"/>
  <c r="AU23"/>
  <c r="AT23"/>
  <c r="AS23"/>
  <c r="AR23"/>
  <c r="AP23"/>
  <c r="AN23"/>
  <c r="AL23"/>
  <c r="AJ23"/>
  <c r="AH23"/>
  <c r="AF23"/>
  <c r="AD23"/>
  <c r="AB23"/>
  <c r="Z23"/>
  <c r="X23"/>
  <c r="T23"/>
  <c r="P23"/>
  <c r="N23"/>
  <c r="L23"/>
  <c r="J23"/>
  <c r="H23"/>
  <c r="F23"/>
  <c r="AS22"/>
  <c r="AO22"/>
  <c r="AK22"/>
  <c r="AG22"/>
  <c r="AC22"/>
  <c r="Y22"/>
  <c r="BE14"/>
  <c r="BE13"/>
  <c r="BE12"/>
  <c r="BE11"/>
  <c r="BE10"/>
  <c r="BE9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U8"/>
  <c r="T8"/>
  <c r="S8"/>
  <c r="R8"/>
  <c r="Q8"/>
  <c r="P8"/>
  <c r="O8"/>
  <c r="N8"/>
  <c r="M8"/>
  <c r="L8"/>
  <c r="K8"/>
  <c r="J8"/>
  <c r="I8"/>
  <c r="H8"/>
  <c r="G8"/>
  <c r="F8"/>
  <c r="E8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S7"/>
  <c r="R7"/>
  <c r="Q7"/>
  <c r="P7"/>
  <c r="O7"/>
  <c r="N7"/>
  <c r="M7"/>
  <c r="L7"/>
  <c r="K7"/>
  <c r="J7"/>
  <c r="I7"/>
  <c r="H7"/>
  <c r="G7"/>
  <c r="F7"/>
  <c r="E7"/>
  <c r="BE110" i="4"/>
  <c r="BD110"/>
  <c r="BC110"/>
  <c r="BB110"/>
  <c r="BA110"/>
  <c r="AZ110"/>
  <c r="AY110"/>
  <c r="AX110"/>
  <c r="AW110"/>
  <c r="AV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BE109"/>
  <c r="BD109"/>
  <c r="BC109"/>
  <c r="BB109"/>
  <c r="BA109"/>
  <c r="AZ109"/>
  <c r="AY109"/>
  <c r="AX109"/>
  <c r="AW109"/>
  <c r="AV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BE104"/>
  <c r="BD104"/>
  <c r="BC104"/>
  <c r="BB104"/>
  <c r="BA104"/>
  <c r="AZ104"/>
  <c r="AY104"/>
  <c r="AX104"/>
  <c r="AW104"/>
  <c r="AV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BE103"/>
  <c r="BD103"/>
  <c r="BC103"/>
  <c r="BB103"/>
  <c r="BA103"/>
  <c r="AZ103"/>
  <c r="AY103"/>
  <c r="AX103"/>
  <c r="AW103"/>
  <c r="AV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BE98"/>
  <c r="BD98"/>
  <c r="BC98"/>
  <c r="BB98"/>
  <c r="BA98"/>
  <c r="AZ98"/>
  <c r="AY98"/>
  <c r="AX98"/>
  <c r="AW98"/>
  <c r="AV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U98"/>
  <c r="T98"/>
  <c r="S98"/>
  <c r="R98"/>
  <c r="Q98"/>
  <c r="P98"/>
  <c r="O98"/>
  <c r="N98"/>
  <c r="M98"/>
  <c r="L98"/>
  <c r="K98"/>
  <c r="J98"/>
  <c r="I98"/>
  <c r="H98"/>
  <c r="G98"/>
  <c r="F98"/>
  <c r="E98"/>
  <c r="BE97"/>
  <c r="BD97"/>
  <c r="BC97"/>
  <c r="BB97"/>
  <c r="BA97"/>
  <c r="AZ97"/>
  <c r="AY97"/>
  <c r="AX97"/>
  <c r="AW97"/>
  <c r="AV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U97"/>
  <c r="T97"/>
  <c r="S97"/>
  <c r="R97"/>
  <c r="Q97"/>
  <c r="P97"/>
  <c r="O97"/>
  <c r="N97"/>
  <c r="M97"/>
  <c r="L97"/>
  <c r="K97"/>
  <c r="J97"/>
  <c r="I97"/>
  <c r="H97"/>
  <c r="G97"/>
  <c r="F97"/>
  <c r="E97"/>
  <c r="BE92"/>
  <c r="BD92"/>
  <c r="BC92"/>
  <c r="BB92"/>
  <c r="BA92"/>
  <c r="AZ92"/>
  <c r="AY92"/>
  <c r="AX92"/>
  <c r="AW92"/>
  <c r="AV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U92"/>
  <c r="T92"/>
  <c r="S92"/>
  <c r="R92"/>
  <c r="Q92"/>
  <c r="P92"/>
  <c r="O92"/>
  <c r="N92"/>
  <c r="M92"/>
  <c r="L92"/>
  <c r="K92"/>
  <c r="J92"/>
  <c r="I92"/>
  <c r="H92"/>
  <c r="G92"/>
  <c r="F92"/>
  <c r="E92"/>
  <c r="BE91"/>
  <c r="BD91"/>
  <c r="BC91"/>
  <c r="BB91"/>
  <c r="BA91"/>
  <c r="AZ91"/>
  <c r="AY91"/>
  <c r="AX91"/>
  <c r="AW91"/>
  <c r="AV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U91"/>
  <c r="T91"/>
  <c r="S91"/>
  <c r="R91"/>
  <c r="Q91"/>
  <c r="P91"/>
  <c r="O91"/>
  <c r="N91"/>
  <c r="M91"/>
  <c r="L91"/>
  <c r="K91"/>
  <c r="J91"/>
  <c r="I91"/>
  <c r="H91"/>
  <c r="G91"/>
  <c r="F91"/>
  <c r="E91"/>
  <c r="BE90"/>
  <c r="BE89"/>
  <c r="BE88"/>
  <c r="BE87"/>
  <c r="BE86"/>
  <c r="BD86"/>
  <c r="BC86"/>
  <c r="BB86"/>
  <c r="BA86"/>
  <c r="AZ86"/>
  <c r="AY86"/>
  <c r="AX86"/>
  <c r="AW86"/>
  <c r="AV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U86"/>
  <c r="T86"/>
  <c r="S86"/>
  <c r="R86"/>
  <c r="Q86"/>
  <c r="P86"/>
  <c r="O86"/>
  <c r="N86"/>
  <c r="M86"/>
  <c r="L86"/>
  <c r="K86"/>
  <c r="J86"/>
  <c r="I86"/>
  <c r="H86"/>
  <c r="G86"/>
  <c r="F86"/>
  <c r="E86"/>
  <c r="BD85"/>
  <c r="BC85"/>
  <c r="BB85"/>
  <c r="BA85"/>
  <c r="AZ85"/>
  <c r="AY85"/>
  <c r="AX85"/>
  <c r="AW85"/>
  <c r="AV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U85"/>
  <c r="T85"/>
  <c r="S85"/>
  <c r="R85"/>
  <c r="Q85"/>
  <c r="P85"/>
  <c r="O85"/>
  <c r="N85"/>
  <c r="M85"/>
  <c r="L85"/>
  <c r="K85"/>
  <c r="J85"/>
  <c r="I85"/>
  <c r="H85"/>
  <c r="G85"/>
  <c r="F85"/>
  <c r="E85"/>
  <c r="BE84"/>
  <c r="BE83"/>
  <c r="BE82"/>
  <c r="BE81"/>
  <c r="BE80"/>
  <c r="BE79"/>
  <c r="BE78"/>
  <c r="BD78"/>
  <c r="BC78"/>
  <c r="BB78"/>
  <c r="BA78"/>
  <c r="AZ78"/>
  <c r="AY78"/>
  <c r="AX78"/>
  <c r="AW78"/>
  <c r="AV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U78"/>
  <c r="T78"/>
  <c r="S78"/>
  <c r="R78"/>
  <c r="Q78"/>
  <c r="P78"/>
  <c r="O78"/>
  <c r="N78"/>
  <c r="M78"/>
  <c r="L78"/>
  <c r="K78"/>
  <c r="J78"/>
  <c r="I78"/>
  <c r="H78"/>
  <c r="G78"/>
  <c r="F78"/>
  <c r="E78"/>
  <c r="BD77"/>
  <c r="BC77"/>
  <c r="BB77"/>
  <c r="BA77"/>
  <c r="AZ77"/>
  <c r="AY77"/>
  <c r="AX77"/>
  <c r="AW77"/>
  <c r="AV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U77"/>
  <c r="T77"/>
  <c r="S77"/>
  <c r="R77"/>
  <c r="Q77"/>
  <c r="P77"/>
  <c r="O77"/>
  <c r="N77"/>
  <c r="M77"/>
  <c r="L77"/>
  <c r="K77"/>
  <c r="J77"/>
  <c r="I77"/>
  <c r="H77"/>
  <c r="G77"/>
  <c r="F77"/>
  <c r="E77"/>
  <c r="BE76"/>
  <c r="BE75"/>
  <c r="BE74"/>
  <c r="BE73"/>
  <c r="BE72"/>
  <c r="BD72"/>
  <c r="BC72"/>
  <c r="BB72"/>
  <c r="BA72"/>
  <c r="AZ72"/>
  <c r="AY72"/>
  <c r="AX72"/>
  <c r="AW72"/>
  <c r="AV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U72"/>
  <c r="T72"/>
  <c r="S72"/>
  <c r="R72"/>
  <c r="Q72"/>
  <c r="P72"/>
  <c r="O72"/>
  <c r="N72"/>
  <c r="M72"/>
  <c r="L72"/>
  <c r="K72"/>
  <c r="J72"/>
  <c r="I72"/>
  <c r="H72"/>
  <c r="G72"/>
  <c r="F72"/>
  <c r="E72"/>
  <c r="BD71"/>
  <c r="BC71"/>
  <c r="BB71"/>
  <c r="BA71"/>
  <c r="AZ71"/>
  <c r="AY71"/>
  <c r="AX71"/>
  <c r="AW71"/>
  <c r="AV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U71"/>
  <c r="T71"/>
  <c r="S71"/>
  <c r="R71"/>
  <c r="Q71"/>
  <c r="P71"/>
  <c r="O71"/>
  <c r="N71"/>
  <c r="M71"/>
  <c r="L71"/>
  <c r="K71"/>
  <c r="J71"/>
  <c r="I71"/>
  <c r="H71"/>
  <c r="G71"/>
  <c r="F71"/>
  <c r="E71"/>
  <c r="BE70"/>
  <c r="BE63" s="1"/>
  <c r="BE69"/>
  <c r="BE66"/>
  <c r="BE65"/>
  <c r="BE64"/>
  <c r="BE62" s="1"/>
  <c r="BE60" s="1"/>
  <c r="BD64"/>
  <c r="BC64"/>
  <c r="BB64"/>
  <c r="BA64"/>
  <c r="AZ64"/>
  <c r="AY64"/>
  <c r="AX64"/>
  <c r="AW64"/>
  <c r="AV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U64"/>
  <c r="T64"/>
  <c r="S64"/>
  <c r="R64"/>
  <c r="Q64"/>
  <c r="P64"/>
  <c r="O64"/>
  <c r="N64"/>
  <c r="M64"/>
  <c r="L64"/>
  <c r="K64"/>
  <c r="J64"/>
  <c r="I64"/>
  <c r="H64"/>
  <c r="G64"/>
  <c r="F64"/>
  <c r="E64"/>
  <c r="BD63"/>
  <c r="BC63"/>
  <c r="BB63"/>
  <c r="BA63"/>
  <c r="AZ63"/>
  <c r="AY63"/>
  <c r="AX63"/>
  <c r="AW63"/>
  <c r="AV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U63"/>
  <c r="T63"/>
  <c r="S63"/>
  <c r="R63"/>
  <c r="Q63"/>
  <c r="P63"/>
  <c r="O63"/>
  <c r="N63"/>
  <c r="M63"/>
  <c r="L63"/>
  <c r="K63"/>
  <c r="J63"/>
  <c r="I63"/>
  <c r="H63"/>
  <c r="G63"/>
  <c r="F63"/>
  <c r="E63"/>
  <c r="BD62"/>
  <c r="BC62"/>
  <c r="BB62"/>
  <c r="BA62"/>
  <c r="AZ62"/>
  <c r="AY62"/>
  <c r="AX62"/>
  <c r="AW62"/>
  <c r="AV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U62"/>
  <c r="T62"/>
  <c r="S62"/>
  <c r="R62"/>
  <c r="Q62"/>
  <c r="P62"/>
  <c r="O62"/>
  <c r="N62"/>
  <c r="M62"/>
  <c r="L62"/>
  <c r="K62"/>
  <c r="J62"/>
  <c r="I62"/>
  <c r="H62"/>
  <c r="G62"/>
  <c r="F62"/>
  <c r="E62"/>
  <c r="BD61"/>
  <c r="BC61"/>
  <c r="BB61"/>
  <c r="BA61"/>
  <c r="AZ61"/>
  <c r="AY61"/>
  <c r="AX61"/>
  <c r="AW61"/>
  <c r="AV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U61"/>
  <c r="T61"/>
  <c r="S61"/>
  <c r="R61"/>
  <c r="Q61"/>
  <c r="P61"/>
  <c r="O61"/>
  <c r="N61"/>
  <c r="M61"/>
  <c r="L61"/>
  <c r="K61"/>
  <c r="J61"/>
  <c r="I61"/>
  <c r="H61"/>
  <c r="G61"/>
  <c r="F61"/>
  <c r="E61"/>
  <c r="BD60"/>
  <c r="BC60"/>
  <c r="BB60"/>
  <c r="BA60"/>
  <c r="AZ60"/>
  <c r="AY60"/>
  <c r="AX60"/>
  <c r="AW60"/>
  <c r="AV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U60"/>
  <c r="T60"/>
  <c r="S60"/>
  <c r="R60"/>
  <c r="Q60"/>
  <c r="P60"/>
  <c r="O60"/>
  <c r="N60"/>
  <c r="M60"/>
  <c r="L60"/>
  <c r="K60"/>
  <c r="J60"/>
  <c r="I60"/>
  <c r="H60"/>
  <c r="G60"/>
  <c r="F60"/>
  <c r="E60"/>
  <c r="BD59"/>
  <c r="BC59"/>
  <c r="BB59"/>
  <c r="BA59"/>
  <c r="AZ59"/>
  <c r="AY59"/>
  <c r="AX59"/>
  <c r="AW59"/>
  <c r="AV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U59"/>
  <c r="T59"/>
  <c r="S59"/>
  <c r="R59"/>
  <c r="Q59"/>
  <c r="P59"/>
  <c r="O59"/>
  <c r="N59"/>
  <c r="M59"/>
  <c r="L59"/>
  <c r="K59"/>
  <c r="J59"/>
  <c r="I59"/>
  <c r="H59"/>
  <c r="G59"/>
  <c r="F59"/>
  <c r="E59"/>
  <c r="BE58"/>
  <c r="BE57"/>
  <c r="BE54"/>
  <c r="BE53"/>
  <c r="BE52"/>
  <c r="BE51"/>
  <c r="BE50"/>
  <c r="BE49"/>
  <c r="BE48"/>
  <c r="BE47"/>
  <c r="AT118"/>
  <c r="BE46"/>
  <c r="BE45"/>
  <c r="BE44"/>
  <c r="BE43"/>
  <c r="BE38"/>
  <c r="BE37"/>
  <c r="BE36"/>
  <c r="BE35"/>
  <c r="BE32"/>
  <c r="BE31"/>
  <c r="BE28"/>
  <c r="BE27"/>
  <c r="BE26"/>
  <c r="BE25"/>
  <c r="BE24"/>
  <c r="BE23"/>
  <c r="BE22"/>
  <c r="BE21"/>
  <c r="BE20"/>
  <c r="BE19"/>
  <c r="BE18"/>
  <c r="BE17"/>
  <c r="BE16"/>
  <c r="BE15"/>
  <c r="BE13"/>
  <c r="BE11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U8"/>
  <c r="T8"/>
  <c r="S8"/>
  <c r="R8"/>
  <c r="Q8"/>
  <c r="P8"/>
  <c r="O8"/>
  <c r="N8"/>
  <c r="M8"/>
  <c r="L8"/>
  <c r="K8"/>
  <c r="J8"/>
  <c r="I8"/>
  <c r="H8"/>
  <c r="G8"/>
  <c r="F8"/>
  <c r="E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E18" i="10" l="1"/>
  <c r="BE28"/>
  <c r="E19"/>
  <c r="BE29"/>
  <c r="U32" i="7"/>
  <c r="S50" i="8"/>
  <c r="AR50"/>
  <c r="BE50" i="10"/>
  <c r="AD22" i="7"/>
  <c r="AF22"/>
  <c r="AH22"/>
  <c r="AJ22"/>
  <c r="AL22"/>
  <c r="AN22"/>
  <c r="AP22"/>
  <c r="Q23"/>
  <c r="AI64"/>
  <c r="AU66"/>
  <c r="BE7" i="9"/>
  <c r="AK58"/>
  <c r="Y18"/>
  <c r="Y58" s="1"/>
  <c r="Y60" s="1"/>
  <c r="Z17"/>
  <c r="AK56"/>
  <c r="AD18"/>
  <c r="AF18"/>
  <c r="AH18"/>
  <c r="X18"/>
  <c r="BE77" i="4"/>
  <c r="BE71"/>
  <c r="BE85"/>
  <c r="AB22" i="7"/>
  <c r="Z22"/>
  <c r="BE40" i="8"/>
  <c r="BE42"/>
  <c r="AO118" i="4"/>
  <c r="AP118"/>
  <c r="AQ118"/>
  <c r="AR118"/>
  <c r="AS118"/>
  <c r="BE36" i="9"/>
  <c r="X22" i="7"/>
  <c r="BE8" i="8"/>
  <c r="BE8" i="4"/>
  <c r="U22" i="7"/>
  <c r="U64" s="1"/>
  <c r="BE7" i="8"/>
  <c r="BE13"/>
  <c r="T52"/>
  <c r="X52"/>
  <c r="Z52"/>
  <c r="AB52"/>
  <c r="AD52"/>
  <c r="AF52"/>
  <c r="AH52"/>
  <c r="AJ52"/>
  <c r="AL52"/>
  <c r="AN52"/>
  <c r="AP52"/>
  <c r="AR52"/>
  <c r="AT52"/>
  <c r="BE21"/>
  <c r="BE39"/>
  <c r="BE41"/>
  <c r="J56" i="9"/>
  <c r="R56"/>
  <c r="Z56"/>
  <c r="AB56"/>
  <c r="AD56"/>
  <c r="AF56"/>
  <c r="AH56"/>
  <c r="AJ56"/>
  <c r="AL56"/>
  <c r="AN56"/>
  <c r="AP56"/>
  <c r="AR56"/>
  <c r="AT56"/>
  <c r="AV56"/>
  <c r="R58"/>
  <c r="Z58"/>
  <c r="AB58"/>
  <c r="AD58"/>
  <c r="AF58"/>
  <c r="AH58"/>
  <c r="AJ58"/>
  <c r="AL58"/>
  <c r="AN58"/>
  <c r="AP58"/>
  <c r="AR58"/>
  <c r="AT58"/>
  <c r="AV58"/>
  <c r="I27"/>
  <c r="I17" s="1"/>
  <c r="K27"/>
  <c r="K17" s="1"/>
  <c r="M27"/>
  <c r="M17" s="1"/>
  <c r="M23" i="7"/>
  <c r="S23"/>
  <c r="T54" i="8"/>
  <c r="X54"/>
  <c r="Z54"/>
  <c r="AB54"/>
  <c r="AD54"/>
  <c r="AF54"/>
  <c r="AH54"/>
  <c r="AJ54"/>
  <c r="AL54"/>
  <c r="AN54"/>
  <c r="AP54"/>
  <c r="AR54"/>
  <c r="AT54"/>
  <c r="U52"/>
  <c r="U54" s="1"/>
  <c r="Y52"/>
  <c r="Y54" s="1"/>
  <c r="AA52"/>
  <c r="AA54" s="1"/>
  <c r="AC52"/>
  <c r="AC54" s="1"/>
  <c r="AE52"/>
  <c r="AE54" s="1"/>
  <c r="AG52"/>
  <c r="AG54" s="1"/>
  <c r="AI52"/>
  <c r="AI54" s="1"/>
  <c r="AK52"/>
  <c r="AK54" s="1"/>
  <c r="AM52"/>
  <c r="AM54" s="1"/>
  <c r="AO52"/>
  <c r="AO54" s="1"/>
  <c r="AQ52"/>
  <c r="AQ54" s="1"/>
  <c r="AS52"/>
  <c r="AS54" s="1"/>
  <c r="AU52"/>
  <c r="AU54" s="1"/>
  <c r="F56" i="9"/>
  <c r="H56"/>
  <c r="L56"/>
  <c r="S56"/>
  <c r="U56"/>
  <c r="AA56"/>
  <c r="AC56"/>
  <c r="AE56"/>
  <c r="AG56"/>
  <c r="AI56"/>
  <c r="AM56"/>
  <c r="AO56"/>
  <c r="AQ56"/>
  <c r="AS56"/>
  <c r="AU56"/>
  <c r="U58"/>
  <c r="AA58"/>
  <c r="AC58"/>
  <c r="AE58"/>
  <c r="AG58"/>
  <c r="AI58"/>
  <c r="AM58"/>
  <c r="AO58"/>
  <c r="AQ58"/>
  <c r="AS58"/>
  <c r="AU58"/>
  <c r="BE19"/>
  <c r="BE29"/>
  <c r="BE47"/>
  <c r="BE48"/>
  <c r="BE51"/>
  <c r="BE52"/>
  <c r="BE20" i="10"/>
  <c r="BE19"/>
  <c r="BE21"/>
  <c r="BE31"/>
  <c r="BE41"/>
  <c r="BE42"/>
  <c r="BE35" i="7"/>
  <c r="AB64"/>
  <c r="AD64"/>
  <c r="AF64"/>
  <c r="AH64"/>
  <c r="AJ64"/>
  <c r="AL64"/>
  <c r="AP64"/>
  <c r="AS64"/>
  <c r="F66"/>
  <c r="J66"/>
  <c r="R66"/>
  <c r="T66"/>
  <c r="AF66"/>
  <c r="AH66"/>
  <c r="AJ66"/>
  <c r="AL66"/>
  <c r="AR22"/>
  <c r="AR64" s="1"/>
  <c r="L22"/>
  <c r="L64" s="1"/>
  <c r="N22"/>
  <c r="N64" s="1"/>
  <c r="P22"/>
  <c r="P64" s="1"/>
  <c r="R22"/>
  <c r="R64" s="1"/>
  <c r="T64"/>
  <c r="E23"/>
  <c r="G23"/>
  <c r="G66" s="1"/>
  <c r="I23"/>
  <c r="I66" s="1"/>
  <c r="K23"/>
  <c r="K66" s="1"/>
  <c r="O23"/>
  <c r="E22"/>
  <c r="E64" s="1"/>
  <c r="AV33"/>
  <c r="AV23" s="1"/>
  <c r="AA64"/>
  <c r="AC64"/>
  <c r="AE64"/>
  <c r="AG64"/>
  <c r="AK64"/>
  <c r="AO64"/>
  <c r="AQ64"/>
  <c r="AT64"/>
  <c r="H66"/>
  <c r="L66"/>
  <c r="Q66"/>
  <c r="S66"/>
  <c r="U66"/>
  <c r="AE66"/>
  <c r="AG66"/>
  <c r="AI66"/>
  <c r="AI68" s="1"/>
  <c r="AK66"/>
  <c r="BE25"/>
  <c r="AM23"/>
  <c r="AQ23"/>
  <c r="M22"/>
  <c r="M64" s="1"/>
  <c r="O22"/>
  <c r="O64" s="1"/>
  <c r="Q22"/>
  <c r="Q64" s="1"/>
  <c r="S22"/>
  <c r="S64" s="1"/>
  <c r="AV32"/>
  <c r="AV22" s="1"/>
  <c r="BE28" i="9"/>
  <c r="BE30"/>
  <c r="Q27"/>
  <c r="Q17" s="1"/>
  <c r="Q56" s="1"/>
  <c r="O27"/>
  <c r="O17" s="1"/>
  <c r="O56" s="1"/>
  <c r="BE37"/>
  <c r="E27"/>
  <c r="BE18"/>
  <c r="BE20"/>
  <c r="K58"/>
  <c r="I58"/>
  <c r="G58"/>
  <c r="T58"/>
  <c r="S58"/>
  <c r="S60" s="1"/>
  <c r="Q58"/>
  <c r="P58"/>
  <c r="O58"/>
  <c r="O60" s="1"/>
  <c r="N58"/>
  <c r="M58"/>
  <c r="L58"/>
  <c r="L60" s="1"/>
  <c r="J58"/>
  <c r="J60" s="1"/>
  <c r="H58"/>
  <c r="H60" s="1"/>
  <c r="F58"/>
  <c r="F60" s="1"/>
  <c r="BE8"/>
  <c r="BE58" s="1"/>
  <c r="T56"/>
  <c r="T60" s="1"/>
  <c r="P56"/>
  <c r="P60" s="1"/>
  <c r="N56"/>
  <c r="M56"/>
  <c r="K56"/>
  <c r="I56"/>
  <c r="I60" s="1"/>
  <c r="G56"/>
  <c r="E50" i="8"/>
  <c r="S52"/>
  <c r="S54" s="1"/>
  <c r="R52"/>
  <c r="R54" s="1"/>
  <c r="Q52"/>
  <c r="Q54" s="1"/>
  <c r="P52"/>
  <c r="P54" s="1"/>
  <c r="O52"/>
  <c r="O54" s="1"/>
  <c r="N52"/>
  <c r="N54" s="1"/>
  <c r="M52"/>
  <c r="M54" s="1"/>
  <c r="L52"/>
  <c r="L54" s="1"/>
  <c r="K52"/>
  <c r="K54" s="1"/>
  <c r="J52"/>
  <c r="J54" s="1"/>
  <c r="I52"/>
  <c r="I54" s="1"/>
  <c r="H52"/>
  <c r="H54" s="1"/>
  <c r="G52"/>
  <c r="G54" s="1"/>
  <c r="F52"/>
  <c r="F54" s="1"/>
  <c r="E52"/>
  <c r="BE7" i="4"/>
  <c r="BE18" i="10"/>
  <c r="E58" i="9"/>
  <c r="BE19" i="8"/>
  <c r="BE20"/>
  <c r="BE52" s="1"/>
  <c r="BE59" i="7"/>
  <c r="AU64"/>
  <c r="AN64"/>
  <c r="AM64"/>
  <c r="P66"/>
  <c r="O66"/>
  <c r="BE43"/>
  <c r="N66"/>
  <c r="M66"/>
  <c r="K32"/>
  <c r="K22" s="1"/>
  <c r="K64" s="1"/>
  <c r="K68" s="1"/>
  <c r="J32"/>
  <c r="J22" s="1"/>
  <c r="J64" s="1"/>
  <c r="I32"/>
  <c r="I22" s="1"/>
  <c r="I64" s="1"/>
  <c r="I68" s="1"/>
  <c r="H32"/>
  <c r="H22" s="1"/>
  <c r="H64" s="1"/>
  <c r="G32"/>
  <c r="G22" s="1"/>
  <c r="G64" s="1"/>
  <c r="G68" s="1"/>
  <c r="F32"/>
  <c r="F22" s="1"/>
  <c r="F64" s="1"/>
  <c r="BE33"/>
  <c r="X64"/>
  <c r="Z64"/>
  <c r="Y66"/>
  <c r="AA66"/>
  <c r="AA68" s="1"/>
  <c r="AC66"/>
  <c r="AM66"/>
  <c r="AM68" s="1"/>
  <c r="AO66"/>
  <c r="AQ66"/>
  <c r="AQ68" s="1"/>
  <c r="AS66"/>
  <c r="AS68" s="1"/>
  <c r="Y64"/>
  <c r="X66"/>
  <c r="Z66"/>
  <c r="AB66"/>
  <c r="AD66"/>
  <c r="AN66"/>
  <c r="AP66"/>
  <c r="AR66"/>
  <c r="AT66"/>
  <c r="E66"/>
  <c r="BE16"/>
  <c r="BE15"/>
  <c r="BE24"/>
  <c r="BE34"/>
  <c r="BE44"/>
  <c r="BE58"/>
  <c r="M68"/>
  <c r="O68"/>
  <c r="Q68"/>
  <c r="U68"/>
  <c r="Y68"/>
  <c r="AC68"/>
  <c r="AE68"/>
  <c r="AG68"/>
  <c r="AK68"/>
  <c r="AO68"/>
  <c r="BE7"/>
  <c r="BE8"/>
  <c r="E68"/>
  <c r="BE61" i="4" l="1"/>
  <c r="BE59" s="1"/>
  <c r="AK60" i="9"/>
  <c r="AS60"/>
  <c r="AO60"/>
  <c r="BE118" i="4"/>
  <c r="BE23" i="7"/>
  <c r="BE66" s="1"/>
  <c r="AG60" i="9"/>
  <c r="AC60"/>
  <c r="N60"/>
  <c r="S68" i="7"/>
  <c r="AU60" i="9"/>
  <c r="AQ60"/>
  <c r="AM60"/>
  <c r="AI60"/>
  <c r="AE60"/>
  <c r="AA60"/>
  <c r="U60"/>
  <c r="AV60"/>
  <c r="AR60"/>
  <c r="AN60"/>
  <c r="AJ60"/>
  <c r="AF60"/>
  <c r="AB60"/>
  <c r="AT60"/>
  <c r="AP60"/>
  <c r="AL60"/>
  <c r="AH60"/>
  <c r="AD60"/>
  <c r="Z60"/>
  <c r="R60"/>
  <c r="BE50" i="8"/>
  <c r="BE54" s="1"/>
  <c r="BE52" i="10"/>
  <c r="Q60" i="9"/>
  <c r="G60"/>
  <c r="K60"/>
  <c r="M60"/>
  <c r="BE27"/>
  <c r="E17"/>
  <c r="E54" i="8"/>
  <c r="AU68" i="7"/>
  <c r="BE22"/>
  <c r="BE64" s="1"/>
  <c r="BE32"/>
  <c r="AR68"/>
  <c r="AN68"/>
  <c r="AJ68"/>
  <c r="AF68"/>
  <c r="AB68"/>
  <c r="X68"/>
  <c r="R68"/>
  <c r="N68"/>
  <c r="J68"/>
  <c r="F68"/>
  <c r="AT68"/>
  <c r="AP68"/>
  <c r="AL68"/>
  <c r="AH68"/>
  <c r="AD68"/>
  <c r="Z68"/>
  <c r="T68"/>
  <c r="P68"/>
  <c r="L68"/>
  <c r="H68"/>
  <c r="E56" i="9" l="1"/>
  <c r="E60" s="1"/>
  <c r="BE17"/>
  <c r="BE56" s="1"/>
  <c r="BE60" s="1"/>
  <c r="BE68" i="7"/>
</calcChain>
</file>

<file path=xl/sharedStrings.xml><?xml version="1.0" encoding="utf-8"?>
<sst xmlns="http://schemas.openxmlformats.org/spreadsheetml/2006/main" count="3209" uniqueCount="268">
  <si>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</si>
  <si>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</si>
  <si>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</si>
  <si>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</si>
  <si>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</si>
  <si>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</si>
  <si>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</si>
  <si>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</si>
  <si>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</si>
  <si>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</si>
  <si>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</si>
  <si>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</si>
  <si>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</si>
  <si>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</si>
  <si>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</si>
  <si>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</si>
  <si>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</si>
  <si>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</si>
  <si>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</si>
  <si>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</si>
  <si>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</si>
  <si>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</si>
  <si>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</si>
  <si>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</si>
  <si>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История</t>
  </si>
  <si>
    <t>ОГСЭ.04</t>
  </si>
  <si>
    <t xml:space="preserve">Физическая культура </t>
  </si>
  <si>
    <t>Математический и общий естественно-научный цикл</t>
  </si>
  <si>
    <t>ЕН.01</t>
  </si>
  <si>
    <t>Математика</t>
  </si>
  <si>
    <t>ЕН.02</t>
  </si>
  <si>
    <t>П.00</t>
  </si>
  <si>
    <t xml:space="preserve">Профессиональный цикл </t>
  </si>
  <si>
    <t>Общепрофессиональные дисциплины</t>
  </si>
  <si>
    <t>ОП. 01</t>
  </si>
  <si>
    <t>ОП. 02</t>
  </si>
  <si>
    <t>ОП. 03</t>
  </si>
  <si>
    <t>ОП. 04</t>
  </si>
  <si>
    <t>Безопасность жизнедеятельности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</si>
  <si>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</si>
  <si>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</si>
  <si>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</si>
  <si>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</si>
  <si>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</si>
  <si>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</si>
  <si>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Производственная практика</t>
  </si>
  <si>
    <t>ПП.05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</si>
  <si>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</si>
  <si>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</si>
  <si>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</si>
  <si>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</si>
  <si>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</si>
  <si>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</si>
  <si>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1 курс</t>
  </si>
  <si>
    <t>О.00</t>
  </si>
  <si>
    <t>Общеобразовательный цикл</t>
  </si>
  <si>
    <t>Иностранный язык</t>
  </si>
  <si>
    <t>Химия</t>
  </si>
  <si>
    <t>Биология</t>
  </si>
  <si>
    <t>ОДП.04</t>
  </si>
  <si>
    <t>Право</t>
  </si>
  <si>
    <t>(для НПО)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</si>
  <si>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</si>
  <si>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</si>
  <si>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</si>
  <si>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 деятельности</t>
  </si>
  <si>
    <t>ОП. 05</t>
  </si>
  <si>
    <t>Приготовление блюд из овощей и грибов</t>
  </si>
  <si>
    <t>Технология обработки сырья и приготовления блюд из овощей и грибов</t>
  </si>
  <si>
    <t>ПП. 01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</si>
  <si>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</si>
  <si>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</si>
  <si>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</si>
  <si>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</si>
  <si>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</si>
  <si>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</si>
  <si>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</si>
  <si>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</si>
  <si>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</si>
  <si>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</si>
  <si>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</si>
  <si>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</si>
  <si>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</si>
  <si>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</si>
  <si>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</si>
  <si>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</si>
  <si>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</si>
  <si>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</si>
  <si>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</si>
  <si>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</si>
  <si>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</si>
  <si>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</si>
  <si>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</si>
  <si>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</si>
  <si>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</si>
  <si>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</si>
  <si>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</si>
  <si>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</si>
  <si>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</si>
  <si>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</si>
  <si>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</si>
  <si>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</si>
  <si>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</si>
  <si>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</si>
  <si>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</si>
  <si>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</si>
  <si>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</si>
  <si>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</si>
  <si>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</si>
  <si>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</si>
  <si>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</si>
  <si>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</si>
  <si>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Утверждаю</t>
  </si>
  <si>
    <t>__________________ И.И. Тубер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</si>
  <si>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</si>
  <si>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</si>
  <si>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</si>
  <si>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</si>
  <si>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старший техник</t>
    </r>
  </si>
  <si>
    <t>2 курс</t>
  </si>
  <si>
    <t xml:space="preserve">                                                                                              по программе улубленной подготовки</t>
  </si>
  <si>
    <t>Компьютерное моделирование</t>
  </si>
  <si>
    <t>Электронная техника</t>
  </si>
  <si>
    <t>ОП.04</t>
  </si>
  <si>
    <t>Вычислитеная техника</t>
  </si>
  <si>
    <t>ОП.05</t>
  </si>
  <si>
    <t>Электрорадиоизмерения</t>
  </si>
  <si>
    <t>ОП.06</t>
  </si>
  <si>
    <t>Основы телекоммуникаций</t>
  </si>
  <si>
    <t>ОП.08</t>
  </si>
  <si>
    <t xml:space="preserve">Инженерная графика </t>
  </si>
  <si>
    <t>Техническая эксплуатация информационно-коммуникационных сетей связи</t>
  </si>
  <si>
    <t>Технология монтажа и обслуживания компьютерных сетей</t>
  </si>
  <si>
    <t>Технология монтажа и облуживания транспортных сетей и сетей доступа</t>
  </si>
  <si>
    <t>Технология монтажа и облуживания мультисервисных сетей</t>
  </si>
  <si>
    <t xml:space="preserve"> </t>
  </si>
  <si>
    <t>"_____"_________________20__г.</t>
  </si>
  <si>
    <t>ОГСЭ.05</t>
  </si>
  <si>
    <t xml:space="preserve">Теория электрических цепей </t>
  </si>
  <si>
    <t>3 курс</t>
  </si>
  <si>
    <t>ОГСЭ.01</t>
  </si>
  <si>
    <t>Основы философии</t>
  </si>
  <si>
    <t>ОГСЭ.02</t>
  </si>
  <si>
    <t>Энергоснабжение телекоммуникаионных систем</t>
  </si>
  <si>
    <t xml:space="preserve">Основы радиосвязи и телевидения </t>
  </si>
  <si>
    <t>Обеспечение информационной безопасности телекоммуникационных систем и информационно-коммуникационных сетей связи</t>
  </si>
  <si>
    <t>Технология применения программно-аппаратных средств защиты информации в телекоммуникационных системах и информационно-комуникационных сетях связи</t>
  </si>
  <si>
    <t>ПМ.03</t>
  </si>
  <si>
    <t xml:space="preserve">Техническая эксплуатация телекоммуникационных систем </t>
  </si>
  <si>
    <t xml:space="preserve">Технология монтажа и обслуживания телекоммуникационных систем с коммутацией каналов </t>
  </si>
  <si>
    <t>Технология монтажа и обслуживания телекоммуникационных систем и направляющих систем электросвязи</t>
  </si>
  <si>
    <t>ПМ.04</t>
  </si>
  <si>
    <t xml:space="preserve">Участие в организации производственной деятельности малого структурного подразделения </t>
  </si>
  <si>
    <t xml:space="preserve">Планирование и организация работы структурного подразделения </t>
  </si>
  <si>
    <t>ПМ.05</t>
  </si>
  <si>
    <t>Выполнение работ по рабочей профессии 14601 Монтажник оборудования связи</t>
  </si>
  <si>
    <t>Технология работы монтажника оборудования связи</t>
  </si>
  <si>
    <t>УП.05</t>
  </si>
  <si>
    <t xml:space="preserve">Учебная практика </t>
  </si>
  <si>
    <t>Технология применения комплексной системы защиты информации в телекоммуникационных системах и информационно-комуникационных сетях связи</t>
  </si>
  <si>
    <t>ПМ.07</t>
  </si>
  <si>
    <t>УП.07</t>
  </si>
  <si>
    <t>4 курс</t>
  </si>
  <si>
    <t xml:space="preserve">КАЛЕНДАРНЫЙ УЧЕБНЫЙ ГРАФИК </t>
  </si>
  <si>
    <t>ОГСЭ.06</t>
  </si>
  <si>
    <t xml:space="preserve">Русский язык и культура речи </t>
  </si>
  <si>
    <t>ЕН.00</t>
  </si>
  <si>
    <t>ЕН.03</t>
  </si>
  <si>
    <t xml:space="preserve">Информационные базы данных </t>
  </si>
  <si>
    <t xml:space="preserve">Управление персоналом </t>
  </si>
  <si>
    <t xml:space="preserve">Технология монтажа и обслуживания телекоммуникационных систем с коммутацией пакетов </t>
  </si>
  <si>
    <t xml:space="preserve">Технология монтажа и обслуживания телекоммуникационных систем и охранно-пожарных систем связи </t>
  </si>
  <si>
    <t xml:space="preserve">Организация и планирование деятельности структурного подразделения </t>
  </si>
  <si>
    <t xml:space="preserve">Современные технологии управления структурным подразделением организации </t>
  </si>
  <si>
    <t>УП.04</t>
  </si>
  <si>
    <t xml:space="preserve">Продвижение услуг телекоммуникационных систем и информационно-коммуникационных сетей связи </t>
  </si>
  <si>
    <t>Теоретические основы оценки конкурентоспособности организаций связи и информатизации</t>
  </si>
  <si>
    <t>В</t>
  </si>
  <si>
    <t>11.02.11   Сети связи и системы коммутации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</si>
  <si>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_4 года и 6 мес.</t>
    </r>
  </si>
  <si>
    <t>ОУДБ.00</t>
  </si>
  <si>
    <t xml:space="preserve">Общеобразовательные учебные дисциплины (другие и по выбору) базовые </t>
  </si>
  <si>
    <t>ОУДБ.01</t>
  </si>
  <si>
    <t>Русский язык и литература. Русский язык</t>
  </si>
  <si>
    <t>Русский язык и литература. Литература</t>
  </si>
  <si>
    <t>ОУДБ.02</t>
  </si>
  <si>
    <t>ОУДБ.04</t>
  </si>
  <si>
    <t>ОУДБ.05</t>
  </si>
  <si>
    <t>ОУДБ.08</t>
  </si>
  <si>
    <t>Основы безопасности жизнедеятельности</t>
  </si>
  <si>
    <t>ОУДБ.09</t>
  </si>
  <si>
    <t>ОДБ.10</t>
  </si>
  <si>
    <t>Обществознание (включая экономику и право)</t>
  </si>
  <si>
    <t>ОУДБ.15</t>
  </si>
  <si>
    <t>ОУДБ.16</t>
  </si>
  <si>
    <t>География</t>
  </si>
  <si>
    <t>ОУДБ.17</t>
  </si>
  <si>
    <t>Экология</t>
  </si>
  <si>
    <t>ОУДП.00</t>
  </si>
  <si>
    <t>Общеобразовательные учебные дисциплины (общие и по выбору) профильные</t>
  </si>
  <si>
    <t>ОУДП.03</t>
  </si>
  <si>
    <t>Математика: алгебра, начала математического анализа, геометрия</t>
  </si>
  <si>
    <t>ОУДП.07</t>
  </si>
  <si>
    <t>Информатика</t>
  </si>
  <si>
    <t>ОУДП.08</t>
  </si>
  <si>
    <t>Физика</t>
  </si>
  <si>
    <t>УДД.00</t>
  </si>
  <si>
    <t>Учебные дисциплины дополнительные</t>
  </si>
  <si>
    <t>УДД.01</t>
  </si>
  <si>
    <t>Черчение</t>
  </si>
  <si>
    <t>01.09.-03.09.16</t>
  </si>
  <si>
    <t>26.09.-02.10.16</t>
  </si>
  <si>
    <t>28.11.-04.12.16</t>
  </si>
  <si>
    <t>26.12.-01.01.17</t>
  </si>
  <si>
    <t>20.02.-27.03.17</t>
  </si>
  <si>
    <t>27.03.-03.04.17</t>
  </si>
  <si>
    <t>29.05.-05.06.17</t>
  </si>
  <si>
    <t>ОГСЭ.03</t>
  </si>
  <si>
    <t>Психология общения</t>
  </si>
  <si>
    <t>Прикладное программное обеспечение профессиональной деятельности</t>
  </si>
  <si>
    <t>Методика выбора технологий для продвижения услуг</t>
  </si>
  <si>
    <t>ПМ.06</t>
  </si>
  <si>
    <t>Конвергенция технологий и сервисов телекоммуникационных систем и информационно-коммуникационных сетей связи</t>
  </si>
  <si>
    <t>Теоретические основы конвергенции технологий и сервисов телекоммуникационных систем и информационно-коммуникационных сетей связи</t>
  </si>
  <si>
    <t>УП.06</t>
  </si>
  <si>
    <t>ПДП.00</t>
  </si>
  <si>
    <t>Преддипломная практика</t>
  </si>
  <si>
    <t>ГИА.00</t>
  </si>
  <si>
    <t>Государственная итоговая аттестация</t>
  </si>
  <si>
    <t>Физическая культура</t>
  </si>
  <si>
    <t>Годовой календарный график  учебной группы № СКугл-228/б по специальности 11.02.11  Сети связи и системы коммутации (углубленная подготовка) на 2016-2017 учебный год (с 01 сентября 2016 года по 31 августа 2017 г.)</t>
  </si>
  <si>
    <t>Годовой календарный график  учебных групп №  СКугл-158/б по специальности  11.02.11 Сети связи и системы коммутации (углубленная подготовка) 
на 2016-2017 учебный год (с 01 сентября 2016 года по 31 августа 2017 года)</t>
  </si>
  <si>
    <t>Годовой календарный график  учебной группы № СКугл-397/б по специальности 210723 (11.02.11) Сети связи и системы коммутации (углубленная подготовка) на 2016-2017 учебный год (с 01 сентября 2016 года по 31 августа 2017 года)</t>
  </si>
  <si>
    <t>Годовой календарный график  учебной группы № СКугл-456/б по специальности 210723 (11.02.11)  Сети связи и системы коммутации  (углубленная подготовка) на 2015-2016 учебный год (с 01 сентября 2015 года по 31 августа 2016 года)</t>
  </si>
  <si>
    <t>Годовой календарный график  учебной группы № СКугл-516/б по специальности 210723 (11.02.11)  Сети связи и системы коммутации  (углубленная подготовка) на 2015-2016 учебный год (с 01 сентября 2015 года по 31 августа 2016 года)</t>
  </si>
  <si>
    <t xml:space="preserve">Директор </t>
  </si>
  <si>
    <t>Зав. учебной частью  _________________________    Н.В. Тур</t>
  </si>
  <si>
    <t>ГБПОУ «Южно-Уральский государственный технический колледж»</t>
  </si>
  <si>
    <t>МДК05.01</t>
  </si>
  <si>
    <t>ДЗ</t>
  </si>
  <si>
    <t>ОП.00</t>
  </si>
  <si>
    <t>ОП.01</t>
  </si>
  <si>
    <t>ОП.02</t>
  </si>
  <si>
    <t>ОП.03</t>
  </si>
  <si>
    <t>ОП.09</t>
  </si>
  <si>
    <t>ПМ.00</t>
  </si>
  <si>
    <t>ПМ.01</t>
  </si>
  <si>
    <t>МДК01.01</t>
  </si>
  <si>
    <t>МДК01.02</t>
  </si>
  <si>
    <t>МДК01.03</t>
  </si>
  <si>
    <t>УП.01</t>
  </si>
  <si>
    <t>З</t>
  </si>
  <si>
    <t>Теория электросвязи</t>
  </si>
  <si>
    <t>ОП.07</t>
  </si>
  <si>
    <t>ОП.10</t>
  </si>
  <si>
    <t>ПМ.02</t>
  </si>
  <si>
    <t>МДК02.01</t>
  </si>
  <si>
    <t>МДК02.02</t>
  </si>
  <si>
    <t>УП.02</t>
  </si>
  <si>
    <t>МДК03.01</t>
  </si>
  <si>
    <t>МДК03.03</t>
  </si>
  <si>
    <t>МДК07.01</t>
  </si>
  <si>
    <t>МДК04.01</t>
  </si>
  <si>
    <t>МДК03.02</t>
  </si>
  <si>
    <t>МДК03.04</t>
  </si>
  <si>
    <t>МДК04.02</t>
  </si>
  <si>
    <t>МДК05.02</t>
  </si>
  <si>
    <t xml:space="preserve">МДК06.01
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</si>
</sst>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56">
    <xf numFmtId="0" fontId="0" fillId="0" borderId="0" xfId="0"/>
    <xf numFmtId="0" fontId="5" fillId="0" borderId="0" xfId="2"/>
    <xf numFmtId="0" fontId="7" fillId="0" borderId="4" xfId="2" applyFont="1" applyBorder="1" applyAlignment="1">
      <alignment textRotation="90"/>
    </xf>
    <xf numFmtId="0" fontId="7" fillId="0" borderId="4" xfId="2" applyFont="1" applyBorder="1" applyAlignment="1">
      <alignment textRotation="90" wrapText="1"/>
    </xf>
    <xf numFmtId="0" fontId="7" fillId="0" borderId="11" xfId="2" applyFont="1" applyBorder="1" applyAlignment="1">
      <alignment horizontal="center" vertical="center" textRotation="90"/>
    </xf>
    <xf numFmtId="0" fontId="7" fillId="0" borderId="11" xfId="2" applyFont="1" applyBorder="1" applyAlignment="1">
      <alignment horizontal="center" vertical="center" textRotation="90" wrapText="1"/>
    </xf>
    <xf numFmtId="1" fontId="7" fillId="0" borderId="11" xfId="2" applyNumberFormat="1" applyFont="1" applyBorder="1" applyAlignment="1">
      <alignment horizontal="center" vertical="center" textRotation="90" wrapText="1"/>
    </xf>
    <xf numFmtId="0" fontId="7" fillId="5" borderId="11" xfId="2" applyFont="1" applyFill="1" applyBorder="1" applyAlignment="1">
      <alignment horizontal="center" vertical="center" textRotation="90" wrapText="1"/>
    </xf>
    <xf numFmtId="0" fontId="5" fillId="0" borderId="0" xfId="2" applyAlignment="1">
      <alignment vertical="center"/>
    </xf>
    <xf numFmtId="0" fontId="8" fillId="0" borderId="11" xfId="2" applyFont="1" applyBorder="1" applyAlignment="1">
      <alignment horizontal="center" vertical="center" textRotation="90"/>
    </xf>
    <xf numFmtId="0" fontId="8" fillId="5" borderId="11" xfId="2" applyFont="1" applyFill="1" applyBorder="1" applyAlignment="1">
      <alignment horizontal="center" vertical="center" textRotation="90"/>
    </xf>
    <xf numFmtId="0" fontId="8" fillId="0" borderId="11" xfId="2" applyFont="1" applyBorder="1" applyAlignment="1">
      <alignment horizontal="center" vertical="center" textRotation="90" wrapText="1"/>
    </xf>
    <xf numFmtId="0" fontId="8" fillId="2" borderId="11" xfId="2" applyFont="1" applyFill="1" applyBorder="1" applyAlignment="1">
      <alignment horizontal="center" wrapText="1"/>
    </xf>
    <xf numFmtId="0" fontId="8" fillId="0" borderId="11" xfId="2" applyFont="1" applyBorder="1" applyAlignment="1">
      <alignment horizontal="center" wrapText="1"/>
    </xf>
    <xf numFmtId="0" fontId="8" fillId="0" borderId="11" xfId="2" applyFont="1" applyBorder="1" applyAlignment="1">
      <alignment horizontal="center"/>
    </xf>
    <xf numFmtId="0" fontId="8" fillId="5" borderId="11" xfId="2" applyFont="1" applyFill="1" applyBorder="1" applyAlignment="1">
      <alignment horizontal="center" wrapText="1"/>
    </xf>
    <xf numFmtId="0" fontId="5" fillId="5" borderId="0" xfId="2" applyFill="1"/>
    <xf numFmtId="0" fontId="8" fillId="0" borderId="9" xfId="2" applyFont="1" applyBorder="1" applyAlignment="1">
      <alignment horizontal="center" wrapText="1"/>
    </xf>
    <xf numFmtId="0" fontId="14" fillId="2" borderId="9" xfId="2" applyFont="1" applyFill="1" applyBorder="1" applyAlignment="1">
      <alignment horizontal="center" wrapText="1"/>
    </xf>
    <xf numFmtId="0" fontId="15" fillId="2" borderId="11" xfId="2" applyFont="1" applyFill="1" applyBorder="1" applyAlignment="1">
      <alignment horizontal="center" wrapText="1"/>
    </xf>
    <xf numFmtId="0" fontId="5" fillId="6" borderId="0" xfId="2" applyFill="1"/>
    <xf numFmtId="0" fontId="11" fillId="0" borderId="12" xfId="2" applyFont="1" applyBorder="1" applyAlignment="1">
      <alignment horizontal="center" wrapText="1"/>
    </xf>
    <xf numFmtId="0" fontId="10" fillId="5" borderId="11" xfId="2" applyFont="1" applyFill="1" applyBorder="1" applyAlignment="1">
      <alignment horizontal="center"/>
    </xf>
    <xf numFmtId="0" fontId="12" fillId="0" borderId="0" xfId="2" applyFont="1" applyAlignment="1"/>
    <xf numFmtId="0" fontId="16" fillId="0" borderId="0" xfId="2" applyFont="1"/>
    <xf numFmtId="0" fontId="17" fillId="0" borderId="0" xfId="2" applyFont="1"/>
    <xf numFmtId="0" fontId="18" fillId="0" borderId="0" xfId="1" applyFont="1" applyAlignment="1" applyProtection="1"/>
    <xf numFmtId="0" fontId="19" fillId="0" borderId="0" xfId="2" applyFont="1"/>
    <xf numFmtId="0" fontId="4" fillId="0" borderId="0" xfId="2" applyFont="1" applyAlignment="1">
      <alignment horizontal="right"/>
    </xf>
    <xf numFmtId="0" fontId="21" fillId="0" borderId="0" xfId="2" applyFont="1"/>
    <xf numFmtId="0" fontId="5" fillId="0" borderId="0" xfId="2" applyBorder="1"/>
    <xf numFmtId="0" fontId="21" fillId="0" borderId="0" xfId="2" applyFont="1" applyAlignment="1"/>
    <xf numFmtId="0" fontId="22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5" fillId="0" borderId="0" xfId="2" applyAlignment="1"/>
    <xf numFmtId="0" fontId="0" fillId="5" borderId="0" xfId="0" applyFill="1"/>
    <xf numFmtId="0" fontId="0" fillId="4" borderId="0" xfId="0" applyFill="1"/>
    <xf numFmtId="0" fontId="0" fillId="7" borderId="0" xfId="0" applyFill="1"/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1" fontId="8" fillId="0" borderId="1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wrapText="1"/>
    </xf>
    <xf numFmtId="0" fontId="8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29" fillId="0" borderId="0" xfId="0" applyFont="1"/>
    <xf numFmtId="0" fontId="8" fillId="5" borderId="11" xfId="0" applyFont="1" applyFill="1" applyBorder="1" applyAlignment="1">
      <alignment horizontal="center" vertical="center" textRotation="90"/>
    </xf>
    <xf numFmtId="0" fontId="8" fillId="3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1" fontId="11" fillId="0" borderId="11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/>
    </xf>
    <xf numFmtId="0" fontId="31" fillId="0" borderId="0" xfId="0" applyFont="1"/>
    <xf numFmtId="0" fontId="14" fillId="5" borderId="11" xfId="0" applyFont="1" applyFill="1" applyBorder="1" applyAlignment="1">
      <alignment horizontal="center"/>
    </xf>
    <xf numFmtId="0" fontId="8" fillId="0" borderId="3" xfId="2" applyFont="1" applyBorder="1" applyAlignment="1">
      <alignment horizontal="center" wrapText="1"/>
    </xf>
    <xf numFmtId="0" fontId="8" fillId="5" borderId="7" xfId="0" applyFont="1" applyFill="1" applyBorder="1" applyAlignment="1">
      <alignment horizontal="center"/>
    </xf>
    <xf numFmtId="0" fontId="7" fillId="0" borderId="5" xfId="2" applyFont="1" applyBorder="1" applyAlignment="1">
      <alignment textRotation="90" wrapText="1"/>
    </xf>
    <xf numFmtId="0" fontId="7" fillId="0" borderId="5" xfId="2" applyFont="1" applyBorder="1" applyAlignment="1">
      <alignment textRotation="90"/>
    </xf>
    <xf numFmtId="0" fontId="8" fillId="5" borderId="3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vertical="center" textRotation="90"/>
    </xf>
    <xf numFmtId="0" fontId="0" fillId="3" borderId="0" xfId="0" applyFill="1"/>
    <xf numFmtId="0" fontId="8" fillId="5" borderId="11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 wrapText="1"/>
    </xf>
    <xf numFmtId="0" fontId="32" fillId="0" borderId="0" xfId="0" applyFont="1"/>
    <xf numFmtId="0" fontId="8" fillId="5" borderId="7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 vertical="top" wrapText="1"/>
    </xf>
    <xf numFmtId="0" fontId="0" fillId="0" borderId="0" xfId="0" applyBorder="1"/>
    <xf numFmtId="0" fontId="8" fillId="3" borderId="11" xfId="2" applyFont="1" applyFill="1" applyBorder="1" applyAlignment="1">
      <alignment horizontal="center" wrapText="1"/>
    </xf>
    <xf numFmtId="0" fontId="9" fillId="2" borderId="11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0" fillId="0" borderId="0" xfId="0" applyFill="1"/>
    <xf numFmtId="0" fontId="8" fillId="5" borderId="10" xfId="0" applyFont="1" applyFill="1" applyBorder="1" applyAlignment="1">
      <alignment horizontal="left" vertical="top" wrapText="1"/>
    </xf>
    <xf numFmtId="0" fontId="8" fillId="7" borderId="11" xfId="2" applyFont="1" applyFill="1" applyBorder="1" applyAlignment="1">
      <alignment horizontal="center" wrapText="1"/>
    </xf>
    <xf numFmtId="0" fontId="10" fillId="2" borderId="11" xfId="2" applyFont="1" applyFill="1" applyBorder="1" applyAlignment="1">
      <alignment horizontal="center"/>
    </xf>
    <xf numFmtId="0" fontId="10" fillId="3" borderId="11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10" fillId="0" borderId="11" xfId="2" applyFont="1" applyBorder="1" applyAlignment="1">
      <alignment horizontal="center" wrapText="1"/>
    </xf>
    <xf numFmtId="0" fontId="10" fillId="0" borderId="11" xfId="2" applyFont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wrapText="1"/>
    </xf>
    <xf numFmtId="0" fontId="10" fillId="12" borderId="11" xfId="2" applyFont="1" applyFill="1" applyBorder="1" applyAlignment="1">
      <alignment horizontal="center" wrapText="1"/>
    </xf>
    <xf numFmtId="0" fontId="10" fillId="3" borderId="11" xfId="2" applyFont="1" applyFill="1" applyBorder="1" applyAlignment="1">
      <alignment horizontal="center" wrapText="1"/>
    </xf>
    <xf numFmtId="0" fontId="1" fillId="5" borderId="11" xfId="2" applyFont="1" applyFill="1" applyBorder="1" applyAlignment="1">
      <alignment horizontal="center"/>
    </xf>
    <xf numFmtId="0" fontId="34" fillId="0" borderId="11" xfId="2" applyFont="1" applyBorder="1" applyAlignment="1">
      <alignment horizontal="center" wrapText="1"/>
    </xf>
    <xf numFmtId="0" fontId="10" fillId="12" borderId="11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 wrapText="1"/>
    </xf>
    <xf numFmtId="0" fontId="34" fillId="5" borderId="11" xfId="2" applyFont="1" applyFill="1" applyBorder="1" applyAlignment="1">
      <alignment horizontal="center" wrapText="1"/>
    </xf>
    <xf numFmtId="0" fontId="1" fillId="0" borderId="11" xfId="2" applyFont="1" applyBorder="1" applyAlignment="1">
      <alignment horizontal="center" wrapText="1"/>
    </xf>
    <xf numFmtId="0" fontId="10" fillId="3" borderId="1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11" borderId="11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left" vertical="top" wrapText="1"/>
    </xf>
    <xf numFmtId="0" fontId="10" fillId="7" borderId="7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2" borderId="7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 wrapText="1"/>
    </xf>
    <xf numFmtId="0" fontId="1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20" fillId="0" borderId="0" xfId="2" applyFont="1" applyAlignment="1"/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2" applyFont="1" applyAlignment="1">
      <alignment horizontal="right"/>
    </xf>
    <xf numFmtId="0" fontId="5" fillId="0" borderId="0" xfId="2" applyAlignment="1">
      <alignment horizontal="right"/>
    </xf>
    <xf numFmtId="0" fontId="6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14" fillId="0" borderId="3" xfId="2" applyFont="1" applyBorder="1" applyAlignment="1">
      <alignment horizontal="center" textRotation="90" wrapText="1"/>
    </xf>
    <xf numFmtId="0" fontId="14" fillId="0" borderId="10" xfId="2" applyFont="1" applyBorder="1" applyAlignment="1">
      <alignment horizontal="center" textRotation="90" wrapText="1"/>
    </xf>
    <xf numFmtId="0" fontId="14" fillId="0" borderId="12" xfId="2" applyFont="1" applyBorder="1" applyAlignment="1">
      <alignment horizontal="center" textRotation="90" wrapText="1"/>
    </xf>
    <xf numFmtId="0" fontId="7" fillId="0" borderId="5" xfId="2" applyFont="1" applyBorder="1" applyAlignment="1">
      <alignment horizontal="center"/>
    </xf>
    <xf numFmtId="0" fontId="5" fillId="0" borderId="6" xfId="2" applyBorder="1" applyAlignment="1"/>
    <xf numFmtId="0" fontId="5" fillId="0" borderId="4" xfId="2" applyBorder="1" applyAlignment="1"/>
    <xf numFmtId="0" fontId="7" fillId="0" borderId="5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2" fillId="0" borderId="2" xfId="1" applyBorder="1" applyAlignment="1" applyProtection="1">
      <alignment horizontal="center" textRotation="90"/>
    </xf>
    <xf numFmtId="0" fontId="2" fillId="0" borderId="9" xfId="1" applyBorder="1" applyAlignment="1" applyProtection="1">
      <alignment horizontal="center" textRotation="90"/>
    </xf>
    <xf numFmtId="0" fontId="7" fillId="0" borderId="6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9" fillId="3" borderId="3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wrapText="1"/>
    </xf>
    <xf numFmtId="0" fontId="9" fillId="3" borderId="12" xfId="2" applyFont="1" applyFill="1" applyBorder="1" applyAlignment="1">
      <alignment horizontal="left" wrapText="1"/>
    </xf>
    <xf numFmtId="0" fontId="10" fillId="5" borderId="3" xfId="2" applyFont="1" applyFill="1" applyBorder="1" applyAlignment="1">
      <alignment wrapText="1"/>
    </xf>
    <xf numFmtId="0" fontId="12" fillId="5" borderId="12" xfId="2" applyFont="1" applyFill="1" applyBorder="1" applyAlignment="1">
      <alignment wrapText="1"/>
    </xf>
    <xf numFmtId="0" fontId="10" fillId="5" borderId="3" xfId="2" applyFont="1" applyFill="1" applyBorder="1" applyAlignment="1">
      <alignment vertical="center" wrapText="1"/>
    </xf>
    <xf numFmtId="0" fontId="10" fillId="5" borderId="12" xfId="2" applyFont="1" applyFill="1" applyBorder="1" applyAlignment="1">
      <alignment vertical="center" wrapText="1"/>
    </xf>
    <xf numFmtId="0" fontId="10" fillId="0" borderId="3" xfId="2" applyFont="1" applyBorder="1" applyAlignment="1">
      <alignment wrapText="1"/>
    </xf>
    <xf numFmtId="0" fontId="12" fillId="0" borderId="12" xfId="2" applyFont="1" applyBorder="1" applyAlignment="1">
      <alignment wrapText="1"/>
    </xf>
    <xf numFmtId="0" fontId="10" fillId="0" borderId="3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0" fillId="0" borderId="3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0" fontId="12" fillId="0" borderId="12" xfId="2" applyFont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12" xfId="2" applyFont="1" applyFill="1" applyBorder="1" applyAlignment="1">
      <alignment vertical="center"/>
    </xf>
    <xf numFmtId="0" fontId="9" fillId="7" borderId="3" xfId="2" applyFont="1" applyFill="1" applyBorder="1" applyAlignment="1">
      <alignment horizontal="left" wrapText="1"/>
    </xf>
    <xf numFmtId="0" fontId="9" fillId="7" borderId="12" xfId="2" applyFont="1" applyFill="1" applyBorder="1" applyAlignment="1">
      <alignment horizontal="left" wrapText="1"/>
    </xf>
    <xf numFmtId="0" fontId="9" fillId="7" borderId="3" xfId="2" applyFont="1" applyFill="1" applyBorder="1" applyAlignment="1">
      <alignment horizontal="center" wrapText="1"/>
    </xf>
    <xf numFmtId="0" fontId="9" fillId="7" borderId="12" xfId="2" applyFont="1" applyFill="1" applyBorder="1" applyAlignment="1">
      <alignment horizontal="center" wrapText="1"/>
    </xf>
    <xf numFmtId="0" fontId="9" fillId="0" borderId="3" xfId="2" applyFont="1" applyBorder="1" applyAlignment="1">
      <alignment horizontal="center" vertical="center" textRotation="90" wrapText="1"/>
    </xf>
    <xf numFmtId="0" fontId="9" fillId="0" borderId="10" xfId="2" applyFont="1" applyBorder="1" applyAlignment="1">
      <alignment horizontal="center" vertical="center" textRotation="90" wrapText="1"/>
    </xf>
    <xf numFmtId="0" fontId="9" fillId="0" borderId="12" xfId="2" applyFont="1" applyBorder="1" applyAlignment="1">
      <alignment horizontal="center" vertical="center" textRotation="90" wrapText="1"/>
    </xf>
    <xf numFmtId="0" fontId="9" fillId="2" borderId="3" xfId="2" applyFont="1" applyFill="1" applyBorder="1" applyAlignment="1">
      <alignment wrapText="1"/>
    </xf>
    <xf numFmtId="0" fontId="9" fillId="2" borderId="12" xfId="2" applyFont="1" applyFill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2" xfId="2" applyFont="1" applyBorder="1" applyAlignment="1">
      <alignment horizontal="left" wrapText="1"/>
    </xf>
    <xf numFmtId="0" fontId="12" fillId="0" borderId="10" xfId="2" applyFont="1" applyBorder="1" applyAlignment="1">
      <alignment wrapText="1"/>
    </xf>
    <xf numFmtId="0" fontId="10" fillId="0" borderId="10" xfId="2" applyFont="1" applyBorder="1" applyAlignment="1">
      <alignment vertical="center"/>
    </xf>
    <xf numFmtId="0" fontId="10" fillId="0" borderId="3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wrapText="1"/>
    </xf>
    <xf numFmtId="0" fontId="1" fillId="0" borderId="12" xfId="2" applyFont="1" applyBorder="1" applyAlignment="1">
      <alignment horizontal="left" wrapText="1"/>
    </xf>
    <xf numFmtId="0" fontId="10" fillId="0" borderId="3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3" fillId="3" borderId="3" xfId="2" applyFont="1" applyFill="1" applyBorder="1" applyAlignment="1">
      <alignment horizontal="left" wrapText="1"/>
    </xf>
    <xf numFmtId="0" fontId="13" fillId="3" borderId="12" xfId="2" applyFont="1" applyFill="1" applyBorder="1" applyAlignment="1">
      <alignment horizontal="left" wrapText="1"/>
    </xf>
    <xf numFmtId="0" fontId="13" fillId="3" borderId="3" xfId="2" applyFont="1" applyFill="1" applyBorder="1" applyAlignment="1">
      <alignment horizontal="left"/>
    </xf>
    <xf numFmtId="0" fontId="13" fillId="3" borderId="12" xfId="2" applyFont="1" applyFill="1" applyBorder="1" applyAlignment="1">
      <alignment horizontal="left"/>
    </xf>
    <xf numFmtId="0" fontId="8" fillId="0" borderId="3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8" fillId="0" borderId="3" xfId="2" applyFont="1" applyBorder="1" applyAlignment="1">
      <alignment horizontal="left" wrapText="1"/>
    </xf>
    <xf numFmtId="0" fontId="8" fillId="0" borderId="12" xfId="2" applyFont="1" applyBorder="1" applyAlignment="1">
      <alignment horizontal="left" wrapText="1"/>
    </xf>
    <xf numFmtId="0" fontId="1" fillId="0" borderId="7" xfId="2" applyFont="1" applyBorder="1" applyAlignment="1">
      <alignment horizontal="left" vertical="center"/>
    </xf>
    <xf numFmtId="0" fontId="8" fillId="0" borderId="7" xfId="2" applyFont="1" applyBorder="1"/>
    <xf numFmtId="0" fontId="14" fillId="4" borderId="3" xfId="2" applyFont="1" applyFill="1" applyBorder="1" applyAlignment="1">
      <alignment horizontal="center" wrapText="1"/>
    </xf>
    <xf numFmtId="0" fontId="14" fillId="2" borderId="12" xfId="2" applyFont="1" applyFill="1" applyBorder="1" applyAlignment="1">
      <alignment horizontal="center" wrapText="1"/>
    </xf>
    <xf numFmtId="0" fontId="8" fillId="0" borderId="12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8" fillId="6" borderId="3" xfId="2" applyFont="1" applyFill="1" applyBorder="1" applyAlignment="1">
      <alignment horizontal="center" wrapText="1"/>
    </xf>
    <xf numFmtId="0" fontId="8" fillId="6" borderId="12" xfId="2" applyFont="1" applyFill="1" applyBorder="1" applyAlignment="1">
      <alignment horizontal="center" wrapText="1"/>
    </xf>
    <xf numFmtId="0" fontId="5" fillId="0" borderId="12" xfId="2" applyFont="1" applyBorder="1" applyAlignment="1">
      <alignment horizontal="left" wrapText="1"/>
    </xf>
    <xf numFmtId="0" fontId="10" fillId="2" borderId="3" xfId="2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left" vertical="top" wrapText="1"/>
    </xf>
    <xf numFmtId="0" fontId="9" fillId="2" borderId="8" xfId="2" applyFont="1" applyFill="1" applyBorder="1" applyAlignment="1">
      <alignment horizontal="left" vertical="top" wrapText="1"/>
    </xf>
    <xf numFmtId="0" fontId="9" fillId="2" borderId="2" xfId="2" applyFont="1" applyFill="1" applyBorder="1" applyAlignment="1">
      <alignment horizontal="left" vertical="top" wrapText="1"/>
    </xf>
    <xf numFmtId="0" fontId="9" fillId="2" borderId="14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11" xfId="2" applyFont="1" applyFill="1" applyBorder="1" applyAlignment="1">
      <alignment horizontal="left" vertical="top" wrapText="1"/>
    </xf>
    <xf numFmtId="0" fontId="10" fillId="0" borderId="10" xfId="2" applyFont="1" applyBorder="1" applyAlignment="1">
      <alignment horizontal="left" wrapText="1"/>
    </xf>
    <xf numFmtId="0" fontId="9" fillId="2" borderId="5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left" vertical="top" wrapText="1"/>
    </xf>
    <xf numFmtId="0" fontId="9" fillId="2" borderId="4" xfId="2" applyFont="1" applyFill="1" applyBorder="1" applyAlignment="1">
      <alignment horizontal="left" vertical="top" wrapText="1"/>
    </xf>
    <xf numFmtId="0" fontId="10" fillId="5" borderId="3" xfId="2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/>
    </xf>
    <xf numFmtId="0" fontId="10" fillId="3" borderId="12" xfId="2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14" fillId="7" borderId="3" xfId="0" applyFont="1" applyFill="1" applyBorder="1" applyAlignment="1">
      <alignment horizontal="left" vertical="top" wrapText="1"/>
    </xf>
    <xf numFmtId="0" fontId="14" fillId="7" borderId="12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0" fontId="30" fillId="3" borderId="12" xfId="0" applyFont="1" applyFill="1" applyBorder="1" applyAlignment="1">
      <alignment horizontal="left" vertical="top"/>
    </xf>
    <xf numFmtId="0" fontId="30" fillId="3" borderId="3" xfId="0" applyFont="1" applyFill="1" applyBorder="1" applyAlignment="1">
      <alignment horizontal="left" vertical="top" wrapText="1"/>
    </xf>
    <xf numFmtId="0" fontId="30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textRotation="90" wrapText="1"/>
    </xf>
    <xf numFmtId="0" fontId="14" fillId="0" borderId="9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14" fillId="0" borderId="3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4" fillId="0" borderId="12" xfId="0" applyFont="1" applyBorder="1" applyAlignment="1">
      <alignment horizontal="center" textRotation="90" wrapText="1"/>
    </xf>
    <xf numFmtId="0" fontId="2" fillId="5" borderId="3" xfId="1" applyFont="1" applyFill="1" applyBorder="1" applyAlignment="1" applyProtection="1">
      <alignment horizontal="center" vertical="center" textRotation="90"/>
    </xf>
    <xf numFmtId="0" fontId="2" fillId="5" borderId="10" xfId="1" applyFont="1" applyFill="1" applyBorder="1" applyAlignment="1" applyProtection="1">
      <alignment horizontal="center" vertical="center" textRotation="90"/>
    </xf>
    <xf numFmtId="0" fontId="2" fillId="5" borderId="12" xfId="1" applyFont="1" applyFill="1" applyBorder="1" applyAlignment="1" applyProtection="1">
      <alignment horizontal="center" vertical="center" textRotation="9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5" borderId="15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2" fillId="5" borderId="8" xfId="1" applyFont="1" applyFill="1" applyBorder="1" applyAlignment="1" applyProtection="1">
      <alignment horizontal="center" vertical="center" textRotation="90"/>
    </xf>
    <xf numFmtId="0" fontId="2" fillId="5" borderId="0" xfId="1" applyFont="1" applyFill="1" applyBorder="1" applyAlignment="1" applyProtection="1">
      <alignment horizontal="center" vertical="center" textRotation="90"/>
    </xf>
    <xf numFmtId="0" fontId="8" fillId="0" borderId="4" xfId="0" applyFont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8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9" borderId="3" xfId="0" applyFont="1" applyFill="1" applyBorder="1" applyAlignment="1">
      <alignment horizontal="left" vertical="top" wrapText="1"/>
    </xf>
    <xf numFmtId="0" fontId="10" fillId="9" borderId="12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workbookViewId="0">
      <selection activeCell="E14" sqref="E14:Q14"/>
    </sheetView>
  </sheetViews>
  <sheetFormatPr defaultRowHeight="12.75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7.42578125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256" width="9.140625" style="1"/>
    <col min="257" max="257" width="2.7109375" style="1" customWidth="1"/>
    <col min="258" max="258" width="4.85546875" style="1" customWidth="1"/>
    <col min="259" max="259" width="12" style="1" customWidth="1"/>
    <col min="260" max="260" width="3.85546875" style="1" customWidth="1"/>
    <col min="261" max="261" width="4" style="1" customWidth="1"/>
    <col min="262" max="263" width="3.7109375" style="1" customWidth="1"/>
    <col min="264" max="264" width="4.140625" style="1" customWidth="1"/>
    <col min="265" max="265" width="70.85546875" style="1" customWidth="1"/>
    <col min="266" max="267" width="4.140625" style="1" customWidth="1"/>
    <col min="268" max="272" width="4" style="1" customWidth="1"/>
    <col min="273" max="273" width="7.42578125" style="1" customWidth="1"/>
    <col min="274" max="276" width="3.85546875" style="1" customWidth="1"/>
    <col min="277" max="284" width="4" style="1" customWidth="1"/>
    <col min="285" max="288" width="3.85546875" style="1" customWidth="1"/>
    <col min="289" max="312" width="4" style="1" customWidth="1"/>
    <col min="313" max="313" width="5.5703125" style="1" customWidth="1"/>
    <col min="314" max="314" width="5.42578125" style="1" customWidth="1"/>
    <col min="315" max="315" width="4.85546875" style="1" customWidth="1"/>
    <col min="316" max="512" width="9.140625" style="1"/>
    <col min="513" max="513" width="2.7109375" style="1" customWidth="1"/>
    <col min="514" max="514" width="4.85546875" style="1" customWidth="1"/>
    <col min="515" max="515" width="12" style="1" customWidth="1"/>
    <col min="516" max="516" width="3.85546875" style="1" customWidth="1"/>
    <col min="517" max="517" width="4" style="1" customWidth="1"/>
    <col min="518" max="519" width="3.7109375" style="1" customWidth="1"/>
    <col min="520" max="520" width="4.140625" style="1" customWidth="1"/>
    <col min="521" max="521" width="70.85546875" style="1" customWidth="1"/>
    <col min="522" max="523" width="4.140625" style="1" customWidth="1"/>
    <col min="524" max="528" width="4" style="1" customWidth="1"/>
    <col min="529" max="529" width="7.42578125" style="1" customWidth="1"/>
    <col min="530" max="532" width="3.85546875" style="1" customWidth="1"/>
    <col min="533" max="540" width="4" style="1" customWidth="1"/>
    <col min="541" max="544" width="3.85546875" style="1" customWidth="1"/>
    <col min="545" max="568" width="4" style="1" customWidth="1"/>
    <col min="569" max="569" width="5.5703125" style="1" customWidth="1"/>
    <col min="570" max="570" width="5.42578125" style="1" customWidth="1"/>
    <col min="571" max="571" width="4.85546875" style="1" customWidth="1"/>
    <col min="572" max="768" width="9.140625" style="1"/>
    <col min="769" max="769" width="2.7109375" style="1" customWidth="1"/>
    <col min="770" max="770" width="4.85546875" style="1" customWidth="1"/>
    <col min="771" max="771" width="12" style="1" customWidth="1"/>
    <col min="772" max="772" width="3.85546875" style="1" customWidth="1"/>
    <col min="773" max="773" width="4" style="1" customWidth="1"/>
    <col min="774" max="775" width="3.7109375" style="1" customWidth="1"/>
    <col min="776" max="776" width="4.140625" style="1" customWidth="1"/>
    <col min="777" max="777" width="70.85546875" style="1" customWidth="1"/>
    <col min="778" max="779" width="4.140625" style="1" customWidth="1"/>
    <col min="780" max="784" width="4" style="1" customWidth="1"/>
    <col min="785" max="785" width="7.42578125" style="1" customWidth="1"/>
    <col min="786" max="788" width="3.85546875" style="1" customWidth="1"/>
    <col min="789" max="796" width="4" style="1" customWidth="1"/>
    <col min="797" max="800" width="3.85546875" style="1" customWidth="1"/>
    <col min="801" max="824" width="4" style="1" customWidth="1"/>
    <col min="825" max="825" width="5.5703125" style="1" customWidth="1"/>
    <col min="826" max="826" width="5.42578125" style="1" customWidth="1"/>
    <col min="827" max="827" width="4.85546875" style="1" customWidth="1"/>
    <col min="828" max="1024" width="9.140625" style="1"/>
    <col min="1025" max="1025" width="2.7109375" style="1" customWidth="1"/>
    <col min="1026" max="1026" width="4.85546875" style="1" customWidth="1"/>
    <col min="1027" max="1027" width="12" style="1" customWidth="1"/>
    <col min="1028" max="1028" width="3.85546875" style="1" customWidth="1"/>
    <col min="1029" max="1029" width="4" style="1" customWidth="1"/>
    <col min="1030" max="1031" width="3.7109375" style="1" customWidth="1"/>
    <col min="1032" max="1032" width="4.140625" style="1" customWidth="1"/>
    <col min="1033" max="1033" width="70.85546875" style="1" customWidth="1"/>
    <col min="1034" max="1035" width="4.140625" style="1" customWidth="1"/>
    <col min="1036" max="1040" width="4" style="1" customWidth="1"/>
    <col min="1041" max="1041" width="7.42578125" style="1" customWidth="1"/>
    <col min="1042" max="1044" width="3.85546875" style="1" customWidth="1"/>
    <col min="1045" max="1052" width="4" style="1" customWidth="1"/>
    <col min="1053" max="1056" width="3.85546875" style="1" customWidth="1"/>
    <col min="1057" max="1080" width="4" style="1" customWidth="1"/>
    <col min="1081" max="1081" width="5.5703125" style="1" customWidth="1"/>
    <col min="1082" max="1082" width="5.42578125" style="1" customWidth="1"/>
    <col min="1083" max="1083" width="4.85546875" style="1" customWidth="1"/>
    <col min="1084" max="1280" width="9.140625" style="1"/>
    <col min="1281" max="1281" width="2.7109375" style="1" customWidth="1"/>
    <col min="1282" max="1282" width="4.85546875" style="1" customWidth="1"/>
    <col min="1283" max="1283" width="12" style="1" customWidth="1"/>
    <col min="1284" max="1284" width="3.85546875" style="1" customWidth="1"/>
    <col min="1285" max="1285" width="4" style="1" customWidth="1"/>
    <col min="1286" max="1287" width="3.7109375" style="1" customWidth="1"/>
    <col min="1288" max="1288" width="4.140625" style="1" customWidth="1"/>
    <col min="1289" max="1289" width="70.85546875" style="1" customWidth="1"/>
    <col min="1290" max="1291" width="4.140625" style="1" customWidth="1"/>
    <col min="1292" max="1296" width="4" style="1" customWidth="1"/>
    <col min="1297" max="1297" width="7.42578125" style="1" customWidth="1"/>
    <col min="1298" max="1300" width="3.85546875" style="1" customWidth="1"/>
    <col min="1301" max="1308" width="4" style="1" customWidth="1"/>
    <col min="1309" max="1312" width="3.85546875" style="1" customWidth="1"/>
    <col min="1313" max="1336" width="4" style="1" customWidth="1"/>
    <col min="1337" max="1337" width="5.5703125" style="1" customWidth="1"/>
    <col min="1338" max="1338" width="5.42578125" style="1" customWidth="1"/>
    <col min="1339" max="1339" width="4.85546875" style="1" customWidth="1"/>
    <col min="1340" max="1536" width="9.140625" style="1"/>
    <col min="1537" max="1537" width="2.7109375" style="1" customWidth="1"/>
    <col min="1538" max="1538" width="4.85546875" style="1" customWidth="1"/>
    <col min="1539" max="1539" width="12" style="1" customWidth="1"/>
    <col min="1540" max="1540" width="3.85546875" style="1" customWidth="1"/>
    <col min="1541" max="1541" width="4" style="1" customWidth="1"/>
    <col min="1542" max="1543" width="3.7109375" style="1" customWidth="1"/>
    <col min="1544" max="1544" width="4.140625" style="1" customWidth="1"/>
    <col min="1545" max="1545" width="70.85546875" style="1" customWidth="1"/>
    <col min="1546" max="1547" width="4.140625" style="1" customWidth="1"/>
    <col min="1548" max="1552" width="4" style="1" customWidth="1"/>
    <col min="1553" max="1553" width="7.42578125" style="1" customWidth="1"/>
    <col min="1554" max="1556" width="3.85546875" style="1" customWidth="1"/>
    <col min="1557" max="1564" width="4" style="1" customWidth="1"/>
    <col min="1565" max="1568" width="3.85546875" style="1" customWidth="1"/>
    <col min="1569" max="1592" width="4" style="1" customWidth="1"/>
    <col min="1593" max="1593" width="5.5703125" style="1" customWidth="1"/>
    <col min="1594" max="1594" width="5.42578125" style="1" customWidth="1"/>
    <col min="1595" max="1595" width="4.85546875" style="1" customWidth="1"/>
    <col min="1596" max="1792" width="9.140625" style="1"/>
    <col min="1793" max="1793" width="2.7109375" style="1" customWidth="1"/>
    <col min="1794" max="1794" width="4.85546875" style="1" customWidth="1"/>
    <col min="1795" max="1795" width="12" style="1" customWidth="1"/>
    <col min="1796" max="1796" width="3.85546875" style="1" customWidth="1"/>
    <col min="1797" max="1797" width="4" style="1" customWidth="1"/>
    <col min="1798" max="1799" width="3.7109375" style="1" customWidth="1"/>
    <col min="1800" max="1800" width="4.140625" style="1" customWidth="1"/>
    <col min="1801" max="1801" width="70.85546875" style="1" customWidth="1"/>
    <col min="1802" max="1803" width="4.140625" style="1" customWidth="1"/>
    <col min="1804" max="1808" width="4" style="1" customWidth="1"/>
    <col min="1809" max="1809" width="7.42578125" style="1" customWidth="1"/>
    <col min="1810" max="1812" width="3.85546875" style="1" customWidth="1"/>
    <col min="1813" max="1820" width="4" style="1" customWidth="1"/>
    <col min="1821" max="1824" width="3.85546875" style="1" customWidth="1"/>
    <col min="1825" max="1848" width="4" style="1" customWidth="1"/>
    <col min="1849" max="1849" width="5.5703125" style="1" customWidth="1"/>
    <col min="1850" max="1850" width="5.42578125" style="1" customWidth="1"/>
    <col min="1851" max="1851" width="4.85546875" style="1" customWidth="1"/>
    <col min="1852" max="2048" width="9.140625" style="1"/>
    <col min="2049" max="2049" width="2.7109375" style="1" customWidth="1"/>
    <col min="2050" max="2050" width="4.85546875" style="1" customWidth="1"/>
    <col min="2051" max="2051" width="12" style="1" customWidth="1"/>
    <col min="2052" max="2052" width="3.85546875" style="1" customWidth="1"/>
    <col min="2053" max="2053" width="4" style="1" customWidth="1"/>
    <col min="2054" max="2055" width="3.7109375" style="1" customWidth="1"/>
    <col min="2056" max="2056" width="4.140625" style="1" customWidth="1"/>
    <col min="2057" max="2057" width="70.85546875" style="1" customWidth="1"/>
    <col min="2058" max="2059" width="4.140625" style="1" customWidth="1"/>
    <col min="2060" max="2064" width="4" style="1" customWidth="1"/>
    <col min="2065" max="2065" width="7.42578125" style="1" customWidth="1"/>
    <col min="2066" max="2068" width="3.85546875" style="1" customWidth="1"/>
    <col min="2069" max="2076" width="4" style="1" customWidth="1"/>
    <col min="2077" max="2080" width="3.85546875" style="1" customWidth="1"/>
    <col min="2081" max="2104" width="4" style="1" customWidth="1"/>
    <col min="2105" max="2105" width="5.5703125" style="1" customWidth="1"/>
    <col min="2106" max="2106" width="5.42578125" style="1" customWidth="1"/>
    <col min="2107" max="2107" width="4.85546875" style="1" customWidth="1"/>
    <col min="2108" max="2304" width="9.140625" style="1"/>
    <col min="2305" max="2305" width="2.7109375" style="1" customWidth="1"/>
    <col min="2306" max="2306" width="4.85546875" style="1" customWidth="1"/>
    <col min="2307" max="2307" width="12" style="1" customWidth="1"/>
    <col min="2308" max="2308" width="3.85546875" style="1" customWidth="1"/>
    <col min="2309" max="2309" width="4" style="1" customWidth="1"/>
    <col min="2310" max="2311" width="3.7109375" style="1" customWidth="1"/>
    <col min="2312" max="2312" width="4.140625" style="1" customWidth="1"/>
    <col min="2313" max="2313" width="70.85546875" style="1" customWidth="1"/>
    <col min="2314" max="2315" width="4.140625" style="1" customWidth="1"/>
    <col min="2316" max="2320" width="4" style="1" customWidth="1"/>
    <col min="2321" max="2321" width="7.42578125" style="1" customWidth="1"/>
    <col min="2322" max="2324" width="3.85546875" style="1" customWidth="1"/>
    <col min="2325" max="2332" width="4" style="1" customWidth="1"/>
    <col min="2333" max="2336" width="3.85546875" style="1" customWidth="1"/>
    <col min="2337" max="2360" width="4" style="1" customWidth="1"/>
    <col min="2361" max="2361" width="5.5703125" style="1" customWidth="1"/>
    <col min="2362" max="2362" width="5.42578125" style="1" customWidth="1"/>
    <col min="2363" max="2363" width="4.85546875" style="1" customWidth="1"/>
    <col min="2364" max="2560" width="9.140625" style="1"/>
    <col min="2561" max="2561" width="2.7109375" style="1" customWidth="1"/>
    <col min="2562" max="2562" width="4.85546875" style="1" customWidth="1"/>
    <col min="2563" max="2563" width="12" style="1" customWidth="1"/>
    <col min="2564" max="2564" width="3.85546875" style="1" customWidth="1"/>
    <col min="2565" max="2565" width="4" style="1" customWidth="1"/>
    <col min="2566" max="2567" width="3.7109375" style="1" customWidth="1"/>
    <col min="2568" max="2568" width="4.140625" style="1" customWidth="1"/>
    <col min="2569" max="2569" width="70.85546875" style="1" customWidth="1"/>
    <col min="2570" max="2571" width="4.140625" style="1" customWidth="1"/>
    <col min="2572" max="2576" width="4" style="1" customWidth="1"/>
    <col min="2577" max="2577" width="7.42578125" style="1" customWidth="1"/>
    <col min="2578" max="2580" width="3.85546875" style="1" customWidth="1"/>
    <col min="2581" max="2588" width="4" style="1" customWidth="1"/>
    <col min="2589" max="2592" width="3.85546875" style="1" customWidth="1"/>
    <col min="2593" max="2616" width="4" style="1" customWidth="1"/>
    <col min="2617" max="2617" width="5.5703125" style="1" customWidth="1"/>
    <col min="2618" max="2618" width="5.42578125" style="1" customWidth="1"/>
    <col min="2619" max="2619" width="4.85546875" style="1" customWidth="1"/>
    <col min="2620" max="2816" width="9.140625" style="1"/>
    <col min="2817" max="2817" width="2.7109375" style="1" customWidth="1"/>
    <col min="2818" max="2818" width="4.85546875" style="1" customWidth="1"/>
    <col min="2819" max="2819" width="12" style="1" customWidth="1"/>
    <col min="2820" max="2820" width="3.85546875" style="1" customWidth="1"/>
    <col min="2821" max="2821" width="4" style="1" customWidth="1"/>
    <col min="2822" max="2823" width="3.7109375" style="1" customWidth="1"/>
    <col min="2824" max="2824" width="4.140625" style="1" customWidth="1"/>
    <col min="2825" max="2825" width="70.85546875" style="1" customWidth="1"/>
    <col min="2826" max="2827" width="4.140625" style="1" customWidth="1"/>
    <col min="2828" max="2832" width="4" style="1" customWidth="1"/>
    <col min="2833" max="2833" width="7.42578125" style="1" customWidth="1"/>
    <col min="2834" max="2836" width="3.85546875" style="1" customWidth="1"/>
    <col min="2837" max="2844" width="4" style="1" customWidth="1"/>
    <col min="2845" max="2848" width="3.85546875" style="1" customWidth="1"/>
    <col min="2849" max="2872" width="4" style="1" customWidth="1"/>
    <col min="2873" max="2873" width="5.5703125" style="1" customWidth="1"/>
    <col min="2874" max="2874" width="5.42578125" style="1" customWidth="1"/>
    <col min="2875" max="2875" width="4.85546875" style="1" customWidth="1"/>
    <col min="2876" max="3072" width="9.140625" style="1"/>
    <col min="3073" max="3073" width="2.7109375" style="1" customWidth="1"/>
    <col min="3074" max="3074" width="4.85546875" style="1" customWidth="1"/>
    <col min="3075" max="3075" width="12" style="1" customWidth="1"/>
    <col min="3076" max="3076" width="3.85546875" style="1" customWidth="1"/>
    <col min="3077" max="3077" width="4" style="1" customWidth="1"/>
    <col min="3078" max="3079" width="3.7109375" style="1" customWidth="1"/>
    <col min="3080" max="3080" width="4.140625" style="1" customWidth="1"/>
    <col min="3081" max="3081" width="70.85546875" style="1" customWidth="1"/>
    <col min="3082" max="3083" width="4.140625" style="1" customWidth="1"/>
    <col min="3084" max="3088" width="4" style="1" customWidth="1"/>
    <col min="3089" max="3089" width="7.42578125" style="1" customWidth="1"/>
    <col min="3090" max="3092" width="3.85546875" style="1" customWidth="1"/>
    <col min="3093" max="3100" width="4" style="1" customWidth="1"/>
    <col min="3101" max="3104" width="3.85546875" style="1" customWidth="1"/>
    <col min="3105" max="3128" width="4" style="1" customWidth="1"/>
    <col min="3129" max="3129" width="5.5703125" style="1" customWidth="1"/>
    <col min="3130" max="3130" width="5.42578125" style="1" customWidth="1"/>
    <col min="3131" max="3131" width="4.85546875" style="1" customWidth="1"/>
    <col min="3132" max="3328" width="9.140625" style="1"/>
    <col min="3329" max="3329" width="2.7109375" style="1" customWidth="1"/>
    <col min="3330" max="3330" width="4.85546875" style="1" customWidth="1"/>
    <col min="3331" max="3331" width="12" style="1" customWidth="1"/>
    <col min="3332" max="3332" width="3.85546875" style="1" customWidth="1"/>
    <col min="3333" max="3333" width="4" style="1" customWidth="1"/>
    <col min="3334" max="3335" width="3.7109375" style="1" customWidth="1"/>
    <col min="3336" max="3336" width="4.140625" style="1" customWidth="1"/>
    <col min="3337" max="3337" width="70.85546875" style="1" customWidth="1"/>
    <col min="3338" max="3339" width="4.140625" style="1" customWidth="1"/>
    <col min="3340" max="3344" width="4" style="1" customWidth="1"/>
    <col min="3345" max="3345" width="7.42578125" style="1" customWidth="1"/>
    <col min="3346" max="3348" width="3.85546875" style="1" customWidth="1"/>
    <col min="3349" max="3356" width="4" style="1" customWidth="1"/>
    <col min="3357" max="3360" width="3.85546875" style="1" customWidth="1"/>
    <col min="3361" max="3384" width="4" style="1" customWidth="1"/>
    <col min="3385" max="3385" width="5.5703125" style="1" customWidth="1"/>
    <col min="3386" max="3386" width="5.42578125" style="1" customWidth="1"/>
    <col min="3387" max="3387" width="4.85546875" style="1" customWidth="1"/>
    <col min="3388" max="3584" width="9.140625" style="1"/>
    <col min="3585" max="3585" width="2.7109375" style="1" customWidth="1"/>
    <col min="3586" max="3586" width="4.85546875" style="1" customWidth="1"/>
    <col min="3587" max="3587" width="12" style="1" customWidth="1"/>
    <col min="3588" max="3588" width="3.85546875" style="1" customWidth="1"/>
    <col min="3589" max="3589" width="4" style="1" customWidth="1"/>
    <col min="3590" max="3591" width="3.7109375" style="1" customWidth="1"/>
    <col min="3592" max="3592" width="4.140625" style="1" customWidth="1"/>
    <col min="3593" max="3593" width="70.85546875" style="1" customWidth="1"/>
    <col min="3594" max="3595" width="4.140625" style="1" customWidth="1"/>
    <col min="3596" max="3600" width="4" style="1" customWidth="1"/>
    <col min="3601" max="3601" width="7.42578125" style="1" customWidth="1"/>
    <col min="3602" max="3604" width="3.85546875" style="1" customWidth="1"/>
    <col min="3605" max="3612" width="4" style="1" customWidth="1"/>
    <col min="3613" max="3616" width="3.85546875" style="1" customWidth="1"/>
    <col min="3617" max="3640" width="4" style="1" customWidth="1"/>
    <col min="3641" max="3641" width="5.5703125" style="1" customWidth="1"/>
    <col min="3642" max="3642" width="5.42578125" style="1" customWidth="1"/>
    <col min="3643" max="3643" width="4.85546875" style="1" customWidth="1"/>
    <col min="3644" max="3840" width="9.140625" style="1"/>
    <col min="3841" max="3841" width="2.7109375" style="1" customWidth="1"/>
    <col min="3842" max="3842" width="4.85546875" style="1" customWidth="1"/>
    <col min="3843" max="3843" width="12" style="1" customWidth="1"/>
    <col min="3844" max="3844" width="3.85546875" style="1" customWidth="1"/>
    <col min="3845" max="3845" width="4" style="1" customWidth="1"/>
    <col min="3846" max="3847" width="3.7109375" style="1" customWidth="1"/>
    <col min="3848" max="3848" width="4.140625" style="1" customWidth="1"/>
    <col min="3849" max="3849" width="70.85546875" style="1" customWidth="1"/>
    <col min="3850" max="3851" width="4.140625" style="1" customWidth="1"/>
    <col min="3852" max="3856" width="4" style="1" customWidth="1"/>
    <col min="3857" max="3857" width="7.42578125" style="1" customWidth="1"/>
    <col min="3858" max="3860" width="3.85546875" style="1" customWidth="1"/>
    <col min="3861" max="3868" width="4" style="1" customWidth="1"/>
    <col min="3869" max="3872" width="3.85546875" style="1" customWidth="1"/>
    <col min="3873" max="3896" width="4" style="1" customWidth="1"/>
    <col min="3897" max="3897" width="5.5703125" style="1" customWidth="1"/>
    <col min="3898" max="3898" width="5.42578125" style="1" customWidth="1"/>
    <col min="3899" max="3899" width="4.85546875" style="1" customWidth="1"/>
    <col min="3900" max="4096" width="9.140625" style="1"/>
    <col min="4097" max="4097" width="2.7109375" style="1" customWidth="1"/>
    <col min="4098" max="4098" width="4.85546875" style="1" customWidth="1"/>
    <col min="4099" max="4099" width="12" style="1" customWidth="1"/>
    <col min="4100" max="4100" width="3.85546875" style="1" customWidth="1"/>
    <col min="4101" max="4101" width="4" style="1" customWidth="1"/>
    <col min="4102" max="4103" width="3.7109375" style="1" customWidth="1"/>
    <col min="4104" max="4104" width="4.140625" style="1" customWidth="1"/>
    <col min="4105" max="4105" width="70.85546875" style="1" customWidth="1"/>
    <col min="4106" max="4107" width="4.140625" style="1" customWidth="1"/>
    <col min="4108" max="4112" width="4" style="1" customWidth="1"/>
    <col min="4113" max="4113" width="7.42578125" style="1" customWidth="1"/>
    <col min="4114" max="4116" width="3.85546875" style="1" customWidth="1"/>
    <col min="4117" max="4124" width="4" style="1" customWidth="1"/>
    <col min="4125" max="4128" width="3.85546875" style="1" customWidth="1"/>
    <col min="4129" max="4152" width="4" style="1" customWidth="1"/>
    <col min="4153" max="4153" width="5.5703125" style="1" customWidth="1"/>
    <col min="4154" max="4154" width="5.42578125" style="1" customWidth="1"/>
    <col min="4155" max="4155" width="4.85546875" style="1" customWidth="1"/>
    <col min="4156" max="4352" width="9.140625" style="1"/>
    <col min="4353" max="4353" width="2.7109375" style="1" customWidth="1"/>
    <col min="4354" max="4354" width="4.85546875" style="1" customWidth="1"/>
    <col min="4355" max="4355" width="12" style="1" customWidth="1"/>
    <col min="4356" max="4356" width="3.85546875" style="1" customWidth="1"/>
    <col min="4357" max="4357" width="4" style="1" customWidth="1"/>
    <col min="4358" max="4359" width="3.7109375" style="1" customWidth="1"/>
    <col min="4360" max="4360" width="4.140625" style="1" customWidth="1"/>
    <col min="4361" max="4361" width="70.85546875" style="1" customWidth="1"/>
    <col min="4362" max="4363" width="4.140625" style="1" customWidth="1"/>
    <col min="4364" max="4368" width="4" style="1" customWidth="1"/>
    <col min="4369" max="4369" width="7.42578125" style="1" customWidth="1"/>
    <col min="4370" max="4372" width="3.85546875" style="1" customWidth="1"/>
    <col min="4373" max="4380" width="4" style="1" customWidth="1"/>
    <col min="4381" max="4384" width="3.85546875" style="1" customWidth="1"/>
    <col min="4385" max="4408" width="4" style="1" customWidth="1"/>
    <col min="4409" max="4409" width="5.5703125" style="1" customWidth="1"/>
    <col min="4410" max="4410" width="5.42578125" style="1" customWidth="1"/>
    <col min="4411" max="4411" width="4.85546875" style="1" customWidth="1"/>
    <col min="4412" max="4608" width="9.140625" style="1"/>
    <col min="4609" max="4609" width="2.7109375" style="1" customWidth="1"/>
    <col min="4610" max="4610" width="4.85546875" style="1" customWidth="1"/>
    <col min="4611" max="4611" width="12" style="1" customWidth="1"/>
    <col min="4612" max="4612" width="3.85546875" style="1" customWidth="1"/>
    <col min="4613" max="4613" width="4" style="1" customWidth="1"/>
    <col min="4614" max="4615" width="3.7109375" style="1" customWidth="1"/>
    <col min="4616" max="4616" width="4.140625" style="1" customWidth="1"/>
    <col min="4617" max="4617" width="70.85546875" style="1" customWidth="1"/>
    <col min="4618" max="4619" width="4.140625" style="1" customWidth="1"/>
    <col min="4620" max="4624" width="4" style="1" customWidth="1"/>
    <col min="4625" max="4625" width="7.42578125" style="1" customWidth="1"/>
    <col min="4626" max="4628" width="3.85546875" style="1" customWidth="1"/>
    <col min="4629" max="4636" width="4" style="1" customWidth="1"/>
    <col min="4637" max="4640" width="3.85546875" style="1" customWidth="1"/>
    <col min="4641" max="4664" width="4" style="1" customWidth="1"/>
    <col min="4665" max="4665" width="5.5703125" style="1" customWidth="1"/>
    <col min="4666" max="4666" width="5.42578125" style="1" customWidth="1"/>
    <col min="4667" max="4667" width="4.85546875" style="1" customWidth="1"/>
    <col min="4668" max="4864" width="9.140625" style="1"/>
    <col min="4865" max="4865" width="2.7109375" style="1" customWidth="1"/>
    <col min="4866" max="4866" width="4.85546875" style="1" customWidth="1"/>
    <col min="4867" max="4867" width="12" style="1" customWidth="1"/>
    <col min="4868" max="4868" width="3.85546875" style="1" customWidth="1"/>
    <col min="4869" max="4869" width="4" style="1" customWidth="1"/>
    <col min="4870" max="4871" width="3.7109375" style="1" customWidth="1"/>
    <col min="4872" max="4872" width="4.140625" style="1" customWidth="1"/>
    <col min="4873" max="4873" width="70.85546875" style="1" customWidth="1"/>
    <col min="4874" max="4875" width="4.140625" style="1" customWidth="1"/>
    <col min="4876" max="4880" width="4" style="1" customWidth="1"/>
    <col min="4881" max="4881" width="7.42578125" style="1" customWidth="1"/>
    <col min="4882" max="4884" width="3.85546875" style="1" customWidth="1"/>
    <col min="4885" max="4892" width="4" style="1" customWidth="1"/>
    <col min="4893" max="4896" width="3.85546875" style="1" customWidth="1"/>
    <col min="4897" max="4920" width="4" style="1" customWidth="1"/>
    <col min="4921" max="4921" width="5.5703125" style="1" customWidth="1"/>
    <col min="4922" max="4922" width="5.42578125" style="1" customWidth="1"/>
    <col min="4923" max="4923" width="4.85546875" style="1" customWidth="1"/>
    <col min="4924" max="5120" width="9.140625" style="1"/>
    <col min="5121" max="5121" width="2.7109375" style="1" customWidth="1"/>
    <col min="5122" max="5122" width="4.85546875" style="1" customWidth="1"/>
    <col min="5123" max="5123" width="12" style="1" customWidth="1"/>
    <col min="5124" max="5124" width="3.85546875" style="1" customWidth="1"/>
    <col min="5125" max="5125" width="4" style="1" customWidth="1"/>
    <col min="5126" max="5127" width="3.7109375" style="1" customWidth="1"/>
    <col min="5128" max="5128" width="4.140625" style="1" customWidth="1"/>
    <col min="5129" max="5129" width="70.85546875" style="1" customWidth="1"/>
    <col min="5130" max="5131" width="4.140625" style="1" customWidth="1"/>
    <col min="5132" max="5136" width="4" style="1" customWidth="1"/>
    <col min="5137" max="5137" width="7.42578125" style="1" customWidth="1"/>
    <col min="5138" max="5140" width="3.85546875" style="1" customWidth="1"/>
    <col min="5141" max="5148" width="4" style="1" customWidth="1"/>
    <col min="5149" max="5152" width="3.85546875" style="1" customWidth="1"/>
    <col min="5153" max="5176" width="4" style="1" customWidth="1"/>
    <col min="5177" max="5177" width="5.5703125" style="1" customWidth="1"/>
    <col min="5178" max="5178" width="5.42578125" style="1" customWidth="1"/>
    <col min="5179" max="5179" width="4.85546875" style="1" customWidth="1"/>
    <col min="5180" max="5376" width="9.140625" style="1"/>
    <col min="5377" max="5377" width="2.7109375" style="1" customWidth="1"/>
    <col min="5378" max="5378" width="4.85546875" style="1" customWidth="1"/>
    <col min="5379" max="5379" width="12" style="1" customWidth="1"/>
    <col min="5380" max="5380" width="3.85546875" style="1" customWidth="1"/>
    <col min="5381" max="5381" width="4" style="1" customWidth="1"/>
    <col min="5382" max="5383" width="3.7109375" style="1" customWidth="1"/>
    <col min="5384" max="5384" width="4.140625" style="1" customWidth="1"/>
    <col min="5385" max="5385" width="70.85546875" style="1" customWidth="1"/>
    <col min="5386" max="5387" width="4.140625" style="1" customWidth="1"/>
    <col min="5388" max="5392" width="4" style="1" customWidth="1"/>
    <col min="5393" max="5393" width="7.42578125" style="1" customWidth="1"/>
    <col min="5394" max="5396" width="3.85546875" style="1" customWidth="1"/>
    <col min="5397" max="5404" width="4" style="1" customWidth="1"/>
    <col min="5405" max="5408" width="3.85546875" style="1" customWidth="1"/>
    <col min="5409" max="5432" width="4" style="1" customWidth="1"/>
    <col min="5433" max="5433" width="5.5703125" style="1" customWidth="1"/>
    <col min="5434" max="5434" width="5.42578125" style="1" customWidth="1"/>
    <col min="5435" max="5435" width="4.85546875" style="1" customWidth="1"/>
    <col min="5436" max="5632" width="9.140625" style="1"/>
    <col min="5633" max="5633" width="2.7109375" style="1" customWidth="1"/>
    <col min="5634" max="5634" width="4.85546875" style="1" customWidth="1"/>
    <col min="5635" max="5635" width="12" style="1" customWidth="1"/>
    <col min="5636" max="5636" width="3.85546875" style="1" customWidth="1"/>
    <col min="5637" max="5637" width="4" style="1" customWidth="1"/>
    <col min="5638" max="5639" width="3.7109375" style="1" customWidth="1"/>
    <col min="5640" max="5640" width="4.140625" style="1" customWidth="1"/>
    <col min="5641" max="5641" width="70.85546875" style="1" customWidth="1"/>
    <col min="5642" max="5643" width="4.140625" style="1" customWidth="1"/>
    <col min="5644" max="5648" width="4" style="1" customWidth="1"/>
    <col min="5649" max="5649" width="7.42578125" style="1" customWidth="1"/>
    <col min="5650" max="5652" width="3.85546875" style="1" customWidth="1"/>
    <col min="5653" max="5660" width="4" style="1" customWidth="1"/>
    <col min="5661" max="5664" width="3.85546875" style="1" customWidth="1"/>
    <col min="5665" max="5688" width="4" style="1" customWidth="1"/>
    <col min="5689" max="5689" width="5.5703125" style="1" customWidth="1"/>
    <col min="5690" max="5690" width="5.42578125" style="1" customWidth="1"/>
    <col min="5691" max="5691" width="4.85546875" style="1" customWidth="1"/>
    <col min="5692" max="5888" width="9.140625" style="1"/>
    <col min="5889" max="5889" width="2.7109375" style="1" customWidth="1"/>
    <col min="5890" max="5890" width="4.85546875" style="1" customWidth="1"/>
    <col min="5891" max="5891" width="12" style="1" customWidth="1"/>
    <col min="5892" max="5892" width="3.85546875" style="1" customWidth="1"/>
    <col min="5893" max="5893" width="4" style="1" customWidth="1"/>
    <col min="5894" max="5895" width="3.7109375" style="1" customWidth="1"/>
    <col min="5896" max="5896" width="4.140625" style="1" customWidth="1"/>
    <col min="5897" max="5897" width="70.85546875" style="1" customWidth="1"/>
    <col min="5898" max="5899" width="4.140625" style="1" customWidth="1"/>
    <col min="5900" max="5904" width="4" style="1" customWidth="1"/>
    <col min="5905" max="5905" width="7.42578125" style="1" customWidth="1"/>
    <col min="5906" max="5908" width="3.85546875" style="1" customWidth="1"/>
    <col min="5909" max="5916" width="4" style="1" customWidth="1"/>
    <col min="5917" max="5920" width="3.85546875" style="1" customWidth="1"/>
    <col min="5921" max="5944" width="4" style="1" customWidth="1"/>
    <col min="5945" max="5945" width="5.5703125" style="1" customWidth="1"/>
    <col min="5946" max="5946" width="5.42578125" style="1" customWidth="1"/>
    <col min="5947" max="5947" width="4.85546875" style="1" customWidth="1"/>
    <col min="5948" max="6144" width="9.140625" style="1"/>
    <col min="6145" max="6145" width="2.7109375" style="1" customWidth="1"/>
    <col min="6146" max="6146" width="4.85546875" style="1" customWidth="1"/>
    <col min="6147" max="6147" width="12" style="1" customWidth="1"/>
    <col min="6148" max="6148" width="3.85546875" style="1" customWidth="1"/>
    <col min="6149" max="6149" width="4" style="1" customWidth="1"/>
    <col min="6150" max="6151" width="3.7109375" style="1" customWidth="1"/>
    <col min="6152" max="6152" width="4.140625" style="1" customWidth="1"/>
    <col min="6153" max="6153" width="70.85546875" style="1" customWidth="1"/>
    <col min="6154" max="6155" width="4.140625" style="1" customWidth="1"/>
    <col min="6156" max="6160" width="4" style="1" customWidth="1"/>
    <col min="6161" max="6161" width="7.42578125" style="1" customWidth="1"/>
    <col min="6162" max="6164" width="3.85546875" style="1" customWidth="1"/>
    <col min="6165" max="6172" width="4" style="1" customWidth="1"/>
    <col min="6173" max="6176" width="3.85546875" style="1" customWidth="1"/>
    <col min="6177" max="6200" width="4" style="1" customWidth="1"/>
    <col min="6201" max="6201" width="5.5703125" style="1" customWidth="1"/>
    <col min="6202" max="6202" width="5.42578125" style="1" customWidth="1"/>
    <col min="6203" max="6203" width="4.85546875" style="1" customWidth="1"/>
    <col min="6204" max="6400" width="9.140625" style="1"/>
    <col min="6401" max="6401" width="2.7109375" style="1" customWidth="1"/>
    <col min="6402" max="6402" width="4.85546875" style="1" customWidth="1"/>
    <col min="6403" max="6403" width="12" style="1" customWidth="1"/>
    <col min="6404" max="6404" width="3.85546875" style="1" customWidth="1"/>
    <col min="6405" max="6405" width="4" style="1" customWidth="1"/>
    <col min="6406" max="6407" width="3.7109375" style="1" customWidth="1"/>
    <col min="6408" max="6408" width="4.140625" style="1" customWidth="1"/>
    <col min="6409" max="6409" width="70.85546875" style="1" customWidth="1"/>
    <col min="6410" max="6411" width="4.140625" style="1" customWidth="1"/>
    <col min="6412" max="6416" width="4" style="1" customWidth="1"/>
    <col min="6417" max="6417" width="7.42578125" style="1" customWidth="1"/>
    <col min="6418" max="6420" width="3.85546875" style="1" customWidth="1"/>
    <col min="6421" max="6428" width="4" style="1" customWidth="1"/>
    <col min="6429" max="6432" width="3.85546875" style="1" customWidth="1"/>
    <col min="6433" max="6456" width="4" style="1" customWidth="1"/>
    <col min="6457" max="6457" width="5.5703125" style="1" customWidth="1"/>
    <col min="6458" max="6458" width="5.42578125" style="1" customWidth="1"/>
    <col min="6459" max="6459" width="4.85546875" style="1" customWidth="1"/>
    <col min="6460" max="6656" width="9.140625" style="1"/>
    <col min="6657" max="6657" width="2.7109375" style="1" customWidth="1"/>
    <col min="6658" max="6658" width="4.85546875" style="1" customWidth="1"/>
    <col min="6659" max="6659" width="12" style="1" customWidth="1"/>
    <col min="6660" max="6660" width="3.85546875" style="1" customWidth="1"/>
    <col min="6661" max="6661" width="4" style="1" customWidth="1"/>
    <col min="6662" max="6663" width="3.7109375" style="1" customWidth="1"/>
    <col min="6664" max="6664" width="4.140625" style="1" customWidth="1"/>
    <col min="6665" max="6665" width="70.85546875" style="1" customWidth="1"/>
    <col min="6666" max="6667" width="4.140625" style="1" customWidth="1"/>
    <col min="6668" max="6672" width="4" style="1" customWidth="1"/>
    <col min="6673" max="6673" width="7.42578125" style="1" customWidth="1"/>
    <col min="6674" max="6676" width="3.85546875" style="1" customWidth="1"/>
    <col min="6677" max="6684" width="4" style="1" customWidth="1"/>
    <col min="6685" max="6688" width="3.85546875" style="1" customWidth="1"/>
    <col min="6689" max="6712" width="4" style="1" customWidth="1"/>
    <col min="6713" max="6713" width="5.5703125" style="1" customWidth="1"/>
    <col min="6714" max="6714" width="5.42578125" style="1" customWidth="1"/>
    <col min="6715" max="6715" width="4.85546875" style="1" customWidth="1"/>
    <col min="6716" max="6912" width="9.140625" style="1"/>
    <col min="6913" max="6913" width="2.7109375" style="1" customWidth="1"/>
    <col min="6914" max="6914" width="4.85546875" style="1" customWidth="1"/>
    <col min="6915" max="6915" width="12" style="1" customWidth="1"/>
    <col min="6916" max="6916" width="3.85546875" style="1" customWidth="1"/>
    <col min="6917" max="6917" width="4" style="1" customWidth="1"/>
    <col min="6918" max="6919" width="3.7109375" style="1" customWidth="1"/>
    <col min="6920" max="6920" width="4.140625" style="1" customWidth="1"/>
    <col min="6921" max="6921" width="70.85546875" style="1" customWidth="1"/>
    <col min="6922" max="6923" width="4.140625" style="1" customWidth="1"/>
    <col min="6924" max="6928" width="4" style="1" customWidth="1"/>
    <col min="6929" max="6929" width="7.42578125" style="1" customWidth="1"/>
    <col min="6930" max="6932" width="3.85546875" style="1" customWidth="1"/>
    <col min="6933" max="6940" width="4" style="1" customWidth="1"/>
    <col min="6941" max="6944" width="3.85546875" style="1" customWidth="1"/>
    <col min="6945" max="6968" width="4" style="1" customWidth="1"/>
    <col min="6969" max="6969" width="5.5703125" style="1" customWidth="1"/>
    <col min="6970" max="6970" width="5.42578125" style="1" customWidth="1"/>
    <col min="6971" max="6971" width="4.85546875" style="1" customWidth="1"/>
    <col min="6972" max="7168" width="9.140625" style="1"/>
    <col min="7169" max="7169" width="2.7109375" style="1" customWidth="1"/>
    <col min="7170" max="7170" width="4.85546875" style="1" customWidth="1"/>
    <col min="7171" max="7171" width="12" style="1" customWidth="1"/>
    <col min="7172" max="7172" width="3.85546875" style="1" customWidth="1"/>
    <col min="7173" max="7173" width="4" style="1" customWidth="1"/>
    <col min="7174" max="7175" width="3.7109375" style="1" customWidth="1"/>
    <col min="7176" max="7176" width="4.140625" style="1" customWidth="1"/>
    <col min="7177" max="7177" width="70.85546875" style="1" customWidth="1"/>
    <col min="7178" max="7179" width="4.140625" style="1" customWidth="1"/>
    <col min="7180" max="7184" width="4" style="1" customWidth="1"/>
    <col min="7185" max="7185" width="7.42578125" style="1" customWidth="1"/>
    <col min="7186" max="7188" width="3.85546875" style="1" customWidth="1"/>
    <col min="7189" max="7196" width="4" style="1" customWidth="1"/>
    <col min="7197" max="7200" width="3.85546875" style="1" customWidth="1"/>
    <col min="7201" max="7224" width="4" style="1" customWidth="1"/>
    <col min="7225" max="7225" width="5.5703125" style="1" customWidth="1"/>
    <col min="7226" max="7226" width="5.42578125" style="1" customWidth="1"/>
    <col min="7227" max="7227" width="4.85546875" style="1" customWidth="1"/>
    <col min="7228" max="7424" width="9.140625" style="1"/>
    <col min="7425" max="7425" width="2.7109375" style="1" customWidth="1"/>
    <col min="7426" max="7426" width="4.85546875" style="1" customWidth="1"/>
    <col min="7427" max="7427" width="12" style="1" customWidth="1"/>
    <col min="7428" max="7428" width="3.85546875" style="1" customWidth="1"/>
    <col min="7429" max="7429" width="4" style="1" customWidth="1"/>
    <col min="7430" max="7431" width="3.7109375" style="1" customWidth="1"/>
    <col min="7432" max="7432" width="4.140625" style="1" customWidth="1"/>
    <col min="7433" max="7433" width="70.85546875" style="1" customWidth="1"/>
    <col min="7434" max="7435" width="4.140625" style="1" customWidth="1"/>
    <col min="7436" max="7440" width="4" style="1" customWidth="1"/>
    <col min="7441" max="7441" width="7.42578125" style="1" customWidth="1"/>
    <col min="7442" max="7444" width="3.85546875" style="1" customWidth="1"/>
    <col min="7445" max="7452" width="4" style="1" customWidth="1"/>
    <col min="7453" max="7456" width="3.85546875" style="1" customWidth="1"/>
    <col min="7457" max="7480" width="4" style="1" customWidth="1"/>
    <col min="7481" max="7481" width="5.5703125" style="1" customWidth="1"/>
    <col min="7482" max="7482" width="5.42578125" style="1" customWidth="1"/>
    <col min="7483" max="7483" width="4.85546875" style="1" customWidth="1"/>
    <col min="7484" max="7680" width="9.140625" style="1"/>
    <col min="7681" max="7681" width="2.7109375" style="1" customWidth="1"/>
    <col min="7682" max="7682" width="4.85546875" style="1" customWidth="1"/>
    <col min="7683" max="7683" width="12" style="1" customWidth="1"/>
    <col min="7684" max="7684" width="3.85546875" style="1" customWidth="1"/>
    <col min="7685" max="7685" width="4" style="1" customWidth="1"/>
    <col min="7686" max="7687" width="3.7109375" style="1" customWidth="1"/>
    <col min="7688" max="7688" width="4.140625" style="1" customWidth="1"/>
    <col min="7689" max="7689" width="70.85546875" style="1" customWidth="1"/>
    <col min="7690" max="7691" width="4.140625" style="1" customWidth="1"/>
    <col min="7692" max="7696" width="4" style="1" customWidth="1"/>
    <col min="7697" max="7697" width="7.42578125" style="1" customWidth="1"/>
    <col min="7698" max="7700" width="3.85546875" style="1" customWidth="1"/>
    <col min="7701" max="7708" width="4" style="1" customWidth="1"/>
    <col min="7709" max="7712" width="3.85546875" style="1" customWidth="1"/>
    <col min="7713" max="7736" width="4" style="1" customWidth="1"/>
    <col min="7737" max="7737" width="5.5703125" style="1" customWidth="1"/>
    <col min="7738" max="7738" width="5.42578125" style="1" customWidth="1"/>
    <col min="7739" max="7739" width="4.85546875" style="1" customWidth="1"/>
    <col min="7740" max="7936" width="9.140625" style="1"/>
    <col min="7937" max="7937" width="2.7109375" style="1" customWidth="1"/>
    <col min="7938" max="7938" width="4.85546875" style="1" customWidth="1"/>
    <col min="7939" max="7939" width="12" style="1" customWidth="1"/>
    <col min="7940" max="7940" width="3.85546875" style="1" customWidth="1"/>
    <col min="7941" max="7941" width="4" style="1" customWidth="1"/>
    <col min="7942" max="7943" width="3.7109375" style="1" customWidth="1"/>
    <col min="7944" max="7944" width="4.140625" style="1" customWidth="1"/>
    <col min="7945" max="7945" width="70.85546875" style="1" customWidth="1"/>
    <col min="7946" max="7947" width="4.140625" style="1" customWidth="1"/>
    <col min="7948" max="7952" width="4" style="1" customWidth="1"/>
    <col min="7953" max="7953" width="7.42578125" style="1" customWidth="1"/>
    <col min="7954" max="7956" width="3.85546875" style="1" customWidth="1"/>
    <col min="7957" max="7964" width="4" style="1" customWidth="1"/>
    <col min="7965" max="7968" width="3.85546875" style="1" customWidth="1"/>
    <col min="7969" max="7992" width="4" style="1" customWidth="1"/>
    <col min="7993" max="7993" width="5.5703125" style="1" customWidth="1"/>
    <col min="7994" max="7994" width="5.42578125" style="1" customWidth="1"/>
    <col min="7995" max="7995" width="4.85546875" style="1" customWidth="1"/>
    <col min="7996" max="8192" width="9.140625" style="1"/>
    <col min="8193" max="8193" width="2.7109375" style="1" customWidth="1"/>
    <col min="8194" max="8194" width="4.85546875" style="1" customWidth="1"/>
    <col min="8195" max="8195" width="12" style="1" customWidth="1"/>
    <col min="8196" max="8196" width="3.85546875" style="1" customWidth="1"/>
    <col min="8197" max="8197" width="4" style="1" customWidth="1"/>
    <col min="8198" max="8199" width="3.7109375" style="1" customWidth="1"/>
    <col min="8200" max="8200" width="4.140625" style="1" customWidth="1"/>
    <col min="8201" max="8201" width="70.85546875" style="1" customWidth="1"/>
    <col min="8202" max="8203" width="4.140625" style="1" customWidth="1"/>
    <col min="8204" max="8208" width="4" style="1" customWidth="1"/>
    <col min="8209" max="8209" width="7.42578125" style="1" customWidth="1"/>
    <col min="8210" max="8212" width="3.85546875" style="1" customWidth="1"/>
    <col min="8213" max="8220" width="4" style="1" customWidth="1"/>
    <col min="8221" max="8224" width="3.85546875" style="1" customWidth="1"/>
    <col min="8225" max="8248" width="4" style="1" customWidth="1"/>
    <col min="8249" max="8249" width="5.5703125" style="1" customWidth="1"/>
    <col min="8250" max="8250" width="5.42578125" style="1" customWidth="1"/>
    <col min="8251" max="8251" width="4.85546875" style="1" customWidth="1"/>
    <col min="8252" max="8448" width="9.140625" style="1"/>
    <col min="8449" max="8449" width="2.7109375" style="1" customWidth="1"/>
    <col min="8450" max="8450" width="4.85546875" style="1" customWidth="1"/>
    <col min="8451" max="8451" width="12" style="1" customWidth="1"/>
    <col min="8452" max="8452" width="3.85546875" style="1" customWidth="1"/>
    <col min="8453" max="8453" width="4" style="1" customWidth="1"/>
    <col min="8454" max="8455" width="3.7109375" style="1" customWidth="1"/>
    <col min="8456" max="8456" width="4.140625" style="1" customWidth="1"/>
    <col min="8457" max="8457" width="70.85546875" style="1" customWidth="1"/>
    <col min="8458" max="8459" width="4.140625" style="1" customWidth="1"/>
    <col min="8460" max="8464" width="4" style="1" customWidth="1"/>
    <col min="8465" max="8465" width="7.42578125" style="1" customWidth="1"/>
    <col min="8466" max="8468" width="3.85546875" style="1" customWidth="1"/>
    <col min="8469" max="8476" width="4" style="1" customWidth="1"/>
    <col min="8477" max="8480" width="3.85546875" style="1" customWidth="1"/>
    <col min="8481" max="8504" width="4" style="1" customWidth="1"/>
    <col min="8505" max="8505" width="5.5703125" style="1" customWidth="1"/>
    <col min="8506" max="8506" width="5.42578125" style="1" customWidth="1"/>
    <col min="8507" max="8507" width="4.85546875" style="1" customWidth="1"/>
    <col min="8508" max="8704" width="9.140625" style="1"/>
    <col min="8705" max="8705" width="2.7109375" style="1" customWidth="1"/>
    <col min="8706" max="8706" width="4.85546875" style="1" customWidth="1"/>
    <col min="8707" max="8707" width="12" style="1" customWidth="1"/>
    <col min="8708" max="8708" width="3.85546875" style="1" customWidth="1"/>
    <col min="8709" max="8709" width="4" style="1" customWidth="1"/>
    <col min="8710" max="8711" width="3.7109375" style="1" customWidth="1"/>
    <col min="8712" max="8712" width="4.140625" style="1" customWidth="1"/>
    <col min="8713" max="8713" width="70.85546875" style="1" customWidth="1"/>
    <col min="8714" max="8715" width="4.140625" style="1" customWidth="1"/>
    <col min="8716" max="8720" width="4" style="1" customWidth="1"/>
    <col min="8721" max="8721" width="7.42578125" style="1" customWidth="1"/>
    <col min="8722" max="8724" width="3.85546875" style="1" customWidth="1"/>
    <col min="8725" max="8732" width="4" style="1" customWidth="1"/>
    <col min="8733" max="8736" width="3.85546875" style="1" customWidth="1"/>
    <col min="8737" max="8760" width="4" style="1" customWidth="1"/>
    <col min="8761" max="8761" width="5.5703125" style="1" customWidth="1"/>
    <col min="8762" max="8762" width="5.42578125" style="1" customWidth="1"/>
    <col min="8763" max="8763" width="4.85546875" style="1" customWidth="1"/>
    <col min="8764" max="8960" width="9.140625" style="1"/>
    <col min="8961" max="8961" width="2.7109375" style="1" customWidth="1"/>
    <col min="8962" max="8962" width="4.85546875" style="1" customWidth="1"/>
    <col min="8963" max="8963" width="12" style="1" customWidth="1"/>
    <col min="8964" max="8964" width="3.85546875" style="1" customWidth="1"/>
    <col min="8965" max="8965" width="4" style="1" customWidth="1"/>
    <col min="8966" max="8967" width="3.7109375" style="1" customWidth="1"/>
    <col min="8968" max="8968" width="4.140625" style="1" customWidth="1"/>
    <col min="8969" max="8969" width="70.85546875" style="1" customWidth="1"/>
    <col min="8970" max="8971" width="4.140625" style="1" customWidth="1"/>
    <col min="8972" max="8976" width="4" style="1" customWidth="1"/>
    <col min="8977" max="8977" width="7.42578125" style="1" customWidth="1"/>
    <col min="8978" max="8980" width="3.85546875" style="1" customWidth="1"/>
    <col min="8981" max="8988" width="4" style="1" customWidth="1"/>
    <col min="8989" max="8992" width="3.85546875" style="1" customWidth="1"/>
    <col min="8993" max="9016" width="4" style="1" customWidth="1"/>
    <col min="9017" max="9017" width="5.5703125" style="1" customWidth="1"/>
    <col min="9018" max="9018" width="5.42578125" style="1" customWidth="1"/>
    <col min="9019" max="9019" width="4.85546875" style="1" customWidth="1"/>
    <col min="9020" max="9216" width="9.140625" style="1"/>
    <col min="9217" max="9217" width="2.7109375" style="1" customWidth="1"/>
    <col min="9218" max="9218" width="4.85546875" style="1" customWidth="1"/>
    <col min="9219" max="9219" width="12" style="1" customWidth="1"/>
    <col min="9220" max="9220" width="3.85546875" style="1" customWidth="1"/>
    <col min="9221" max="9221" width="4" style="1" customWidth="1"/>
    <col min="9222" max="9223" width="3.7109375" style="1" customWidth="1"/>
    <col min="9224" max="9224" width="4.140625" style="1" customWidth="1"/>
    <col min="9225" max="9225" width="70.85546875" style="1" customWidth="1"/>
    <col min="9226" max="9227" width="4.140625" style="1" customWidth="1"/>
    <col min="9228" max="9232" width="4" style="1" customWidth="1"/>
    <col min="9233" max="9233" width="7.42578125" style="1" customWidth="1"/>
    <col min="9234" max="9236" width="3.85546875" style="1" customWidth="1"/>
    <col min="9237" max="9244" width="4" style="1" customWidth="1"/>
    <col min="9245" max="9248" width="3.85546875" style="1" customWidth="1"/>
    <col min="9249" max="9272" width="4" style="1" customWidth="1"/>
    <col min="9273" max="9273" width="5.5703125" style="1" customWidth="1"/>
    <col min="9274" max="9274" width="5.42578125" style="1" customWidth="1"/>
    <col min="9275" max="9275" width="4.85546875" style="1" customWidth="1"/>
    <col min="9276" max="9472" width="9.140625" style="1"/>
    <col min="9473" max="9473" width="2.7109375" style="1" customWidth="1"/>
    <col min="9474" max="9474" width="4.85546875" style="1" customWidth="1"/>
    <col min="9475" max="9475" width="12" style="1" customWidth="1"/>
    <col min="9476" max="9476" width="3.85546875" style="1" customWidth="1"/>
    <col min="9477" max="9477" width="4" style="1" customWidth="1"/>
    <col min="9478" max="9479" width="3.7109375" style="1" customWidth="1"/>
    <col min="9480" max="9480" width="4.140625" style="1" customWidth="1"/>
    <col min="9481" max="9481" width="70.85546875" style="1" customWidth="1"/>
    <col min="9482" max="9483" width="4.140625" style="1" customWidth="1"/>
    <col min="9484" max="9488" width="4" style="1" customWidth="1"/>
    <col min="9489" max="9489" width="7.42578125" style="1" customWidth="1"/>
    <col min="9490" max="9492" width="3.85546875" style="1" customWidth="1"/>
    <col min="9493" max="9500" width="4" style="1" customWidth="1"/>
    <col min="9501" max="9504" width="3.85546875" style="1" customWidth="1"/>
    <col min="9505" max="9528" width="4" style="1" customWidth="1"/>
    <col min="9529" max="9529" width="5.5703125" style="1" customWidth="1"/>
    <col min="9530" max="9530" width="5.42578125" style="1" customWidth="1"/>
    <col min="9531" max="9531" width="4.85546875" style="1" customWidth="1"/>
    <col min="9532" max="9728" width="9.140625" style="1"/>
    <col min="9729" max="9729" width="2.7109375" style="1" customWidth="1"/>
    <col min="9730" max="9730" width="4.85546875" style="1" customWidth="1"/>
    <col min="9731" max="9731" width="12" style="1" customWidth="1"/>
    <col min="9732" max="9732" width="3.85546875" style="1" customWidth="1"/>
    <col min="9733" max="9733" width="4" style="1" customWidth="1"/>
    <col min="9734" max="9735" width="3.7109375" style="1" customWidth="1"/>
    <col min="9736" max="9736" width="4.140625" style="1" customWidth="1"/>
    <col min="9737" max="9737" width="70.85546875" style="1" customWidth="1"/>
    <col min="9738" max="9739" width="4.140625" style="1" customWidth="1"/>
    <col min="9740" max="9744" width="4" style="1" customWidth="1"/>
    <col min="9745" max="9745" width="7.42578125" style="1" customWidth="1"/>
    <col min="9746" max="9748" width="3.85546875" style="1" customWidth="1"/>
    <col min="9749" max="9756" width="4" style="1" customWidth="1"/>
    <col min="9757" max="9760" width="3.85546875" style="1" customWidth="1"/>
    <col min="9761" max="9784" width="4" style="1" customWidth="1"/>
    <col min="9785" max="9785" width="5.5703125" style="1" customWidth="1"/>
    <col min="9786" max="9786" width="5.42578125" style="1" customWidth="1"/>
    <col min="9787" max="9787" width="4.85546875" style="1" customWidth="1"/>
    <col min="9788" max="9984" width="9.140625" style="1"/>
    <col min="9985" max="9985" width="2.7109375" style="1" customWidth="1"/>
    <col min="9986" max="9986" width="4.85546875" style="1" customWidth="1"/>
    <col min="9987" max="9987" width="12" style="1" customWidth="1"/>
    <col min="9988" max="9988" width="3.85546875" style="1" customWidth="1"/>
    <col min="9989" max="9989" width="4" style="1" customWidth="1"/>
    <col min="9990" max="9991" width="3.7109375" style="1" customWidth="1"/>
    <col min="9992" max="9992" width="4.140625" style="1" customWidth="1"/>
    <col min="9993" max="9993" width="70.85546875" style="1" customWidth="1"/>
    <col min="9994" max="9995" width="4.140625" style="1" customWidth="1"/>
    <col min="9996" max="10000" width="4" style="1" customWidth="1"/>
    <col min="10001" max="10001" width="7.42578125" style="1" customWidth="1"/>
    <col min="10002" max="10004" width="3.85546875" style="1" customWidth="1"/>
    <col min="10005" max="10012" width="4" style="1" customWidth="1"/>
    <col min="10013" max="10016" width="3.85546875" style="1" customWidth="1"/>
    <col min="10017" max="10040" width="4" style="1" customWidth="1"/>
    <col min="10041" max="10041" width="5.5703125" style="1" customWidth="1"/>
    <col min="10042" max="10042" width="5.42578125" style="1" customWidth="1"/>
    <col min="10043" max="10043" width="4.85546875" style="1" customWidth="1"/>
    <col min="10044" max="10240" width="9.140625" style="1"/>
    <col min="10241" max="10241" width="2.7109375" style="1" customWidth="1"/>
    <col min="10242" max="10242" width="4.85546875" style="1" customWidth="1"/>
    <col min="10243" max="10243" width="12" style="1" customWidth="1"/>
    <col min="10244" max="10244" width="3.85546875" style="1" customWidth="1"/>
    <col min="10245" max="10245" width="4" style="1" customWidth="1"/>
    <col min="10246" max="10247" width="3.7109375" style="1" customWidth="1"/>
    <col min="10248" max="10248" width="4.140625" style="1" customWidth="1"/>
    <col min="10249" max="10249" width="70.85546875" style="1" customWidth="1"/>
    <col min="10250" max="10251" width="4.140625" style="1" customWidth="1"/>
    <col min="10252" max="10256" width="4" style="1" customWidth="1"/>
    <col min="10257" max="10257" width="7.42578125" style="1" customWidth="1"/>
    <col min="10258" max="10260" width="3.85546875" style="1" customWidth="1"/>
    <col min="10261" max="10268" width="4" style="1" customWidth="1"/>
    <col min="10269" max="10272" width="3.85546875" style="1" customWidth="1"/>
    <col min="10273" max="10296" width="4" style="1" customWidth="1"/>
    <col min="10297" max="10297" width="5.5703125" style="1" customWidth="1"/>
    <col min="10298" max="10298" width="5.42578125" style="1" customWidth="1"/>
    <col min="10299" max="10299" width="4.85546875" style="1" customWidth="1"/>
    <col min="10300" max="10496" width="9.140625" style="1"/>
    <col min="10497" max="10497" width="2.7109375" style="1" customWidth="1"/>
    <col min="10498" max="10498" width="4.85546875" style="1" customWidth="1"/>
    <col min="10499" max="10499" width="12" style="1" customWidth="1"/>
    <col min="10500" max="10500" width="3.85546875" style="1" customWidth="1"/>
    <col min="10501" max="10501" width="4" style="1" customWidth="1"/>
    <col min="10502" max="10503" width="3.7109375" style="1" customWidth="1"/>
    <col min="10504" max="10504" width="4.140625" style="1" customWidth="1"/>
    <col min="10505" max="10505" width="70.85546875" style="1" customWidth="1"/>
    <col min="10506" max="10507" width="4.140625" style="1" customWidth="1"/>
    <col min="10508" max="10512" width="4" style="1" customWidth="1"/>
    <col min="10513" max="10513" width="7.42578125" style="1" customWidth="1"/>
    <col min="10514" max="10516" width="3.85546875" style="1" customWidth="1"/>
    <col min="10517" max="10524" width="4" style="1" customWidth="1"/>
    <col min="10525" max="10528" width="3.85546875" style="1" customWidth="1"/>
    <col min="10529" max="10552" width="4" style="1" customWidth="1"/>
    <col min="10553" max="10553" width="5.5703125" style="1" customWidth="1"/>
    <col min="10554" max="10554" width="5.42578125" style="1" customWidth="1"/>
    <col min="10555" max="10555" width="4.85546875" style="1" customWidth="1"/>
    <col min="10556" max="10752" width="9.140625" style="1"/>
    <col min="10753" max="10753" width="2.7109375" style="1" customWidth="1"/>
    <col min="10754" max="10754" width="4.85546875" style="1" customWidth="1"/>
    <col min="10755" max="10755" width="12" style="1" customWidth="1"/>
    <col min="10756" max="10756" width="3.85546875" style="1" customWidth="1"/>
    <col min="10757" max="10757" width="4" style="1" customWidth="1"/>
    <col min="10758" max="10759" width="3.7109375" style="1" customWidth="1"/>
    <col min="10760" max="10760" width="4.140625" style="1" customWidth="1"/>
    <col min="10761" max="10761" width="70.85546875" style="1" customWidth="1"/>
    <col min="10762" max="10763" width="4.140625" style="1" customWidth="1"/>
    <col min="10764" max="10768" width="4" style="1" customWidth="1"/>
    <col min="10769" max="10769" width="7.42578125" style="1" customWidth="1"/>
    <col min="10770" max="10772" width="3.85546875" style="1" customWidth="1"/>
    <col min="10773" max="10780" width="4" style="1" customWidth="1"/>
    <col min="10781" max="10784" width="3.85546875" style="1" customWidth="1"/>
    <col min="10785" max="10808" width="4" style="1" customWidth="1"/>
    <col min="10809" max="10809" width="5.5703125" style="1" customWidth="1"/>
    <col min="10810" max="10810" width="5.42578125" style="1" customWidth="1"/>
    <col min="10811" max="10811" width="4.85546875" style="1" customWidth="1"/>
    <col min="10812" max="11008" width="9.140625" style="1"/>
    <col min="11009" max="11009" width="2.7109375" style="1" customWidth="1"/>
    <col min="11010" max="11010" width="4.85546875" style="1" customWidth="1"/>
    <col min="11011" max="11011" width="12" style="1" customWidth="1"/>
    <col min="11012" max="11012" width="3.85546875" style="1" customWidth="1"/>
    <col min="11013" max="11013" width="4" style="1" customWidth="1"/>
    <col min="11014" max="11015" width="3.7109375" style="1" customWidth="1"/>
    <col min="11016" max="11016" width="4.140625" style="1" customWidth="1"/>
    <col min="11017" max="11017" width="70.85546875" style="1" customWidth="1"/>
    <col min="11018" max="11019" width="4.140625" style="1" customWidth="1"/>
    <col min="11020" max="11024" width="4" style="1" customWidth="1"/>
    <col min="11025" max="11025" width="7.42578125" style="1" customWidth="1"/>
    <col min="11026" max="11028" width="3.85546875" style="1" customWidth="1"/>
    <col min="11029" max="11036" width="4" style="1" customWidth="1"/>
    <col min="11037" max="11040" width="3.85546875" style="1" customWidth="1"/>
    <col min="11041" max="11064" width="4" style="1" customWidth="1"/>
    <col min="11065" max="11065" width="5.5703125" style="1" customWidth="1"/>
    <col min="11066" max="11066" width="5.42578125" style="1" customWidth="1"/>
    <col min="11067" max="11067" width="4.85546875" style="1" customWidth="1"/>
    <col min="11068" max="11264" width="9.140625" style="1"/>
    <col min="11265" max="11265" width="2.7109375" style="1" customWidth="1"/>
    <col min="11266" max="11266" width="4.85546875" style="1" customWidth="1"/>
    <col min="11267" max="11267" width="12" style="1" customWidth="1"/>
    <col min="11268" max="11268" width="3.85546875" style="1" customWidth="1"/>
    <col min="11269" max="11269" width="4" style="1" customWidth="1"/>
    <col min="11270" max="11271" width="3.7109375" style="1" customWidth="1"/>
    <col min="11272" max="11272" width="4.140625" style="1" customWidth="1"/>
    <col min="11273" max="11273" width="70.85546875" style="1" customWidth="1"/>
    <col min="11274" max="11275" width="4.140625" style="1" customWidth="1"/>
    <col min="11276" max="11280" width="4" style="1" customWidth="1"/>
    <col min="11281" max="11281" width="7.42578125" style="1" customWidth="1"/>
    <col min="11282" max="11284" width="3.85546875" style="1" customWidth="1"/>
    <col min="11285" max="11292" width="4" style="1" customWidth="1"/>
    <col min="11293" max="11296" width="3.85546875" style="1" customWidth="1"/>
    <col min="11297" max="11320" width="4" style="1" customWidth="1"/>
    <col min="11321" max="11321" width="5.5703125" style="1" customWidth="1"/>
    <col min="11322" max="11322" width="5.42578125" style="1" customWidth="1"/>
    <col min="11323" max="11323" width="4.85546875" style="1" customWidth="1"/>
    <col min="11324" max="11520" width="9.140625" style="1"/>
    <col min="11521" max="11521" width="2.7109375" style="1" customWidth="1"/>
    <col min="11522" max="11522" width="4.85546875" style="1" customWidth="1"/>
    <col min="11523" max="11523" width="12" style="1" customWidth="1"/>
    <col min="11524" max="11524" width="3.85546875" style="1" customWidth="1"/>
    <col min="11525" max="11525" width="4" style="1" customWidth="1"/>
    <col min="11526" max="11527" width="3.7109375" style="1" customWidth="1"/>
    <col min="11528" max="11528" width="4.140625" style="1" customWidth="1"/>
    <col min="11529" max="11529" width="70.85546875" style="1" customWidth="1"/>
    <col min="11530" max="11531" width="4.140625" style="1" customWidth="1"/>
    <col min="11532" max="11536" width="4" style="1" customWidth="1"/>
    <col min="11537" max="11537" width="7.42578125" style="1" customWidth="1"/>
    <col min="11538" max="11540" width="3.85546875" style="1" customWidth="1"/>
    <col min="11541" max="11548" width="4" style="1" customWidth="1"/>
    <col min="11549" max="11552" width="3.85546875" style="1" customWidth="1"/>
    <col min="11553" max="11576" width="4" style="1" customWidth="1"/>
    <col min="11577" max="11577" width="5.5703125" style="1" customWidth="1"/>
    <col min="11578" max="11578" width="5.42578125" style="1" customWidth="1"/>
    <col min="11579" max="11579" width="4.85546875" style="1" customWidth="1"/>
    <col min="11580" max="11776" width="9.140625" style="1"/>
    <col min="11777" max="11777" width="2.7109375" style="1" customWidth="1"/>
    <col min="11778" max="11778" width="4.85546875" style="1" customWidth="1"/>
    <col min="11779" max="11779" width="12" style="1" customWidth="1"/>
    <col min="11780" max="11780" width="3.85546875" style="1" customWidth="1"/>
    <col min="11781" max="11781" width="4" style="1" customWidth="1"/>
    <col min="11782" max="11783" width="3.7109375" style="1" customWidth="1"/>
    <col min="11784" max="11784" width="4.140625" style="1" customWidth="1"/>
    <col min="11785" max="11785" width="70.85546875" style="1" customWidth="1"/>
    <col min="11786" max="11787" width="4.140625" style="1" customWidth="1"/>
    <col min="11788" max="11792" width="4" style="1" customWidth="1"/>
    <col min="11793" max="11793" width="7.42578125" style="1" customWidth="1"/>
    <col min="11794" max="11796" width="3.85546875" style="1" customWidth="1"/>
    <col min="11797" max="11804" width="4" style="1" customWidth="1"/>
    <col min="11805" max="11808" width="3.85546875" style="1" customWidth="1"/>
    <col min="11809" max="11832" width="4" style="1" customWidth="1"/>
    <col min="11833" max="11833" width="5.5703125" style="1" customWidth="1"/>
    <col min="11834" max="11834" width="5.42578125" style="1" customWidth="1"/>
    <col min="11835" max="11835" width="4.85546875" style="1" customWidth="1"/>
    <col min="11836" max="12032" width="9.140625" style="1"/>
    <col min="12033" max="12033" width="2.7109375" style="1" customWidth="1"/>
    <col min="12034" max="12034" width="4.85546875" style="1" customWidth="1"/>
    <col min="12035" max="12035" width="12" style="1" customWidth="1"/>
    <col min="12036" max="12036" width="3.85546875" style="1" customWidth="1"/>
    <col min="12037" max="12037" width="4" style="1" customWidth="1"/>
    <col min="12038" max="12039" width="3.7109375" style="1" customWidth="1"/>
    <col min="12040" max="12040" width="4.140625" style="1" customWidth="1"/>
    <col min="12041" max="12041" width="70.85546875" style="1" customWidth="1"/>
    <col min="12042" max="12043" width="4.140625" style="1" customWidth="1"/>
    <col min="12044" max="12048" width="4" style="1" customWidth="1"/>
    <col min="12049" max="12049" width="7.42578125" style="1" customWidth="1"/>
    <col min="12050" max="12052" width="3.85546875" style="1" customWidth="1"/>
    <col min="12053" max="12060" width="4" style="1" customWidth="1"/>
    <col min="12061" max="12064" width="3.85546875" style="1" customWidth="1"/>
    <col min="12065" max="12088" width="4" style="1" customWidth="1"/>
    <col min="12089" max="12089" width="5.5703125" style="1" customWidth="1"/>
    <col min="12090" max="12090" width="5.42578125" style="1" customWidth="1"/>
    <col min="12091" max="12091" width="4.85546875" style="1" customWidth="1"/>
    <col min="12092" max="12288" width="9.140625" style="1"/>
    <col min="12289" max="12289" width="2.7109375" style="1" customWidth="1"/>
    <col min="12290" max="12290" width="4.85546875" style="1" customWidth="1"/>
    <col min="12291" max="12291" width="12" style="1" customWidth="1"/>
    <col min="12292" max="12292" width="3.85546875" style="1" customWidth="1"/>
    <col min="12293" max="12293" width="4" style="1" customWidth="1"/>
    <col min="12294" max="12295" width="3.7109375" style="1" customWidth="1"/>
    <col min="12296" max="12296" width="4.140625" style="1" customWidth="1"/>
    <col min="12297" max="12297" width="70.85546875" style="1" customWidth="1"/>
    <col min="12298" max="12299" width="4.140625" style="1" customWidth="1"/>
    <col min="12300" max="12304" width="4" style="1" customWidth="1"/>
    <col min="12305" max="12305" width="7.42578125" style="1" customWidth="1"/>
    <col min="12306" max="12308" width="3.85546875" style="1" customWidth="1"/>
    <col min="12309" max="12316" width="4" style="1" customWidth="1"/>
    <col min="12317" max="12320" width="3.85546875" style="1" customWidth="1"/>
    <col min="12321" max="12344" width="4" style="1" customWidth="1"/>
    <col min="12345" max="12345" width="5.5703125" style="1" customWidth="1"/>
    <col min="12346" max="12346" width="5.42578125" style="1" customWidth="1"/>
    <col min="12347" max="12347" width="4.85546875" style="1" customWidth="1"/>
    <col min="12348" max="12544" width="9.140625" style="1"/>
    <col min="12545" max="12545" width="2.7109375" style="1" customWidth="1"/>
    <col min="12546" max="12546" width="4.85546875" style="1" customWidth="1"/>
    <col min="12547" max="12547" width="12" style="1" customWidth="1"/>
    <col min="12548" max="12548" width="3.85546875" style="1" customWidth="1"/>
    <col min="12549" max="12549" width="4" style="1" customWidth="1"/>
    <col min="12550" max="12551" width="3.7109375" style="1" customWidth="1"/>
    <col min="12552" max="12552" width="4.140625" style="1" customWidth="1"/>
    <col min="12553" max="12553" width="70.85546875" style="1" customWidth="1"/>
    <col min="12554" max="12555" width="4.140625" style="1" customWidth="1"/>
    <col min="12556" max="12560" width="4" style="1" customWidth="1"/>
    <col min="12561" max="12561" width="7.42578125" style="1" customWidth="1"/>
    <col min="12562" max="12564" width="3.85546875" style="1" customWidth="1"/>
    <col min="12565" max="12572" width="4" style="1" customWidth="1"/>
    <col min="12573" max="12576" width="3.85546875" style="1" customWidth="1"/>
    <col min="12577" max="12600" width="4" style="1" customWidth="1"/>
    <col min="12601" max="12601" width="5.5703125" style="1" customWidth="1"/>
    <col min="12602" max="12602" width="5.42578125" style="1" customWidth="1"/>
    <col min="12603" max="12603" width="4.85546875" style="1" customWidth="1"/>
    <col min="12604" max="12800" width="9.140625" style="1"/>
    <col min="12801" max="12801" width="2.7109375" style="1" customWidth="1"/>
    <col min="12802" max="12802" width="4.85546875" style="1" customWidth="1"/>
    <col min="12803" max="12803" width="12" style="1" customWidth="1"/>
    <col min="12804" max="12804" width="3.85546875" style="1" customWidth="1"/>
    <col min="12805" max="12805" width="4" style="1" customWidth="1"/>
    <col min="12806" max="12807" width="3.7109375" style="1" customWidth="1"/>
    <col min="12808" max="12808" width="4.140625" style="1" customWidth="1"/>
    <col min="12809" max="12809" width="70.85546875" style="1" customWidth="1"/>
    <col min="12810" max="12811" width="4.140625" style="1" customWidth="1"/>
    <col min="12812" max="12816" width="4" style="1" customWidth="1"/>
    <col min="12817" max="12817" width="7.42578125" style="1" customWidth="1"/>
    <col min="12818" max="12820" width="3.85546875" style="1" customWidth="1"/>
    <col min="12821" max="12828" width="4" style="1" customWidth="1"/>
    <col min="12829" max="12832" width="3.85546875" style="1" customWidth="1"/>
    <col min="12833" max="12856" width="4" style="1" customWidth="1"/>
    <col min="12857" max="12857" width="5.5703125" style="1" customWidth="1"/>
    <col min="12858" max="12858" width="5.42578125" style="1" customWidth="1"/>
    <col min="12859" max="12859" width="4.85546875" style="1" customWidth="1"/>
    <col min="12860" max="13056" width="9.140625" style="1"/>
    <col min="13057" max="13057" width="2.7109375" style="1" customWidth="1"/>
    <col min="13058" max="13058" width="4.85546875" style="1" customWidth="1"/>
    <col min="13059" max="13059" width="12" style="1" customWidth="1"/>
    <col min="13060" max="13060" width="3.85546875" style="1" customWidth="1"/>
    <col min="13061" max="13061" width="4" style="1" customWidth="1"/>
    <col min="13062" max="13063" width="3.7109375" style="1" customWidth="1"/>
    <col min="13064" max="13064" width="4.140625" style="1" customWidth="1"/>
    <col min="13065" max="13065" width="70.85546875" style="1" customWidth="1"/>
    <col min="13066" max="13067" width="4.140625" style="1" customWidth="1"/>
    <col min="13068" max="13072" width="4" style="1" customWidth="1"/>
    <col min="13073" max="13073" width="7.42578125" style="1" customWidth="1"/>
    <col min="13074" max="13076" width="3.85546875" style="1" customWidth="1"/>
    <col min="13077" max="13084" width="4" style="1" customWidth="1"/>
    <col min="13085" max="13088" width="3.85546875" style="1" customWidth="1"/>
    <col min="13089" max="13112" width="4" style="1" customWidth="1"/>
    <col min="13113" max="13113" width="5.5703125" style="1" customWidth="1"/>
    <col min="13114" max="13114" width="5.42578125" style="1" customWidth="1"/>
    <col min="13115" max="13115" width="4.85546875" style="1" customWidth="1"/>
    <col min="13116" max="13312" width="9.140625" style="1"/>
    <col min="13313" max="13313" width="2.7109375" style="1" customWidth="1"/>
    <col min="13314" max="13314" width="4.85546875" style="1" customWidth="1"/>
    <col min="13315" max="13315" width="12" style="1" customWidth="1"/>
    <col min="13316" max="13316" width="3.85546875" style="1" customWidth="1"/>
    <col min="13317" max="13317" width="4" style="1" customWidth="1"/>
    <col min="13318" max="13319" width="3.7109375" style="1" customWidth="1"/>
    <col min="13320" max="13320" width="4.140625" style="1" customWidth="1"/>
    <col min="13321" max="13321" width="70.85546875" style="1" customWidth="1"/>
    <col min="13322" max="13323" width="4.140625" style="1" customWidth="1"/>
    <col min="13324" max="13328" width="4" style="1" customWidth="1"/>
    <col min="13329" max="13329" width="7.42578125" style="1" customWidth="1"/>
    <col min="13330" max="13332" width="3.85546875" style="1" customWidth="1"/>
    <col min="13333" max="13340" width="4" style="1" customWidth="1"/>
    <col min="13341" max="13344" width="3.85546875" style="1" customWidth="1"/>
    <col min="13345" max="13368" width="4" style="1" customWidth="1"/>
    <col min="13369" max="13369" width="5.5703125" style="1" customWidth="1"/>
    <col min="13370" max="13370" width="5.42578125" style="1" customWidth="1"/>
    <col min="13371" max="13371" width="4.85546875" style="1" customWidth="1"/>
    <col min="13372" max="13568" width="9.140625" style="1"/>
    <col min="13569" max="13569" width="2.7109375" style="1" customWidth="1"/>
    <col min="13570" max="13570" width="4.85546875" style="1" customWidth="1"/>
    <col min="13571" max="13571" width="12" style="1" customWidth="1"/>
    <col min="13572" max="13572" width="3.85546875" style="1" customWidth="1"/>
    <col min="13573" max="13573" width="4" style="1" customWidth="1"/>
    <col min="13574" max="13575" width="3.7109375" style="1" customWidth="1"/>
    <col min="13576" max="13576" width="4.140625" style="1" customWidth="1"/>
    <col min="13577" max="13577" width="70.85546875" style="1" customWidth="1"/>
    <col min="13578" max="13579" width="4.140625" style="1" customWidth="1"/>
    <col min="13580" max="13584" width="4" style="1" customWidth="1"/>
    <col min="13585" max="13585" width="7.42578125" style="1" customWidth="1"/>
    <col min="13586" max="13588" width="3.85546875" style="1" customWidth="1"/>
    <col min="13589" max="13596" width="4" style="1" customWidth="1"/>
    <col min="13597" max="13600" width="3.85546875" style="1" customWidth="1"/>
    <col min="13601" max="13624" width="4" style="1" customWidth="1"/>
    <col min="13625" max="13625" width="5.5703125" style="1" customWidth="1"/>
    <col min="13626" max="13626" width="5.42578125" style="1" customWidth="1"/>
    <col min="13627" max="13627" width="4.85546875" style="1" customWidth="1"/>
    <col min="13628" max="13824" width="9.140625" style="1"/>
    <col min="13825" max="13825" width="2.7109375" style="1" customWidth="1"/>
    <col min="13826" max="13826" width="4.85546875" style="1" customWidth="1"/>
    <col min="13827" max="13827" width="12" style="1" customWidth="1"/>
    <col min="13828" max="13828" width="3.85546875" style="1" customWidth="1"/>
    <col min="13829" max="13829" width="4" style="1" customWidth="1"/>
    <col min="13830" max="13831" width="3.7109375" style="1" customWidth="1"/>
    <col min="13832" max="13832" width="4.140625" style="1" customWidth="1"/>
    <col min="13833" max="13833" width="70.85546875" style="1" customWidth="1"/>
    <col min="13834" max="13835" width="4.140625" style="1" customWidth="1"/>
    <col min="13836" max="13840" width="4" style="1" customWidth="1"/>
    <col min="13841" max="13841" width="7.42578125" style="1" customWidth="1"/>
    <col min="13842" max="13844" width="3.85546875" style="1" customWidth="1"/>
    <col min="13845" max="13852" width="4" style="1" customWidth="1"/>
    <col min="13853" max="13856" width="3.85546875" style="1" customWidth="1"/>
    <col min="13857" max="13880" width="4" style="1" customWidth="1"/>
    <col min="13881" max="13881" width="5.5703125" style="1" customWidth="1"/>
    <col min="13882" max="13882" width="5.42578125" style="1" customWidth="1"/>
    <col min="13883" max="13883" width="4.85546875" style="1" customWidth="1"/>
    <col min="13884" max="14080" width="9.140625" style="1"/>
    <col min="14081" max="14081" width="2.7109375" style="1" customWidth="1"/>
    <col min="14082" max="14082" width="4.85546875" style="1" customWidth="1"/>
    <col min="14083" max="14083" width="12" style="1" customWidth="1"/>
    <col min="14084" max="14084" width="3.85546875" style="1" customWidth="1"/>
    <col min="14085" max="14085" width="4" style="1" customWidth="1"/>
    <col min="14086" max="14087" width="3.7109375" style="1" customWidth="1"/>
    <col min="14088" max="14088" width="4.140625" style="1" customWidth="1"/>
    <col min="14089" max="14089" width="70.85546875" style="1" customWidth="1"/>
    <col min="14090" max="14091" width="4.140625" style="1" customWidth="1"/>
    <col min="14092" max="14096" width="4" style="1" customWidth="1"/>
    <col min="14097" max="14097" width="7.42578125" style="1" customWidth="1"/>
    <col min="14098" max="14100" width="3.85546875" style="1" customWidth="1"/>
    <col min="14101" max="14108" width="4" style="1" customWidth="1"/>
    <col min="14109" max="14112" width="3.85546875" style="1" customWidth="1"/>
    <col min="14113" max="14136" width="4" style="1" customWidth="1"/>
    <col min="14137" max="14137" width="5.5703125" style="1" customWidth="1"/>
    <col min="14138" max="14138" width="5.42578125" style="1" customWidth="1"/>
    <col min="14139" max="14139" width="4.85546875" style="1" customWidth="1"/>
    <col min="14140" max="14336" width="9.140625" style="1"/>
    <col min="14337" max="14337" width="2.7109375" style="1" customWidth="1"/>
    <col min="14338" max="14338" width="4.85546875" style="1" customWidth="1"/>
    <col min="14339" max="14339" width="12" style="1" customWidth="1"/>
    <col min="14340" max="14340" width="3.85546875" style="1" customWidth="1"/>
    <col min="14341" max="14341" width="4" style="1" customWidth="1"/>
    <col min="14342" max="14343" width="3.7109375" style="1" customWidth="1"/>
    <col min="14344" max="14344" width="4.140625" style="1" customWidth="1"/>
    <col min="14345" max="14345" width="70.85546875" style="1" customWidth="1"/>
    <col min="14346" max="14347" width="4.140625" style="1" customWidth="1"/>
    <col min="14348" max="14352" width="4" style="1" customWidth="1"/>
    <col min="14353" max="14353" width="7.42578125" style="1" customWidth="1"/>
    <col min="14354" max="14356" width="3.85546875" style="1" customWidth="1"/>
    <col min="14357" max="14364" width="4" style="1" customWidth="1"/>
    <col min="14365" max="14368" width="3.85546875" style="1" customWidth="1"/>
    <col min="14369" max="14392" width="4" style="1" customWidth="1"/>
    <col min="14393" max="14393" width="5.5703125" style="1" customWidth="1"/>
    <col min="14394" max="14394" width="5.42578125" style="1" customWidth="1"/>
    <col min="14395" max="14395" width="4.85546875" style="1" customWidth="1"/>
    <col min="14396" max="14592" width="9.140625" style="1"/>
    <col min="14593" max="14593" width="2.7109375" style="1" customWidth="1"/>
    <col min="14594" max="14594" width="4.85546875" style="1" customWidth="1"/>
    <col min="14595" max="14595" width="12" style="1" customWidth="1"/>
    <col min="14596" max="14596" width="3.85546875" style="1" customWidth="1"/>
    <col min="14597" max="14597" width="4" style="1" customWidth="1"/>
    <col min="14598" max="14599" width="3.7109375" style="1" customWidth="1"/>
    <col min="14600" max="14600" width="4.140625" style="1" customWidth="1"/>
    <col min="14601" max="14601" width="70.85546875" style="1" customWidth="1"/>
    <col min="14602" max="14603" width="4.140625" style="1" customWidth="1"/>
    <col min="14604" max="14608" width="4" style="1" customWidth="1"/>
    <col min="14609" max="14609" width="7.42578125" style="1" customWidth="1"/>
    <col min="14610" max="14612" width="3.85546875" style="1" customWidth="1"/>
    <col min="14613" max="14620" width="4" style="1" customWidth="1"/>
    <col min="14621" max="14624" width="3.85546875" style="1" customWidth="1"/>
    <col min="14625" max="14648" width="4" style="1" customWidth="1"/>
    <col min="14649" max="14649" width="5.5703125" style="1" customWidth="1"/>
    <col min="14650" max="14650" width="5.42578125" style="1" customWidth="1"/>
    <col min="14651" max="14651" width="4.85546875" style="1" customWidth="1"/>
    <col min="14652" max="14848" width="9.140625" style="1"/>
    <col min="14849" max="14849" width="2.7109375" style="1" customWidth="1"/>
    <col min="14850" max="14850" width="4.85546875" style="1" customWidth="1"/>
    <col min="14851" max="14851" width="12" style="1" customWidth="1"/>
    <col min="14852" max="14852" width="3.85546875" style="1" customWidth="1"/>
    <col min="14853" max="14853" width="4" style="1" customWidth="1"/>
    <col min="14854" max="14855" width="3.7109375" style="1" customWidth="1"/>
    <col min="14856" max="14856" width="4.140625" style="1" customWidth="1"/>
    <col min="14857" max="14857" width="70.85546875" style="1" customWidth="1"/>
    <col min="14858" max="14859" width="4.140625" style="1" customWidth="1"/>
    <col min="14860" max="14864" width="4" style="1" customWidth="1"/>
    <col min="14865" max="14865" width="7.42578125" style="1" customWidth="1"/>
    <col min="14866" max="14868" width="3.85546875" style="1" customWidth="1"/>
    <col min="14869" max="14876" width="4" style="1" customWidth="1"/>
    <col min="14877" max="14880" width="3.85546875" style="1" customWidth="1"/>
    <col min="14881" max="14904" width="4" style="1" customWidth="1"/>
    <col min="14905" max="14905" width="5.5703125" style="1" customWidth="1"/>
    <col min="14906" max="14906" width="5.42578125" style="1" customWidth="1"/>
    <col min="14907" max="14907" width="4.85546875" style="1" customWidth="1"/>
    <col min="14908" max="15104" width="9.140625" style="1"/>
    <col min="15105" max="15105" width="2.7109375" style="1" customWidth="1"/>
    <col min="15106" max="15106" width="4.85546875" style="1" customWidth="1"/>
    <col min="15107" max="15107" width="12" style="1" customWidth="1"/>
    <col min="15108" max="15108" width="3.85546875" style="1" customWidth="1"/>
    <col min="15109" max="15109" width="4" style="1" customWidth="1"/>
    <col min="15110" max="15111" width="3.7109375" style="1" customWidth="1"/>
    <col min="15112" max="15112" width="4.140625" style="1" customWidth="1"/>
    <col min="15113" max="15113" width="70.85546875" style="1" customWidth="1"/>
    <col min="15114" max="15115" width="4.140625" style="1" customWidth="1"/>
    <col min="15116" max="15120" width="4" style="1" customWidth="1"/>
    <col min="15121" max="15121" width="7.42578125" style="1" customWidth="1"/>
    <col min="15122" max="15124" width="3.85546875" style="1" customWidth="1"/>
    <col min="15125" max="15132" width="4" style="1" customWidth="1"/>
    <col min="15133" max="15136" width="3.85546875" style="1" customWidth="1"/>
    <col min="15137" max="15160" width="4" style="1" customWidth="1"/>
    <col min="15161" max="15161" width="5.5703125" style="1" customWidth="1"/>
    <col min="15162" max="15162" width="5.42578125" style="1" customWidth="1"/>
    <col min="15163" max="15163" width="4.85546875" style="1" customWidth="1"/>
    <col min="15164" max="15360" width="9.140625" style="1"/>
    <col min="15361" max="15361" width="2.7109375" style="1" customWidth="1"/>
    <col min="15362" max="15362" width="4.85546875" style="1" customWidth="1"/>
    <col min="15363" max="15363" width="12" style="1" customWidth="1"/>
    <col min="15364" max="15364" width="3.85546875" style="1" customWidth="1"/>
    <col min="15365" max="15365" width="4" style="1" customWidth="1"/>
    <col min="15366" max="15367" width="3.7109375" style="1" customWidth="1"/>
    <col min="15368" max="15368" width="4.140625" style="1" customWidth="1"/>
    <col min="15369" max="15369" width="70.85546875" style="1" customWidth="1"/>
    <col min="15370" max="15371" width="4.140625" style="1" customWidth="1"/>
    <col min="15372" max="15376" width="4" style="1" customWidth="1"/>
    <col min="15377" max="15377" width="7.42578125" style="1" customWidth="1"/>
    <col min="15378" max="15380" width="3.85546875" style="1" customWidth="1"/>
    <col min="15381" max="15388" width="4" style="1" customWidth="1"/>
    <col min="15389" max="15392" width="3.85546875" style="1" customWidth="1"/>
    <col min="15393" max="15416" width="4" style="1" customWidth="1"/>
    <col min="15417" max="15417" width="5.5703125" style="1" customWidth="1"/>
    <col min="15418" max="15418" width="5.42578125" style="1" customWidth="1"/>
    <col min="15419" max="15419" width="4.85546875" style="1" customWidth="1"/>
    <col min="15420" max="15616" width="9.140625" style="1"/>
    <col min="15617" max="15617" width="2.7109375" style="1" customWidth="1"/>
    <col min="15618" max="15618" width="4.85546875" style="1" customWidth="1"/>
    <col min="15619" max="15619" width="12" style="1" customWidth="1"/>
    <col min="15620" max="15620" width="3.85546875" style="1" customWidth="1"/>
    <col min="15621" max="15621" width="4" style="1" customWidth="1"/>
    <col min="15622" max="15623" width="3.7109375" style="1" customWidth="1"/>
    <col min="15624" max="15624" width="4.140625" style="1" customWidth="1"/>
    <col min="15625" max="15625" width="70.85546875" style="1" customWidth="1"/>
    <col min="15626" max="15627" width="4.140625" style="1" customWidth="1"/>
    <col min="15628" max="15632" width="4" style="1" customWidth="1"/>
    <col min="15633" max="15633" width="7.42578125" style="1" customWidth="1"/>
    <col min="15634" max="15636" width="3.85546875" style="1" customWidth="1"/>
    <col min="15637" max="15644" width="4" style="1" customWidth="1"/>
    <col min="15645" max="15648" width="3.85546875" style="1" customWidth="1"/>
    <col min="15649" max="15672" width="4" style="1" customWidth="1"/>
    <col min="15673" max="15673" width="5.5703125" style="1" customWidth="1"/>
    <col min="15674" max="15674" width="5.42578125" style="1" customWidth="1"/>
    <col min="15675" max="15675" width="4.85546875" style="1" customWidth="1"/>
    <col min="15676" max="15872" width="9.140625" style="1"/>
    <col min="15873" max="15873" width="2.7109375" style="1" customWidth="1"/>
    <col min="15874" max="15874" width="4.85546875" style="1" customWidth="1"/>
    <col min="15875" max="15875" width="12" style="1" customWidth="1"/>
    <col min="15876" max="15876" width="3.85546875" style="1" customWidth="1"/>
    <col min="15877" max="15877" width="4" style="1" customWidth="1"/>
    <col min="15878" max="15879" width="3.7109375" style="1" customWidth="1"/>
    <col min="15880" max="15880" width="4.140625" style="1" customWidth="1"/>
    <col min="15881" max="15881" width="70.85546875" style="1" customWidth="1"/>
    <col min="15882" max="15883" width="4.140625" style="1" customWidth="1"/>
    <col min="15884" max="15888" width="4" style="1" customWidth="1"/>
    <col min="15889" max="15889" width="7.42578125" style="1" customWidth="1"/>
    <col min="15890" max="15892" width="3.85546875" style="1" customWidth="1"/>
    <col min="15893" max="15900" width="4" style="1" customWidth="1"/>
    <col min="15901" max="15904" width="3.85546875" style="1" customWidth="1"/>
    <col min="15905" max="15928" width="4" style="1" customWidth="1"/>
    <col min="15929" max="15929" width="5.5703125" style="1" customWidth="1"/>
    <col min="15930" max="15930" width="5.42578125" style="1" customWidth="1"/>
    <col min="15931" max="15931" width="4.85546875" style="1" customWidth="1"/>
    <col min="15932" max="16128" width="9.140625" style="1"/>
    <col min="16129" max="16129" width="2.7109375" style="1" customWidth="1"/>
    <col min="16130" max="16130" width="4.85546875" style="1" customWidth="1"/>
    <col min="16131" max="16131" width="12" style="1" customWidth="1"/>
    <col min="16132" max="16132" width="3.85546875" style="1" customWidth="1"/>
    <col min="16133" max="16133" width="4" style="1" customWidth="1"/>
    <col min="16134" max="16135" width="3.7109375" style="1" customWidth="1"/>
    <col min="16136" max="16136" width="4.140625" style="1" customWidth="1"/>
    <col min="16137" max="16137" width="70.85546875" style="1" customWidth="1"/>
    <col min="16138" max="16139" width="4.140625" style="1" customWidth="1"/>
    <col min="16140" max="16144" width="4" style="1" customWidth="1"/>
    <col min="16145" max="16145" width="7.42578125" style="1" customWidth="1"/>
    <col min="16146" max="16148" width="3.85546875" style="1" customWidth="1"/>
    <col min="16149" max="16156" width="4" style="1" customWidth="1"/>
    <col min="16157" max="16160" width="3.85546875" style="1" customWidth="1"/>
    <col min="16161" max="16184" width="4" style="1" customWidth="1"/>
    <col min="16185" max="16185" width="5.5703125" style="1" customWidth="1"/>
    <col min="16186" max="16186" width="5.42578125" style="1" customWidth="1"/>
    <col min="16187" max="16187" width="4.85546875" style="1" customWidth="1"/>
    <col min="16188" max="16384" width="9.140625" style="1"/>
  </cols>
  <sheetData>
    <row r="1" spans="1:101" ht="18.75">
      <c r="B1" s="27"/>
      <c r="C1" s="28"/>
      <c r="J1" s="163" t="s">
        <v>112</v>
      </c>
      <c r="K1" s="163"/>
      <c r="L1" s="163"/>
      <c r="M1" s="163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1:101" ht="18.75">
      <c r="C2" s="28"/>
      <c r="J2" s="31" t="s">
        <v>235</v>
      </c>
      <c r="K2" s="31"/>
      <c r="L2" s="31"/>
      <c r="M2" s="31"/>
      <c r="N2" s="31"/>
      <c r="O2" s="31"/>
      <c r="P2" s="31"/>
      <c r="Q2" s="3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1:101" ht="15">
      <c r="C3" s="32"/>
      <c r="J3" s="29" t="s">
        <v>113</v>
      </c>
      <c r="K3" s="29"/>
      <c r="L3" s="29"/>
      <c r="M3" s="29"/>
      <c r="N3" s="29"/>
      <c r="O3" s="29"/>
      <c r="P3" s="29"/>
      <c r="Q3" s="29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1:101" ht="18.75">
      <c r="C4" s="28"/>
      <c r="J4" s="29" t="s">
        <v>136</v>
      </c>
      <c r="K4" s="29"/>
      <c r="L4" s="29"/>
      <c r="M4" s="29"/>
      <c r="N4" s="29"/>
      <c r="O4" s="29"/>
      <c r="P4" s="29"/>
      <c r="Q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150.75" customHeight="1">
      <c r="A5" s="164" t="s">
        <v>163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166" t="s">
        <v>237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.75">
      <c r="A7" s="161" t="s">
        <v>114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168" t="s">
        <v>178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.75">
      <c r="A9" s="161" t="s">
        <v>120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56.25" customHeight="1">
      <c r="A10" s="33"/>
      <c r="B10" s="34"/>
      <c r="C10" s="34"/>
      <c r="D10" s="34"/>
      <c r="E10" s="172" t="s">
        <v>118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.75">
      <c r="A11" s="33"/>
      <c r="B11" s="34"/>
      <c r="C11" s="34"/>
      <c r="D11" s="34"/>
      <c r="E11" s="172" t="s">
        <v>115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1:101" ht="18.75">
      <c r="C12" s="33"/>
      <c r="E12" s="172" t="s">
        <v>179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1:101" ht="18.75">
      <c r="E13" s="172" t="s">
        <v>116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1:101" ht="16.5" customHeight="1">
      <c r="E14" s="172" t="s">
        <v>117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customFormat="1" ht="116.25" customHeight="1">
      <c r="E15" s="170" t="s">
        <v>236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</row>
    <row r="16" spans="1:10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mergeCells count="12">
    <mergeCell ref="E15:Q15"/>
    <mergeCell ref="E10:Q10"/>
    <mergeCell ref="E11:Q11"/>
    <mergeCell ref="E12:Q12"/>
    <mergeCell ref="E13:Q13"/>
    <mergeCell ref="E14:Q14"/>
    <mergeCell ref="A9:Q9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1"/>
  <sheetViews>
    <sheetView tabSelected="1" view="pageBreakPreview" topLeftCell="G1" zoomScale="80" zoomScaleNormal="112" zoomScaleSheetLayoutView="80" workbookViewId="0">
      <selection activeCell="AT15" sqref="AT15"/>
    </sheetView>
  </sheetViews>
  <sheetFormatPr defaultRowHeight="12.75"/>
  <cols>
    <col min="1" max="1" width="2.7109375" style="1" customWidth="1"/>
    <col min="2" max="2" width="11" style="1" customWidth="1"/>
    <col min="3" max="3" width="27" style="1" customWidth="1"/>
    <col min="4" max="4" width="9.140625" style="1"/>
    <col min="5" max="5" width="3.85546875" style="1" customWidth="1"/>
    <col min="6" max="6" width="4" style="1" customWidth="1"/>
    <col min="7" max="8" width="3.7109375" style="1" customWidth="1"/>
    <col min="9" max="12" width="4.140625" style="1" customWidth="1"/>
    <col min="13" max="17" width="4" style="1" customWidth="1"/>
    <col min="18" max="21" width="3.85546875" style="1" customWidth="1"/>
    <col min="22" max="28" width="4" style="1" customWidth="1"/>
    <col min="29" max="32" width="3.85546875" style="1" customWidth="1"/>
    <col min="33" max="45" width="4" style="1" customWidth="1"/>
    <col min="46" max="47" width="4" style="16" customWidth="1"/>
    <col min="48" max="56" width="4" style="1" customWidth="1"/>
    <col min="57" max="256" width="9.140625" style="1"/>
    <col min="257" max="257" width="2.7109375" style="1" customWidth="1"/>
    <col min="258" max="258" width="11" style="1" customWidth="1"/>
    <col min="259" max="259" width="27" style="1" customWidth="1"/>
    <col min="260" max="260" width="9.140625" style="1"/>
    <col min="261" max="261" width="3.85546875" style="1" customWidth="1"/>
    <col min="262" max="262" width="4" style="1" customWidth="1"/>
    <col min="263" max="264" width="3.7109375" style="1" customWidth="1"/>
    <col min="265" max="268" width="4.140625" style="1" customWidth="1"/>
    <col min="269" max="273" width="4" style="1" customWidth="1"/>
    <col min="274" max="277" width="3.85546875" style="1" customWidth="1"/>
    <col min="278" max="284" width="4" style="1" customWidth="1"/>
    <col min="285" max="288" width="3.85546875" style="1" customWidth="1"/>
    <col min="289" max="312" width="4" style="1" customWidth="1"/>
    <col min="313" max="512" width="9.140625" style="1"/>
    <col min="513" max="513" width="2.7109375" style="1" customWidth="1"/>
    <col min="514" max="514" width="11" style="1" customWidth="1"/>
    <col min="515" max="515" width="27" style="1" customWidth="1"/>
    <col min="516" max="516" width="9.140625" style="1"/>
    <col min="517" max="517" width="3.85546875" style="1" customWidth="1"/>
    <col min="518" max="518" width="4" style="1" customWidth="1"/>
    <col min="519" max="520" width="3.7109375" style="1" customWidth="1"/>
    <col min="521" max="524" width="4.140625" style="1" customWidth="1"/>
    <col min="525" max="529" width="4" style="1" customWidth="1"/>
    <col min="530" max="533" width="3.85546875" style="1" customWidth="1"/>
    <col min="534" max="540" width="4" style="1" customWidth="1"/>
    <col min="541" max="544" width="3.85546875" style="1" customWidth="1"/>
    <col min="545" max="568" width="4" style="1" customWidth="1"/>
    <col min="569" max="768" width="9.140625" style="1"/>
    <col min="769" max="769" width="2.7109375" style="1" customWidth="1"/>
    <col min="770" max="770" width="11" style="1" customWidth="1"/>
    <col min="771" max="771" width="27" style="1" customWidth="1"/>
    <col min="772" max="772" width="9.140625" style="1"/>
    <col min="773" max="773" width="3.85546875" style="1" customWidth="1"/>
    <col min="774" max="774" width="4" style="1" customWidth="1"/>
    <col min="775" max="776" width="3.7109375" style="1" customWidth="1"/>
    <col min="777" max="780" width="4.140625" style="1" customWidth="1"/>
    <col min="781" max="785" width="4" style="1" customWidth="1"/>
    <col min="786" max="789" width="3.85546875" style="1" customWidth="1"/>
    <col min="790" max="796" width="4" style="1" customWidth="1"/>
    <col min="797" max="800" width="3.85546875" style="1" customWidth="1"/>
    <col min="801" max="824" width="4" style="1" customWidth="1"/>
    <col min="825" max="1024" width="9.140625" style="1"/>
    <col min="1025" max="1025" width="2.7109375" style="1" customWidth="1"/>
    <col min="1026" max="1026" width="11" style="1" customWidth="1"/>
    <col min="1027" max="1027" width="27" style="1" customWidth="1"/>
    <col min="1028" max="1028" width="9.140625" style="1"/>
    <col min="1029" max="1029" width="3.85546875" style="1" customWidth="1"/>
    <col min="1030" max="1030" width="4" style="1" customWidth="1"/>
    <col min="1031" max="1032" width="3.7109375" style="1" customWidth="1"/>
    <col min="1033" max="1036" width="4.140625" style="1" customWidth="1"/>
    <col min="1037" max="1041" width="4" style="1" customWidth="1"/>
    <col min="1042" max="1045" width="3.85546875" style="1" customWidth="1"/>
    <col min="1046" max="1052" width="4" style="1" customWidth="1"/>
    <col min="1053" max="1056" width="3.85546875" style="1" customWidth="1"/>
    <col min="1057" max="1080" width="4" style="1" customWidth="1"/>
    <col min="1081" max="1280" width="9.140625" style="1"/>
    <col min="1281" max="1281" width="2.7109375" style="1" customWidth="1"/>
    <col min="1282" max="1282" width="11" style="1" customWidth="1"/>
    <col min="1283" max="1283" width="27" style="1" customWidth="1"/>
    <col min="1284" max="1284" width="9.140625" style="1"/>
    <col min="1285" max="1285" width="3.85546875" style="1" customWidth="1"/>
    <col min="1286" max="1286" width="4" style="1" customWidth="1"/>
    <col min="1287" max="1288" width="3.7109375" style="1" customWidth="1"/>
    <col min="1289" max="1292" width="4.140625" style="1" customWidth="1"/>
    <col min="1293" max="1297" width="4" style="1" customWidth="1"/>
    <col min="1298" max="1301" width="3.85546875" style="1" customWidth="1"/>
    <col min="1302" max="1308" width="4" style="1" customWidth="1"/>
    <col min="1309" max="1312" width="3.85546875" style="1" customWidth="1"/>
    <col min="1313" max="1336" width="4" style="1" customWidth="1"/>
    <col min="1337" max="1536" width="9.140625" style="1"/>
    <col min="1537" max="1537" width="2.7109375" style="1" customWidth="1"/>
    <col min="1538" max="1538" width="11" style="1" customWidth="1"/>
    <col min="1539" max="1539" width="27" style="1" customWidth="1"/>
    <col min="1540" max="1540" width="9.140625" style="1"/>
    <col min="1541" max="1541" width="3.85546875" style="1" customWidth="1"/>
    <col min="1542" max="1542" width="4" style="1" customWidth="1"/>
    <col min="1543" max="1544" width="3.7109375" style="1" customWidth="1"/>
    <col min="1545" max="1548" width="4.140625" style="1" customWidth="1"/>
    <col min="1549" max="1553" width="4" style="1" customWidth="1"/>
    <col min="1554" max="1557" width="3.85546875" style="1" customWidth="1"/>
    <col min="1558" max="1564" width="4" style="1" customWidth="1"/>
    <col min="1565" max="1568" width="3.85546875" style="1" customWidth="1"/>
    <col min="1569" max="1592" width="4" style="1" customWidth="1"/>
    <col min="1593" max="1792" width="9.140625" style="1"/>
    <col min="1793" max="1793" width="2.7109375" style="1" customWidth="1"/>
    <col min="1794" max="1794" width="11" style="1" customWidth="1"/>
    <col min="1795" max="1795" width="27" style="1" customWidth="1"/>
    <col min="1796" max="1796" width="9.140625" style="1"/>
    <col min="1797" max="1797" width="3.85546875" style="1" customWidth="1"/>
    <col min="1798" max="1798" width="4" style="1" customWidth="1"/>
    <col min="1799" max="1800" width="3.7109375" style="1" customWidth="1"/>
    <col min="1801" max="1804" width="4.140625" style="1" customWidth="1"/>
    <col min="1805" max="1809" width="4" style="1" customWidth="1"/>
    <col min="1810" max="1813" width="3.85546875" style="1" customWidth="1"/>
    <col min="1814" max="1820" width="4" style="1" customWidth="1"/>
    <col min="1821" max="1824" width="3.85546875" style="1" customWidth="1"/>
    <col min="1825" max="1848" width="4" style="1" customWidth="1"/>
    <col min="1849" max="2048" width="9.140625" style="1"/>
    <col min="2049" max="2049" width="2.7109375" style="1" customWidth="1"/>
    <col min="2050" max="2050" width="11" style="1" customWidth="1"/>
    <col min="2051" max="2051" width="27" style="1" customWidth="1"/>
    <col min="2052" max="2052" width="9.140625" style="1"/>
    <col min="2053" max="2053" width="3.85546875" style="1" customWidth="1"/>
    <col min="2054" max="2054" width="4" style="1" customWidth="1"/>
    <col min="2055" max="2056" width="3.7109375" style="1" customWidth="1"/>
    <col min="2057" max="2060" width="4.140625" style="1" customWidth="1"/>
    <col min="2061" max="2065" width="4" style="1" customWidth="1"/>
    <col min="2066" max="2069" width="3.85546875" style="1" customWidth="1"/>
    <col min="2070" max="2076" width="4" style="1" customWidth="1"/>
    <col min="2077" max="2080" width="3.85546875" style="1" customWidth="1"/>
    <col min="2081" max="2104" width="4" style="1" customWidth="1"/>
    <col min="2105" max="2304" width="9.140625" style="1"/>
    <col min="2305" max="2305" width="2.7109375" style="1" customWidth="1"/>
    <col min="2306" max="2306" width="11" style="1" customWidth="1"/>
    <col min="2307" max="2307" width="27" style="1" customWidth="1"/>
    <col min="2308" max="2308" width="9.140625" style="1"/>
    <col min="2309" max="2309" width="3.85546875" style="1" customWidth="1"/>
    <col min="2310" max="2310" width="4" style="1" customWidth="1"/>
    <col min="2311" max="2312" width="3.7109375" style="1" customWidth="1"/>
    <col min="2313" max="2316" width="4.140625" style="1" customWidth="1"/>
    <col min="2317" max="2321" width="4" style="1" customWidth="1"/>
    <col min="2322" max="2325" width="3.85546875" style="1" customWidth="1"/>
    <col min="2326" max="2332" width="4" style="1" customWidth="1"/>
    <col min="2333" max="2336" width="3.85546875" style="1" customWidth="1"/>
    <col min="2337" max="2360" width="4" style="1" customWidth="1"/>
    <col min="2361" max="2560" width="9.140625" style="1"/>
    <col min="2561" max="2561" width="2.7109375" style="1" customWidth="1"/>
    <col min="2562" max="2562" width="11" style="1" customWidth="1"/>
    <col min="2563" max="2563" width="27" style="1" customWidth="1"/>
    <col min="2564" max="2564" width="9.140625" style="1"/>
    <col min="2565" max="2565" width="3.85546875" style="1" customWidth="1"/>
    <col min="2566" max="2566" width="4" style="1" customWidth="1"/>
    <col min="2567" max="2568" width="3.7109375" style="1" customWidth="1"/>
    <col min="2569" max="2572" width="4.140625" style="1" customWidth="1"/>
    <col min="2573" max="2577" width="4" style="1" customWidth="1"/>
    <col min="2578" max="2581" width="3.85546875" style="1" customWidth="1"/>
    <col min="2582" max="2588" width="4" style="1" customWidth="1"/>
    <col min="2589" max="2592" width="3.85546875" style="1" customWidth="1"/>
    <col min="2593" max="2616" width="4" style="1" customWidth="1"/>
    <col min="2617" max="2816" width="9.140625" style="1"/>
    <col min="2817" max="2817" width="2.7109375" style="1" customWidth="1"/>
    <col min="2818" max="2818" width="11" style="1" customWidth="1"/>
    <col min="2819" max="2819" width="27" style="1" customWidth="1"/>
    <col min="2820" max="2820" width="9.140625" style="1"/>
    <col min="2821" max="2821" width="3.85546875" style="1" customWidth="1"/>
    <col min="2822" max="2822" width="4" style="1" customWidth="1"/>
    <col min="2823" max="2824" width="3.7109375" style="1" customWidth="1"/>
    <col min="2825" max="2828" width="4.140625" style="1" customWidth="1"/>
    <col min="2829" max="2833" width="4" style="1" customWidth="1"/>
    <col min="2834" max="2837" width="3.85546875" style="1" customWidth="1"/>
    <col min="2838" max="2844" width="4" style="1" customWidth="1"/>
    <col min="2845" max="2848" width="3.85546875" style="1" customWidth="1"/>
    <col min="2849" max="2872" width="4" style="1" customWidth="1"/>
    <col min="2873" max="3072" width="9.140625" style="1"/>
    <col min="3073" max="3073" width="2.7109375" style="1" customWidth="1"/>
    <col min="3074" max="3074" width="11" style="1" customWidth="1"/>
    <col min="3075" max="3075" width="27" style="1" customWidth="1"/>
    <col min="3076" max="3076" width="9.140625" style="1"/>
    <col min="3077" max="3077" width="3.85546875" style="1" customWidth="1"/>
    <col min="3078" max="3078" width="4" style="1" customWidth="1"/>
    <col min="3079" max="3080" width="3.7109375" style="1" customWidth="1"/>
    <col min="3081" max="3084" width="4.140625" style="1" customWidth="1"/>
    <col min="3085" max="3089" width="4" style="1" customWidth="1"/>
    <col min="3090" max="3093" width="3.85546875" style="1" customWidth="1"/>
    <col min="3094" max="3100" width="4" style="1" customWidth="1"/>
    <col min="3101" max="3104" width="3.85546875" style="1" customWidth="1"/>
    <col min="3105" max="3128" width="4" style="1" customWidth="1"/>
    <col min="3129" max="3328" width="9.140625" style="1"/>
    <col min="3329" max="3329" width="2.7109375" style="1" customWidth="1"/>
    <col min="3330" max="3330" width="11" style="1" customWidth="1"/>
    <col min="3331" max="3331" width="27" style="1" customWidth="1"/>
    <col min="3332" max="3332" width="9.140625" style="1"/>
    <col min="3333" max="3333" width="3.85546875" style="1" customWidth="1"/>
    <col min="3334" max="3334" width="4" style="1" customWidth="1"/>
    <col min="3335" max="3336" width="3.7109375" style="1" customWidth="1"/>
    <col min="3337" max="3340" width="4.140625" style="1" customWidth="1"/>
    <col min="3341" max="3345" width="4" style="1" customWidth="1"/>
    <col min="3346" max="3349" width="3.85546875" style="1" customWidth="1"/>
    <col min="3350" max="3356" width="4" style="1" customWidth="1"/>
    <col min="3357" max="3360" width="3.85546875" style="1" customWidth="1"/>
    <col min="3361" max="3384" width="4" style="1" customWidth="1"/>
    <col min="3385" max="3584" width="9.140625" style="1"/>
    <col min="3585" max="3585" width="2.7109375" style="1" customWidth="1"/>
    <col min="3586" max="3586" width="11" style="1" customWidth="1"/>
    <col min="3587" max="3587" width="27" style="1" customWidth="1"/>
    <col min="3588" max="3588" width="9.140625" style="1"/>
    <col min="3589" max="3589" width="3.85546875" style="1" customWidth="1"/>
    <col min="3590" max="3590" width="4" style="1" customWidth="1"/>
    <col min="3591" max="3592" width="3.7109375" style="1" customWidth="1"/>
    <col min="3593" max="3596" width="4.140625" style="1" customWidth="1"/>
    <col min="3597" max="3601" width="4" style="1" customWidth="1"/>
    <col min="3602" max="3605" width="3.85546875" style="1" customWidth="1"/>
    <col min="3606" max="3612" width="4" style="1" customWidth="1"/>
    <col min="3613" max="3616" width="3.85546875" style="1" customWidth="1"/>
    <col min="3617" max="3640" width="4" style="1" customWidth="1"/>
    <col min="3641" max="3840" width="9.140625" style="1"/>
    <col min="3841" max="3841" width="2.7109375" style="1" customWidth="1"/>
    <col min="3842" max="3842" width="11" style="1" customWidth="1"/>
    <col min="3843" max="3843" width="27" style="1" customWidth="1"/>
    <col min="3844" max="3844" width="9.140625" style="1"/>
    <col min="3845" max="3845" width="3.85546875" style="1" customWidth="1"/>
    <col min="3846" max="3846" width="4" style="1" customWidth="1"/>
    <col min="3847" max="3848" width="3.7109375" style="1" customWidth="1"/>
    <col min="3849" max="3852" width="4.140625" style="1" customWidth="1"/>
    <col min="3853" max="3857" width="4" style="1" customWidth="1"/>
    <col min="3858" max="3861" width="3.85546875" style="1" customWidth="1"/>
    <col min="3862" max="3868" width="4" style="1" customWidth="1"/>
    <col min="3869" max="3872" width="3.85546875" style="1" customWidth="1"/>
    <col min="3873" max="3896" width="4" style="1" customWidth="1"/>
    <col min="3897" max="4096" width="9.140625" style="1"/>
    <col min="4097" max="4097" width="2.7109375" style="1" customWidth="1"/>
    <col min="4098" max="4098" width="11" style="1" customWidth="1"/>
    <col min="4099" max="4099" width="27" style="1" customWidth="1"/>
    <col min="4100" max="4100" width="9.140625" style="1"/>
    <col min="4101" max="4101" width="3.85546875" style="1" customWidth="1"/>
    <col min="4102" max="4102" width="4" style="1" customWidth="1"/>
    <col min="4103" max="4104" width="3.7109375" style="1" customWidth="1"/>
    <col min="4105" max="4108" width="4.140625" style="1" customWidth="1"/>
    <col min="4109" max="4113" width="4" style="1" customWidth="1"/>
    <col min="4114" max="4117" width="3.85546875" style="1" customWidth="1"/>
    <col min="4118" max="4124" width="4" style="1" customWidth="1"/>
    <col min="4125" max="4128" width="3.85546875" style="1" customWidth="1"/>
    <col min="4129" max="4152" width="4" style="1" customWidth="1"/>
    <col min="4153" max="4352" width="9.140625" style="1"/>
    <col min="4353" max="4353" width="2.7109375" style="1" customWidth="1"/>
    <col min="4354" max="4354" width="11" style="1" customWidth="1"/>
    <col min="4355" max="4355" width="27" style="1" customWidth="1"/>
    <col min="4356" max="4356" width="9.140625" style="1"/>
    <col min="4357" max="4357" width="3.85546875" style="1" customWidth="1"/>
    <col min="4358" max="4358" width="4" style="1" customWidth="1"/>
    <col min="4359" max="4360" width="3.7109375" style="1" customWidth="1"/>
    <col min="4361" max="4364" width="4.140625" style="1" customWidth="1"/>
    <col min="4365" max="4369" width="4" style="1" customWidth="1"/>
    <col min="4370" max="4373" width="3.85546875" style="1" customWidth="1"/>
    <col min="4374" max="4380" width="4" style="1" customWidth="1"/>
    <col min="4381" max="4384" width="3.85546875" style="1" customWidth="1"/>
    <col min="4385" max="4408" width="4" style="1" customWidth="1"/>
    <col min="4409" max="4608" width="9.140625" style="1"/>
    <col min="4609" max="4609" width="2.7109375" style="1" customWidth="1"/>
    <col min="4610" max="4610" width="11" style="1" customWidth="1"/>
    <col min="4611" max="4611" width="27" style="1" customWidth="1"/>
    <col min="4612" max="4612" width="9.140625" style="1"/>
    <col min="4613" max="4613" width="3.85546875" style="1" customWidth="1"/>
    <col min="4614" max="4614" width="4" style="1" customWidth="1"/>
    <col min="4615" max="4616" width="3.7109375" style="1" customWidth="1"/>
    <col min="4617" max="4620" width="4.140625" style="1" customWidth="1"/>
    <col min="4621" max="4625" width="4" style="1" customWidth="1"/>
    <col min="4626" max="4629" width="3.85546875" style="1" customWidth="1"/>
    <col min="4630" max="4636" width="4" style="1" customWidth="1"/>
    <col min="4637" max="4640" width="3.85546875" style="1" customWidth="1"/>
    <col min="4641" max="4664" width="4" style="1" customWidth="1"/>
    <col min="4665" max="4864" width="9.140625" style="1"/>
    <col min="4865" max="4865" width="2.7109375" style="1" customWidth="1"/>
    <col min="4866" max="4866" width="11" style="1" customWidth="1"/>
    <col min="4867" max="4867" width="27" style="1" customWidth="1"/>
    <col min="4868" max="4868" width="9.140625" style="1"/>
    <col min="4869" max="4869" width="3.85546875" style="1" customWidth="1"/>
    <col min="4870" max="4870" width="4" style="1" customWidth="1"/>
    <col min="4871" max="4872" width="3.7109375" style="1" customWidth="1"/>
    <col min="4873" max="4876" width="4.140625" style="1" customWidth="1"/>
    <col min="4877" max="4881" width="4" style="1" customWidth="1"/>
    <col min="4882" max="4885" width="3.85546875" style="1" customWidth="1"/>
    <col min="4886" max="4892" width="4" style="1" customWidth="1"/>
    <col min="4893" max="4896" width="3.85546875" style="1" customWidth="1"/>
    <col min="4897" max="4920" width="4" style="1" customWidth="1"/>
    <col min="4921" max="5120" width="9.140625" style="1"/>
    <col min="5121" max="5121" width="2.7109375" style="1" customWidth="1"/>
    <col min="5122" max="5122" width="11" style="1" customWidth="1"/>
    <col min="5123" max="5123" width="27" style="1" customWidth="1"/>
    <col min="5124" max="5124" width="9.140625" style="1"/>
    <col min="5125" max="5125" width="3.85546875" style="1" customWidth="1"/>
    <col min="5126" max="5126" width="4" style="1" customWidth="1"/>
    <col min="5127" max="5128" width="3.7109375" style="1" customWidth="1"/>
    <col min="5129" max="5132" width="4.140625" style="1" customWidth="1"/>
    <col min="5133" max="5137" width="4" style="1" customWidth="1"/>
    <col min="5138" max="5141" width="3.85546875" style="1" customWidth="1"/>
    <col min="5142" max="5148" width="4" style="1" customWidth="1"/>
    <col min="5149" max="5152" width="3.85546875" style="1" customWidth="1"/>
    <col min="5153" max="5176" width="4" style="1" customWidth="1"/>
    <col min="5177" max="5376" width="9.140625" style="1"/>
    <col min="5377" max="5377" width="2.7109375" style="1" customWidth="1"/>
    <col min="5378" max="5378" width="11" style="1" customWidth="1"/>
    <col min="5379" max="5379" width="27" style="1" customWidth="1"/>
    <col min="5380" max="5380" width="9.140625" style="1"/>
    <col min="5381" max="5381" width="3.85546875" style="1" customWidth="1"/>
    <col min="5382" max="5382" width="4" style="1" customWidth="1"/>
    <col min="5383" max="5384" width="3.7109375" style="1" customWidth="1"/>
    <col min="5385" max="5388" width="4.140625" style="1" customWidth="1"/>
    <col min="5389" max="5393" width="4" style="1" customWidth="1"/>
    <col min="5394" max="5397" width="3.85546875" style="1" customWidth="1"/>
    <col min="5398" max="5404" width="4" style="1" customWidth="1"/>
    <col min="5405" max="5408" width="3.85546875" style="1" customWidth="1"/>
    <col min="5409" max="5432" width="4" style="1" customWidth="1"/>
    <col min="5433" max="5632" width="9.140625" style="1"/>
    <col min="5633" max="5633" width="2.7109375" style="1" customWidth="1"/>
    <col min="5634" max="5634" width="11" style="1" customWidth="1"/>
    <col min="5635" max="5635" width="27" style="1" customWidth="1"/>
    <col min="5636" max="5636" width="9.140625" style="1"/>
    <col min="5637" max="5637" width="3.85546875" style="1" customWidth="1"/>
    <col min="5638" max="5638" width="4" style="1" customWidth="1"/>
    <col min="5639" max="5640" width="3.7109375" style="1" customWidth="1"/>
    <col min="5641" max="5644" width="4.140625" style="1" customWidth="1"/>
    <col min="5645" max="5649" width="4" style="1" customWidth="1"/>
    <col min="5650" max="5653" width="3.85546875" style="1" customWidth="1"/>
    <col min="5654" max="5660" width="4" style="1" customWidth="1"/>
    <col min="5661" max="5664" width="3.85546875" style="1" customWidth="1"/>
    <col min="5665" max="5688" width="4" style="1" customWidth="1"/>
    <col min="5689" max="5888" width="9.140625" style="1"/>
    <col min="5889" max="5889" width="2.7109375" style="1" customWidth="1"/>
    <col min="5890" max="5890" width="11" style="1" customWidth="1"/>
    <col min="5891" max="5891" width="27" style="1" customWidth="1"/>
    <col min="5892" max="5892" width="9.140625" style="1"/>
    <col min="5893" max="5893" width="3.85546875" style="1" customWidth="1"/>
    <col min="5894" max="5894" width="4" style="1" customWidth="1"/>
    <col min="5895" max="5896" width="3.7109375" style="1" customWidth="1"/>
    <col min="5897" max="5900" width="4.140625" style="1" customWidth="1"/>
    <col min="5901" max="5905" width="4" style="1" customWidth="1"/>
    <col min="5906" max="5909" width="3.85546875" style="1" customWidth="1"/>
    <col min="5910" max="5916" width="4" style="1" customWidth="1"/>
    <col min="5917" max="5920" width="3.85546875" style="1" customWidth="1"/>
    <col min="5921" max="5944" width="4" style="1" customWidth="1"/>
    <col min="5945" max="6144" width="9.140625" style="1"/>
    <col min="6145" max="6145" width="2.7109375" style="1" customWidth="1"/>
    <col min="6146" max="6146" width="11" style="1" customWidth="1"/>
    <col min="6147" max="6147" width="27" style="1" customWidth="1"/>
    <col min="6148" max="6148" width="9.140625" style="1"/>
    <col min="6149" max="6149" width="3.85546875" style="1" customWidth="1"/>
    <col min="6150" max="6150" width="4" style="1" customWidth="1"/>
    <col min="6151" max="6152" width="3.7109375" style="1" customWidth="1"/>
    <col min="6153" max="6156" width="4.140625" style="1" customWidth="1"/>
    <col min="6157" max="6161" width="4" style="1" customWidth="1"/>
    <col min="6162" max="6165" width="3.85546875" style="1" customWidth="1"/>
    <col min="6166" max="6172" width="4" style="1" customWidth="1"/>
    <col min="6173" max="6176" width="3.85546875" style="1" customWidth="1"/>
    <col min="6177" max="6200" width="4" style="1" customWidth="1"/>
    <col min="6201" max="6400" width="9.140625" style="1"/>
    <col min="6401" max="6401" width="2.7109375" style="1" customWidth="1"/>
    <col min="6402" max="6402" width="11" style="1" customWidth="1"/>
    <col min="6403" max="6403" width="27" style="1" customWidth="1"/>
    <col min="6404" max="6404" width="9.140625" style="1"/>
    <col min="6405" max="6405" width="3.85546875" style="1" customWidth="1"/>
    <col min="6406" max="6406" width="4" style="1" customWidth="1"/>
    <col min="6407" max="6408" width="3.7109375" style="1" customWidth="1"/>
    <col min="6409" max="6412" width="4.140625" style="1" customWidth="1"/>
    <col min="6413" max="6417" width="4" style="1" customWidth="1"/>
    <col min="6418" max="6421" width="3.85546875" style="1" customWidth="1"/>
    <col min="6422" max="6428" width="4" style="1" customWidth="1"/>
    <col min="6429" max="6432" width="3.85546875" style="1" customWidth="1"/>
    <col min="6433" max="6456" width="4" style="1" customWidth="1"/>
    <col min="6457" max="6656" width="9.140625" style="1"/>
    <col min="6657" max="6657" width="2.7109375" style="1" customWidth="1"/>
    <col min="6658" max="6658" width="11" style="1" customWidth="1"/>
    <col min="6659" max="6659" width="27" style="1" customWidth="1"/>
    <col min="6660" max="6660" width="9.140625" style="1"/>
    <col min="6661" max="6661" width="3.85546875" style="1" customWidth="1"/>
    <col min="6662" max="6662" width="4" style="1" customWidth="1"/>
    <col min="6663" max="6664" width="3.7109375" style="1" customWidth="1"/>
    <col min="6665" max="6668" width="4.140625" style="1" customWidth="1"/>
    <col min="6669" max="6673" width="4" style="1" customWidth="1"/>
    <col min="6674" max="6677" width="3.85546875" style="1" customWidth="1"/>
    <col min="6678" max="6684" width="4" style="1" customWidth="1"/>
    <col min="6685" max="6688" width="3.85546875" style="1" customWidth="1"/>
    <col min="6689" max="6712" width="4" style="1" customWidth="1"/>
    <col min="6713" max="6912" width="9.140625" style="1"/>
    <col min="6913" max="6913" width="2.7109375" style="1" customWidth="1"/>
    <col min="6914" max="6914" width="11" style="1" customWidth="1"/>
    <col min="6915" max="6915" width="27" style="1" customWidth="1"/>
    <col min="6916" max="6916" width="9.140625" style="1"/>
    <col min="6917" max="6917" width="3.85546875" style="1" customWidth="1"/>
    <col min="6918" max="6918" width="4" style="1" customWidth="1"/>
    <col min="6919" max="6920" width="3.7109375" style="1" customWidth="1"/>
    <col min="6921" max="6924" width="4.140625" style="1" customWidth="1"/>
    <col min="6925" max="6929" width="4" style="1" customWidth="1"/>
    <col min="6930" max="6933" width="3.85546875" style="1" customWidth="1"/>
    <col min="6934" max="6940" width="4" style="1" customWidth="1"/>
    <col min="6941" max="6944" width="3.85546875" style="1" customWidth="1"/>
    <col min="6945" max="6968" width="4" style="1" customWidth="1"/>
    <col min="6969" max="7168" width="9.140625" style="1"/>
    <col min="7169" max="7169" width="2.7109375" style="1" customWidth="1"/>
    <col min="7170" max="7170" width="11" style="1" customWidth="1"/>
    <col min="7171" max="7171" width="27" style="1" customWidth="1"/>
    <col min="7172" max="7172" width="9.140625" style="1"/>
    <col min="7173" max="7173" width="3.85546875" style="1" customWidth="1"/>
    <col min="7174" max="7174" width="4" style="1" customWidth="1"/>
    <col min="7175" max="7176" width="3.7109375" style="1" customWidth="1"/>
    <col min="7177" max="7180" width="4.140625" style="1" customWidth="1"/>
    <col min="7181" max="7185" width="4" style="1" customWidth="1"/>
    <col min="7186" max="7189" width="3.85546875" style="1" customWidth="1"/>
    <col min="7190" max="7196" width="4" style="1" customWidth="1"/>
    <col min="7197" max="7200" width="3.85546875" style="1" customWidth="1"/>
    <col min="7201" max="7224" width="4" style="1" customWidth="1"/>
    <col min="7225" max="7424" width="9.140625" style="1"/>
    <col min="7425" max="7425" width="2.7109375" style="1" customWidth="1"/>
    <col min="7426" max="7426" width="11" style="1" customWidth="1"/>
    <col min="7427" max="7427" width="27" style="1" customWidth="1"/>
    <col min="7428" max="7428" width="9.140625" style="1"/>
    <col min="7429" max="7429" width="3.85546875" style="1" customWidth="1"/>
    <col min="7430" max="7430" width="4" style="1" customWidth="1"/>
    <col min="7431" max="7432" width="3.7109375" style="1" customWidth="1"/>
    <col min="7433" max="7436" width="4.140625" style="1" customWidth="1"/>
    <col min="7437" max="7441" width="4" style="1" customWidth="1"/>
    <col min="7442" max="7445" width="3.85546875" style="1" customWidth="1"/>
    <col min="7446" max="7452" width="4" style="1" customWidth="1"/>
    <col min="7453" max="7456" width="3.85546875" style="1" customWidth="1"/>
    <col min="7457" max="7480" width="4" style="1" customWidth="1"/>
    <col min="7481" max="7680" width="9.140625" style="1"/>
    <col min="7681" max="7681" width="2.7109375" style="1" customWidth="1"/>
    <col min="7682" max="7682" width="11" style="1" customWidth="1"/>
    <col min="7683" max="7683" width="27" style="1" customWidth="1"/>
    <col min="7684" max="7684" width="9.140625" style="1"/>
    <col min="7685" max="7685" width="3.85546875" style="1" customWidth="1"/>
    <col min="7686" max="7686" width="4" style="1" customWidth="1"/>
    <col min="7687" max="7688" width="3.7109375" style="1" customWidth="1"/>
    <col min="7689" max="7692" width="4.140625" style="1" customWidth="1"/>
    <col min="7693" max="7697" width="4" style="1" customWidth="1"/>
    <col min="7698" max="7701" width="3.85546875" style="1" customWidth="1"/>
    <col min="7702" max="7708" width="4" style="1" customWidth="1"/>
    <col min="7709" max="7712" width="3.85546875" style="1" customWidth="1"/>
    <col min="7713" max="7736" width="4" style="1" customWidth="1"/>
    <col min="7737" max="7936" width="9.140625" style="1"/>
    <col min="7937" max="7937" width="2.7109375" style="1" customWidth="1"/>
    <col min="7938" max="7938" width="11" style="1" customWidth="1"/>
    <col min="7939" max="7939" width="27" style="1" customWidth="1"/>
    <col min="7940" max="7940" width="9.140625" style="1"/>
    <col min="7941" max="7941" width="3.85546875" style="1" customWidth="1"/>
    <col min="7942" max="7942" width="4" style="1" customWidth="1"/>
    <col min="7943" max="7944" width="3.7109375" style="1" customWidth="1"/>
    <col min="7945" max="7948" width="4.140625" style="1" customWidth="1"/>
    <col min="7949" max="7953" width="4" style="1" customWidth="1"/>
    <col min="7954" max="7957" width="3.85546875" style="1" customWidth="1"/>
    <col min="7958" max="7964" width="4" style="1" customWidth="1"/>
    <col min="7965" max="7968" width="3.85546875" style="1" customWidth="1"/>
    <col min="7969" max="7992" width="4" style="1" customWidth="1"/>
    <col min="7993" max="8192" width="9.140625" style="1"/>
    <col min="8193" max="8193" width="2.7109375" style="1" customWidth="1"/>
    <col min="8194" max="8194" width="11" style="1" customWidth="1"/>
    <col min="8195" max="8195" width="27" style="1" customWidth="1"/>
    <col min="8196" max="8196" width="9.140625" style="1"/>
    <col min="8197" max="8197" width="3.85546875" style="1" customWidth="1"/>
    <col min="8198" max="8198" width="4" style="1" customWidth="1"/>
    <col min="8199" max="8200" width="3.7109375" style="1" customWidth="1"/>
    <col min="8201" max="8204" width="4.140625" style="1" customWidth="1"/>
    <col min="8205" max="8209" width="4" style="1" customWidth="1"/>
    <col min="8210" max="8213" width="3.85546875" style="1" customWidth="1"/>
    <col min="8214" max="8220" width="4" style="1" customWidth="1"/>
    <col min="8221" max="8224" width="3.85546875" style="1" customWidth="1"/>
    <col min="8225" max="8248" width="4" style="1" customWidth="1"/>
    <col min="8249" max="8448" width="9.140625" style="1"/>
    <col min="8449" max="8449" width="2.7109375" style="1" customWidth="1"/>
    <col min="8450" max="8450" width="11" style="1" customWidth="1"/>
    <col min="8451" max="8451" width="27" style="1" customWidth="1"/>
    <col min="8452" max="8452" width="9.140625" style="1"/>
    <col min="8453" max="8453" width="3.85546875" style="1" customWidth="1"/>
    <col min="8454" max="8454" width="4" style="1" customWidth="1"/>
    <col min="8455" max="8456" width="3.7109375" style="1" customWidth="1"/>
    <col min="8457" max="8460" width="4.140625" style="1" customWidth="1"/>
    <col min="8461" max="8465" width="4" style="1" customWidth="1"/>
    <col min="8466" max="8469" width="3.85546875" style="1" customWidth="1"/>
    <col min="8470" max="8476" width="4" style="1" customWidth="1"/>
    <col min="8477" max="8480" width="3.85546875" style="1" customWidth="1"/>
    <col min="8481" max="8504" width="4" style="1" customWidth="1"/>
    <col min="8505" max="8704" width="9.140625" style="1"/>
    <col min="8705" max="8705" width="2.7109375" style="1" customWidth="1"/>
    <col min="8706" max="8706" width="11" style="1" customWidth="1"/>
    <col min="8707" max="8707" width="27" style="1" customWidth="1"/>
    <col min="8708" max="8708" width="9.140625" style="1"/>
    <col min="8709" max="8709" width="3.85546875" style="1" customWidth="1"/>
    <col min="8710" max="8710" width="4" style="1" customWidth="1"/>
    <col min="8711" max="8712" width="3.7109375" style="1" customWidth="1"/>
    <col min="8713" max="8716" width="4.140625" style="1" customWidth="1"/>
    <col min="8717" max="8721" width="4" style="1" customWidth="1"/>
    <col min="8722" max="8725" width="3.85546875" style="1" customWidth="1"/>
    <col min="8726" max="8732" width="4" style="1" customWidth="1"/>
    <col min="8733" max="8736" width="3.85546875" style="1" customWidth="1"/>
    <col min="8737" max="8760" width="4" style="1" customWidth="1"/>
    <col min="8761" max="8960" width="9.140625" style="1"/>
    <col min="8961" max="8961" width="2.7109375" style="1" customWidth="1"/>
    <col min="8962" max="8962" width="11" style="1" customWidth="1"/>
    <col min="8963" max="8963" width="27" style="1" customWidth="1"/>
    <col min="8964" max="8964" width="9.140625" style="1"/>
    <col min="8965" max="8965" width="3.85546875" style="1" customWidth="1"/>
    <col min="8966" max="8966" width="4" style="1" customWidth="1"/>
    <col min="8967" max="8968" width="3.7109375" style="1" customWidth="1"/>
    <col min="8969" max="8972" width="4.140625" style="1" customWidth="1"/>
    <col min="8973" max="8977" width="4" style="1" customWidth="1"/>
    <col min="8978" max="8981" width="3.85546875" style="1" customWidth="1"/>
    <col min="8982" max="8988" width="4" style="1" customWidth="1"/>
    <col min="8989" max="8992" width="3.85546875" style="1" customWidth="1"/>
    <col min="8993" max="9016" width="4" style="1" customWidth="1"/>
    <col min="9017" max="9216" width="9.140625" style="1"/>
    <col min="9217" max="9217" width="2.7109375" style="1" customWidth="1"/>
    <col min="9218" max="9218" width="11" style="1" customWidth="1"/>
    <col min="9219" max="9219" width="27" style="1" customWidth="1"/>
    <col min="9220" max="9220" width="9.140625" style="1"/>
    <col min="9221" max="9221" width="3.85546875" style="1" customWidth="1"/>
    <col min="9222" max="9222" width="4" style="1" customWidth="1"/>
    <col min="9223" max="9224" width="3.7109375" style="1" customWidth="1"/>
    <col min="9225" max="9228" width="4.140625" style="1" customWidth="1"/>
    <col min="9229" max="9233" width="4" style="1" customWidth="1"/>
    <col min="9234" max="9237" width="3.85546875" style="1" customWidth="1"/>
    <col min="9238" max="9244" width="4" style="1" customWidth="1"/>
    <col min="9245" max="9248" width="3.85546875" style="1" customWidth="1"/>
    <col min="9249" max="9272" width="4" style="1" customWidth="1"/>
    <col min="9273" max="9472" width="9.140625" style="1"/>
    <col min="9473" max="9473" width="2.7109375" style="1" customWidth="1"/>
    <col min="9474" max="9474" width="11" style="1" customWidth="1"/>
    <col min="9475" max="9475" width="27" style="1" customWidth="1"/>
    <col min="9476" max="9476" width="9.140625" style="1"/>
    <col min="9477" max="9477" width="3.85546875" style="1" customWidth="1"/>
    <col min="9478" max="9478" width="4" style="1" customWidth="1"/>
    <col min="9479" max="9480" width="3.7109375" style="1" customWidth="1"/>
    <col min="9481" max="9484" width="4.140625" style="1" customWidth="1"/>
    <col min="9485" max="9489" width="4" style="1" customWidth="1"/>
    <col min="9490" max="9493" width="3.85546875" style="1" customWidth="1"/>
    <col min="9494" max="9500" width="4" style="1" customWidth="1"/>
    <col min="9501" max="9504" width="3.85546875" style="1" customWidth="1"/>
    <col min="9505" max="9528" width="4" style="1" customWidth="1"/>
    <col min="9529" max="9728" width="9.140625" style="1"/>
    <col min="9729" max="9729" width="2.7109375" style="1" customWidth="1"/>
    <col min="9730" max="9730" width="11" style="1" customWidth="1"/>
    <col min="9731" max="9731" width="27" style="1" customWidth="1"/>
    <col min="9732" max="9732" width="9.140625" style="1"/>
    <col min="9733" max="9733" width="3.85546875" style="1" customWidth="1"/>
    <col min="9734" max="9734" width="4" style="1" customWidth="1"/>
    <col min="9735" max="9736" width="3.7109375" style="1" customWidth="1"/>
    <col min="9737" max="9740" width="4.140625" style="1" customWidth="1"/>
    <col min="9741" max="9745" width="4" style="1" customWidth="1"/>
    <col min="9746" max="9749" width="3.85546875" style="1" customWidth="1"/>
    <col min="9750" max="9756" width="4" style="1" customWidth="1"/>
    <col min="9757" max="9760" width="3.85546875" style="1" customWidth="1"/>
    <col min="9761" max="9784" width="4" style="1" customWidth="1"/>
    <col min="9785" max="9984" width="9.140625" style="1"/>
    <col min="9985" max="9985" width="2.7109375" style="1" customWidth="1"/>
    <col min="9986" max="9986" width="11" style="1" customWidth="1"/>
    <col min="9987" max="9987" width="27" style="1" customWidth="1"/>
    <col min="9988" max="9988" width="9.140625" style="1"/>
    <col min="9989" max="9989" width="3.85546875" style="1" customWidth="1"/>
    <col min="9990" max="9990" width="4" style="1" customWidth="1"/>
    <col min="9991" max="9992" width="3.7109375" style="1" customWidth="1"/>
    <col min="9993" max="9996" width="4.140625" style="1" customWidth="1"/>
    <col min="9997" max="10001" width="4" style="1" customWidth="1"/>
    <col min="10002" max="10005" width="3.85546875" style="1" customWidth="1"/>
    <col min="10006" max="10012" width="4" style="1" customWidth="1"/>
    <col min="10013" max="10016" width="3.85546875" style="1" customWidth="1"/>
    <col min="10017" max="10040" width="4" style="1" customWidth="1"/>
    <col min="10041" max="10240" width="9.140625" style="1"/>
    <col min="10241" max="10241" width="2.7109375" style="1" customWidth="1"/>
    <col min="10242" max="10242" width="11" style="1" customWidth="1"/>
    <col min="10243" max="10243" width="27" style="1" customWidth="1"/>
    <col min="10244" max="10244" width="9.140625" style="1"/>
    <col min="10245" max="10245" width="3.85546875" style="1" customWidth="1"/>
    <col min="10246" max="10246" width="4" style="1" customWidth="1"/>
    <col min="10247" max="10248" width="3.7109375" style="1" customWidth="1"/>
    <col min="10249" max="10252" width="4.140625" style="1" customWidth="1"/>
    <col min="10253" max="10257" width="4" style="1" customWidth="1"/>
    <col min="10258" max="10261" width="3.85546875" style="1" customWidth="1"/>
    <col min="10262" max="10268" width="4" style="1" customWidth="1"/>
    <col min="10269" max="10272" width="3.85546875" style="1" customWidth="1"/>
    <col min="10273" max="10296" width="4" style="1" customWidth="1"/>
    <col min="10297" max="10496" width="9.140625" style="1"/>
    <col min="10497" max="10497" width="2.7109375" style="1" customWidth="1"/>
    <col min="10498" max="10498" width="11" style="1" customWidth="1"/>
    <col min="10499" max="10499" width="27" style="1" customWidth="1"/>
    <col min="10500" max="10500" width="9.140625" style="1"/>
    <col min="10501" max="10501" width="3.85546875" style="1" customWidth="1"/>
    <col min="10502" max="10502" width="4" style="1" customWidth="1"/>
    <col min="10503" max="10504" width="3.7109375" style="1" customWidth="1"/>
    <col min="10505" max="10508" width="4.140625" style="1" customWidth="1"/>
    <col min="10509" max="10513" width="4" style="1" customWidth="1"/>
    <col min="10514" max="10517" width="3.85546875" style="1" customWidth="1"/>
    <col min="10518" max="10524" width="4" style="1" customWidth="1"/>
    <col min="10525" max="10528" width="3.85546875" style="1" customWidth="1"/>
    <col min="10529" max="10552" width="4" style="1" customWidth="1"/>
    <col min="10553" max="10752" width="9.140625" style="1"/>
    <col min="10753" max="10753" width="2.7109375" style="1" customWidth="1"/>
    <col min="10754" max="10754" width="11" style="1" customWidth="1"/>
    <col min="10755" max="10755" width="27" style="1" customWidth="1"/>
    <col min="10756" max="10756" width="9.140625" style="1"/>
    <col min="10757" max="10757" width="3.85546875" style="1" customWidth="1"/>
    <col min="10758" max="10758" width="4" style="1" customWidth="1"/>
    <col min="10759" max="10760" width="3.7109375" style="1" customWidth="1"/>
    <col min="10761" max="10764" width="4.140625" style="1" customWidth="1"/>
    <col min="10765" max="10769" width="4" style="1" customWidth="1"/>
    <col min="10770" max="10773" width="3.85546875" style="1" customWidth="1"/>
    <col min="10774" max="10780" width="4" style="1" customWidth="1"/>
    <col min="10781" max="10784" width="3.85546875" style="1" customWidth="1"/>
    <col min="10785" max="10808" width="4" style="1" customWidth="1"/>
    <col min="10809" max="11008" width="9.140625" style="1"/>
    <col min="11009" max="11009" width="2.7109375" style="1" customWidth="1"/>
    <col min="11010" max="11010" width="11" style="1" customWidth="1"/>
    <col min="11011" max="11011" width="27" style="1" customWidth="1"/>
    <col min="11012" max="11012" width="9.140625" style="1"/>
    <col min="11013" max="11013" width="3.85546875" style="1" customWidth="1"/>
    <col min="11014" max="11014" width="4" style="1" customWidth="1"/>
    <col min="11015" max="11016" width="3.7109375" style="1" customWidth="1"/>
    <col min="11017" max="11020" width="4.140625" style="1" customWidth="1"/>
    <col min="11021" max="11025" width="4" style="1" customWidth="1"/>
    <col min="11026" max="11029" width="3.85546875" style="1" customWidth="1"/>
    <col min="11030" max="11036" width="4" style="1" customWidth="1"/>
    <col min="11037" max="11040" width="3.85546875" style="1" customWidth="1"/>
    <col min="11041" max="11064" width="4" style="1" customWidth="1"/>
    <col min="11065" max="11264" width="9.140625" style="1"/>
    <col min="11265" max="11265" width="2.7109375" style="1" customWidth="1"/>
    <col min="11266" max="11266" width="11" style="1" customWidth="1"/>
    <col min="11267" max="11267" width="27" style="1" customWidth="1"/>
    <col min="11268" max="11268" width="9.140625" style="1"/>
    <col min="11269" max="11269" width="3.85546875" style="1" customWidth="1"/>
    <col min="11270" max="11270" width="4" style="1" customWidth="1"/>
    <col min="11271" max="11272" width="3.7109375" style="1" customWidth="1"/>
    <col min="11273" max="11276" width="4.140625" style="1" customWidth="1"/>
    <col min="11277" max="11281" width="4" style="1" customWidth="1"/>
    <col min="11282" max="11285" width="3.85546875" style="1" customWidth="1"/>
    <col min="11286" max="11292" width="4" style="1" customWidth="1"/>
    <col min="11293" max="11296" width="3.85546875" style="1" customWidth="1"/>
    <col min="11297" max="11320" width="4" style="1" customWidth="1"/>
    <col min="11321" max="11520" width="9.140625" style="1"/>
    <col min="11521" max="11521" width="2.7109375" style="1" customWidth="1"/>
    <col min="11522" max="11522" width="11" style="1" customWidth="1"/>
    <col min="11523" max="11523" width="27" style="1" customWidth="1"/>
    <col min="11524" max="11524" width="9.140625" style="1"/>
    <col min="11525" max="11525" width="3.85546875" style="1" customWidth="1"/>
    <col min="11526" max="11526" width="4" style="1" customWidth="1"/>
    <col min="11527" max="11528" width="3.7109375" style="1" customWidth="1"/>
    <col min="11529" max="11532" width="4.140625" style="1" customWidth="1"/>
    <col min="11533" max="11537" width="4" style="1" customWidth="1"/>
    <col min="11538" max="11541" width="3.85546875" style="1" customWidth="1"/>
    <col min="11542" max="11548" width="4" style="1" customWidth="1"/>
    <col min="11549" max="11552" width="3.85546875" style="1" customWidth="1"/>
    <col min="11553" max="11576" width="4" style="1" customWidth="1"/>
    <col min="11577" max="11776" width="9.140625" style="1"/>
    <col min="11777" max="11777" width="2.7109375" style="1" customWidth="1"/>
    <col min="11778" max="11778" width="11" style="1" customWidth="1"/>
    <col min="11779" max="11779" width="27" style="1" customWidth="1"/>
    <col min="11780" max="11780" width="9.140625" style="1"/>
    <col min="11781" max="11781" width="3.85546875" style="1" customWidth="1"/>
    <col min="11782" max="11782" width="4" style="1" customWidth="1"/>
    <col min="11783" max="11784" width="3.7109375" style="1" customWidth="1"/>
    <col min="11785" max="11788" width="4.140625" style="1" customWidth="1"/>
    <col min="11789" max="11793" width="4" style="1" customWidth="1"/>
    <col min="11794" max="11797" width="3.85546875" style="1" customWidth="1"/>
    <col min="11798" max="11804" width="4" style="1" customWidth="1"/>
    <col min="11805" max="11808" width="3.85546875" style="1" customWidth="1"/>
    <col min="11809" max="11832" width="4" style="1" customWidth="1"/>
    <col min="11833" max="12032" width="9.140625" style="1"/>
    <col min="12033" max="12033" width="2.7109375" style="1" customWidth="1"/>
    <col min="12034" max="12034" width="11" style="1" customWidth="1"/>
    <col min="12035" max="12035" width="27" style="1" customWidth="1"/>
    <col min="12036" max="12036" width="9.140625" style="1"/>
    <col min="12037" max="12037" width="3.85546875" style="1" customWidth="1"/>
    <col min="12038" max="12038" width="4" style="1" customWidth="1"/>
    <col min="12039" max="12040" width="3.7109375" style="1" customWidth="1"/>
    <col min="12041" max="12044" width="4.140625" style="1" customWidth="1"/>
    <col min="12045" max="12049" width="4" style="1" customWidth="1"/>
    <col min="12050" max="12053" width="3.85546875" style="1" customWidth="1"/>
    <col min="12054" max="12060" width="4" style="1" customWidth="1"/>
    <col min="12061" max="12064" width="3.85546875" style="1" customWidth="1"/>
    <col min="12065" max="12088" width="4" style="1" customWidth="1"/>
    <col min="12089" max="12288" width="9.140625" style="1"/>
    <col min="12289" max="12289" width="2.7109375" style="1" customWidth="1"/>
    <col min="12290" max="12290" width="11" style="1" customWidth="1"/>
    <col min="12291" max="12291" width="27" style="1" customWidth="1"/>
    <col min="12292" max="12292" width="9.140625" style="1"/>
    <col min="12293" max="12293" width="3.85546875" style="1" customWidth="1"/>
    <col min="12294" max="12294" width="4" style="1" customWidth="1"/>
    <col min="12295" max="12296" width="3.7109375" style="1" customWidth="1"/>
    <col min="12297" max="12300" width="4.140625" style="1" customWidth="1"/>
    <col min="12301" max="12305" width="4" style="1" customWidth="1"/>
    <col min="12306" max="12309" width="3.85546875" style="1" customWidth="1"/>
    <col min="12310" max="12316" width="4" style="1" customWidth="1"/>
    <col min="12317" max="12320" width="3.85546875" style="1" customWidth="1"/>
    <col min="12321" max="12344" width="4" style="1" customWidth="1"/>
    <col min="12345" max="12544" width="9.140625" style="1"/>
    <col min="12545" max="12545" width="2.7109375" style="1" customWidth="1"/>
    <col min="12546" max="12546" width="11" style="1" customWidth="1"/>
    <col min="12547" max="12547" width="27" style="1" customWidth="1"/>
    <col min="12548" max="12548" width="9.140625" style="1"/>
    <col min="12549" max="12549" width="3.85546875" style="1" customWidth="1"/>
    <col min="12550" max="12550" width="4" style="1" customWidth="1"/>
    <col min="12551" max="12552" width="3.7109375" style="1" customWidth="1"/>
    <col min="12553" max="12556" width="4.140625" style="1" customWidth="1"/>
    <col min="12557" max="12561" width="4" style="1" customWidth="1"/>
    <col min="12562" max="12565" width="3.85546875" style="1" customWidth="1"/>
    <col min="12566" max="12572" width="4" style="1" customWidth="1"/>
    <col min="12573" max="12576" width="3.85546875" style="1" customWidth="1"/>
    <col min="12577" max="12600" width="4" style="1" customWidth="1"/>
    <col min="12601" max="12800" width="9.140625" style="1"/>
    <col min="12801" max="12801" width="2.7109375" style="1" customWidth="1"/>
    <col min="12802" max="12802" width="11" style="1" customWidth="1"/>
    <col min="12803" max="12803" width="27" style="1" customWidth="1"/>
    <col min="12804" max="12804" width="9.140625" style="1"/>
    <col min="12805" max="12805" width="3.85546875" style="1" customWidth="1"/>
    <col min="12806" max="12806" width="4" style="1" customWidth="1"/>
    <col min="12807" max="12808" width="3.7109375" style="1" customWidth="1"/>
    <col min="12809" max="12812" width="4.140625" style="1" customWidth="1"/>
    <col min="12813" max="12817" width="4" style="1" customWidth="1"/>
    <col min="12818" max="12821" width="3.85546875" style="1" customWidth="1"/>
    <col min="12822" max="12828" width="4" style="1" customWidth="1"/>
    <col min="12829" max="12832" width="3.85546875" style="1" customWidth="1"/>
    <col min="12833" max="12856" width="4" style="1" customWidth="1"/>
    <col min="12857" max="13056" width="9.140625" style="1"/>
    <col min="13057" max="13057" width="2.7109375" style="1" customWidth="1"/>
    <col min="13058" max="13058" width="11" style="1" customWidth="1"/>
    <col min="13059" max="13059" width="27" style="1" customWidth="1"/>
    <col min="13060" max="13060" width="9.140625" style="1"/>
    <col min="13061" max="13061" width="3.85546875" style="1" customWidth="1"/>
    <col min="13062" max="13062" width="4" style="1" customWidth="1"/>
    <col min="13063" max="13064" width="3.7109375" style="1" customWidth="1"/>
    <col min="13065" max="13068" width="4.140625" style="1" customWidth="1"/>
    <col min="13069" max="13073" width="4" style="1" customWidth="1"/>
    <col min="13074" max="13077" width="3.85546875" style="1" customWidth="1"/>
    <col min="13078" max="13084" width="4" style="1" customWidth="1"/>
    <col min="13085" max="13088" width="3.85546875" style="1" customWidth="1"/>
    <col min="13089" max="13112" width="4" style="1" customWidth="1"/>
    <col min="13113" max="13312" width="9.140625" style="1"/>
    <col min="13313" max="13313" width="2.7109375" style="1" customWidth="1"/>
    <col min="13314" max="13314" width="11" style="1" customWidth="1"/>
    <col min="13315" max="13315" width="27" style="1" customWidth="1"/>
    <col min="13316" max="13316" width="9.140625" style="1"/>
    <col min="13317" max="13317" width="3.85546875" style="1" customWidth="1"/>
    <col min="13318" max="13318" width="4" style="1" customWidth="1"/>
    <col min="13319" max="13320" width="3.7109375" style="1" customWidth="1"/>
    <col min="13321" max="13324" width="4.140625" style="1" customWidth="1"/>
    <col min="13325" max="13329" width="4" style="1" customWidth="1"/>
    <col min="13330" max="13333" width="3.85546875" style="1" customWidth="1"/>
    <col min="13334" max="13340" width="4" style="1" customWidth="1"/>
    <col min="13341" max="13344" width="3.85546875" style="1" customWidth="1"/>
    <col min="13345" max="13368" width="4" style="1" customWidth="1"/>
    <col min="13369" max="13568" width="9.140625" style="1"/>
    <col min="13569" max="13569" width="2.7109375" style="1" customWidth="1"/>
    <col min="13570" max="13570" width="11" style="1" customWidth="1"/>
    <col min="13571" max="13571" width="27" style="1" customWidth="1"/>
    <col min="13572" max="13572" width="9.140625" style="1"/>
    <col min="13573" max="13573" width="3.85546875" style="1" customWidth="1"/>
    <col min="13574" max="13574" width="4" style="1" customWidth="1"/>
    <col min="13575" max="13576" width="3.7109375" style="1" customWidth="1"/>
    <col min="13577" max="13580" width="4.140625" style="1" customWidth="1"/>
    <col min="13581" max="13585" width="4" style="1" customWidth="1"/>
    <col min="13586" max="13589" width="3.85546875" style="1" customWidth="1"/>
    <col min="13590" max="13596" width="4" style="1" customWidth="1"/>
    <col min="13597" max="13600" width="3.85546875" style="1" customWidth="1"/>
    <col min="13601" max="13624" width="4" style="1" customWidth="1"/>
    <col min="13625" max="13824" width="9.140625" style="1"/>
    <col min="13825" max="13825" width="2.7109375" style="1" customWidth="1"/>
    <col min="13826" max="13826" width="11" style="1" customWidth="1"/>
    <col min="13827" max="13827" width="27" style="1" customWidth="1"/>
    <col min="13828" max="13828" width="9.140625" style="1"/>
    <col min="13829" max="13829" width="3.85546875" style="1" customWidth="1"/>
    <col min="13830" max="13830" width="4" style="1" customWidth="1"/>
    <col min="13831" max="13832" width="3.7109375" style="1" customWidth="1"/>
    <col min="13833" max="13836" width="4.140625" style="1" customWidth="1"/>
    <col min="13837" max="13841" width="4" style="1" customWidth="1"/>
    <col min="13842" max="13845" width="3.85546875" style="1" customWidth="1"/>
    <col min="13846" max="13852" width="4" style="1" customWidth="1"/>
    <col min="13853" max="13856" width="3.85546875" style="1" customWidth="1"/>
    <col min="13857" max="13880" width="4" style="1" customWidth="1"/>
    <col min="13881" max="14080" width="9.140625" style="1"/>
    <col min="14081" max="14081" width="2.7109375" style="1" customWidth="1"/>
    <col min="14082" max="14082" width="11" style="1" customWidth="1"/>
    <col min="14083" max="14083" width="27" style="1" customWidth="1"/>
    <col min="14084" max="14084" width="9.140625" style="1"/>
    <col min="14085" max="14085" width="3.85546875" style="1" customWidth="1"/>
    <col min="14086" max="14086" width="4" style="1" customWidth="1"/>
    <col min="14087" max="14088" width="3.7109375" style="1" customWidth="1"/>
    <col min="14089" max="14092" width="4.140625" style="1" customWidth="1"/>
    <col min="14093" max="14097" width="4" style="1" customWidth="1"/>
    <col min="14098" max="14101" width="3.85546875" style="1" customWidth="1"/>
    <col min="14102" max="14108" width="4" style="1" customWidth="1"/>
    <col min="14109" max="14112" width="3.85546875" style="1" customWidth="1"/>
    <col min="14113" max="14136" width="4" style="1" customWidth="1"/>
    <col min="14137" max="14336" width="9.140625" style="1"/>
    <col min="14337" max="14337" width="2.7109375" style="1" customWidth="1"/>
    <col min="14338" max="14338" width="11" style="1" customWidth="1"/>
    <col min="14339" max="14339" width="27" style="1" customWidth="1"/>
    <col min="14340" max="14340" width="9.140625" style="1"/>
    <col min="14341" max="14341" width="3.85546875" style="1" customWidth="1"/>
    <col min="14342" max="14342" width="4" style="1" customWidth="1"/>
    <col min="14343" max="14344" width="3.7109375" style="1" customWidth="1"/>
    <col min="14345" max="14348" width="4.140625" style="1" customWidth="1"/>
    <col min="14349" max="14353" width="4" style="1" customWidth="1"/>
    <col min="14354" max="14357" width="3.85546875" style="1" customWidth="1"/>
    <col min="14358" max="14364" width="4" style="1" customWidth="1"/>
    <col min="14365" max="14368" width="3.85546875" style="1" customWidth="1"/>
    <col min="14369" max="14392" width="4" style="1" customWidth="1"/>
    <col min="14393" max="14592" width="9.140625" style="1"/>
    <col min="14593" max="14593" width="2.7109375" style="1" customWidth="1"/>
    <col min="14594" max="14594" width="11" style="1" customWidth="1"/>
    <col min="14595" max="14595" width="27" style="1" customWidth="1"/>
    <col min="14596" max="14596" width="9.140625" style="1"/>
    <col min="14597" max="14597" width="3.85546875" style="1" customWidth="1"/>
    <col min="14598" max="14598" width="4" style="1" customWidth="1"/>
    <col min="14599" max="14600" width="3.7109375" style="1" customWidth="1"/>
    <col min="14601" max="14604" width="4.140625" style="1" customWidth="1"/>
    <col min="14605" max="14609" width="4" style="1" customWidth="1"/>
    <col min="14610" max="14613" width="3.85546875" style="1" customWidth="1"/>
    <col min="14614" max="14620" width="4" style="1" customWidth="1"/>
    <col min="14621" max="14624" width="3.85546875" style="1" customWidth="1"/>
    <col min="14625" max="14648" width="4" style="1" customWidth="1"/>
    <col min="14649" max="14848" width="9.140625" style="1"/>
    <col min="14849" max="14849" width="2.7109375" style="1" customWidth="1"/>
    <col min="14850" max="14850" width="11" style="1" customWidth="1"/>
    <col min="14851" max="14851" width="27" style="1" customWidth="1"/>
    <col min="14852" max="14852" width="9.140625" style="1"/>
    <col min="14853" max="14853" width="3.85546875" style="1" customWidth="1"/>
    <col min="14854" max="14854" width="4" style="1" customWidth="1"/>
    <col min="14855" max="14856" width="3.7109375" style="1" customWidth="1"/>
    <col min="14857" max="14860" width="4.140625" style="1" customWidth="1"/>
    <col min="14861" max="14865" width="4" style="1" customWidth="1"/>
    <col min="14866" max="14869" width="3.85546875" style="1" customWidth="1"/>
    <col min="14870" max="14876" width="4" style="1" customWidth="1"/>
    <col min="14877" max="14880" width="3.85546875" style="1" customWidth="1"/>
    <col min="14881" max="14904" width="4" style="1" customWidth="1"/>
    <col min="14905" max="15104" width="9.140625" style="1"/>
    <col min="15105" max="15105" width="2.7109375" style="1" customWidth="1"/>
    <col min="15106" max="15106" width="11" style="1" customWidth="1"/>
    <col min="15107" max="15107" width="27" style="1" customWidth="1"/>
    <col min="15108" max="15108" width="9.140625" style="1"/>
    <col min="15109" max="15109" width="3.85546875" style="1" customWidth="1"/>
    <col min="15110" max="15110" width="4" style="1" customWidth="1"/>
    <col min="15111" max="15112" width="3.7109375" style="1" customWidth="1"/>
    <col min="15113" max="15116" width="4.140625" style="1" customWidth="1"/>
    <col min="15117" max="15121" width="4" style="1" customWidth="1"/>
    <col min="15122" max="15125" width="3.85546875" style="1" customWidth="1"/>
    <col min="15126" max="15132" width="4" style="1" customWidth="1"/>
    <col min="15133" max="15136" width="3.85546875" style="1" customWidth="1"/>
    <col min="15137" max="15160" width="4" style="1" customWidth="1"/>
    <col min="15161" max="15360" width="9.140625" style="1"/>
    <col min="15361" max="15361" width="2.7109375" style="1" customWidth="1"/>
    <col min="15362" max="15362" width="11" style="1" customWidth="1"/>
    <col min="15363" max="15363" width="27" style="1" customWidth="1"/>
    <col min="15364" max="15364" width="9.140625" style="1"/>
    <col min="15365" max="15365" width="3.85546875" style="1" customWidth="1"/>
    <col min="15366" max="15366" width="4" style="1" customWidth="1"/>
    <col min="15367" max="15368" width="3.7109375" style="1" customWidth="1"/>
    <col min="15369" max="15372" width="4.140625" style="1" customWidth="1"/>
    <col min="15373" max="15377" width="4" style="1" customWidth="1"/>
    <col min="15378" max="15381" width="3.85546875" style="1" customWidth="1"/>
    <col min="15382" max="15388" width="4" style="1" customWidth="1"/>
    <col min="15389" max="15392" width="3.85546875" style="1" customWidth="1"/>
    <col min="15393" max="15416" width="4" style="1" customWidth="1"/>
    <col min="15417" max="15616" width="9.140625" style="1"/>
    <col min="15617" max="15617" width="2.7109375" style="1" customWidth="1"/>
    <col min="15618" max="15618" width="11" style="1" customWidth="1"/>
    <col min="15619" max="15619" width="27" style="1" customWidth="1"/>
    <col min="15620" max="15620" width="9.140625" style="1"/>
    <col min="15621" max="15621" width="3.85546875" style="1" customWidth="1"/>
    <col min="15622" max="15622" width="4" style="1" customWidth="1"/>
    <col min="15623" max="15624" width="3.7109375" style="1" customWidth="1"/>
    <col min="15625" max="15628" width="4.140625" style="1" customWidth="1"/>
    <col min="15629" max="15633" width="4" style="1" customWidth="1"/>
    <col min="15634" max="15637" width="3.85546875" style="1" customWidth="1"/>
    <col min="15638" max="15644" width="4" style="1" customWidth="1"/>
    <col min="15645" max="15648" width="3.85546875" style="1" customWidth="1"/>
    <col min="15649" max="15672" width="4" style="1" customWidth="1"/>
    <col min="15673" max="15872" width="9.140625" style="1"/>
    <col min="15873" max="15873" width="2.7109375" style="1" customWidth="1"/>
    <col min="15874" max="15874" width="11" style="1" customWidth="1"/>
    <col min="15875" max="15875" width="27" style="1" customWidth="1"/>
    <col min="15876" max="15876" width="9.140625" style="1"/>
    <col min="15877" max="15877" width="3.85546875" style="1" customWidth="1"/>
    <col min="15878" max="15878" width="4" style="1" customWidth="1"/>
    <col min="15879" max="15880" width="3.7109375" style="1" customWidth="1"/>
    <col min="15881" max="15884" width="4.140625" style="1" customWidth="1"/>
    <col min="15885" max="15889" width="4" style="1" customWidth="1"/>
    <col min="15890" max="15893" width="3.85546875" style="1" customWidth="1"/>
    <col min="15894" max="15900" width="4" style="1" customWidth="1"/>
    <col min="15901" max="15904" width="3.85546875" style="1" customWidth="1"/>
    <col min="15905" max="15928" width="4" style="1" customWidth="1"/>
    <col min="15929" max="16128" width="9.140625" style="1"/>
    <col min="16129" max="16129" width="2.7109375" style="1" customWidth="1"/>
    <col min="16130" max="16130" width="11" style="1" customWidth="1"/>
    <col min="16131" max="16131" width="27" style="1" customWidth="1"/>
    <col min="16132" max="16132" width="9.140625" style="1"/>
    <col min="16133" max="16133" width="3.85546875" style="1" customWidth="1"/>
    <col min="16134" max="16134" width="4" style="1" customWidth="1"/>
    <col min="16135" max="16136" width="3.7109375" style="1" customWidth="1"/>
    <col min="16137" max="16140" width="4.140625" style="1" customWidth="1"/>
    <col min="16141" max="16145" width="4" style="1" customWidth="1"/>
    <col min="16146" max="16149" width="3.85546875" style="1" customWidth="1"/>
    <col min="16150" max="16156" width="4" style="1" customWidth="1"/>
    <col min="16157" max="16160" width="3.85546875" style="1" customWidth="1"/>
    <col min="16161" max="16184" width="4" style="1" customWidth="1"/>
    <col min="16185" max="16384" width="9.140625" style="1"/>
  </cols>
  <sheetData>
    <row r="1" spans="1:57" ht="81.75" customHeight="1" thickBot="1">
      <c r="A1" s="174" t="s">
        <v>231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5"/>
      <c r="AZ1" s="175"/>
      <c r="BA1" s="175"/>
      <c r="BB1" s="175"/>
      <c r="BC1" s="175"/>
      <c r="BD1" s="175"/>
      <c r="BE1" s="175"/>
    </row>
    <row r="2" spans="1:57" ht="47.25" customHeight="1" thickBot="1">
      <c r="A2" s="176" t="s">
        <v>0</v>
      </c>
      <c r="B2" s="176" t="s">
        <v>1</v>
      </c>
      <c r="C2" s="176" t="s">
        <v>2</v>
      </c>
      <c r="D2" s="176" t="s">
        <v>3</v>
      </c>
      <c r="E2" s="2" t="s">
        <v>210</v>
      </c>
      <c r="F2" s="179" t="s">
        <v>4</v>
      </c>
      <c r="G2" s="180"/>
      <c r="H2" s="181"/>
      <c r="I2" s="2" t="s">
        <v>211</v>
      </c>
      <c r="J2" s="179" t="s">
        <v>5</v>
      </c>
      <c r="K2" s="187"/>
      <c r="L2" s="187"/>
      <c r="M2" s="188"/>
      <c r="N2" s="182" t="s">
        <v>6</v>
      </c>
      <c r="O2" s="183"/>
      <c r="P2" s="183"/>
      <c r="Q2" s="184"/>
      <c r="R2" s="59" t="s">
        <v>212</v>
      </c>
      <c r="S2" s="182" t="s">
        <v>7</v>
      </c>
      <c r="T2" s="183"/>
      <c r="U2" s="184"/>
      <c r="V2" s="3" t="s">
        <v>213</v>
      </c>
      <c r="W2" s="182" t="s">
        <v>8</v>
      </c>
      <c r="X2" s="183"/>
      <c r="Y2" s="183"/>
      <c r="Z2" s="184"/>
      <c r="AA2" s="182" t="s">
        <v>9</v>
      </c>
      <c r="AB2" s="183"/>
      <c r="AC2" s="183"/>
      <c r="AD2" s="184"/>
      <c r="AE2" s="59" t="s">
        <v>214</v>
      </c>
      <c r="AF2" s="182" t="s">
        <v>10</v>
      </c>
      <c r="AG2" s="183"/>
      <c r="AH2" s="184"/>
      <c r="AI2" s="60" t="s">
        <v>215</v>
      </c>
      <c r="AJ2" s="179" t="s">
        <v>11</v>
      </c>
      <c r="AK2" s="187"/>
      <c r="AL2" s="187"/>
      <c r="AM2" s="188"/>
      <c r="AN2" s="179" t="s">
        <v>12</v>
      </c>
      <c r="AO2" s="187"/>
      <c r="AP2" s="187"/>
      <c r="AQ2" s="188"/>
      <c r="AR2" s="60" t="s">
        <v>216</v>
      </c>
      <c r="AS2" s="179" t="s">
        <v>13</v>
      </c>
      <c r="AT2" s="187"/>
      <c r="AU2" s="187"/>
      <c r="AV2" s="188"/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185" t="s">
        <v>16</v>
      </c>
    </row>
    <row r="3" spans="1:57" ht="13.5" thickBot="1">
      <c r="A3" s="177"/>
      <c r="B3" s="177"/>
      <c r="C3" s="177"/>
      <c r="D3" s="177"/>
      <c r="E3" s="179" t="s">
        <v>17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8"/>
      <c r="BE3" s="186"/>
    </row>
    <row r="4" spans="1:57" s="8" customFormat="1" ht="31.5" customHeight="1" thickBot="1">
      <c r="A4" s="178"/>
      <c r="B4" s="178"/>
      <c r="C4" s="178"/>
      <c r="D4" s="178"/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7">
        <v>25</v>
      </c>
      <c r="AU4" s="7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5">
        <v>10</v>
      </c>
    </row>
    <row r="5" spans="1:57" ht="13.5" thickBot="1">
      <c r="A5" s="179" t="s">
        <v>135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8"/>
    </row>
    <row r="6" spans="1:57" s="8" customFormat="1" ht="27" customHeight="1" thickBot="1">
      <c r="A6" s="4"/>
      <c r="B6" s="4"/>
      <c r="C6" s="4"/>
      <c r="D6" s="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10">
        <v>42</v>
      </c>
      <c r="AU6" s="10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11">
        <v>28</v>
      </c>
    </row>
    <row r="7" spans="1:57" ht="19.5" customHeight="1" thickBot="1">
      <c r="A7" s="213" t="s">
        <v>53</v>
      </c>
      <c r="B7" s="216" t="s">
        <v>54</v>
      </c>
      <c r="C7" s="216" t="s">
        <v>55</v>
      </c>
      <c r="D7" s="12" t="s">
        <v>21</v>
      </c>
      <c r="E7" s="81">
        <f t="shared" ref="E7:U7" si="0">SUM(E11,E15,E17,E19,E21,E23,E25,E27,E31,E35,E43,E45,E37)</f>
        <v>28</v>
      </c>
      <c r="F7" s="81">
        <f t="shared" si="0"/>
        <v>30</v>
      </c>
      <c r="G7" s="81">
        <f t="shared" si="0"/>
        <v>28</v>
      </c>
      <c r="H7" s="81">
        <f t="shared" si="0"/>
        <v>30</v>
      </c>
      <c r="I7" s="81">
        <f t="shared" si="0"/>
        <v>28</v>
      </c>
      <c r="J7" s="81">
        <f t="shared" si="0"/>
        <v>30</v>
      </c>
      <c r="K7" s="81">
        <f t="shared" si="0"/>
        <v>28</v>
      </c>
      <c r="L7" s="81">
        <f t="shared" si="0"/>
        <v>30</v>
      </c>
      <c r="M7" s="81">
        <f t="shared" si="0"/>
        <v>28</v>
      </c>
      <c r="N7" s="81">
        <f t="shared" si="0"/>
        <v>30</v>
      </c>
      <c r="O7" s="81">
        <f t="shared" si="0"/>
        <v>28</v>
      </c>
      <c r="P7" s="81">
        <f t="shared" si="0"/>
        <v>30</v>
      </c>
      <c r="Q7" s="81">
        <f t="shared" si="0"/>
        <v>28</v>
      </c>
      <c r="R7" s="81">
        <f t="shared" si="0"/>
        <v>30</v>
      </c>
      <c r="S7" s="81">
        <f t="shared" si="0"/>
        <v>28</v>
      </c>
      <c r="T7" s="81">
        <f t="shared" si="0"/>
        <v>30</v>
      </c>
      <c r="U7" s="81">
        <f t="shared" si="0"/>
        <v>24</v>
      </c>
      <c r="V7" s="81" t="s">
        <v>22</v>
      </c>
      <c r="W7" s="81" t="s">
        <v>22</v>
      </c>
      <c r="X7" s="81">
        <f t="shared" ref="X7:AS7" si="1">SUM(X11,X15,X17,X19,X21,X23,X25,X27,X31,X35,X43,X45,X37)</f>
        <v>28</v>
      </c>
      <c r="Y7" s="81">
        <f t="shared" si="1"/>
        <v>30</v>
      </c>
      <c r="Z7" s="81">
        <f t="shared" si="1"/>
        <v>28</v>
      </c>
      <c r="AA7" s="81">
        <f t="shared" si="1"/>
        <v>30</v>
      </c>
      <c r="AB7" s="81">
        <f t="shared" si="1"/>
        <v>28</v>
      </c>
      <c r="AC7" s="81">
        <f t="shared" si="1"/>
        <v>30</v>
      </c>
      <c r="AD7" s="81">
        <f t="shared" si="1"/>
        <v>28</v>
      </c>
      <c r="AE7" s="81">
        <f t="shared" si="1"/>
        <v>30</v>
      </c>
      <c r="AF7" s="81">
        <f t="shared" si="1"/>
        <v>28</v>
      </c>
      <c r="AG7" s="81">
        <f t="shared" si="1"/>
        <v>30</v>
      </c>
      <c r="AH7" s="81">
        <f t="shared" si="1"/>
        <v>28</v>
      </c>
      <c r="AI7" s="81">
        <f t="shared" si="1"/>
        <v>30</v>
      </c>
      <c r="AJ7" s="81">
        <f t="shared" si="1"/>
        <v>28</v>
      </c>
      <c r="AK7" s="81">
        <f t="shared" si="1"/>
        <v>30</v>
      </c>
      <c r="AL7" s="81">
        <f t="shared" si="1"/>
        <v>28</v>
      </c>
      <c r="AM7" s="81">
        <f t="shared" si="1"/>
        <v>30</v>
      </c>
      <c r="AN7" s="81">
        <f t="shared" si="1"/>
        <v>26</v>
      </c>
      <c r="AO7" s="81">
        <f t="shared" si="1"/>
        <v>28</v>
      </c>
      <c r="AP7" s="81">
        <f t="shared" si="1"/>
        <v>28</v>
      </c>
      <c r="AQ7" s="81">
        <f t="shared" si="1"/>
        <v>28</v>
      </c>
      <c r="AR7" s="81">
        <f t="shared" si="1"/>
        <v>30</v>
      </c>
      <c r="AS7" s="81">
        <f t="shared" si="1"/>
        <v>8</v>
      </c>
      <c r="AT7" s="82"/>
      <c r="AU7" s="82"/>
      <c r="AV7" s="81" t="s">
        <v>22</v>
      </c>
      <c r="AW7" s="81" t="s">
        <v>22</v>
      </c>
      <c r="AX7" s="81" t="s">
        <v>22</v>
      </c>
      <c r="AY7" s="81" t="s">
        <v>22</v>
      </c>
      <c r="AZ7" s="81" t="s">
        <v>22</v>
      </c>
      <c r="BA7" s="81" t="s">
        <v>22</v>
      </c>
      <c r="BB7" s="81" t="s">
        <v>22</v>
      </c>
      <c r="BC7" s="81" t="s">
        <v>22</v>
      </c>
      <c r="BD7" s="81" t="s">
        <v>22</v>
      </c>
      <c r="BE7" s="81">
        <f>SUM(BE11,BE15,BE17,BE19,BE21,BE23,BE25,BE27,BE31,BE35,BE43,BE45,BE37)</f>
        <v>1100</v>
      </c>
    </row>
    <row r="8" spans="1:57" ht="20.25" customHeight="1" thickBot="1">
      <c r="A8" s="214"/>
      <c r="B8" s="217"/>
      <c r="C8" s="217"/>
      <c r="D8" s="12" t="s">
        <v>23</v>
      </c>
      <c r="E8" s="81">
        <f t="shared" ref="E8:U8" si="2">SUM(E13,E16,E18,E20,E22,E24,E26,E28,E32,E36,E44,E46,E38)</f>
        <v>17</v>
      </c>
      <c r="F8" s="81">
        <f t="shared" si="2"/>
        <v>16</v>
      </c>
      <c r="G8" s="81">
        <f t="shared" si="2"/>
        <v>17</v>
      </c>
      <c r="H8" s="81">
        <f t="shared" si="2"/>
        <v>16</v>
      </c>
      <c r="I8" s="81">
        <f t="shared" si="2"/>
        <v>17</v>
      </c>
      <c r="J8" s="81">
        <f t="shared" si="2"/>
        <v>16</v>
      </c>
      <c r="K8" s="81">
        <f t="shared" si="2"/>
        <v>17</v>
      </c>
      <c r="L8" s="81">
        <f t="shared" si="2"/>
        <v>16</v>
      </c>
      <c r="M8" s="81">
        <f t="shared" si="2"/>
        <v>17</v>
      </c>
      <c r="N8" s="81">
        <f t="shared" si="2"/>
        <v>16</v>
      </c>
      <c r="O8" s="81">
        <f t="shared" si="2"/>
        <v>17</v>
      </c>
      <c r="P8" s="81">
        <f t="shared" si="2"/>
        <v>16</v>
      </c>
      <c r="Q8" s="81">
        <f t="shared" si="2"/>
        <v>17</v>
      </c>
      <c r="R8" s="81">
        <f t="shared" si="2"/>
        <v>16</v>
      </c>
      <c r="S8" s="81">
        <f t="shared" si="2"/>
        <v>17</v>
      </c>
      <c r="T8" s="81">
        <f t="shared" si="2"/>
        <v>16</v>
      </c>
      <c r="U8" s="81">
        <f t="shared" si="2"/>
        <v>17</v>
      </c>
      <c r="V8" s="81" t="s">
        <v>22</v>
      </c>
      <c r="W8" s="81" t="s">
        <v>22</v>
      </c>
      <c r="X8" s="81">
        <f t="shared" ref="X8:AS8" si="3">SUM(X13,X16,X18,X20,X22,X24,X26,X28,X32,X36,X44,X46,X38)</f>
        <v>15</v>
      </c>
      <c r="Y8" s="81">
        <f t="shared" si="3"/>
        <v>18</v>
      </c>
      <c r="Z8" s="81">
        <f t="shared" si="3"/>
        <v>15</v>
      </c>
      <c r="AA8" s="81">
        <f t="shared" si="3"/>
        <v>18</v>
      </c>
      <c r="AB8" s="81">
        <f t="shared" si="3"/>
        <v>15</v>
      </c>
      <c r="AC8" s="81">
        <f t="shared" si="3"/>
        <v>18</v>
      </c>
      <c r="AD8" s="81">
        <f t="shared" si="3"/>
        <v>15</v>
      </c>
      <c r="AE8" s="81">
        <f t="shared" si="3"/>
        <v>18</v>
      </c>
      <c r="AF8" s="81">
        <f t="shared" si="3"/>
        <v>15</v>
      </c>
      <c r="AG8" s="81">
        <f t="shared" si="3"/>
        <v>18</v>
      </c>
      <c r="AH8" s="81">
        <f t="shared" si="3"/>
        <v>15</v>
      </c>
      <c r="AI8" s="81">
        <f t="shared" si="3"/>
        <v>18</v>
      </c>
      <c r="AJ8" s="81">
        <f t="shared" si="3"/>
        <v>15</v>
      </c>
      <c r="AK8" s="81">
        <f t="shared" si="3"/>
        <v>18</v>
      </c>
      <c r="AL8" s="81">
        <f t="shared" si="3"/>
        <v>15</v>
      </c>
      <c r="AM8" s="81">
        <f t="shared" si="3"/>
        <v>18</v>
      </c>
      <c r="AN8" s="81">
        <f t="shared" si="3"/>
        <v>15</v>
      </c>
      <c r="AO8" s="81">
        <f t="shared" si="3"/>
        <v>18</v>
      </c>
      <c r="AP8" s="81">
        <f t="shared" si="3"/>
        <v>16</v>
      </c>
      <c r="AQ8" s="81">
        <f t="shared" si="3"/>
        <v>17</v>
      </c>
      <c r="AR8" s="81">
        <f t="shared" si="3"/>
        <v>16</v>
      </c>
      <c r="AS8" s="81">
        <f t="shared" si="3"/>
        <v>17</v>
      </c>
      <c r="AT8" s="82"/>
      <c r="AU8" s="82"/>
      <c r="AV8" s="81" t="s">
        <v>22</v>
      </c>
      <c r="AW8" s="81" t="s">
        <v>22</v>
      </c>
      <c r="AX8" s="81" t="s">
        <v>22</v>
      </c>
      <c r="AY8" s="81" t="s">
        <v>22</v>
      </c>
      <c r="AZ8" s="81" t="s">
        <v>22</v>
      </c>
      <c r="BA8" s="81" t="s">
        <v>22</v>
      </c>
      <c r="BB8" s="81" t="s">
        <v>22</v>
      </c>
      <c r="BC8" s="81" t="s">
        <v>22</v>
      </c>
      <c r="BD8" s="81" t="s">
        <v>22</v>
      </c>
      <c r="BE8" s="81">
        <f>SUM(BE13,BE16,BE18,BE20,BE22,BE24,BE26,BE28,BE32,BE36,BE44,BE46,BE38)</f>
        <v>644</v>
      </c>
    </row>
    <row r="9" spans="1:57" ht="33" customHeight="1" thickBot="1">
      <c r="A9" s="214"/>
      <c r="B9" s="211" t="s">
        <v>180</v>
      </c>
      <c r="C9" s="209" t="s">
        <v>181</v>
      </c>
      <c r="D9" s="80" t="s">
        <v>21</v>
      </c>
      <c r="E9" s="83">
        <f t="shared" ref="E9:T9" si="4">E11+E13+E15+E17+E19+E21+E23+E25+E27+E29+E31</f>
        <v>22</v>
      </c>
      <c r="F9" s="83">
        <f t="shared" si="4"/>
        <v>24</v>
      </c>
      <c r="G9" s="83">
        <f t="shared" si="4"/>
        <v>22</v>
      </c>
      <c r="H9" s="83">
        <f t="shared" si="4"/>
        <v>24</v>
      </c>
      <c r="I9" s="83">
        <f t="shared" si="4"/>
        <v>22</v>
      </c>
      <c r="J9" s="83">
        <f t="shared" si="4"/>
        <v>24</v>
      </c>
      <c r="K9" s="83">
        <f t="shared" si="4"/>
        <v>22</v>
      </c>
      <c r="L9" s="83">
        <f t="shared" si="4"/>
        <v>24</v>
      </c>
      <c r="M9" s="83">
        <f t="shared" si="4"/>
        <v>22</v>
      </c>
      <c r="N9" s="83">
        <f t="shared" si="4"/>
        <v>24</v>
      </c>
      <c r="O9" s="83">
        <f t="shared" si="4"/>
        <v>22</v>
      </c>
      <c r="P9" s="83">
        <f t="shared" si="4"/>
        <v>24</v>
      </c>
      <c r="Q9" s="83">
        <f t="shared" si="4"/>
        <v>22</v>
      </c>
      <c r="R9" s="83">
        <f t="shared" si="4"/>
        <v>24</v>
      </c>
      <c r="S9" s="83">
        <f t="shared" si="4"/>
        <v>22</v>
      </c>
      <c r="T9" s="83">
        <f t="shared" si="4"/>
        <v>24</v>
      </c>
      <c r="U9" s="83">
        <v>22</v>
      </c>
      <c r="V9" s="81" t="s">
        <v>22</v>
      </c>
      <c r="W9" s="81" t="s">
        <v>22</v>
      </c>
      <c r="X9" s="83">
        <f t="shared" ref="X9:AR9" si="5">X11+X13+X15+X17+X19+X21+X23+X25+X27+X29+X31</f>
        <v>22</v>
      </c>
      <c r="Y9" s="83">
        <f t="shared" si="5"/>
        <v>24</v>
      </c>
      <c r="Z9" s="83">
        <f t="shared" si="5"/>
        <v>22</v>
      </c>
      <c r="AA9" s="83">
        <f t="shared" si="5"/>
        <v>24</v>
      </c>
      <c r="AB9" s="83">
        <f t="shared" si="5"/>
        <v>22</v>
      </c>
      <c r="AC9" s="83">
        <f t="shared" si="5"/>
        <v>24</v>
      </c>
      <c r="AD9" s="83">
        <f t="shared" si="5"/>
        <v>22</v>
      </c>
      <c r="AE9" s="83">
        <f t="shared" si="5"/>
        <v>24</v>
      </c>
      <c r="AF9" s="83">
        <f t="shared" si="5"/>
        <v>22</v>
      </c>
      <c r="AG9" s="83">
        <f t="shared" si="5"/>
        <v>24</v>
      </c>
      <c r="AH9" s="83">
        <f t="shared" si="5"/>
        <v>22</v>
      </c>
      <c r="AI9" s="83">
        <f t="shared" si="5"/>
        <v>24</v>
      </c>
      <c r="AJ9" s="83">
        <f t="shared" si="5"/>
        <v>22</v>
      </c>
      <c r="AK9" s="83">
        <f t="shared" si="5"/>
        <v>24</v>
      </c>
      <c r="AL9" s="83">
        <f t="shared" si="5"/>
        <v>22</v>
      </c>
      <c r="AM9" s="83">
        <f t="shared" si="5"/>
        <v>24</v>
      </c>
      <c r="AN9" s="83">
        <f t="shared" si="5"/>
        <v>22</v>
      </c>
      <c r="AO9" s="83">
        <v>24</v>
      </c>
      <c r="AP9" s="83">
        <v>24</v>
      </c>
      <c r="AQ9" s="83">
        <f t="shared" si="5"/>
        <v>26</v>
      </c>
      <c r="AR9" s="83">
        <f t="shared" si="5"/>
        <v>22</v>
      </c>
      <c r="AS9" s="83">
        <v>26</v>
      </c>
      <c r="AT9" s="83"/>
      <c r="AU9" s="83"/>
      <c r="AV9" s="81" t="s">
        <v>22</v>
      </c>
      <c r="AW9" s="81" t="s">
        <v>22</v>
      </c>
      <c r="AX9" s="81" t="s">
        <v>22</v>
      </c>
      <c r="AY9" s="81" t="s">
        <v>22</v>
      </c>
      <c r="AZ9" s="81" t="s">
        <v>22</v>
      </c>
      <c r="BA9" s="81" t="s">
        <v>22</v>
      </c>
      <c r="BB9" s="81" t="s">
        <v>22</v>
      </c>
      <c r="BC9" s="81" t="s">
        <v>22</v>
      </c>
      <c r="BD9" s="81" t="s">
        <v>22</v>
      </c>
      <c r="BE9" s="84">
        <f t="shared" ref="BE9:BE15" si="6">SUM(E9:BD9)</f>
        <v>902</v>
      </c>
    </row>
    <row r="10" spans="1:57" ht="33" customHeight="1" thickBot="1">
      <c r="A10" s="214"/>
      <c r="B10" s="212"/>
      <c r="C10" s="210"/>
      <c r="D10" s="80" t="s">
        <v>23</v>
      </c>
      <c r="E10" s="83">
        <f t="shared" ref="E10:U10" si="7">E12+E14+E16+E18+E20+E22+E24+E26+E28+E30+E32</f>
        <v>11</v>
      </c>
      <c r="F10" s="83">
        <f t="shared" si="7"/>
        <v>12</v>
      </c>
      <c r="G10" s="83">
        <f t="shared" si="7"/>
        <v>11</v>
      </c>
      <c r="H10" s="83">
        <f t="shared" si="7"/>
        <v>12</v>
      </c>
      <c r="I10" s="83">
        <f t="shared" si="7"/>
        <v>11</v>
      </c>
      <c r="J10" s="83">
        <f t="shared" si="7"/>
        <v>12</v>
      </c>
      <c r="K10" s="83">
        <f t="shared" si="7"/>
        <v>11</v>
      </c>
      <c r="L10" s="83">
        <f t="shared" si="7"/>
        <v>12</v>
      </c>
      <c r="M10" s="83">
        <f t="shared" si="7"/>
        <v>11</v>
      </c>
      <c r="N10" s="83">
        <f t="shared" si="7"/>
        <v>12</v>
      </c>
      <c r="O10" s="83">
        <f t="shared" si="7"/>
        <v>11</v>
      </c>
      <c r="P10" s="83">
        <f t="shared" si="7"/>
        <v>12</v>
      </c>
      <c r="Q10" s="83">
        <f t="shared" si="7"/>
        <v>11</v>
      </c>
      <c r="R10" s="83">
        <f t="shared" si="7"/>
        <v>12</v>
      </c>
      <c r="S10" s="83">
        <f t="shared" si="7"/>
        <v>11</v>
      </c>
      <c r="T10" s="83">
        <f t="shared" si="7"/>
        <v>12</v>
      </c>
      <c r="U10" s="83">
        <f t="shared" si="7"/>
        <v>11</v>
      </c>
      <c r="V10" s="81" t="s">
        <v>22</v>
      </c>
      <c r="W10" s="81" t="s">
        <v>22</v>
      </c>
      <c r="X10" s="83">
        <f t="shared" ref="X10:AS10" si="8">X12+X14+X16+X18+X20+X22+X24+X26+X28+X30+X32</f>
        <v>11</v>
      </c>
      <c r="Y10" s="83">
        <f t="shared" si="8"/>
        <v>12</v>
      </c>
      <c r="Z10" s="83">
        <f t="shared" si="8"/>
        <v>11</v>
      </c>
      <c r="AA10" s="83">
        <f t="shared" si="8"/>
        <v>12</v>
      </c>
      <c r="AB10" s="83">
        <f t="shared" si="8"/>
        <v>11</v>
      </c>
      <c r="AC10" s="83">
        <f t="shared" si="8"/>
        <v>12</v>
      </c>
      <c r="AD10" s="83">
        <f t="shared" si="8"/>
        <v>11</v>
      </c>
      <c r="AE10" s="83">
        <f t="shared" si="8"/>
        <v>12</v>
      </c>
      <c r="AF10" s="83">
        <f t="shared" si="8"/>
        <v>11</v>
      </c>
      <c r="AG10" s="83">
        <f t="shared" si="8"/>
        <v>12</v>
      </c>
      <c r="AH10" s="83">
        <f t="shared" si="8"/>
        <v>11</v>
      </c>
      <c r="AI10" s="83">
        <f t="shared" si="8"/>
        <v>12</v>
      </c>
      <c r="AJ10" s="83">
        <f t="shared" si="8"/>
        <v>11</v>
      </c>
      <c r="AK10" s="83">
        <f t="shared" si="8"/>
        <v>12</v>
      </c>
      <c r="AL10" s="83">
        <f t="shared" si="8"/>
        <v>11</v>
      </c>
      <c r="AM10" s="83">
        <f t="shared" si="8"/>
        <v>12</v>
      </c>
      <c r="AN10" s="83">
        <f t="shared" si="8"/>
        <v>11</v>
      </c>
      <c r="AO10" s="83">
        <f t="shared" si="8"/>
        <v>12</v>
      </c>
      <c r="AP10" s="83">
        <f t="shared" si="8"/>
        <v>12</v>
      </c>
      <c r="AQ10" s="83">
        <f t="shared" si="8"/>
        <v>13</v>
      </c>
      <c r="AR10" s="83">
        <f t="shared" si="8"/>
        <v>11</v>
      </c>
      <c r="AS10" s="83">
        <f t="shared" si="8"/>
        <v>13</v>
      </c>
      <c r="AT10" s="83"/>
      <c r="AU10" s="83"/>
      <c r="AV10" s="81" t="s">
        <v>22</v>
      </c>
      <c r="AW10" s="81" t="s">
        <v>22</v>
      </c>
      <c r="AX10" s="81" t="s">
        <v>22</v>
      </c>
      <c r="AY10" s="81" t="s">
        <v>22</v>
      </c>
      <c r="AZ10" s="81" t="s">
        <v>22</v>
      </c>
      <c r="BA10" s="81" t="s">
        <v>22</v>
      </c>
      <c r="BB10" s="81" t="s">
        <v>22</v>
      </c>
      <c r="BC10" s="81" t="s">
        <v>22</v>
      </c>
      <c r="BD10" s="81" t="s">
        <v>22</v>
      </c>
      <c r="BE10" s="84">
        <f t="shared" si="6"/>
        <v>451</v>
      </c>
    </row>
    <row r="11" spans="1:57" ht="17.25" customHeight="1" thickBot="1">
      <c r="A11" s="214"/>
      <c r="B11" s="218" t="s">
        <v>182</v>
      </c>
      <c r="C11" s="222" t="s">
        <v>183</v>
      </c>
      <c r="D11" s="13" t="s">
        <v>21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>
        <v>2</v>
      </c>
      <c r="S11" s="85">
        <v>2</v>
      </c>
      <c r="T11" s="85">
        <v>2</v>
      </c>
      <c r="U11" s="85">
        <v>2</v>
      </c>
      <c r="V11" s="82" t="s">
        <v>22</v>
      </c>
      <c r="W11" s="82" t="s">
        <v>22</v>
      </c>
      <c r="X11" s="86">
        <v>2</v>
      </c>
      <c r="Y11" s="86">
        <v>2</v>
      </c>
      <c r="Z11" s="86">
        <v>2</v>
      </c>
      <c r="AA11" s="86">
        <v>2</v>
      </c>
      <c r="AB11" s="86">
        <v>2</v>
      </c>
      <c r="AC11" s="86">
        <v>2</v>
      </c>
      <c r="AD11" s="86">
        <v>2</v>
      </c>
      <c r="AE11" s="86">
        <v>2</v>
      </c>
      <c r="AF11" s="86">
        <v>2</v>
      </c>
      <c r="AG11" s="86">
        <v>2</v>
      </c>
      <c r="AH11" s="86">
        <v>2</v>
      </c>
      <c r="AI11" s="86">
        <v>2</v>
      </c>
      <c r="AJ11" s="86">
        <v>2</v>
      </c>
      <c r="AK11" s="86">
        <v>2</v>
      </c>
      <c r="AL11" s="86">
        <v>2</v>
      </c>
      <c r="AM11" s="86">
        <v>2</v>
      </c>
      <c r="AN11" s="86">
        <v>2</v>
      </c>
      <c r="AO11" s="86">
        <v>2</v>
      </c>
      <c r="AP11" s="86">
        <v>2</v>
      </c>
      <c r="AQ11" s="86">
        <v>2</v>
      </c>
      <c r="AR11" s="87">
        <v>2</v>
      </c>
      <c r="AS11" s="87">
        <v>2</v>
      </c>
      <c r="AT11" s="88"/>
      <c r="AU11" s="88" t="s">
        <v>52</v>
      </c>
      <c r="AV11" s="89" t="s">
        <v>22</v>
      </c>
      <c r="AW11" s="89" t="s">
        <v>22</v>
      </c>
      <c r="AX11" s="89" t="s">
        <v>22</v>
      </c>
      <c r="AY11" s="89" t="s">
        <v>22</v>
      </c>
      <c r="AZ11" s="89" t="s">
        <v>22</v>
      </c>
      <c r="BA11" s="89" t="s">
        <v>22</v>
      </c>
      <c r="BB11" s="89" t="s">
        <v>22</v>
      </c>
      <c r="BC11" s="89" t="s">
        <v>22</v>
      </c>
      <c r="BD11" s="89" t="s">
        <v>22</v>
      </c>
      <c r="BE11" s="84">
        <f t="shared" si="6"/>
        <v>78</v>
      </c>
    </row>
    <row r="12" spans="1:57" ht="23.25" customHeight="1" thickBot="1">
      <c r="A12" s="214"/>
      <c r="B12" s="253"/>
      <c r="C12" s="223"/>
      <c r="D12" s="13" t="s">
        <v>23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5">
        <v>1</v>
      </c>
      <c r="M12" s="85">
        <v>1</v>
      </c>
      <c r="N12" s="85">
        <v>1</v>
      </c>
      <c r="O12" s="85">
        <v>1</v>
      </c>
      <c r="P12" s="85">
        <v>1</v>
      </c>
      <c r="Q12" s="85">
        <v>1</v>
      </c>
      <c r="R12" s="85">
        <v>1</v>
      </c>
      <c r="S12" s="85">
        <v>1</v>
      </c>
      <c r="T12" s="85">
        <v>1</v>
      </c>
      <c r="U12" s="85">
        <v>1</v>
      </c>
      <c r="V12" s="82" t="s">
        <v>22</v>
      </c>
      <c r="W12" s="82" t="s">
        <v>22</v>
      </c>
      <c r="X12" s="86">
        <v>1</v>
      </c>
      <c r="Y12" s="86">
        <v>1</v>
      </c>
      <c r="Z12" s="86">
        <v>1</v>
      </c>
      <c r="AA12" s="86">
        <v>1</v>
      </c>
      <c r="AB12" s="86">
        <v>1</v>
      </c>
      <c r="AC12" s="86">
        <v>1</v>
      </c>
      <c r="AD12" s="86">
        <v>1</v>
      </c>
      <c r="AE12" s="86">
        <v>1</v>
      </c>
      <c r="AF12" s="86">
        <v>1</v>
      </c>
      <c r="AG12" s="86">
        <v>1</v>
      </c>
      <c r="AH12" s="86">
        <v>1</v>
      </c>
      <c r="AI12" s="86">
        <v>1</v>
      </c>
      <c r="AJ12" s="86">
        <v>1</v>
      </c>
      <c r="AK12" s="86">
        <v>1</v>
      </c>
      <c r="AL12" s="86">
        <v>1</v>
      </c>
      <c r="AM12" s="86">
        <v>1</v>
      </c>
      <c r="AN12" s="86">
        <v>1</v>
      </c>
      <c r="AO12" s="86">
        <v>1</v>
      </c>
      <c r="AP12" s="86">
        <v>1</v>
      </c>
      <c r="AQ12" s="86">
        <v>1</v>
      </c>
      <c r="AR12" s="87">
        <v>1</v>
      </c>
      <c r="AS12" s="87">
        <v>1</v>
      </c>
      <c r="AT12" s="88"/>
      <c r="AU12" s="88"/>
      <c r="AV12" s="89" t="s">
        <v>22</v>
      </c>
      <c r="AW12" s="89" t="s">
        <v>22</v>
      </c>
      <c r="AX12" s="89" t="s">
        <v>22</v>
      </c>
      <c r="AY12" s="89" t="s">
        <v>22</v>
      </c>
      <c r="AZ12" s="89" t="s">
        <v>22</v>
      </c>
      <c r="BA12" s="89" t="s">
        <v>22</v>
      </c>
      <c r="BB12" s="89" t="s">
        <v>22</v>
      </c>
      <c r="BC12" s="89" t="s">
        <v>22</v>
      </c>
      <c r="BD12" s="89" t="s">
        <v>22</v>
      </c>
      <c r="BE12" s="84">
        <f t="shared" si="6"/>
        <v>39</v>
      </c>
    </row>
    <row r="13" spans="1:57" ht="18" customHeight="1" thickBot="1">
      <c r="A13" s="214"/>
      <c r="B13" s="253"/>
      <c r="C13" s="222" t="s">
        <v>184</v>
      </c>
      <c r="D13" s="13" t="s">
        <v>21</v>
      </c>
      <c r="E13" s="85">
        <v>4</v>
      </c>
      <c r="F13" s="85">
        <v>2</v>
      </c>
      <c r="G13" s="85">
        <v>4</v>
      </c>
      <c r="H13" s="85">
        <v>2</v>
      </c>
      <c r="I13" s="85">
        <v>4</v>
      </c>
      <c r="J13" s="85">
        <v>2</v>
      </c>
      <c r="K13" s="85">
        <v>4</v>
      </c>
      <c r="L13" s="90">
        <v>2</v>
      </c>
      <c r="M13" s="90">
        <v>4</v>
      </c>
      <c r="N13" s="90">
        <v>2</v>
      </c>
      <c r="O13" s="90">
        <v>4</v>
      </c>
      <c r="P13" s="90">
        <v>2</v>
      </c>
      <c r="Q13" s="90">
        <v>4</v>
      </c>
      <c r="R13" s="90">
        <v>2</v>
      </c>
      <c r="S13" s="90">
        <v>4</v>
      </c>
      <c r="T13" s="90">
        <v>2</v>
      </c>
      <c r="U13" s="90">
        <v>4</v>
      </c>
      <c r="V13" s="82" t="s">
        <v>22</v>
      </c>
      <c r="W13" s="82" t="s">
        <v>22</v>
      </c>
      <c r="X13" s="87">
        <v>2</v>
      </c>
      <c r="Y13" s="87">
        <v>4</v>
      </c>
      <c r="Z13" s="87">
        <v>2</v>
      </c>
      <c r="AA13" s="87">
        <v>4</v>
      </c>
      <c r="AB13" s="87">
        <v>2</v>
      </c>
      <c r="AC13" s="87">
        <v>4</v>
      </c>
      <c r="AD13" s="87">
        <v>2</v>
      </c>
      <c r="AE13" s="87">
        <v>4</v>
      </c>
      <c r="AF13" s="87">
        <v>2</v>
      </c>
      <c r="AG13" s="87">
        <v>4</v>
      </c>
      <c r="AH13" s="87">
        <v>2</v>
      </c>
      <c r="AI13" s="87">
        <v>4</v>
      </c>
      <c r="AJ13" s="87">
        <v>2</v>
      </c>
      <c r="AK13" s="87">
        <v>4</v>
      </c>
      <c r="AL13" s="87">
        <v>2</v>
      </c>
      <c r="AM13" s="87">
        <v>4</v>
      </c>
      <c r="AN13" s="87">
        <v>2</v>
      </c>
      <c r="AO13" s="87">
        <v>4</v>
      </c>
      <c r="AP13" s="87">
        <v>2</v>
      </c>
      <c r="AQ13" s="87">
        <v>4</v>
      </c>
      <c r="AR13" s="87">
        <v>2</v>
      </c>
      <c r="AS13" s="87">
        <v>4</v>
      </c>
      <c r="AT13" s="88"/>
      <c r="AU13" s="88"/>
      <c r="AV13" s="89" t="s">
        <v>22</v>
      </c>
      <c r="AW13" s="89" t="s">
        <v>22</v>
      </c>
      <c r="AX13" s="89" t="s">
        <v>22</v>
      </c>
      <c r="AY13" s="89" t="s">
        <v>22</v>
      </c>
      <c r="AZ13" s="89" t="s">
        <v>22</v>
      </c>
      <c r="BA13" s="89" t="s">
        <v>22</v>
      </c>
      <c r="BB13" s="89" t="s">
        <v>22</v>
      </c>
      <c r="BC13" s="89" t="s">
        <v>22</v>
      </c>
      <c r="BD13" s="89" t="s">
        <v>22</v>
      </c>
      <c r="BE13" s="91">
        <f t="shared" si="6"/>
        <v>118</v>
      </c>
    </row>
    <row r="14" spans="1:57" ht="21" customHeight="1" thickBot="1">
      <c r="A14" s="214"/>
      <c r="B14" s="219"/>
      <c r="C14" s="223"/>
      <c r="D14" s="13" t="s">
        <v>23</v>
      </c>
      <c r="E14" s="85">
        <v>2</v>
      </c>
      <c r="F14" s="85">
        <v>1</v>
      </c>
      <c r="G14" s="85">
        <v>2</v>
      </c>
      <c r="H14" s="85">
        <v>1</v>
      </c>
      <c r="I14" s="85">
        <v>2</v>
      </c>
      <c r="J14" s="85">
        <v>1</v>
      </c>
      <c r="K14" s="85">
        <v>2</v>
      </c>
      <c r="L14" s="90">
        <v>1</v>
      </c>
      <c r="M14" s="90">
        <v>2</v>
      </c>
      <c r="N14" s="90">
        <v>1</v>
      </c>
      <c r="O14" s="90">
        <v>2</v>
      </c>
      <c r="P14" s="90">
        <v>1</v>
      </c>
      <c r="Q14" s="90">
        <v>2</v>
      </c>
      <c r="R14" s="90">
        <v>1</v>
      </c>
      <c r="S14" s="90">
        <v>2</v>
      </c>
      <c r="T14" s="90">
        <v>1</v>
      </c>
      <c r="U14" s="90">
        <v>2</v>
      </c>
      <c r="V14" s="82" t="s">
        <v>22</v>
      </c>
      <c r="W14" s="82" t="s">
        <v>22</v>
      </c>
      <c r="X14" s="87">
        <v>1</v>
      </c>
      <c r="Y14" s="87">
        <v>2</v>
      </c>
      <c r="Z14" s="87">
        <v>1</v>
      </c>
      <c r="AA14" s="87">
        <v>2</v>
      </c>
      <c r="AB14" s="87">
        <v>1</v>
      </c>
      <c r="AC14" s="87">
        <v>2</v>
      </c>
      <c r="AD14" s="87">
        <v>1</v>
      </c>
      <c r="AE14" s="87">
        <v>2</v>
      </c>
      <c r="AF14" s="87">
        <v>1</v>
      </c>
      <c r="AG14" s="87">
        <v>2</v>
      </c>
      <c r="AH14" s="87">
        <v>1</v>
      </c>
      <c r="AI14" s="87">
        <v>2</v>
      </c>
      <c r="AJ14" s="87">
        <v>1</v>
      </c>
      <c r="AK14" s="87">
        <v>2</v>
      </c>
      <c r="AL14" s="87">
        <v>1</v>
      </c>
      <c r="AM14" s="87">
        <v>2</v>
      </c>
      <c r="AN14" s="87">
        <v>1</v>
      </c>
      <c r="AO14" s="87">
        <v>2</v>
      </c>
      <c r="AP14" s="87">
        <v>1</v>
      </c>
      <c r="AQ14" s="87">
        <v>2</v>
      </c>
      <c r="AR14" s="87">
        <v>1</v>
      </c>
      <c r="AS14" s="87">
        <v>2</v>
      </c>
      <c r="AT14" s="88"/>
      <c r="AU14" s="88"/>
      <c r="AV14" s="89" t="s">
        <v>22</v>
      </c>
      <c r="AW14" s="89" t="s">
        <v>22</v>
      </c>
      <c r="AX14" s="89" t="s">
        <v>22</v>
      </c>
      <c r="AY14" s="89" t="s">
        <v>22</v>
      </c>
      <c r="AZ14" s="89" t="s">
        <v>22</v>
      </c>
      <c r="BA14" s="89" t="s">
        <v>22</v>
      </c>
      <c r="BB14" s="89" t="s">
        <v>22</v>
      </c>
      <c r="BC14" s="89" t="s">
        <v>22</v>
      </c>
      <c r="BD14" s="89" t="s">
        <v>22</v>
      </c>
      <c r="BE14" s="84">
        <f t="shared" si="6"/>
        <v>59</v>
      </c>
    </row>
    <row r="15" spans="1:57" ht="20.25" customHeight="1" thickBot="1">
      <c r="A15" s="214"/>
      <c r="B15" s="200" t="s">
        <v>185</v>
      </c>
      <c r="C15" s="202" t="s">
        <v>56</v>
      </c>
      <c r="D15" s="13" t="s">
        <v>21</v>
      </c>
      <c r="E15" s="85">
        <v>2</v>
      </c>
      <c r="F15" s="85">
        <v>4</v>
      </c>
      <c r="G15" s="85">
        <v>2</v>
      </c>
      <c r="H15" s="85">
        <v>4</v>
      </c>
      <c r="I15" s="85">
        <v>2</v>
      </c>
      <c r="J15" s="85">
        <v>4</v>
      </c>
      <c r="K15" s="85">
        <v>2</v>
      </c>
      <c r="L15" s="90">
        <v>4</v>
      </c>
      <c r="M15" s="90">
        <v>2</v>
      </c>
      <c r="N15" s="90">
        <v>4</v>
      </c>
      <c r="O15" s="90">
        <v>2</v>
      </c>
      <c r="P15" s="90">
        <v>4</v>
      </c>
      <c r="Q15" s="90">
        <v>2</v>
      </c>
      <c r="R15" s="90">
        <v>4</v>
      </c>
      <c r="S15" s="90">
        <v>2</v>
      </c>
      <c r="T15" s="90">
        <v>4</v>
      </c>
      <c r="U15" s="90">
        <v>2</v>
      </c>
      <c r="V15" s="82" t="s">
        <v>22</v>
      </c>
      <c r="W15" s="82" t="s">
        <v>22</v>
      </c>
      <c r="X15" s="86">
        <v>2</v>
      </c>
      <c r="Y15" s="86">
        <v>4</v>
      </c>
      <c r="Z15" s="86">
        <v>2</v>
      </c>
      <c r="AA15" s="86">
        <v>4</v>
      </c>
      <c r="AB15" s="86">
        <v>2</v>
      </c>
      <c r="AC15" s="86">
        <v>4</v>
      </c>
      <c r="AD15" s="86">
        <v>2</v>
      </c>
      <c r="AE15" s="86">
        <v>4</v>
      </c>
      <c r="AF15" s="86">
        <v>2</v>
      </c>
      <c r="AG15" s="86">
        <v>4</v>
      </c>
      <c r="AH15" s="86">
        <v>2</v>
      </c>
      <c r="AI15" s="86">
        <v>4</v>
      </c>
      <c r="AJ15" s="86">
        <v>2</v>
      </c>
      <c r="AK15" s="86">
        <v>4</v>
      </c>
      <c r="AL15" s="86">
        <v>2</v>
      </c>
      <c r="AM15" s="86">
        <v>4</v>
      </c>
      <c r="AN15" s="86">
        <v>2</v>
      </c>
      <c r="AO15" s="86">
        <v>4</v>
      </c>
      <c r="AP15" s="86">
        <v>2</v>
      </c>
      <c r="AQ15" s="86">
        <v>4</v>
      </c>
      <c r="AR15" s="86">
        <v>2</v>
      </c>
      <c r="AS15" s="86" t="s">
        <v>239</v>
      </c>
      <c r="AT15" s="88"/>
      <c r="AU15" s="88"/>
      <c r="AV15" s="89" t="s">
        <v>22</v>
      </c>
      <c r="AW15" s="89" t="s">
        <v>22</v>
      </c>
      <c r="AX15" s="89" t="s">
        <v>22</v>
      </c>
      <c r="AY15" s="89" t="s">
        <v>22</v>
      </c>
      <c r="AZ15" s="89" t="s">
        <v>22</v>
      </c>
      <c r="BA15" s="89" t="s">
        <v>22</v>
      </c>
      <c r="BB15" s="89" t="s">
        <v>22</v>
      </c>
      <c r="BC15" s="89" t="s">
        <v>22</v>
      </c>
      <c r="BD15" s="89" t="s">
        <v>22</v>
      </c>
      <c r="BE15" s="84">
        <f t="shared" si="6"/>
        <v>112</v>
      </c>
    </row>
    <row r="16" spans="1:57" ht="22.5" customHeight="1" thickBot="1">
      <c r="A16" s="214"/>
      <c r="B16" s="201"/>
      <c r="C16" s="206"/>
      <c r="D16" s="13" t="s">
        <v>23</v>
      </c>
      <c r="E16" s="85">
        <v>1</v>
      </c>
      <c r="F16" s="85">
        <v>2</v>
      </c>
      <c r="G16" s="85">
        <v>1</v>
      </c>
      <c r="H16" s="85">
        <v>2</v>
      </c>
      <c r="I16" s="85">
        <v>1</v>
      </c>
      <c r="J16" s="85">
        <v>2</v>
      </c>
      <c r="K16" s="85">
        <v>1</v>
      </c>
      <c r="L16" s="90">
        <v>2</v>
      </c>
      <c r="M16" s="90">
        <v>1</v>
      </c>
      <c r="N16" s="90">
        <v>2</v>
      </c>
      <c r="O16" s="90">
        <v>1</v>
      </c>
      <c r="P16" s="90">
        <v>2</v>
      </c>
      <c r="Q16" s="90">
        <v>1</v>
      </c>
      <c r="R16" s="90">
        <v>2</v>
      </c>
      <c r="S16" s="90">
        <v>1</v>
      </c>
      <c r="T16" s="90">
        <v>2</v>
      </c>
      <c r="U16" s="90">
        <v>1</v>
      </c>
      <c r="V16" s="82" t="s">
        <v>22</v>
      </c>
      <c r="W16" s="82" t="s">
        <v>22</v>
      </c>
      <c r="X16" s="87">
        <v>1</v>
      </c>
      <c r="Y16" s="87">
        <v>2</v>
      </c>
      <c r="Z16" s="87">
        <v>1</v>
      </c>
      <c r="AA16" s="87">
        <v>2</v>
      </c>
      <c r="AB16" s="87">
        <v>1</v>
      </c>
      <c r="AC16" s="87">
        <v>2</v>
      </c>
      <c r="AD16" s="87">
        <v>1</v>
      </c>
      <c r="AE16" s="87">
        <v>2</v>
      </c>
      <c r="AF16" s="87">
        <v>1</v>
      </c>
      <c r="AG16" s="87">
        <v>2</v>
      </c>
      <c r="AH16" s="87">
        <v>1</v>
      </c>
      <c r="AI16" s="87">
        <v>2</v>
      </c>
      <c r="AJ16" s="87">
        <v>1</v>
      </c>
      <c r="AK16" s="87">
        <v>2</v>
      </c>
      <c r="AL16" s="87">
        <v>1</v>
      </c>
      <c r="AM16" s="87">
        <v>2</v>
      </c>
      <c r="AN16" s="87">
        <v>1</v>
      </c>
      <c r="AO16" s="87">
        <v>2</v>
      </c>
      <c r="AP16" s="87">
        <v>1</v>
      </c>
      <c r="AQ16" s="87">
        <v>2</v>
      </c>
      <c r="AR16" s="87">
        <v>1</v>
      </c>
      <c r="AS16" s="87">
        <v>2</v>
      </c>
      <c r="AT16" s="88"/>
      <c r="AU16" s="88"/>
      <c r="AV16" s="89" t="s">
        <v>22</v>
      </c>
      <c r="AW16" s="89" t="s">
        <v>22</v>
      </c>
      <c r="AX16" s="89" t="s">
        <v>22</v>
      </c>
      <c r="AY16" s="89" t="s">
        <v>22</v>
      </c>
      <c r="AZ16" s="89" t="s">
        <v>22</v>
      </c>
      <c r="BA16" s="89" t="s">
        <v>22</v>
      </c>
      <c r="BB16" s="89" t="s">
        <v>22</v>
      </c>
      <c r="BC16" s="89" t="s">
        <v>22</v>
      </c>
      <c r="BD16" s="89" t="s">
        <v>22</v>
      </c>
      <c r="BE16" s="91">
        <f t="shared" ref="BE16:BE84" si="9">SUM(E16:BD16)</f>
        <v>58</v>
      </c>
    </row>
    <row r="17" spans="1:101" ht="24" customHeight="1" thickBot="1">
      <c r="A17" s="214"/>
      <c r="B17" s="200" t="s">
        <v>186</v>
      </c>
      <c r="C17" s="202" t="s">
        <v>24</v>
      </c>
      <c r="D17" s="13" t="s">
        <v>21</v>
      </c>
      <c r="E17" s="85">
        <v>2</v>
      </c>
      <c r="F17" s="85">
        <v>4</v>
      </c>
      <c r="G17" s="85">
        <v>2</v>
      </c>
      <c r="H17" s="85">
        <v>4</v>
      </c>
      <c r="I17" s="85">
        <v>2</v>
      </c>
      <c r="J17" s="85">
        <v>4</v>
      </c>
      <c r="K17" s="85">
        <v>2</v>
      </c>
      <c r="L17" s="90">
        <v>4</v>
      </c>
      <c r="M17" s="90">
        <v>2</v>
      </c>
      <c r="N17" s="90">
        <v>4</v>
      </c>
      <c r="O17" s="90">
        <v>2</v>
      </c>
      <c r="P17" s="90">
        <v>4</v>
      </c>
      <c r="Q17" s="90">
        <v>2</v>
      </c>
      <c r="R17" s="90">
        <v>4</v>
      </c>
      <c r="S17" s="90">
        <v>2</v>
      </c>
      <c r="T17" s="90">
        <v>4</v>
      </c>
      <c r="U17" s="90">
        <v>2</v>
      </c>
      <c r="V17" s="82" t="s">
        <v>22</v>
      </c>
      <c r="W17" s="82" t="s">
        <v>22</v>
      </c>
      <c r="X17" s="86">
        <v>2</v>
      </c>
      <c r="Y17" s="86">
        <v>4</v>
      </c>
      <c r="Z17" s="86">
        <v>2</v>
      </c>
      <c r="AA17" s="86">
        <v>4</v>
      </c>
      <c r="AB17" s="86">
        <v>2</v>
      </c>
      <c r="AC17" s="86">
        <v>4</v>
      </c>
      <c r="AD17" s="86">
        <v>2</v>
      </c>
      <c r="AE17" s="86">
        <v>4</v>
      </c>
      <c r="AF17" s="86">
        <v>2</v>
      </c>
      <c r="AG17" s="86">
        <v>4</v>
      </c>
      <c r="AH17" s="86">
        <v>2</v>
      </c>
      <c r="AI17" s="86">
        <v>4</v>
      </c>
      <c r="AJ17" s="86">
        <v>2</v>
      </c>
      <c r="AK17" s="86">
        <v>4</v>
      </c>
      <c r="AL17" s="86">
        <v>2</v>
      </c>
      <c r="AM17" s="86">
        <v>4</v>
      </c>
      <c r="AN17" s="86">
        <v>2</v>
      </c>
      <c r="AO17" s="86">
        <v>4</v>
      </c>
      <c r="AP17" s="86">
        <v>2</v>
      </c>
      <c r="AQ17" s="86">
        <v>4</v>
      </c>
      <c r="AR17" s="86">
        <v>2</v>
      </c>
      <c r="AS17" s="86" t="s">
        <v>239</v>
      </c>
      <c r="AT17" s="88"/>
      <c r="AU17" s="88"/>
      <c r="AV17" s="89" t="s">
        <v>22</v>
      </c>
      <c r="AW17" s="89" t="s">
        <v>22</v>
      </c>
      <c r="AX17" s="89" t="s">
        <v>22</v>
      </c>
      <c r="AY17" s="89" t="s">
        <v>22</v>
      </c>
      <c r="AZ17" s="89" t="s">
        <v>22</v>
      </c>
      <c r="BA17" s="89" t="s">
        <v>22</v>
      </c>
      <c r="BB17" s="89" t="s">
        <v>22</v>
      </c>
      <c r="BC17" s="89" t="s">
        <v>22</v>
      </c>
      <c r="BD17" s="89" t="s">
        <v>22</v>
      </c>
      <c r="BE17" s="84">
        <f t="shared" si="9"/>
        <v>112</v>
      </c>
    </row>
    <row r="18" spans="1:101" ht="19.5" customHeight="1" thickBot="1">
      <c r="A18" s="214"/>
      <c r="B18" s="201"/>
      <c r="C18" s="203"/>
      <c r="D18" s="13" t="s">
        <v>23</v>
      </c>
      <c r="E18" s="85">
        <v>1</v>
      </c>
      <c r="F18" s="85">
        <v>2</v>
      </c>
      <c r="G18" s="85">
        <v>1</v>
      </c>
      <c r="H18" s="85">
        <v>2</v>
      </c>
      <c r="I18" s="85">
        <v>1</v>
      </c>
      <c r="J18" s="85">
        <v>2</v>
      </c>
      <c r="K18" s="85">
        <v>1</v>
      </c>
      <c r="L18" s="90">
        <v>2</v>
      </c>
      <c r="M18" s="90">
        <v>1</v>
      </c>
      <c r="N18" s="90">
        <v>2</v>
      </c>
      <c r="O18" s="90">
        <v>1</v>
      </c>
      <c r="P18" s="90">
        <v>2</v>
      </c>
      <c r="Q18" s="90">
        <v>1</v>
      </c>
      <c r="R18" s="90">
        <v>2</v>
      </c>
      <c r="S18" s="90">
        <v>1</v>
      </c>
      <c r="T18" s="90">
        <v>2</v>
      </c>
      <c r="U18" s="90">
        <v>1</v>
      </c>
      <c r="V18" s="82" t="s">
        <v>22</v>
      </c>
      <c r="W18" s="82" t="s">
        <v>22</v>
      </c>
      <c r="X18" s="86">
        <v>1</v>
      </c>
      <c r="Y18" s="86">
        <v>2</v>
      </c>
      <c r="Z18" s="86">
        <v>1</v>
      </c>
      <c r="AA18" s="86">
        <v>2</v>
      </c>
      <c r="AB18" s="86">
        <v>1</v>
      </c>
      <c r="AC18" s="86">
        <v>2</v>
      </c>
      <c r="AD18" s="86">
        <v>1</v>
      </c>
      <c r="AE18" s="86">
        <v>2</v>
      </c>
      <c r="AF18" s="86">
        <v>1</v>
      </c>
      <c r="AG18" s="86">
        <v>2</v>
      </c>
      <c r="AH18" s="86">
        <v>1</v>
      </c>
      <c r="AI18" s="86">
        <v>2</v>
      </c>
      <c r="AJ18" s="86">
        <v>1</v>
      </c>
      <c r="AK18" s="86">
        <v>2</v>
      </c>
      <c r="AL18" s="86">
        <v>1</v>
      </c>
      <c r="AM18" s="86">
        <v>2</v>
      </c>
      <c r="AN18" s="86">
        <v>1</v>
      </c>
      <c r="AO18" s="86">
        <v>2</v>
      </c>
      <c r="AP18" s="86">
        <v>1</v>
      </c>
      <c r="AQ18" s="86">
        <v>2</v>
      </c>
      <c r="AR18" s="86">
        <v>1</v>
      </c>
      <c r="AS18" s="86">
        <v>2</v>
      </c>
      <c r="AT18" s="92"/>
      <c r="AU18" s="88"/>
      <c r="AV18" s="89" t="s">
        <v>22</v>
      </c>
      <c r="AW18" s="89" t="s">
        <v>22</v>
      </c>
      <c r="AX18" s="89" t="s">
        <v>22</v>
      </c>
      <c r="AY18" s="89" t="s">
        <v>22</v>
      </c>
      <c r="AZ18" s="89" t="s">
        <v>22</v>
      </c>
      <c r="BA18" s="89" t="s">
        <v>22</v>
      </c>
      <c r="BB18" s="89" t="s">
        <v>22</v>
      </c>
      <c r="BC18" s="89" t="s">
        <v>22</v>
      </c>
      <c r="BD18" s="89" t="s">
        <v>22</v>
      </c>
      <c r="BE18" s="91">
        <f t="shared" si="9"/>
        <v>58</v>
      </c>
    </row>
    <row r="19" spans="1:101" s="16" customFormat="1" ht="23.25" customHeight="1" thickBot="1">
      <c r="A19" s="214"/>
      <c r="B19" s="196" t="s">
        <v>187</v>
      </c>
      <c r="C19" s="207" t="s">
        <v>26</v>
      </c>
      <c r="D19" s="15" t="s">
        <v>21</v>
      </c>
      <c r="E19" s="22">
        <v>2</v>
      </c>
      <c r="F19" s="22">
        <v>4</v>
      </c>
      <c r="G19" s="22">
        <v>2</v>
      </c>
      <c r="H19" s="22">
        <v>4</v>
      </c>
      <c r="I19" s="22">
        <v>2</v>
      </c>
      <c r="J19" s="22">
        <v>4</v>
      </c>
      <c r="K19" s="22">
        <v>2</v>
      </c>
      <c r="L19" s="90">
        <v>4</v>
      </c>
      <c r="M19" s="90">
        <v>2</v>
      </c>
      <c r="N19" s="90">
        <v>4</v>
      </c>
      <c r="O19" s="90">
        <v>2</v>
      </c>
      <c r="P19" s="90">
        <v>4</v>
      </c>
      <c r="Q19" s="90">
        <v>2</v>
      </c>
      <c r="R19" s="90">
        <v>4</v>
      </c>
      <c r="S19" s="90">
        <v>2</v>
      </c>
      <c r="T19" s="90">
        <v>4</v>
      </c>
      <c r="U19" s="90" t="s">
        <v>239</v>
      </c>
      <c r="V19" s="82" t="s">
        <v>22</v>
      </c>
      <c r="W19" s="82" t="s">
        <v>22</v>
      </c>
      <c r="X19" s="86">
        <v>4</v>
      </c>
      <c r="Y19" s="86">
        <v>2</v>
      </c>
      <c r="Z19" s="86">
        <v>4</v>
      </c>
      <c r="AA19" s="86">
        <v>2</v>
      </c>
      <c r="AB19" s="86">
        <v>4</v>
      </c>
      <c r="AC19" s="86">
        <v>2</v>
      </c>
      <c r="AD19" s="86">
        <v>4</v>
      </c>
      <c r="AE19" s="86">
        <v>2</v>
      </c>
      <c r="AF19" s="86">
        <v>4</v>
      </c>
      <c r="AG19" s="86">
        <v>2</v>
      </c>
      <c r="AH19" s="86">
        <v>4</v>
      </c>
      <c r="AI19" s="86">
        <v>2</v>
      </c>
      <c r="AJ19" s="86">
        <v>4</v>
      </c>
      <c r="AK19" s="86">
        <v>2</v>
      </c>
      <c r="AL19" s="86">
        <v>4</v>
      </c>
      <c r="AM19" s="86">
        <v>2</v>
      </c>
      <c r="AN19" s="86">
        <v>4</v>
      </c>
      <c r="AO19" s="86">
        <v>2</v>
      </c>
      <c r="AP19" s="86">
        <v>4</v>
      </c>
      <c r="AQ19" s="86">
        <v>2</v>
      </c>
      <c r="AR19" s="86">
        <v>4</v>
      </c>
      <c r="AS19" s="86" t="s">
        <v>239</v>
      </c>
      <c r="AT19" s="88"/>
      <c r="AU19" s="88"/>
      <c r="AV19" s="89" t="s">
        <v>22</v>
      </c>
      <c r="AW19" s="89" t="s">
        <v>22</v>
      </c>
      <c r="AX19" s="89" t="s">
        <v>22</v>
      </c>
      <c r="AY19" s="89" t="s">
        <v>22</v>
      </c>
      <c r="AZ19" s="89" t="s">
        <v>22</v>
      </c>
      <c r="BA19" s="89" t="s">
        <v>22</v>
      </c>
      <c r="BB19" s="89" t="s">
        <v>22</v>
      </c>
      <c r="BC19" s="89" t="s">
        <v>22</v>
      </c>
      <c r="BD19" s="89" t="s">
        <v>22</v>
      </c>
      <c r="BE19" s="93">
        <f t="shared" si="9"/>
        <v>112</v>
      </c>
    </row>
    <row r="20" spans="1:101" s="16" customFormat="1" ht="20.25" customHeight="1" thickBot="1">
      <c r="A20" s="214"/>
      <c r="B20" s="197"/>
      <c r="C20" s="208"/>
      <c r="D20" s="15" t="s">
        <v>23</v>
      </c>
      <c r="E20" s="22">
        <v>1</v>
      </c>
      <c r="F20" s="22">
        <v>2</v>
      </c>
      <c r="G20" s="22">
        <v>1</v>
      </c>
      <c r="H20" s="22">
        <v>2</v>
      </c>
      <c r="I20" s="22">
        <v>1</v>
      </c>
      <c r="J20" s="22">
        <v>2</v>
      </c>
      <c r="K20" s="22">
        <v>1</v>
      </c>
      <c r="L20" s="90">
        <v>2</v>
      </c>
      <c r="M20" s="90">
        <v>1</v>
      </c>
      <c r="N20" s="90">
        <v>2</v>
      </c>
      <c r="O20" s="90">
        <v>1</v>
      </c>
      <c r="P20" s="90">
        <v>2</v>
      </c>
      <c r="Q20" s="90">
        <v>1</v>
      </c>
      <c r="R20" s="90">
        <v>2</v>
      </c>
      <c r="S20" s="90">
        <v>1</v>
      </c>
      <c r="T20" s="90">
        <v>2</v>
      </c>
      <c r="U20" s="90">
        <v>1</v>
      </c>
      <c r="V20" s="82" t="s">
        <v>22</v>
      </c>
      <c r="W20" s="82" t="s">
        <v>22</v>
      </c>
      <c r="X20" s="87">
        <v>2</v>
      </c>
      <c r="Y20" s="87">
        <v>1</v>
      </c>
      <c r="Z20" s="87">
        <v>2</v>
      </c>
      <c r="AA20" s="87">
        <v>1</v>
      </c>
      <c r="AB20" s="87">
        <v>2</v>
      </c>
      <c r="AC20" s="87">
        <v>1</v>
      </c>
      <c r="AD20" s="87">
        <v>2</v>
      </c>
      <c r="AE20" s="87">
        <v>1</v>
      </c>
      <c r="AF20" s="87">
        <v>2</v>
      </c>
      <c r="AG20" s="87">
        <v>1</v>
      </c>
      <c r="AH20" s="87">
        <v>2</v>
      </c>
      <c r="AI20" s="87">
        <v>1</v>
      </c>
      <c r="AJ20" s="87">
        <v>2</v>
      </c>
      <c r="AK20" s="87">
        <v>1</v>
      </c>
      <c r="AL20" s="87">
        <v>2</v>
      </c>
      <c r="AM20" s="87">
        <v>1</v>
      </c>
      <c r="AN20" s="87">
        <v>2</v>
      </c>
      <c r="AO20" s="87">
        <v>1</v>
      </c>
      <c r="AP20" s="87">
        <v>2</v>
      </c>
      <c r="AQ20" s="87">
        <v>1</v>
      </c>
      <c r="AR20" s="87">
        <v>2</v>
      </c>
      <c r="AS20" s="87">
        <v>1</v>
      </c>
      <c r="AT20" s="88"/>
      <c r="AU20" s="88"/>
      <c r="AV20" s="89" t="s">
        <v>22</v>
      </c>
      <c r="AW20" s="89" t="s">
        <v>22</v>
      </c>
      <c r="AX20" s="89" t="s">
        <v>22</v>
      </c>
      <c r="AY20" s="89" t="s">
        <v>22</v>
      </c>
      <c r="AZ20" s="89" t="s">
        <v>22</v>
      </c>
      <c r="BA20" s="89" t="s">
        <v>22</v>
      </c>
      <c r="BB20" s="89" t="s">
        <v>22</v>
      </c>
      <c r="BC20" s="89" t="s">
        <v>22</v>
      </c>
      <c r="BD20" s="89" t="s">
        <v>22</v>
      </c>
      <c r="BE20" s="94">
        <f t="shared" si="9"/>
        <v>58</v>
      </c>
    </row>
    <row r="21" spans="1:101" s="16" customFormat="1" ht="20.25" customHeight="1" thickBot="1">
      <c r="A21" s="214"/>
      <c r="B21" s="196" t="s">
        <v>188</v>
      </c>
      <c r="C21" s="198" t="s">
        <v>189</v>
      </c>
      <c r="D21" s="15" t="s">
        <v>21</v>
      </c>
      <c r="E21" s="22">
        <v>2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90">
        <v>2</v>
      </c>
      <c r="M21" s="90">
        <v>2</v>
      </c>
      <c r="N21" s="90">
        <v>2</v>
      </c>
      <c r="O21" s="90">
        <v>2</v>
      </c>
      <c r="P21" s="90">
        <v>2</v>
      </c>
      <c r="Q21" s="90">
        <v>2</v>
      </c>
      <c r="R21" s="90">
        <v>2</v>
      </c>
      <c r="S21" s="90">
        <v>2</v>
      </c>
      <c r="T21" s="90">
        <v>2</v>
      </c>
      <c r="U21" s="90">
        <v>2</v>
      </c>
      <c r="V21" s="82" t="s">
        <v>22</v>
      </c>
      <c r="W21" s="82" t="s">
        <v>22</v>
      </c>
      <c r="X21" s="86">
        <v>2</v>
      </c>
      <c r="Y21" s="86">
        <v>2</v>
      </c>
      <c r="Z21" s="86">
        <v>2</v>
      </c>
      <c r="AA21" s="86">
        <v>2</v>
      </c>
      <c r="AB21" s="86">
        <v>2</v>
      </c>
      <c r="AC21" s="86">
        <v>2</v>
      </c>
      <c r="AD21" s="86">
        <v>2</v>
      </c>
      <c r="AE21" s="86">
        <v>2</v>
      </c>
      <c r="AF21" s="86">
        <v>2</v>
      </c>
      <c r="AG21" s="86">
        <v>2</v>
      </c>
      <c r="AH21" s="86">
        <v>2</v>
      </c>
      <c r="AI21" s="86">
        <v>2</v>
      </c>
      <c r="AJ21" s="86">
        <v>2</v>
      </c>
      <c r="AK21" s="86">
        <v>2</v>
      </c>
      <c r="AL21" s="86">
        <v>2</v>
      </c>
      <c r="AM21" s="86">
        <v>2</v>
      </c>
      <c r="AN21" s="86">
        <v>2</v>
      </c>
      <c r="AO21" s="86" t="s">
        <v>239</v>
      </c>
      <c r="AP21" s="86"/>
      <c r="AQ21" s="86"/>
      <c r="AR21" s="86"/>
      <c r="AS21" s="86"/>
      <c r="AT21" s="92"/>
      <c r="AU21" s="88"/>
      <c r="AV21" s="89" t="s">
        <v>22</v>
      </c>
      <c r="AW21" s="89" t="s">
        <v>22</v>
      </c>
      <c r="AX21" s="89" t="s">
        <v>22</v>
      </c>
      <c r="AY21" s="89" t="s">
        <v>22</v>
      </c>
      <c r="AZ21" s="89" t="s">
        <v>22</v>
      </c>
      <c r="BA21" s="89" t="s">
        <v>22</v>
      </c>
      <c r="BB21" s="89" t="s">
        <v>22</v>
      </c>
      <c r="BC21" s="89" t="s">
        <v>22</v>
      </c>
      <c r="BD21" s="89" t="s">
        <v>22</v>
      </c>
      <c r="BE21" s="93">
        <f t="shared" si="9"/>
        <v>68</v>
      </c>
    </row>
    <row r="22" spans="1:101" s="16" customFormat="1" ht="19.5" customHeight="1" thickBot="1">
      <c r="A22" s="214"/>
      <c r="B22" s="197"/>
      <c r="C22" s="199"/>
      <c r="D22" s="15" t="s">
        <v>23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82" t="s">
        <v>22</v>
      </c>
      <c r="W22" s="82" t="s">
        <v>22</v>
      </c>
      <c r="X22" s="87">
        <v>1</v>
      </c>
      <c r="Y22" s="87">
        <v>1</v>
      </c>
      <c r="Z22" s="87">
        <v>1</v>
      </c>
      <c r="AA22" s="87">
        <v>1</v>
      </c>
      <c r="AB22" s="87">
        <v>1</v>
      </c>
      <c r="AC22" s="87">
        <v>1</v>
      </c>
      <c r="AD22" s="87">
        <v>1</v>
      </c>
      <c r="AE22" s="87">
        <v>1</v>
      </c>
      <c r="AF22" s="87">
        <v>1</v>
      </c>
      <c r="AG22" s="87">
        <v>1</v>
      </c>
      <c r="AH22" s="87">
        <v>1</v>
      </c>
      <c r="AI22" s="87">
        <v>1</v>
      </c>
      <c r="AJ22" s="87">
        <v>1</v>
      </c>
      <c r="AK22" s="87">
        <v>1</v>
      </c>
      <c r="AL22" s="87">
        <v>1</v>
      </c>
      <c r="AM22" s="87">
        <v>1</v>
      </c>
      <c r="AN22" s="87">
        <v>1</v>
      </c>
      <c r="AO22" s="87">
        <v>1</v>
      </c>
      <c r="AP22" s="87"/>
      <c r="AQ22" s="87"/>
      <c r="AR22" s="87"/>
      <c r="AS22" s="87"/>
      <c r="AT22" s="88"/>
      <c r="AU22" s="88"/>
      <c r="AV22" s="89" t="s">
        <v>22</v>
      </c>
      <c r="AW22" s="89" t="s">
        <v>22</v>
      </c>
      <c r="AX22" s="89" t="s">
        <v>22</v>
      </c>
      <c r="AY22" s="89" t="s">
        <v>22</v>
      </c>
      <c r="AZ22" s="89" t="s">
        <v>22</v>
      </c>
      <c r="BA22" s="89" t="s">
        <v>22</v>
      </c>
      <c r="BB22" s="89" t="s">
        <v>22</v>
      </c>
      <c r="BC22" s="89" t="s">
        <v>22</v>
      </c>
      <c r="BD22" s="89" t="s">
        <v>22</v>
      </c>
      <c r="BE22" s="94">
        <f t="shared" si="9"/>
        <v>35</v>
      </c>
    </row>
    <row r="23" spans="1:101" ht="19.5" customHeight="1" thickBot="1">
      <c r="A23" s="214"/>
      <c r="B23" s="200" t="s">
        <v>190</v>
      </c>
      <c r="C23" s="202" t="s">
        <v>57</v>
      </c>
      <c r="D23" s="13" t="s">
        <v>21</v>
      </c>
      <c r="E23" s="85">
        <v>2</v>
      </c>
      <c r="F23" s="85">
        <v>2</v>
      </c>
      <c r="G23" s="85">
        <v>2</v>
      </c>
      <c r="H23" s="85">
        <v>2</v>
      </c>
      <c r="I23" s="85">
        <v>2</v>
      </c>
      <c r="J23" s="85">
        <v>2</v>
      </c>
      <c r="K23" s="85">
        <v>2</v>
      </c>
      <c r="L23" s="90">
        <v>2</v>
      </c>
      <c r="M23" s="90">
        <v>2</v>
      </c>
      <c r="N23" s="90">
        <v>2</v>
      </c>
      <c r="O23" s="90">
        <v>2</v>
      </c>
      <c r="P23" s="90">
        <v>2</v>
      </c>
      <c r="Q23" s="90">
        <v>2</v>
      </c>
      <c r="R23" s="90">
        <v>2</v>
      </c>
      <c r="S23" s="90">
        <v>2</v>
      </c>
      <c r="T23" s="90">
        <v>2</v>
      </c>
      <c r="U23" s="90">
        <v>2</v>
      </c>
      <c r="V23" s="82" t="s">
        <v>22</v>
      </c>
      <c r="W23" s="82" t="s">
        <v>22</v>
      </c>
      <c r="X23" s="86">
        <v>2</v>
      </c>
      <c r="Y23" s="86">
        <v>2</v>
      </c>
      <c r="Z23" s="86">
        <v>2</v>
      </c>
      <c r="AA23" s="86">
        <v>2</v>
      </c>
      <c r="AB23" s="86">
        <v>2</v>
      </c>
      <c r="AC23" s="86">
        <v>2</v>
      </c>
      <c r="AD23" s="86">
        <v>2</v>
      </c>
      <c r="AE23" s="86">
        <v>2</v>
      </c>
      <c r="AF23" s="86">
        <v>2</v>
      </c>
      <c r="AG23" s="86">
        <v>2</v>
      </c>
      <c r="AH23" s="86">
        <v>2</v>
      </c>
      <c r="AI23" s="86">
        <v>2</v>
      </c>
      <c r="AJ23" s="86">
        <v>2</v>
      </c>
      <c r="AK23" s="86">
        <v>2</v>
      </c>
      <c r="AL23" s="86">
        <v>2</v>
      </c>
      <c r="AM23" s="86">
        <v>2</v>
      </c>
      <c r="AN23" s="86">
        <v>2</v>
      </c>
      <c r="AO23" s="86">
        <v>2</v>
      </c>
      <c r="AP23" s="86">
        <v>2</v>
      </c>
      <c r="AQ23" s="86">
        <v>2</v>
      </c>
      <c r="AR23" s="86">
        <v>2</v>
      </c>
      <c r="AS23" s="86" t="s">
        <v>239</v>
      </c>
      <c r="AT23" s="92"/>
      <c r="AU23" s="88"/>
      <c r="AV23" s="89" t="s">
        <v>22</v>
      </c>
      <c r="AW23" s="89" t="s">
        <v>22</v>
      </c>
      <c r="AX23" s="89" t="s">
        <v>22</v>
      </c>
      <c r="AY23" s="89" t="s">
        <v>22</v>
      </c>
      <c r="AZ23" s="89" t="s">
        <v>22</v>
      </c>
      <c r="BA23" s="89" t="s">
        <v>22</v>
      </c>
      <c r="BB23" s="89" t="s">
        <v>22</v>
      </c>
      <c r="BC23" s="89" t="s">
        <v>22</v>
      </c>
      <c r="BD23" s="89" t="s">
        <v>22</v>
      </c>
      <c r="BE23" s="93">
        <f t="shared" si="9"/>
        <v>76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</row>
    <row r="24" spans="1:101" ht="21" customHeight="1" thickBot="1">
      <c r="A24" s="214"/>
      <c r="B24" s="201"/>
      <c r="C24" s="203"/>
      <c r="D24" s="13" t="s">
        <v>23</v>
      </c>
      <c r="E24" s="85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  <c r="K24" s="85">
        <v>1</v>
      </c>
      <c r="L24" s="90">
        <v>1</v>
      </c>
      <c r="M24" s="90">
        <v>1</v>
      </c>
      <c r="N24" s="90">
        <v>1</v>
      </c>
      <c r="O24" s="90">
        <v>1</v>
      </c>
      <c r="P24" s="90">
        <v>1</v>
      </c>
      <c r="Q24" s="90">
        <v>1</v>
      </c>
      <c r="R24" s="90">
        <v>1</v>
      </c>
      <c r="S24" s="90">
        <v>1</v>
      </c>
      <c r="T24" s="90">
        <v>1</v>
      </c>
      <c r="U24" s="90">
        <v>1</v>
      </c>
      <c r="V24" s="82" t="s">
        <v>22</v>
      </c>
      <c r="W24" s="82" t="s">
        <v>22</v>
      </c>
      <c r="X24" s="87">
        <v>1</v>
      </c>
      <c r="Y24" s="87">
        <v>1</v>
      </c>
      <c r="Z24" s="87">
        <v>1</v>
      </c>
      <c r="AA24" s="87">
        <v>1</v>
      </c>
      <c r="AB24" s="87">
        <v>1</v>
      </c>
      <c r="AC24" s="87">
        <v>1</v>
      </c>
      <c r="AD24" s="87">
        <v>1</v>
      </c>
      <c r="AE24" s="87">
        <v>1</v>
      </c>
      <c r="AF24" s="87">
        <v>1</v>
      </c>
      <c r="AG24" s="87">
        <v>1</v>
      </c>
      <c r="AH24" s="87">
        <v>1</v>
      </c>
      <c r="AI24" s="87">
        <v>1</v>
      </c>
      <c r="AJ24" s="87">
        <v>1</v>
      </c>
      <c r="AK24" s="87">
        <v>1</v>
      </c>
      <c r="AL24" s="87">
        <v>1</v>
      </c>
      <c r="AM24" s="87">
        <v>1</v>
      </c>
      <c r="AN24" s="87">
        <v>1</v>
      </c>
      <c r="AO24" s="87">
        <v>1</v>
      </c>
      <c r="AP24" s="87">
        <v>1</v>
      </c>
      <c r="AQ24" s="87">
        <v>1</v>
      </c>
      <c r="AR24" s="87">
        <v>1</v>
      </c>
      <c r="AS24" s="87">
        <v>1</v>
      </c>
      <c r="AT24" s="88"/>
      <c r="AU24" s="88"/>
      <c r="AV24" s="89" t="s">
        <v>22</v>
      </c>
      <c r="AW24" s="89" t="s">
        <v>22</v>
      </c>
      <c r="AX24" s="89" t="s">
        <v>22</v>
      </c>
      <c r="AY24" s="89" t="s">
        <v>22</v>
      </c>
      <c r="AZ24" s="89" t="s">
        <v>22</v>
      </c>
      <c r="BA24" s="89" t="s">
        <v>22</v>
      </c>
      <c r="BB24" s="89" t="s">
        <v>22</v>
      </c>
      <c r="BC24" s="89" t="s">
        <v>22</v>
      </c>
      <c r="BD24" s="89" t="s">
        <v>22</v>
      </c>
      <c r="BE24" s="94">
        <f t="shared" si="9"/>
        <v>39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01" ht="27.75" customHeight="1" thickBot="1">
      <c r="A25" s="214"/>
      <c r="B25" s="200" t="s">
        <v>191</v>
      </c>
      <c r="C25" s="204" t="s">
        <v>192</v>
      </c>
      <c r="D25" s="13" t="s">
        <v>21</v>
      </c>
      <c r="E25" s="85">
        <v>4</v>
      </c>
      <c r="F25" s="85">
        <v>2</v>
      </c>
      <c r="G25" s="85">
        <v>4</v>
      </c>
      <c r="H25" s="85">
        <v>2</v>
      </c>
      <c r="I25" s="85">
        <v>4</v>
      </c>
      <c r="J25" s="85">
        <v>2</v>
      </c>
      <c r="K25" s="85">
        <v>4</v>
      </c>
      <c r="L25" s="90">
        <v>2</v>
      </c>
      <c r="M25" s="90">
        <v>4</v>
      </c>
      <c r="N25" s="90">
        <v>2</v>
      </c>
      <c r="O25" s="90">
        <v>4</v>
      </c>
      <c r="P25" s="90">
        <v>2</v>
      </c>
      <c r="Q25" s="90">
        <v>4</v>
      </c>
      <c r="R25" s="90">
        <v>2</v>
      </c>
      <c r="S25" s="90">
        <v>4</v>
      </c>
      <c r="T25" s="90">
        <v>2</v>
      </c>
      <c r="U25" s="90">
        <v>4</v>
      </c>
      <c r="V25" s="82" t="s">
        <v>22</v>
      </c>
      <c r="W25" s="82" t="s">
        <v>22</v>
      </c>
      <c r="X25" s="87">
        <v>2</v>
      </c>
      <c r="Y25" s="87">
        <v>4</v>
      </c>
      <c r="Z25" s="87">
        <v>2</v>
      </c>
      <c r="AA25" s="87">
        <v>4</v>
      </c>
      <c r="AB25" s="87">
        <v>2</v>
      </c>
      <c r="AC25" s="87">
        <v>4</v>
      </c>
      <c r="AD25" s="87">
        <v>2</v>
      </c>
      <c r="AE25" s="87">
        <v>4</v>
      </c>
      <c r="AF25" s="87">
        <v>2</v>
      </c>
      <c r="AG25" s="87">
        <v>4</v>
      </c>
      <c r="AH25" s="87">
        <v>2</v>
      </c>
      <c r="AI25" s="87">
        <v>4</v>
      </c>
      <c r="AJ25" s="87">
        <v>2</v>
      </c>
      <c r="AK25" s="87">
        <v>4</v>
      </c>
      <c r="AL25" s="87">
        <v>2</v>
      </c>
      <c r="AM25" s="87">
        <v>4</v>
      </c>
      <c r="AN25" s="87">
        <v>2</v>
      </c>
      <c r="AO25" s="87">
        <v>4</v>
      </c>
      <c r="AP25" s="87" t="s">
        <v>239</v>
      </c>
      <c r="AQ25" s="87"/>
      <c r="AR25" s="87"/>
      <c r="AS25" s="87"/>
      <c r="AT25" s="88"/>
      <c r="AU25" s="88"/>
      <c r="AV25" s="89" t="s">
        <v>22</v>
      </c>
      <c r="AW25" s="89" t="s">
        <v>22</v>
      </c>
      <c r="AX25" s="89" t="s">
        <v>22</v>
      </c>
      <c r="AY25" s="89" t="s">
        <v>22</v>
      </c>
      <c r="AZ25" s="89" t="s">
        <v>22</v>
      </c>
      <c r="BA25" s="89" t="s">
        <v>22</v>
      </c>
      <c r="BB25" s="89" t="s">
        <v>22</v>
      </c>
      <c r="BC25" s="89" t="s">
        <v>22</v>
      </c>
      <c r="BD25" s="89" t="s">
        <v>22</v>
      </c>
      <c r="BE25" s="84">
        <f t="shared" si="9"/>
        <v>106</v>
      </c>
    </row>
    <row r="26" spans="1:101" ht="21" customHeight="1" thickBot="1">
      <c r="A26" s="214"/>
      <c r="B26" s="201"/>
      <c r="C26" s="205"/>
      <c r="D26" s="13" t="s">
        <v>23</v>
      </c>
      <c r="E26" s="85">
        <v>2</v>
      </c>
      <c r="F26" s="85">
        <v>1</v>
      </c>
      <c r="G26" s="85">
        <v>2</v>
      </c>
      <c r="H26" s="85">
        <v>1</v>
      </c>
      <c r="I26" s="85">
        <v>2</v>
      </c>
      <c r="J26" s="85">
        <v>1</v>
      </c>
      <c r="K26" s="85">
        <v>2</v>
      </c>
      <c r="L26" s="90">
        <v>1</v>
      </c>
      <c r="M26" s="90">
        <v>2</v>
      </c>
      <c r="N26" s="90">
        <v>1</v>
      </c>
      <c r="O26" s="90">
        <v>2</v>
      </c>
      <c r="P26" s="90">
        <v>1</v>
      </c>
      <c r="Q26" s="90">
        <v>2</v>
      </c>
      <c r="R26" s="90">
        <v>1</v>
      </c>
      <c r="S26" s="90">
        <v>2</v>
      </c>
      <c r="T26" s="90">
        <v>1</v>
      </c>
      <c r="U26" s="90">
        <v>2</v>
      </c>
      <c r="V26" s="82" t="s">
        <v>22</v>
      </c>
      <c r="W26" s="82" t="s">
        <v>22</v>
      </c>
      <c r="X26" s="87">
        <v>1</v>
      </c>
      <c r="Y26" s="87">
        <v>2</v>
      </c>
      <c r="Z26" s="87">
        <v>1</v>
      </c>
      <c r="AA26" s="87">
        <v>2</v>
      </c>
      <c r="AB26" s="87">
        <v>1</v>
      </c>
      <c r="AC26" s="87">
        <v>2</v>
      </c>
      <c r="AD26" s="87">
        <v>1</v>
      </c>
      <c r="AE26" s="87">
        <v>2</v>
      </c>
      <c r="AF26" s="87">
        <v>1</v>
      </c>
      <c r="AG26" s="87">
        <v>2</v>
      </c>
      <c r="AH26" s="87">
        <v>1</v>
      </c>
      <c r="AI26" s="87">
        <v>2</v>
      </c>
      <c r="AJ26" s="87">
        <v>1</v>
      </c>
      <c r="AK26" s="87">
        <v>2</v>
      </c>
      <c r="AL26" s="87">
        <v>1</v>
      </c>
      <c r="AM26" s="87">
        <v>2</v>
      </c>
      <c r="AN26" s="87">
        <v>1</v>
      </c>
      <c r="AO26" s="87">
        <v>2</v>
      </c>
      <c r="AP26" s="87">
        <v>1</v>
      </c>
      <c r="AQ26" s="87"/>
      <c r="AR26" s="87"/>
      <c r="AS26" s="87"/>
      <c r="AT26" s="88"/>
      <c r="AU26" s="88"/>
      <c r="AV26" s="89" t="s">
        <v>22</v>
      </c>
      <c r="AW26" s="89" t="s">
        <v>22</v>
      </c>
      <c r="AX26" s="89" t="s">
        <v>22</v>
      </c>
      <c r="AY26" s="89" t="s">
        <v>22</v>
      </c>
      <c r="AZ26" s="89" t="s">
        <v>22</v>
      </c>
      <c r="BA26" s="89" t="s">
        <v>22</v>
      </c>
      <c r="BB26" s="89" t="s">
        <v>22</v>
      </c>
      <c r="BC26" s="89" t="s">
        <v>22</v>
      </c>
      <c r="BD26" s="89" t="s">
        <v>22</v>
      </c>
      <c r="BE26" s="91">
        <f t="shared" si="9"/>
        <v>54</v>
      </c>
    </row>
    <row r="27" spans="1:101" ht="22.5" customHeight="1" thickBot="1">
      <c r="A27" s="214"/>
      <c r="B27" s="200" t="s">
        <v>193</v>
      </c>
      <c r="C27" s="202" t="s">
        <v>58</v>
      </c>
      <c r="D27" s="13" t="s">
        <v>21</v>
      </c>
      <c r="E27" s="85">
        <v>2</v>
      </c>
      <c r="F27" s="85">
        <v>2</v>
      </c>
      <c r="G27" s="85">
        <v>2</v>
      </c>
      <c r="H27" s="85">
        <v>2</v>
      </c>
      <c r="I27" s="85">
        <v>2</v>
      </c>
      <c r="J27" s="85">
        <v>2</v>
      </c>
      <c r="K27" s="85">
        <v>2</v>
      </c>
      <c r="L27" s="90">
        <v>2</v>
      </c>
      <c r="M27" s="90">
        <v>2</v>
      </c>
      <c r="N27" s="90">
        <v>2</v>
      </c>
      <c r="O27" s="90">
        <v>2</v>
      </c>
      <c r="P27" s="90">
        <v>2</v>
      </c>
      <c r="Q27" s="90">
        <v>2</v>
      </c>
      <c r="R27" s="90">
        <v>2</v>
      </c>
      <c r="S27" s="90">
        <v>2</v>
      </c>
      <c r="T27" s="90">
        <v>2</v>
      </c>
      <c r="U27" s="90" t="s">
        <v>239</v>
      </c>
      <c r="V27" s="82" t="s">
        <v>22</v>
      </c>
      <c r="W27" s="82" t="s">
        <v>22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8"/>
      <c r="AU27" s="88"/>
      <c r="AV27" s="89" t="s">
        <v>22</v>
      </c>
      <c r="AW27" s="89" t="s">
        <v>22</v>
      </c>
      <c r="AX27" s="89" t="s">
        <v>22</v>
      </c>
      <c r="AY27" s="89" t="s">
        <v>22</v>
      </c>
      <c r="AZ27" s="89" t="s">
        <v>22</v>
      </c>
      <c r="BA27" s="89" t="s">
        <v>22</v>
      </c>
      <c r="BB27" s="89" t="s">
        <v>22</v>
      </c>
      <c r="BC27" s="89" t="s">
        <v>22</v>
      </c>
      <c r="BD27" s="89" t="s">
        <v>22</v>
      </c>
      <c r="BE27" s="84">
        <f t="shared" si="9"/>
        <v>32</v>
      </c>
    </row>
    <row r="28" spans="1:101" ht="19.5" customHeight="1" thickBot="1">
      <c r="A28" s="214"/>
      <c r="B28" s="201"/>
      <c r="C28" s="203"/>
      <c r="D28" s="13" t="s">
        <v>23</v>
      </c>
      <c r="E28" s="85">
        <v>1</v>
      </c>
      <c r="F28" s="85">
        <v>1</v>
      </c>
      <c r="G28" s="85">
        <v>1</v>
      </c>
      <c r="H28" s="85">
        <v>1</v>
      </c>
      <c r="I28" s="85">
        <v>1</v>
      </c>
      <c r="J28" s="85">
        <v>1</v>
      </c>
      <c r="K28" s="85">
        <v>1</v>
      </c>
      <c r="L28" s="90">
        <v>1</v>
      </c>
      <c r="M28" s="90">
        <v>1</v>
      </c>
      <c r="N28" s="90">
        <v>1</v>
      </c>
      <c r="O28" s="90">
        <v>1</v>
      </c>
      <c r="P28" s="90">
        <v>1</v>
      </c>
      <c r="Q28" s="90">
        <v>1</v>
      </c>
      <c r="R28" s="90">
        <v>1</v>
      </c>
      <c r="S28" s="90">
        <v>1</v>
      </c>
      <c r="T28" s="90">
        <v>1</v>
      </c>
      <c r="U28" s="90">
        <v>1</v>
      </c>
      <c r="V28" s="82" t="s">
        <v>22</v>
      </c>
      <c r="W28" s="82" t="s">
        <v>22</v>
      </c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8"/>
      <c r="AU28" s="88"/>
      <c r="AV28" s="89" t="s">
        <v>22</v>
      </c>
      <c r="AW28" s="89" t="s">
        <v>22</v>
      </c>
      <c r="AX28" s="89" t="s">
        <v>22</v>
      </c>
      <c r="AY28" s="89" t="s">
        <v>22</v>
      </c>
      <c r="AZ28" s="89" t="s">
        <v>22</v>
      </c>
      <c r="BA28" s="89" t="s">
        <v>22</v>
      </c>
      <c r="BB28" s="89" t="s">
        <v>22</v>
      </c>
      <c r="BC28" s="89" t="s">
        <v>22</v>
      </c>
      <c r="BD28" s="89" t="s">
        <v>22</v>
      </c>
      <c r="BE28" s="91">
        <f t="shared" si="9"/>
        <v>17</v>
      </c>
    </row>
    <row r="29" spans="1:101" ht="18.75" customHeight="1" thickBot="1">
      <c r="A29" s="214"/>
      <c r="B29" s="224" t="s">
        <v>194</v>
      </c>
      <c r="C29" s="226" t="s">
        <v>195</v>
      </c>
      <c r="D29" s="13" t="s">
        <v>21</v>
      </c>
      <c r="E29" s="85"/>
      <c r="F29" s="85"/>
      <c r="G29" s="85"/>
      <c r="H29" s="85"/>
      <c r="I29" s="85"/>
      <c r="J29" s="85"/>
      <c r="K29" s="85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82" t="s">
        <v>22</v>
      </c>
      <c r="W29" s="82" t="s">
        <v>22</v>
      </c>
      <c r="X29" s="87">
        <v>2</v>
      </c>
      <c r="Y29" s="87"/>
      <c r="Z29" s="87">
        <v>2</v>
      </c>
      <c r="AA29" s="87"/>
      <c r="AB29" s="87">
        <v>2</v>
      </c>
      <c r="AC29" s="87"/>
      <c r="AD29" s="87">
        <v>2</v>
      </c>
      <c r="AE29" s="87"/>
      <c r="AF29" s="87">
        <v>2</v>
      </c>
      <c r="AG29" s="87"/>
      <c r="AH29" s="87">
        <v>2</v>
      </c>
      <c r="AI29" s="87"/>
      <c r="AJ29" s="87">
        <v>2</v>
      </c>
      <c r="AK29" s="87"/>
      <c r="AL29" s="87">
        <v>2</v>
      </c>
      <c r="AM29" s="87"/>
      <c r="AN29" s="87">
        <v>2</v>
      </c>
      <c r="AO29" s="87"/>
      <c r="AP29" s="87">
        <v>4</v>
      </c>
      <c r="AQ29" s="87">
        <v>4</v>
      </c>
      <c r="AR29" s="87">
        <v>4</v>
      </c>
      <c r="AS29" s="87" t="s">
        <v>239</v>
      </c>
      <c r="AT29" s="88"/>
      <c r="AU29" s="88"/>
      <c r="AV29" s="89" t="s">
        <v>22</v>
      </c>
      <c r="AW29" s="89" t="s">
        <v>22</v>
      </c>
      <c r="AX29" s="89" t="s">
        <v>22</v>
      </c>
      <c r="AY29" s="89" t="s">
        <v>22</v>
      </c>
      <c r="AZ29" s="89" t="s">
        <v>22</v>
      </c>
      <c r="BA29" s="89" t="s">
        <v>22</v>
      </c>
      <c r="BB29" s="89" t="s">
        <v>22</v>
      </c>
      <c r="BC29" s="89" t="s">
        <v>22</v>
      </c>
      <c r="BD29" s="89" t="s">
        <v>22</v>
      </c>
      <c r="BE29" s="84">
        <f>SUM(E29:BD29)</f>
        <v>30</v>
      </c>
    </row>
    <row r="30" spans="1:101" ht="18.75" customHeight="1" thickBot="1">
      <c r="A30" s="214"/>
      <c r="B30" s="225"/>
      <c r="C30" s="227"/>
      <c r="D30" s="13" t="s">
        <v>23</v>
      </c>
      <c r="E30" s="85"/>
      <c r="F30" s="85"/>
      <c r="G30" s="85"/>
      <c r="H30" s="85"/>
      <c r="I30" s="85"/>
      <c r="J30" s="85"/>
      <c r="K30" s="85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82" t="s">
        <v>22</v>
      </c>
      <c r="W30" s="82" t="s">
        <v>22</v>
      </c>
      <c r="X30" s="87">
        <v>1</v>
      </c>
      <c r="Y30" s="87"/>
      <c r="Z30" s="87">
        <v>1</v>
      </c>
      <c r="AA30" s="87"/>
      <c r="AB30" s="87">
        <v>1</v>
      </c>
      <c r="AC30" s="87"/>
      <c r="AD30" s="87">
        <v>1</v>
      </c>
      <c r="AE30" s="87"/>
      <c r="AF30" s="87">
        <v>1</v>
      </c>
      <c r="AG30" s="87"/>
      <c r="AH30" s="87">
        <v>1</v>
      </c>
      <c r="AI30" s="87"/>
      <c r="AJ30" s="87">
        <v>1</v>
      </c>
      <c r="AK30" s="87"/>
      <c r="AL30" s="87">
        <v>1</v>
      </c>
      <c r="AM30" s="87"/>
      <c r="AN30" s="87">
        <v>1</v>
      </c>
      <c r="AO30" s="87"/>
      <c r="AP30" s="87">
        <v>2</v>
      </c>
      <c r="AQ30" s="87">
        <v>2</v>
      </c>
      <c r="AR30" s="87">
        <v>2</v>
      </c>
      <c r="AS30" s="87">
        <v>2</v>
      </c>
      <c r="AT30" s="88"/>
      <c r="AU30" s="88"/>
      <c r="AV30" s="89" t="s">
        <v>22</v>
      </c>
      <c r="AW30" s="89" t="s">
        <v>22</v>
      </c>
      <c r="AX30" s="89" t="s">
        <v>22</v>
      </c>
      <c r="AY30" s="89" t="s">
        <v>22</v>
      </c>
      <c r="AZ30" s="89" t="s">
        <v>22</v>
      </c>
      <c r="BA30" s="89" t="s">
        <v>22</v>
      </c>
      <c r="BB30" s="89" t="s">
        <v>22</v>
      </c>
      <c r="BC30" s="89" t="s">
        <v>22</v>
      </c>
      <c r="BD30" s="89" t="s">
        <v>22</v>
      </c>
      <c r="BE30" s="84">
        <f>SUM(E30:BD30)</f>
        <v>17</v>
      </c>
    </row>
    <row r="31" spans="1:101" ht="18.75" customHeight="1" thickBot="1">
      <c r="A31" s="214"/>
      <c r="B31" s="200" t="s">
        <v>196</v>
      </c>
      <c r="C31" s="202" t="s">
        <v>197</v>
      </c>
      <c r="D31" s="13" t="s">
        <v>21</v>
      </c>
      <c r="E31" s="85"/>
      <c r="F31" s="85"/>
      <c r="G31" s="85"/>
      <c r="H31" s="85"/>
      <c r="I31" s="85"/>
      <c r="J31" s="85"/>
      <c r="K31" s="85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82" t="s">
        <v>22</v>
      </c>
      <c r="W31" s="82" t="s">
        <v>22</v>
      </c>
      <c r="X31" s="87">
        <v>2</v>
      </c>
      <c r="Y31" s="87"/>
      <c r="Z31" s="87">
        <v>2</v>
      </c>
      <c r="AA31" s="87"/>
      <c r="AB31" s="87">
        <v>2</v>
      </c>
      <c r="AC31" s="87"/>
      <c r="AD31" s="87">
        <v>2</v>
      </c>
      <c r="AE31" s="87"/>
      <c r="AF31" s="87">
        <v>2</v>
      </c>
      <c r="AG31" s="87"/>
      <c r="AH31" s="87">
        <v>2</v>
      </c>
      <c r="AI31" s="87"/>
      <c r="AJ31" s="87">
        <v>2</v>
      </c>
      <c r="AK31" s="87"/>
      <c r="AL31" s="87">
        <v>2</v>
      </c>
      <c r="AM31" s="87"/>
      <c r="AN31" s="87">
        <v>2</v>
      </c>
      <c r="AO31" s="87"/>
      <c r="AP31" s="87">
        <v>4</v>
      </c>
      <c r="AQ31" s="87">
        <v>4</v>
      </c>
      <c r="AR31" s="87">
        <v>4</v>
      </c>
      <c r="AS31" s="87" t="s">
        <v>239</v>
      </c>
      <c r="AT31" s="88"/>
      <c r="AU31" s="88"/>
      <c r="AV31" s="89" t="s">
        <v>22</v>
      </c>
      <c r="AW31" s="89" t="s">
        <v>22</v>
      </c>
      <c r="AX31" s="89" t="s">
        <v>22</v>
      </c>
      <c r="AY31" s="89" t="s">
        <v>22</v>
      </c>
      <c r="AZ31" s="89" t="s">
        <v>22</v>
      </c>
      <c r="BA31" s="89" t="s">
        <v>22</v>
      </c>
      <c r="BB31" s="89" t="s">
        <v>22</v>
      </c>
      <c r="BC31" s="89" t="s">
        <v>22</v>
      </c>
      <c r="BD31" s="89" t="s">
        <v>22</v>
      </c>
      <c r="BE31" s="84">
        <f t="shared" si="9"/>
        <v>30</v>
      </c>
    </row>
    <row r="32" spans="1:101" ht="18.75" customHeight="1" thickBot="1">
      <c r="A32" s="214"/>
      <c r="B32" s="220"/>
      <c r="C32" s="221"/>
      <c r="D32" s="17" t="s">
        <v>23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2" t="s">
        <v>22</v>
      </c>
      <c r="W32" s="82" t="s">
        <v>22</v>
      </c>
      <c r="X32" s="87">
        <v>1</v>
      </c>
      <c r="Y32" s="87"/>
      <c r="Z32" s="87">
        <v>1</v>
      </c>
      <c r="AA32" s="87"/>
      <c r="AB32" s="87">
        <v>1</v>
      </c>
      <c r="AC32" s="87"/>
      <c r="AD32" s="87">
        <v>1</v>
      </c>
      <c r="AE32" s="87"/>
      <c r="AF32" s="87">
        <v>1</v>
      </c>
      <c r="AG32" s="87"/>
      <c r="AH32" s="87">
        <v>1</v>
      </c>
      <c r="AI32" s="87"/>
      <c r="AJ32" s="87">
        <v>1</v>
      </c>
      <c r="AK32" s="87"/>
      <c r="AL32" s="87">
        <v>1</v>
      </c>
      <c r="AM32" s="87"/>
      <c r="AN32" s="87">
        <v>1</v>
      </c>
      <c r="AO32" s="87"/>
      <c r="AP32" s="87">
        <v>2</v>
      </c>
      <c r="AQ32" s="87">
        <v>2</v>
      </c>
      <c r="AR32" s="87">
        <v>2</v>
      </c>
      <c r="AS32" s="87">
        <v>2</v>
      </c>
      <c r="AT32" s="88"/>
      <c r="AU32" s="88"/>
      <c r="AV32" s="89" t="s">
        <v>22</v>
      </c>
      <c r="AW32" s="89" t="s">
        <v>22</v>
      </c>
      <c r="AX32" s="89" t="s">
        <v>22</v>
      </c>
      <c r="AY32" s="89" t="s">
        <v>22</v>
      </c>
      <c r="AZ32" s="89" t="s">
        <v>22</v>
      </c>
      <c r="BA32" s="89" t="s">
        <v>22</v>
      </c>
      <c r="BB32" s="89" t="s">
        <v>22</v>
      </c>
      <c r="BC32" s="89" t="s">
        <v>22</v>
      </c>
      <c r="BD32" s="89" t="s">
        <v>22</v>
      </c>
      <c r="BE32" s="91">
        <f t="shared" si="9"/>
        <v>17</v>
      </c>
    </row>
    <row r="33" spans="1:57" ht="20.25" customHeight="1" thickBot="1">
      <c r="A33" s="214"/>
      <c r="B33" s="230" t="s">
        <v>198</v>
      </c>
      <c r="C33" s="228" t="s">
        <v>199</v>
      </c>
      <c r="D33" s="75" t="s">
        <v>21</v>
      </c>
      <c r="E33" s="82">
        <f t="shared" ref="E33:U33" si="10">E35+E37+E39</f>
        <v>14</v>
      </c>
      <c r="F33" s="82">
        <f t="shared" si="10"/>
        <v>12</v>
      </c>
      <c r="G33" s="82">
        <f t="shared" si="10"/>
        <v>14</v>
      </c>
      <c r="H33" s="82">
        <f t="shared" si="10"/>
        <v>12</v>
      </c>
      <c r="I33" s="82">
        <f t="shared" si="10"/>
        <v>14</v>
      </c>
      <c r="J33" s="82">
        <f t="shared" si="10"/>
        <v>12</v>
      </c>
      <c r="K33" s="82">
        <f t="shared" si="10"/>
        <v>14</v>
      </c>
      <c r="L33" s="82">
        <f t="shared" si="10"/>
        <v>12</v>
      </c>
      <c r="M33" s="82">
        <f t="shared" si="10"/>
        <v>14</v>
      </c>
      <c r="N33" s="82">
        <f t="shared" si="10"/>
        <v>12</v>
      </c>
      <c r="O33" s="82">
        <f t="shared" si="10"/>
        <v>14</v>
      </c>
      <c r="P33" s="82">
        <f t="shared" si="10"/>
        <v>12</v>
      </c>
      <c r="Q33" s="82">
        <f t="shared" si="10"/>
        <v>14</v>
      </c>
      <c r="R33" s="82">
        <f t="shared" si="10"/>
        <v>12</v>
      </c>
      <c r="S33" s="82">
        <f t="shared" si="10"/>
        <v>14</v>
      </c>
      <c r="T33" s="82">
        <f t="shared" si="10"/>
        <v>12</v>
      </c>
      <c r="U33" s="82">
        <f t="shared" si="10"/>
        <v>14</v>
      </c>
      <c r="V33" s="82" t="s">
        <v>22</v>
      </c>
      <c r="W33" s="82" t="s">
        <v>22</v>
      </c>
      <c r="X33" s="82">
        <f t="shared" ref="X33:AR33" si="11">X35+X37+X39</f>
        <v>12</v>
      </c>
      <c r="Y33" s="82">
        <f t="shared" si="11"/>
        <v>10</v>
      </c>
      <c r="Z33" s="82">
        <f t="shared" si="11"/>
        <v>12</v>
      </c>
      <c r="AA33" s="82">
        <f t="shared" si="11"/>
        <v>10</v>
      </c>
      <c r="AB33" s="82">
        <f t="shared" si="11"/>
        <v>12</v>
      </c>
      <c r="AC33" s="82">
        <f t="shared" si="11"/>
        <v>10</v>
      </c>
      <c r="AD33" s="82">
        <f t="shared" si="11"/>
        <v>12</v>
      </c>
      <c r="AE33" s="82">
        <f t="shared" si="11"/>
        <v>10</v>
      </c>
      <c r="AF33" s="82">
        <f t="shared" si="11"/>
        <v>12</v>
      </c>
      <c r="AG33" s="82">
        <f t="shared" si="11"/>
        <v>10</v>
      </c>
      <c r="AH33" s="82">
        <f t="shared" si="11"/>
        <v>12</v>
      </c>
      <c r="AI33" s="82">
        <f t="shared" si="11"/>
        <v>10</v>
      </c>
      <c r="AJ33" s="82">
        <f t="shared" si="11"/>
        <v>12</v>
      </c>
      <c r="AK33" s="82">
        <f t="shared" si="11"/>
        <v>10</v>
      </c>
      <c r="AL33" s="82">
        <f t="shared" si="11"/>
        <v>12</v>
      </c>
      <c r="AM33" s="82">
        <f t="shared" si="11"/>
        <v>10</v>
      </c>
      <c r="AN33" s="82">
        <f t="shared" si="11"/>
        <v>12</v>
      </c>
      <c r="AO33" s="82">
        <f t="shared" si="11"/>
        <v>12</v>
      </c>
      <c r="AP33" s="82">
        <f t="shared" si="11"/>
        <v>12</v>
      </c>
      <c r="AQ33" s="82">
        <f t="shared" si="11"/>
        <v>10</v>
      </c>
      <c r="AR33" s="82">
        <f t="shared" si="11"/>
        <v>14</v>
      </c>
      <c r="AS33" s="82">
        <v>10</v>
      </c>
      <c r="AT33" s="89"/>
      <c r="AU33" s="89"/>
      <c r="AV33" s="89" t="s">
        <v>22</v>
      </c>
      <c r="AW33" s="89" t="s">
        <v>22</v>
      </c>
      <c r="AX33" s="89" t="s">
        <v>22</v>
      </c>
      <c r="AY33" s="89" t="s">
        <v>22</v>
      </c>
      <c r="AZ33" s="89" t="s">
        <v>22</v>
      </c>
      <c r="BA33" s="89" t="s">
        <v>22</v>
      </c>
      <c r="BB33" s="89" t="s">
        <v>22</v>
      </c>
      <c r="BC33" s="89" t="s">
        <v>22</v>
      </c>
      <c r="BD33" s="89" t="s">
        <v>22</v>
      </c>
      <c r="BE33" s="84">
        <f>SUM(E33:BD33)</f>
        <v>468</v>
      </c>
    </row>
    <row r="34" spans="1:57" ht="48" customHeight="1" thickBot="1">
      <c r="A34" s="214"/>
      <c r="B34" s="231"/>
      <c r="C34" s="229"/>
      <c r="D34" s="72" t="s">
        <v>23</v>
      </c>
      <c r="E34" s="82">
        <f t="shared" ref="E34:U34" si="12">E36+E38+E40</f>
        <v>7</v>
      </c>
      <c r="F34" s="82">
        <f t="shared" si="12"/>
        <v>6</v>
      </c>
      <c r="G34" s="82">
        <f t="shared" si="12"/>
        <v>7</v>
      </c>
      <c r="H34" s="82">
        <f t="shared" si="12"/>
        <v>6</v>
      </c>
      <c r="I34" s="82">
        <f t="shared" si="12"/>
        <v>7</v>
      </c>
      <c r="J34" s="82">
        <f t="shared" si="12"/>
        <v>6</v>
      </c>
      <c r="K34" s="82">
        <f t="shared" si="12"/>
        <v>7</v>
      </c>
      <c r="L34" s="82">
        <f t="shared" si="12"/>
        <v>6</v>
      </c>
      <c r="M34" s="82">
        <f t="shared" si="12"/>
        <v>7</v>
      </c>
      <c r="N34" s="82">
        <f t="shared" si="12"/>
        <v>6</v>
      </c>
      <c r="O34" s="82">
        <f t="shared" si="12"/>
        <v>7</v>
      </c>
      <c r="P34" s="82">
        <f t="shared" si="12"/>
        <v>6</v>
      </c>
      <c r="Q34" s="82">
        <f t="shared" si="12"/>
        <v>7</v>
      </c>
      <c r="R34" s="82">
        <f t="shared" si="12"/>
        <v>6</v>
      </c>
      <c r="S34" s="82">
        <f t="shared" si="12"/>
        <v>7</v>
      </c>
      <c r="T34" s="82">
        <f t="shared" si="12"/>
        <v>6</v>
      </c>
      <c r="U34" s="82">
        <f t="shared" si="12"/>
        <v>7</v>
      </c>
      <c r="V34" s="82" t="s">
        <v>22</v>
      </c>
      <c r="W34" s="82" t="s">
        <v>22</v>
      </c>
      <c r="X34" s="82">
        <f t="shared" ref="X34:AS34" si="13">X36+X38+X40</f>
        <v>6</v>
      </c>
      <c r="Y34" s="82">
        <f t="shared" si="13"/>
        <v>5</v>
      </c>
      <c r="Z34" s="82">
        <f t="shared" si="13"/>
        <v>6</v>
      </c>
      <c r="AA34" s="82">
        <f t="shared" si="13"/>
        <v>5</v>
      </c>
      <c r="AB34" s="82">
        <f t="shared" si="13"/>
        <v>6</v>
      </c>
      <c r="AC34" s="82">
        <f t="shared" si="13"/>
        <v>5</v>
      </c>
      <c r="AD34" s="82">
        <f t="shared" si="13"/>
        <v>6</v>
      </c>
      <c r="AE34" s="82">
        <f t="shared" si="13"/>
        <v>5</v>
      </c>
      <c r="AF34" s="82">
        <f t="shared" si="13"/>
        <v>6</v>
      </c>
      <c r="AG34" s="82">
        <f t="shared" si="13"/>
        <v>5</v>
      </c>
      <c r="AH34" s="82">
        <f t="shared" si="13"/>
        <v>6</v>
      </c>
      <c r="AI34" s="82">
        <f t="shared" si="13"/>
        <v>5</v>
      </c>
      <c r="AJ34" s="82">
        <f t="shared" si="13"/>
        <v>6</v>
      </c>
      <c r="AK34" s="82">
        <f t="shared" si="13"/>
        <v>5</v>
      </c>
      <c r="AL34" s="82">
        <f t="shared" si="13"/>
        <v>6</v>
      </c>
      <c r="AM34" s="82">
        <f t="shared" si="13"/>
        <v>5</v>
      </c>
      <c r="AN34" s="82">
        <f t="shared" si="13"/>
        <v>6</v>
      </c>
      <c r="AO34" s="82">
        <f t="shared" si="13"/>
        <v>6</v>
      </c>
      <c r="AP34" s="82">
        <f t="shared" si="13"/>
        <v>6</v>
      </c>
      <c r="AQ34" s="82">
        <f t="shared" si="13"/>
        <v>5</v>
      </c>
      <c r="AR34" s="82">
        <f t="shared" si="13"/>
        <v>7</v>
      </c>
      <c r="AS34" s="82">
        <f t="shared" si="13"/>
        <v>5</v>
      </c>
      <c r="AT34" s="89"/>
      <c r="AU34" s="89"/>
      <c r="AV34" s="89" t="s">
        <v>22</v>
      </c>
      <c r="AW34" s="89" t="s">
        <v>22</v>
      </c>
      <c r="AX34" s="89" t="s">
        <v>22</v>
      </c>
      <c r="AY34" s="89" t="s">
        <v>22</v>
      </c>
      <c r="AZ34" s="89" t="s">
        <v>22</v>
      </c>
      <c r="BA34" s="89" t="s">
        <v>22</v>
      </c>
      <c r="BB34" s="89" t="s">
        <v>22</v>
      </c>
      <c r="BC34" s="89" t="s">
        <v>22</v>
      </c>
      <c r="BD34" s="89" t="s">
        <v>22</v>
      </c>
      <c r="BE34" s="84">
        <f>SUM(E34:BD34)</f>
        <v>234</v>
      </c>
    </row>
    <row r="35" spans="1:57" ht="31.5" customHeight="1" thickBot="1">
      <c r="A35" s="214"/>
      <c r="B35" s="218" t="s">
        <v>200</v>
      </c>
      <c r="C35" s="222" t="s">
        <v>201</v>
      </c>
      <c r="D35" s="13" t="s">
        <v>21</v>
      </c>
      <c r="E35" s="85">
        <v>6</v>
      </c>
      <c r="F35" s="85">
        <v>6</v>
      </c>
      <c r="G35" s="85">
        <v>6</v>
      </c>
      <c r="H35" s="85">
        <v>6</v>
      </c>
      <c r="I35" s="85">
        <v>6</v>
      </c>
      <c r="J35" s="85">
        <v>6</v>
      </c>
      <c r="K35" s="85">
        <v>6</v>
      </c>
      <c r="L35" s="85">
        <v>6</v>
      </c>
      <c r="M35" s="85">
        <v>6</v>
      </c>
      <c r="N35" s="85">
        <v>6</v>
      </c>
      <c r="O35" s="85">
        <v>6</v>
      </c>
      <c r="P35" s="85">
        <v>6</v>
      </c>
      <c r="Q35" s="85">
        <v>6</v>
      </c>
      <c r="R35" s="85">
        <v>6</v>
      </c>
      <c r="S35" s="85">
        <v>6</v>
      </c>
      <c r="T35" s="85">
        <v>6</v>
      </c>
      <c r="U35" s="85">
        <v>6</v>
      </c>
      <c r="V35" s="82" t="s">
        <v>22</v>
      </c>
      <c r="W35" s="82" t="s">
        <v>22</v>
      </c>
      <c r="X35" s="86">
        <v>6</v>
      </c>
      <c r="Y35" s="86">
        <v>6</v>
      </c>
      <c r="Z35" s="86">
        <v>6</v>
      </c>
      <c r="AA35" s="86">
        <v>6</v>
      </c>
      <c r="AB35" s="86">
        <v>6</v>
      </c>
      <c r="AC35" s="86">
        <v>6</v>
      </c>
      <c r="AD35" s="86">
        <v>6</v>
      </c>
      <c r="AE35" s="86">
        <v>6</v>
      </c>
      <c r="AF35" s="86">
        <v>6</v>
      </c>
      <c r="AG35" s="86">
        <v>6</v>
      </c>
      <c r="AH35" s="86">
        <v>6</v>
      </c>
      <c r="AI35" s="86">
        <v>6</v>
      </c>
      <c r="AJ35" s="86">
        <v>6</v>
      </c>
      <c r="AK35" s="86">
        <v>6</v>
      </c>
      <c r="AL35" s="86">
        <v>6</v>
      </c>
      <c r="AM35" s="86">
        <v>6</v>
      </c>
      <c r="AN35" s="86">
        <v>6</v>
      </c>
      <c r="AO35" s="86">
        <v>8</v>
      </c>
      <c r="AP35" s="86">
        <v>8</v>
      </c>
      <c r="AQ35" s="86">
        <v>6</v>
      </c>
      <c r="AR35" s="86">
        <v>8</v>
      </c>
      <c r="AS35" s="86">
        <v>6</v>
      </c>
      <c r="AT35" s="88"/>
      <c r="AU35" s="88" t="s">
        <v>52</v>
      </c>
      <c r="AV35" s="89" t="s">
        <v>22</v>
      </c>
      <c r="AW35" s="89" t="s">
        <v>22</v>
      </c>
      <c r="AX35" s="89" t="s">
        <v>22</v>
      </c>
      <c r="AY35" s="89" t="s">
        <v>22</v>
      </c>
      <c r="AZ35" s="89" t="s">
        <v>22</v>
      </c>
      <c r="BA35" s="89" t="s">
        <v>22</v>
      </c>
      <c r="BB35" s="89" t="s">
        <v>22</v>
      </c>
      <c r="BC35" s="89" t="s">
        <v>22</v>
      </c>
      <c r="BD35" s="89" t="s">
        <v>22</v>
      </c>
      <c r="BE35" s="84">
        <f t="shared" si="9"/>
        <v>240</v>
      </c>
    </row>
    <row r="36" spans="1:57" ht="18" customHeight="1" thickBot="1">
      <c r="A36" s="214"/>
      <c r="B36" s="219"/>
      <c r="C36" s="223"/>
      <c r="D36" s="13" t="s">
        <v>23</v>
      </c>
      <c r="E36" s="85">
        <v>3</v>
      </c>
      <c r="F36" s="85">
        <v>3</v>
      </c>
      <c r="G36" s="85">
        <v>3</v>
      </c>
      <c r="H36" s="85">
        <v>3</v>
      </c>
      <c r="I36" s="85">
        <v>3</v>
      </c>
      <c r="J36" s="85">
        <v>3</v>
      </c>
      <c r="K36" s="85">
        <v>3</v>
      </c>
      <c r="L36" s="85">
        <v>3</v>
      </c>
      <c r="M36" s="85">
        <v>3</v>
      </c>
      <c r="N36" s="85">
        <v>3</v>
      </c>
      <c r="O36" s="85">
        <v>3</v>
      </c>
      <c r="P36" s="85">
        <v>3</v>
      </c>
      <c r="Q36" s="85">
        <v>3</v>
      </c>
      <c r="R36" s="85">
        <v>3</v>
      </c>
      <c r="S36" s="85">
        <v>3</v>
      </c>
      <c r="T36" s="85">
        <v>3</v>
      </c>
      <c r="U36" s="85">
        <v>3</v>
      </c>
      <c r="V36" s="82" t="s">
        <v>22</v>
      </c>
      <c r="W36" s="82" t="s">
        <v>22</v>
      </c>
      <c r="X36" s="87">
        <v>3</v>
      </c>
      <c r="Y36" s="87">
        <v>3</v>
      </c>
      <c r="Z36" s="87">
        <v>3</v>
      </c>
      <c r="AA36" s="87">
        <v>3</v>
      </c>
      <c r="AB36" s="87">
        <v>3</v>
      </c>
      <c r="AC36" s="87">
        <v>3</v>
      </c>
      <c r="AD36" s="87">
        <v>3</v>
      </c>
      <c r="AE36" s="87">
        <v>3</v>
      </c>
      <c r="AF36" s="87">
        <v>3</v>
      </c>
      <c r="AG36" s="87">
        <v>3</v>
      </c>
      <c r="AH36" s="87">
        <v>3</v>
      </c>
      <c r="AI36" s="87">
        <v>3</v>
      </c>
      <c r="AJ36" s="87">
        <v>3</v>
      </c>
      <c r="AK36" s="87">
        <v>3</v>
      </c>
      <c r="AL36" s="87">
        <v>3</v>
      </c>
      <c r="AM36" s="87">
        <v>3</v>
      </c>
      <c r="AN36" s="87">
        <v>3</v>
      </c>
      <c r="AO36" s="87">
        <v>4</v>
      </c>
      <c r="AP36" s="87">
        <v>4</v>
      </c>
      <c r="AQ36" s="87">
        <v>3</v>
      </c>
      <c r="AR36" s="87">
        <v>4</v>
      </c>
      <c r="AS36" s="87">
        <v>3</v>
      </c>
      <c r="AT36" s="88"/>
      <c r="AU36" s="88"/>
      <c r="AV36" s="89" t="s">
        <v>22</v>
      </c>
      <c r="AW36" s="89" t="s">
        <v>22</v>
      </c>
      <c r="AX36" s="89" t="s">
        <v>22</v>
      </c>
      <c r="AY36" s="89" t="s">
        <v>22</v>
      </c>
      <c r="AZ36" s="89" t="s">
        <v>22</v>
      </c>
      <c r="BA36" s="89" t="s">
        <v>22</v>
      </c>
      <c r="BB36" s="89" t="s">
        <v>22</v>
      </c>
      <c r="BC36" s="89" t="s">
        <v>22</v>
      </c>
      <c r="BD36" s="89" t="s">
        <v>22</v>
      </c>
      <c r="BE36" s="91">
        <f t="shared" si="9"/>
        <v>120</v>
      </c>
    </row>
    <row r="37" spans="1:57" ht="30" customHeight="1" thickBot="1">
      <c r="A37" s="214"/>
      <c r="B37" s="218" t="s">
        <v>202</v>
      </c>
      <c r="C37" s="202" t="s">
        <v>203</v>
      </c>
      <c r="D37" s="13" t="s">
        <v>21</v>
      </c>
      <c r="E37" s="85">
        <v>4</v>
      </c>
      <c r="F37" s="85">
        <v>2</v>
      </c>
      <c r="G37" s="85">
        <v>4</v>
      </c>
      <c r="H37" s="85">
        <v>2</v>
      </c>
      <c r="I37" s="85">
        <v>4</v>
      </c>
      <c r="J37" s="85">
        <v>2</v>
      </c>
      <c r="K37" s="85">
        <v>4</v>
      </c>
      <c r="L37" s="85">
        <v>2</v>
      </c>
      <c r="M37" s="85">
        <v>4</v>
      </c>
      <c r="N37" s="85">
        <v>2</v>
      </c>
      <c r="O37" s="85">
        <v>4</v>
      </c>
      <c r="P37" s="85">
        <v>2</v>
      </c>
      <c r="Q37" s="85">
        <v>4</v>
      </c>
      <c r="R37" s="85">
        <v>2</v>
      </c>
      <c r="S37" s="85">
        <v>4</v>
      </c>
      <c r="T37" s="85">
        <v>2</v>
      </c>
      <c r="U37" s="85">
        <v>4</v>
      </c>
      <c r="V37" s="82" t="s">
        <v>22</v>
      </c>
      <c r="W37" s="82" t="s">
        <v>22</v>
      </c>
      <c r="X37" s="87">
        <v>2</v>
      </c>
      <c r="Y37" s="87">
        <v>2</v>
      </c>
      <c r="Z37" s="87">
        <v>2</v>
      </c>
      <c r="AA37" s="87">
        <v>2</v>
      </c>
      <c r="AB37" s="87">
        <v>2</v>
      </c>
      <c r="AC37" s="87">
        <v>2</v>
      </c>
      <c r="AD37" s="87">
        <v>2</v>
      </c>
      <c r="AE37" s="87">
        <v>2</v>
      </c>
      <c r="AF37" s="87">
        <v>2</v>
      </c>
      <c r="AG37" s="87">
        <v>2</v>
      </c>
      <c r="AH37" s="87">
        <v>2</v>
      </c>
      <c r="AI37" s="87">
        <v>2</v>
      </c>
      <c r="AJ37" s="87">
        <v>2</v>
      </c>
      <c r="AK37" s="87">
        <v>2</v>
      </c>
      <c r="AL37" s="87">
        <v>2</v>
      </c>
      <c r="AM37" s="87">
        <v>2</v>
      </c>
      <c r="AN37" s="87">
        <v>2</v>
      </c>
      <c r="AO37" s="87">
        <v>2</v>
      </c>
      <c r="AP37" s="87">
        <v>4</v>
      </c>
      <c r="AQ37" s="87">
        <v>4</v>
      </c>
      <c r="AR37" s="87">
        <v>6</v>
      </c>
      <c r="AS37" s="87" t="s">
        <v>239</v>
      </c>
      <c r="AT37" s="88"/>
      <c r="AU37" s="88"/>
      <c r="AV37" s="89" t="s">
        <v>22</v>
      </c>
      <c r="AW37" s="89" t="s">
        <v>22</v>
      </c>
      <c r="AX37" s="89" t="s">
        <v>22</v>
      </c>
      <c r="AY37" s="89" t="s">
        <v>22</v>
      </c>
      <c r="AZ37" s="89" t="s">
        <v>22</v>
      </c>
      <c r="BA37" s="89" t="s">
        <v>22</v>
      </c>
      <c r="BB37" s="89" t="s">
        <v>22</v>
      </c>
      <c r="BC37" s="89" t="s">
        <v>22</v>
      </c>
      <c r="BD37" s="89" t="s">
        <v>22</v>
      </c>
      <c r="BE37" s="95">
        <f t="shared" ref="BE37:BE42" si="14">SUM(E37:BD37)</f>
        <v>102</v>
      </c>
    </row>
    <row r="38" spans="1:57" ht="19.5" customHeight="1" thickBot="1">
      <c r="A38" s="214"/>
      <c r="B38" s="219"/>
      <c r="C38" s="203"/>
      <c r="D38" s="13" t="s">
        <v>23</v>
      </c>
      <c r="E38" s="85">
        <v>2</v>
      </c>
      <c r="F38" s="85">
        <v>1</v>
      </c>
      <c r="G38" s="85">
        <v>2</v>
      </c>
      <c r="H38" s="85">
        <v>1</v>
      </c>
      <c r="I38" s="85">
        <v>2</v>
      </c>
      <c r="J38" s="85">
        <v>1</v>
      </c>
      <c r="K38" s="85">
        <v>2</v>
      </c>
      <c r="L38" s="85">
        <v>1</v>
      </c>
      <c r="M38" s="85">
        <v>2</v>
      </c>
      <c r="N38" s="85">
        <v>1</v>
      </c>
      <c r="O38" s="85">
        <v>2</v>
      </c>
      <c r="P38" s="85">
        <v>1</v>
      </c>
      <c r="Q38" s="85">
        <v>2</v>
      </c>
      <c r="R38" s="85">
        <v>1</v>
      </c>
      <c r="S38" s="85">
        <v>2</v>
      </c>
      <c r="T38" s="85">
        <v>1</v>
      </c>
      <c r="U38" s="85">
        <v>2</v>
      </c>
      <c r="V38" s="82" t="s">
        <v>22</v>
      </c>
      <c r="W38" s="82" t="s">
        <v>22</v>
      </c>
      <c r="X38" s="87">
        <v>1</v>
      </c>
      <c r="Y38" s="87">
        <v>1</v>
      </c>
      <c r="Z38" s="87">
        <v>1</v>
      </c>
      <c r="AA38" s="87">
        <v>1</v>
      </c>
      <c r="AB38" s="87">
        <v>1</v>
      </c>
      <c r="AC38" s="87">
        <v>1</v>
      </c>
      <c r="AD38" s="87">
        <v>1</v>
      </c>
      <c r="AE38" s="87">
        <v>1</v>
      </c>
      <c r="AF38" s="87">
        <v>1</v>
      </c>
      <c r="AG38" s="87">
        <v>1</v>
      </c>
      <c r="AH38" s="87">
        <v>1</v>
      </c>
      <c r="AI38" s="87">
        <v>1</v>
      </c>
      <c r="AJ38" s="87">
        <v>1</v>
      </c>
      <c r="AK38" s="87">
        <v>1</v>
      </c>
      <c r="AL38" s="87">
        <v>1</v>
      </c>
      <c r="AM38" s="87">
        <v>1</v>
      </c>
      <c r="AN38" s="87">
        <v>1</v>
      </c>
      <c r="AO38" s="87">
        <v>1</v>
      </c>
      <c r="AP38" s="87">
        <v>2</v>
      </c>
      <c r="AQ38" s="87">
        <v>2</v>
      </c>
      <c r="AR38" s="87">
        <v>3</v>
      </c>
      <c r="AS38" s="87">
        <v>2</v>
      </c>
      <c r="AT38" s="88"/>
      <c r="AU38" s="88"/>
      <c r="AV38" s="89" t="s">
        <v>22</v>
      </c>
      <c r="AW38" s="89" t="s">
        <v>22</v>
      </c>
      <c r="AX38" s="89" t="s">
        <v>22</v>
      </c>
      <c r="AY38" s="89" t="s">
        <v>22</v>
      </c>
      <c r="AZ38" s="89" t="s">
        <v>22</v>
      </c>
      <c r="BA38" s="89" t="s">
        <v>22</v>
      </c>
      <c r="BB38" s="89" t="s">
        <v>22</v>
      </c>
      <c r="BC38" s="89" t="s">
        <v>22</v>
      </c>
      <c r="BD38" s="89" t="s">
        <v>22</v>
      </c>
      <c r="BE38" s="91">
        <f t="shared" si="14"/>
        <v>53</v>
      </c>
    </row>
    <row r="39" spans="1:57" ht="19.5" customHeight="1" thickBot="1">
      <c r="A39" s="214"/>
      <c r="B39" s="218" t="s">
        <v>204</v>
      </c>
      <c r="C39" s="226" t="s">
        <v>205</v>
      </c>
      <c r="D39" s="13" t="s">
        <v>21</v>
      </c>
      <c r="E39" s="85">
        <v>4</v>
      </c>
      <c r="F39" s="85">
        <v>4</v>
      </c>
      <c r="G39" s="85">
        <v>4</v>
      </c>
      <c r="H39" s="85">
        <v>4</v>
      </c>
      <c r="I39" s="85">
        <v>4</v>
      </c>
      <c r="J39" s="85">
        <v>4</v>
      </c>
      <c r="K39" s="85">
        <v>4</v>
      </c>
      <c r="L39" s="85">
        <v>4</v>
      </c>
      <c r="M39" s="85">
        <v>4</v>
      </c>
      <c r="N39" s="85">
        <v>4</v>
      </c>
      <c r="O39" s="85">
        <v>4</v>
      </c>
      <c r="P39" s="85">
        <v>4</v>
      </c>
      <c r="Q39" s="85">
        <v>4</v>
      </c>
      <c r="R39" s="85">
        <v>4</v>
      </c>
      <c r="S39" s="85">
        <v>4</v>
      </c>
      <c r="T39" s="85">
        <v>4</v>
      </c>
      <c r="U39" s="85">
        <v>4</v>
      </c>
      <c r="V39" s="82" t="s">
        <v>22</v>
      </c>
      <c r="W39" s="82" t="s">
        <v>22</v>
      </c>
      <c r="X39" s="87">
        <v>4</v>
      </c>
      <c r="Y39" s="87">
        <v>2</v>
      </c>
      <c r="Z39" s="87">
        <v>4</v>
      </c>
      <c r="AA39" s="87">
        <v>2</v>
      </c>
      <c r="AB39" s="87">
        <v>4</v>
      </c>
      <c r="AC39" s="87">
        <v>2</v>
      </c>
      <c r="AD39" s="87">
        <v>4</v>
      </c>
      <c r="AE39" s="87">
        <v>2</v>
      </c>
      <c r="AF39" s="87">
        <v>4</v>
      </c>
      <c r="AG39" s="87">
        <v>2</v>
      </c>
      <c r="AH39" s="87">
        <v>4</v>
      </c>
      <c r="AI39" s="87">
        <v>2</v>
      </c>
      <c r="AJ39" s="87">
        <v>4</v>
      </c>
      <c r="AK39" s="87">
        <v>2</v>
      </c>
      <c r="AL39" s="87">
        <v>4</v>
      </c>
      <c r="AM39" s="87">
        <v>2</v>
      </c>
      <c r="AN39" s="87">
        <v>4</v>
      </c>
      <c r="AO39" s="87">
        <v>2</v>
      </c>
      <c r="AP39" s="87"/>
      <c r="AQ39" s="87"/>
      <c r="AR39" s="87"/>
      <c r="AS39" s="87"/>
      <c r="AT39" s="88"/>
      <c r="AU39" s="88" t="s">
        <v>52</v>
      </c>
      <c r="AV39" s="89" t="s">
        <v>22</v>
      </c>
      <c r="AW39" s="89" t="s">
        <v>22</v>
      </c>
      <c r="AX39" s="89" t="s">
        <v>22</v>
      </c>
      <c r="AY39" s="89" t="s">
        <v>22</v>
      </c>
      <c r="AZ39" s="89" t="s">
        <v>22</v>
      </c>
      <c r="BA39" s="89" t="s">
        <v>22</v>
      </c>
      <c r="BB39" s="89" t="s">
        <v>22</v>
      </c>
      <c r="BC39" s="89" t="s">
        <v>22</v>
      </c>
      <c r="BD39" s="89" t="s">
        <v>22</v>
      </c>
      <c r="BE39" s="84">
        <f t="shared" si="14"/>
        <v>122</v>
      </c>
    </row>
    <row r="40" spans="1:57" ht="19.5" customHeight="1" thickBot="1">
      <c r="A40" s="214"/>
      <c r="B40" s="219"/>
      <c r="C40" s="227"/>
      <c r="D40" s="13" t="s">
        <v>23</v>
      </c>
      <c r="E40" s="85">
        <v>2</v>
      </c>
      <c r="F40" s="85">
        <v>2</v>
      </c>
      <c r="G40" s="85">
        <v>2</v>
      </c>
      <c r="H40" s="85">
        <v>2</v>
      </c>
      <c r="I40" s="85">
        <v>2</v>
      </c>
      <c r="J40" s="85">
        <v>2</v>
      </c>
      <c r="K40" s="85">
        <v>2</v>
      </c>
      <c r="L40" s="85">
        <v>2</v>
      </c>
      <c r="M40" s="85">
        <v>2</v>
      </c>
      <c r="N40" s="85">
        <v>2</v>
      </c>
      <c r="O40" s="85">
        <v>2</v>
      </c>
      <c r="P40" s="85">
        <v>2</v>
      </c>
      <c r="Q40" s="85">
        <v>2</v>
      </c>
      <c r="R40" s="85">
        <v>2</v>
      </c>
      <c r="S40" s="85">
        <v>2</v>
      </c>
      <c r="T40" s="85">
        <v>2</v>
      </c>
      <c r="U40" s="85">
        <v>2</v>
      </c>
      <c r="V40" s="82" t="s">
        <v>22</v>
      </c>
      <c r="W40" s="82" t="s">
        <v>22</v>
      </c>
      <c r="X40" s="87">
        <v>2</v>
      </c>
      <c r="Y40" s="87">
        <v>1</v>
      </c>
      <c r="Z40" s="87">
        <v>2</v>
      </c>
      <c r="AA40" s="87">
        <v>1</v>
      </c>
      <c r="AB40" s="87">
        <v>2</v>
      </c>
      <c r="AC40" s="87">
        <v>1</v>
      </c>
      <c r="AD40" s="87">
        <v>2</v>
      </c>
      <c r="AE40" s="87">
        <v>1</v>
      </c>
      <c r="AF40" s="87">
        <v>2</v>
      </c>
      <c r="AG40" s="87">
        <v>1</v>
      </c>
      <c r="AH40" s="87">
        <v>2</v>
      </c>
      <c r="AI40" s="87">
        <v>1</v>
      </c>
      <c r="AJ40" s="87">
        <v>2</v>
      </c>
      <c r="AK40" s="87">
        <v>1</v>
      </c>
      <c r="AL40" s="87">
        <v>2</v>
      </c>
      <c r="AM40" s="87">
        <v>1</v>
      </c>
      <c r="AN40" s="87">
        <v>2</v>
      </c>
      <c r="AO40" s="87">
        <v>1</v>
      </c>
      <c r="AP40" s="87"/>
      <c r="AQ40" s="87"/>
      <c r="AR40" s="87"/>
      <c r="AS40" s="87"/>
      <c r="AT40" s="88"/>
      <c r="AU40" s="88"/>
      <c r="AV40" s="89" t="s">
        <v>22</v>
      </c>
      <c r="AW40" s="89" t="s">
        <v>22</v>
      </c>
      <c r="AX40" s="89" t="s">
        <v>22</v>
      </c>
      <c r="AY40" s="89" t="s">
        <v>22</v>
      </c>
      <c r="AZ40" s="89" t="s">
        <v>22</v>
      </c>
      <c r="BA40" s="89" t="s">
        <v>22</v>
      </c>
      <c r="BB40" s="89" t="s">
        <v>22</v>
      </c>
      <c r="BC40" s="89" t="s">
        <v>22</v>
      </c>
      <c r="BD40" s="89" t="s">
        <v>22</v>
      </c>
      <c r="BE40" s="84">
        <f t="shared" si="14"/>
        <v>61</v>
      </c>
    </row>
    <row r="41" spans="1:57" ht="18" customHeight="1" thickBot="1">
      <c r="A41" s="214"/>
      <c r="B41" s="194" t="s">
        <v>206</v>
      </c>
      <c r="C41" s="192" t="s">
        <v>207</v>
      </c>
      <c r="D41" s="72" t="s">
        <v>21</v>
      </c>
      <c r="E41" s="82">
        <f t="shared" ref="E41:U41" si="15">E43</f>
        <v>0</v>
      </c>
      <c r="F41" s="82">
        <f t="shared" si="15"/>
        <v>0</v>
      </c>
      <c r="G41" s="82">
        <f t="shared" si="15"/>
        <v>0</v>
      </c>
      <c r="H41" s="82">
        <f t="shared" si="15"/>
        <v>0</v>
      </c>
      <c r="I41" s="82">
        <f t="shared" si="15"/>
        <v>0</v>
      </c>
      <c r="J41" s="82">
        <f t="shared" si="15"/>
        <v>0</v>
      </c>
      <c r="K41" s="82">
        <f t="shared" si="15"/>
        <v>0</v>
      </c>
      <c r="L41" s="82">
        <f t="shared" si="15"/>
        <v>0</v>
      </c>
      <c r="M41" s="82">
        <f t="shared" si="15"/>
        <v>0</v>
      </c>
      <c r="N41" s="82">
        <f t="shared" si="15"/>
        <v>0</v>
      </c>
      <c r="O41" s="82">
        <f t="shared" si="15"/>
        <v>0</v>
      </c>
      <c r="P41" s="82">
        <f t="shared" si="15"/>
        <v>0</v>
      </c>
      <c r="Q41" s="82">
        <f t="shared" si="15"/>
        <v>0</v>
      </c>
      <c r="R41" s="82">
        <f t="shared" si="15"/>
        <v>0</v>
      </c>
      <c r="S41" s="82">
        <f t="shared" si="15"/>
        <v>0</v>
      </c>
      <c r="T41" s="82">
        <f t="shared" si="15"/>
        <v>0</v>
      </c>
      <c r="U41" s="82">
        <f t="shared" si="15"/>
        <v>0</v>
      </c>
      <c r="V41" s="82" t="s">
        <v>22</v>
      </c>
      <c r="W41" s="82" t="s">
        <v>22</v>
      </c>
      <c r="X41" s="82">
        <f t="shared" ref="X41:AS41" si="16">X43</f>
        <v>2</v>
      </c>
      <c r="Y41" s="82">
        <f t="shared" si="16"/>
        <v>2</v>
      </c>
      <c r="Z41" s="82">
        <f t="shared" si="16"/>
        <v>2</v>
      </c>
      <c r="AA41" s="82">
        <f t="shared" si="16"/>
        <v>2</v>
      </c>
      <c r="AB41" s="82">
        <f t="shared" si="16"/>
        <v>2</v>
      </c>
      <c r="AC41" s="82">
        <f t="shared" si="16"/>
        <v>2</v>
      </c>
      <c r="AD41" s="82">
        <f t="shared" si="16"/>
        <v>2</v>
      </c>
      <c r="AE41" s="82">
        <f t="shared" si="16"/>
        <v>2</v>
      </c>
      <c r="AF41" s="82">
        <f t="shared" si="16"/>
        <v>2</v>
      </c>
      <c r="AG41" s="82">
        <f t="shared" si="16"/>
        <v>2</v>
      </c>
      <c r="AH41" s="82">
        <f t="shared" si="16"/>
        <v>2</v>
      </c>
      <c r="AI41" s="82">
        <f t="shared" si="16"/>
        <v>2</v>
      </c>
      <c r="AJ41" s="82">
        <f t="shared" si="16"/>
        <v>2</v>
      </c>
      <c r="AK41" s="82">
        <f t="shared" si="16"/>
        <v>2</v>
      </c>
      <c r="AL41" s="82">
        <f t="shared" si="16"/>
        <v>2</v>
      </c>
      <c r="AM41" s="82">
        <f t="shared" si="16"/>
        <v>2</v>
      </c>
      <c r="AN41" s="82">
        <v>2</v>
      </c>
      <c r="AO41" s="82">
        <f t="shared" si="16"/>
        <v>0</v>
      </c>
      <c r="AP41" s="82">
        <f t="shared" si="16"/>
        <v>0</v>
      </c>
      <c r="AQ41" s="82">
        <f t="shared" si="16"/>
        <v>0</v>
      </c>
      <c r="AR41" s="82">
        <f t="shared" si="16"/>
        <v>0</v>
      </c>
      <c r="AS41" s="82">
        <f t="shared" si="16"/>
        <v>0</v>
      </c>
      <c r="AT41" s="89"/>
      <c r="AU41" s="89"/>
      <c r="AV41" s="89" t="s">
        <v>22</v>
      </c>
      <c r="AW41" s="89" t="s">
        <v>22</v>
      </c>
      <c r="AX41" s="89" t="s">
        <v>22</v>
      </c>
      <c r="AY41" s="89" t="s">
        <v>22</v>
      </c>
      <c r="AZ41" s="89" t="s">
        <v>22</v>
      </c>
      <c r="BA41" s="89" t="s">
        <v>22</v>
      </c>
      <c r="BB41" s="89" t="s">
        <v>22</v>
      </c>
      <c r="BC41" s="89" t="s">
        <v>22</v>
      </c>
      <c r="BD41" s="89" t="s">
        <v>22</v>
      </c>
      <c r="BE41" s="84">
        <f t="shared" si="14"/>
        <v>34</v>
      </c>
    </row>
    <row r="42" spans="1:57" ht="19.5" customHeight="1" thickBot="1">
      <c r="A42" s="214"/>
      <c r="B42" s="195"/>
      <c r="C42" s="193"/>
      <c r="D42" s="72" t="s">
        <v>23</v>
      </c>
      <c r="E42" s="82">
        <f t="shared" ref="E42:U42" si="17">E44</f>
        <v>0</v>
      </c>
      <c r="F42" s="82">
        <f t="shared" si="17"/>
        <v>0</v>
      </c>
      <c r="G42" s="82">
        <f t="shared" si="17"/>
        <v>0</v>
      </c>
      <c r="H42" s="82">
        <f t="shared" si="17"/>
        <v>0</v>
      </c>
      <c r="I42" s="82">
        <f t="shared" si="17"/>
        <v>0</v>
      </c>
      <c r="J42" s="82">
        <f t="shared" si="17"/>
        <v>0</v>
      </c>
      <c r="K42" s="82">
        <f t="shared" si="17"/>
        <v>0</v>
      </c>
      <c r="L42" s="82">
        <f t="shared" si="17"/>
        <v>0</v>
      </c>
      <c r="M42" s="82">
        <f t="shared" si="17"/>
        <v>0</v>
      </c>
      <c r="N42" s="82">
        <f t="shared" si="17"/>
        <v>0</v>
      </c>
      <c r="O42" s="82">
        <f t="shared" si="17"/>
        <v>0</v>
      </c>
      <c r="P42" s="82">
        <f t="shared" si="17"/>
        <v>0</v>
      </c>
      <c r="Q42" s="82">
        <f t="shared" si="17"/>
        <v>0</v>
      </c>
      <c r="R42" s="82">
        <f t="shared" si="17"/>
        <v>0</v>
      </c>
      <c r="S42" s="82">
        <f t="shared" si="17"/>
        <v>0</v>
      </c>
      <c r="T42" s="82">
        <f t="shared" si="17"/>
        <v>0</v>
      </c>
      <c r="U42" s="82">
        <f t="shared" si="17"/>
        <v>0</v>
      </c>
      <c r="V42" s="82" t="s">
        <v>22</v>
      </c>
      <c r="W42" s="82" t="s">
        <v>22</v>
      </c>
      <c r="X42" s="82">
        <f t="shared" ref="X42:AS42" si="18">X44</f>
        <v>1</v>
      </c>
      <c r="Y42" s="82">
        <f t="shared" si="18"/>
        <v>1</v>
      </c>
      <c r="Z42" s="82">
        <f t="shared" si="18"/>
        <v>1</v>
      </c>
      <c r="AA42" s="82">
        <f t="shared" si="18"/>
        <v>1</v>
      </c>
      <c r="AB42" s="82">
        <f t="shared" si="18"/>
        <v>1</v>
      </c>
      <c r="AC42" s="82">
        <f t="shared" si="18"/>
        <v>1</v>
      </c>
      <c r="AD42" s="82">
        <f t="shared" si="18"/>
        <v>1</v>
      </c>
      <c r="AE42" s="82">
        <f t="shared" si="18"/>
        <v>1</v>
      </c>
      <c r="AF42" s="82">
        <f t="shared" si="18"/>
        <v>1</v>
      </c>
      <c r="AG42" s="82">
        <f t="shared" si="18"/>
        <v>1</v>
      </c>
      <c r="AH42" s="82">
        <f t="shared" si="18"/>
        <v>1</v>
      </c>
      <c r="AI42" s="82">
        <f t="shared" si="18"/>
        <v>1</v>
      </c>
      <c r="AJ42" s="82">
        <f t="shared" si="18"/>
        <v>1</v>
      </c>
      <c r="AK42" s="82">
        <f t="shared" si="18"/>
        <v>1</v>
      </c>
      <c r="AL42" s="82">
        <f t="shared" si="18"/>
        <v>1</v>
      </c>
      <c r="AM42" s="82">
        <f t="shared" si="18"/>
        <v>1</v>
      </c>
      <c r="AN42" s="82">
        <f t="shared" si="18"/>
        <v>1</v>
      </c>
      <c r="AO42" s="82">
        <f t="shared" si="18"/>
        <v>0</v>
      </c>
      <c r="AP42" s="82">
        <f t="shared" si="18"/>
        <v>0</v>
      </c>
      <c r="AQ42" s="82">
        <f t="shared" si="18"/>
        <v>0</v>
      </c>
      <c r="AR42" s="82">
        <f t="shared" si="18"/>
        <v>0</v>
      </c>
      <c r="AS42" s="82">
        <f t="shared" si="18"/>
        <v>0</v>
      </c>
      <c r="AT42" s="89"/>
      <c r="AU42" s="89"/>
      <c r="AV42" s="89" t="s">
        <v>22</v>
      </c>
      <c r="AW42" s="89" t="s">
        <v>22</v>
      </c>
      <c r="AX42" s="89" t="s">
        <v>22</v>
      </c>
      <c r="AY42" s="89" t="s">
        <v>22</v>
      </c>
      <c r="AZ42" s="89" t="s">
        <v>22</v>
      </c>
      <c r="BA42" s="89" t="s">
        <v>22</v>
      </c>
      <c r="BB42" s="89" t="s">
        <v>22</v>
      </c>
      <c r="BC42" s="89" t="s">
        <v>22</v>
      </c>
      <c r="BD42" s="89" t="s">
        <v>22</v>
      </c>
      <c r="BE42" s="84">
        <f t="shared" si="14"/>
        <v>17</v>
      </c>
    </row>
    <row r="43" spans="1:57" ht="16.5" customHeight="1" thickBot="1">
      <c r="A43" s="214"/>
      <c r="B43" s="218" t="s">
        <v>208</v>
      </c>
      <c r="C43" s="236" t="s">
        <v>209</v>
      </c>
      <c r="D43" s="13" t="s">
        <v>21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2" t="s">
        <v>22</v>
      </c>
      <c r="W43" s="82" t="s">
        <v>22</v>
      </c>
      <c r="X43" s="87">
        <v>2</v>
      </c>
      <c r="Y43" s="87">
        <v>2</v>
      </c>
      <c r="Z43" s="87">
        <v>2</v>
      </c>
      <c r="AA43" s="87">
        <v>2</v>
      </c>
      <c r="AB43" s="87">
        <v>2</v>
      </c>
      <c r="AC43" s="87">
        <v>2</v>
      </c>
      <c r="AD43" s="87">
        <v>2</v>
      </c>
      <c r="AE43" s="87">
        <v>2</v>
      </c>
      <c r="AF43" s="87">
        <v>2</v>
      </c>
      <c r="AG43" s="87">
        <v>2</v>
      </c>
      <c r="AH43" s="87">
        <v>2</v>
      </c>
      <c r="AI43" s="87">
        <v>2</v>
      </c>
      <c r="AJ43" s="87">
        <v>2</v>
      </c>
      <c r="AK43" s="87">
        <v>2</v>
      </c>
      <c r="AL43" s="87">
        <v>2</v>
      </c>
      <c r="AM43" s="87">
        <v>2</v>
      </c>
      <c r="AN43" s="87" t="s">
        <v>239</v>
      </c>
      <c r="AO43" s="87"/>
      <c r="AP43" s="87"/>
      <c r="AQ43" s="87"/>
      <c r="AR43" s="87"/>
      <c r="AS43" s="87"/>
      <c r="AT43" s="88"/>
      <c r="AU43" s="88"/>
      <c r="AV43" s="89" t="s">
        <v>22</v>
      </c>
      <c r="AW43" s="89" t="s">
        <v>22</v>
      </c>
      <c r="AX43" s="89" t="s">
        <v>22</v>
      </c>
      <c r="AY43" s="89" t="s">
        <v>22</v>
      </c>
      <c r="AZ43" s="89" t="s">
        <v>22</v>
      </c>
      <c r="BA43" s="89" t="s">
        <v>22</v>
      </c>
      <c r="BB43" s="89" t="s">
        <v>22</v>
      </c>
      <c r="BC43" s="89" t="s">
        <v>22</v>
      </c>
      <c r="BD43" s="89" t="s">
        <v>22</v>
      </c>
      <c r="BE43" s="84">
        <f t="shared" si="9"/>
        <v>32</v>
      </c>
    </row>
    <row r="44" spans="1:57" ht="17.25" customHeight="1" thickBot="1">
      <c r="A44" s="214"/>
      <c r="B44" s="219"/>
      <c r="C44" s="236"/>
      <c r="D44" s="13" t="s">
        <v>23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2" t="s">
        <v>22</v>
      </c>
      <c r="W44" s="82" t="s">
        <v>22</v>
      </c>
      <c r="X44" s="86">
        <v>1</v>
      </c>
      <c r="Y44" s="86">
        <v>1</v>
      </c>
      <c r="Z44" s="86">
        <v>1</v>
      </c>
      <c r="AA44" s="86">
        <v>1</v>
      </c>
      <c r="AB44" s="86">
        <v>1</v>
      </c>
      <c r="AC44" s="86">
        <v>1</v>
      </c>
      <c r="AD44" s="86">
        <v>1</v>
      </c>
      <c r="AE44" s="86">
        <v>1</v>
      </c>
      <c r="AF44" s="86">
        <v>1</v>
      </c>
      <c r="AG44" s="86">
        <v>1</v>
      </c>
      <c r="AH44" s="86">
        <v>1</v>
      </c>
      <c r="AI44" s="86">
        <v>1</v>
      </c>
      <c r="AJ44" s="86">
        <v>1</v>
      </c>
      <c r="AK44" s="86">
        <v>1</v>
      </c>
      <c r="AL44" s="86">
        <v>1</v>
      </c>
      <c r="AM44" s="86">
        <v>1</v>
      </c>
      <c r="AN44" s="86">
        <v>1</v>
      </c>
      <c r="AO44" s="86"/>
      <c r="AP44" s="86"/>
      <c r="AQ44" s="86"/>
      <c r="AR44" s="86"/>
      <c r="AS44" s="86"/>
      <c r="AT44" s="92"/>
      <c r="AU44" s="88"/>
      <c r="AV44" s="89" t="s">
        <v>22</v>
      </c>
      <c r="AW44" s="89" t="s">
        <v>22</v>
      </c>
      <c r="AX44" s="89" t="s">
        <v>22</v>
      </c>
      <c r="AY44" s="89" t="s">
        <v>22</v>
      </c>
      <c r="AZ44" s="89" t="s">
        <v>22</v>
      </c>
      <c r="BA44" s="89" t="s">
        <v>22</v>
      </c>
      <c r="BB44" s="89" t="s">
        <v>22</v>
      </c>
      <c r="BC44" s="89" t="s">
        <v>22</v>
      </c>
      <c r="BD44" s="89" t="s">
        <v>22</v>
      </c>
      <c r="BE44" s="91">
        <f t="shared" si="9"/>
        <v>17</v>
      </c>
    </row>
    <row r="45" spans="1:57" ht="13.5" hidden="1" customHeight="1" thickBot="1">
      <c r="A45" s="214"/>
      <c r="B45" s="234" t="s">
        <v>59</v>
      </c>
      <c r="C45" s="237" t="s">
        <v>60</v>
      </c>
      <c r="D45" s="13" t="s">
        <v>21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 t="s">
        <v>22</v>
      </c>
      <c r="W45" s="85" t="s">
        <v>22</v>
      </c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93"/>
      <c r="AU45" s="93"/>
      <c r="AV45" s="84"/>
      <c r="AW45" s="84"/>
      <c r="AX45" s="84"/>
      <c r="AY45" s="84"/>
      <c r="AZ45" s="84"/>
      <c r="BA45" s="84"/>
      <c r="BB45" s="84"/>
      <c r="BC45" s="84"/>
      <c r="BD45" s="84"/>
      <c r="BE45" s="84">
        <f t="shared" si="9"/>
        <v>0</v>
      </c>
    </row>
    <row r="46" spans="1:57" ht="13.5" hidden="1" customHeight="1" thickBot="1">
      <c r="A46" s="214"/>
      <c r="B46" s="235"/>
      <c r="C46" s="237"/>
      <c r="D46" s="13" t="s">
        <v>23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 t="s">
        <v>22</v>
      </c>
      <c r="W46" s="85" t="s">
        <v>22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93"/>
      <c r="AU46" s="93"/>
      <c r="AV46" s="84"/>
      <c r="AW46" s="84"/>
      <c r="AX46" s="84"/>
      <c r="AY46" s="84"/>
      <c r="AZ46" s="84"/>
      <c r="BA46" s="84"/>
      <c r="BB46" s="84"/>
      <c r="BC46" s="84"/>
      <c r="BD46" s="84"/>
      <c r="BE46" s="91">
        <f t="shared" si="9"/>
        <v>0</v>
      </c>
    </row>
    <row r="47" spans="1:57" ht="13.5" hidden="1" customHeight="1" thickBot="1">
      <c r="A47" s="214"/>
      <c r="B47" s="232" t="s">
        <v>34</v>
      </c>
      <c r="C47" s="234" t="s">
        <v>62</v>
      </c>
      <c r="D47" s="13" t="s">
        <v>21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 t="s">
        <v>22</v>
      </c>
      <c r="W47" s="85" t="s">
        <v>22</v>
      </c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22"/>
      <c r="AU47" s="93"/>
      <c r="AV47" s="84"/>
      <c r="AW47" s="84"/>
      <c r="AX47" s="84"/>
      <c r="AY47" s="84"/>
      <c r="AZ47" s="84"/>
      <c r="BA47" s="84"/>
      <c r="BB47" s="84"/>
      <c r="BC47" s="84"/>
      <c r="BD47" s="84"/>
      <c r="BE47" s="84">
        <f t="shared" si="9"/>
        <v>0</v>
      </c>
    </row>
    <row r="48" spans="1:57" ht="15.75" hidden="1" customHeight="1" thickBot="1">
      <c r="A48" s="214"/>
      <c r="B48" s="233"/>
      <c r="C48" s="235"/>
      <c r="D48" s="13" t="s">
        <v>23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 t="s">
        <v>22</v>
      </c>
      <c r="W48" s="85" t="s">
        <v>22</v>
      </c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93"/>
      <c r="AU48" s="93"/>
      <c r="AV48" s="84"/>
      <c r="AW48" s="84"/>
      <c r="AX48" s="84"/>
      <c r="AY48" s="84"/>
      <c r="AZ48" s="84"/>
      <c r="BA48" s="84"/>
      <c r="BB48" s="84"/>
      <c r="BC48" s="84"/>
      <c r="BD48" s="84"/>
      <c r="BE48" s="91">
        <f>SUM(E48:BD48)</f>
        <v>0</v>
      </c>
    </row>
    <row r="49" spans="1:57" ht="13.5" hidden="1" customHeight="1" thickBot="1">
      <c r="A49" s="214"/>
      <c r="B49" s="232" t="s">
        <v>35</v>
      </c>
      <c r="C49" s="234" t="s">
        <v>63</v>
      </c>
      <c r="D49" s="13" t="s">
        <v>21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 t="s">
        <v>22</v>
      </c>
      <c r="W49" s="85" t="s">
        <v>22</v>
      </c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22"/>
      <c r="AU49" s="93"/>
      <c r="AV49" s="84"/>
      <c r="AW49" s="84"/>
      <c r="AX49" s="84"/>
      <c r="AY49" s="84"/>
      <c r="AZ49" s="84"/>
      <c r="BA49" s="84"/>
      <c r="BB49" s="84"/>
      <c r="BC49" s="84"/>
      <c r="BD49" s="84"/>
      <c r="BE49" s="84">
        <f t="shared" si="9"/>
        <v>0</v>
      </c>
    </row>
    <row r="50" spans="1:57" ht="19.5" hidden="1" customHeight="1" thickBot="1">
      <c r="A50" s="214"/>
      <c r="B50" s="233"/>
      <c r="C50" s="235"/>
      <c r="D50" s="13" t="s">
        <v>23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 t="s">
        <v>22</v>
      </c>
      <c r="W50" s="85" t="s">
        <v>22</v>
      </c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93"/>
      <c r="AU50" s="93"/>
      <c r="AV50" s="84"/>
      <c r="AW50" s="84"/>
      <c r="AX50" s="84"/>
      <c r="AY50" s="84"/>
      <c r="AZ50" s="84"/>
      <c r="BA50" s="84"/>
      <c r="BB50" s="84"/>
      <c r="BC50" s="84"/>
      <c r="BD50" s="84"/>
      <c r="BE50" s="91">
        <f t="shared" si="9"/>
        <v>0</v>
      </c>
    </row>
    <row r="51" spans="1:57" ht="13.5" hidden="1" customHeight="1" thickBot="1">
      <c r="A51" s="214"/>
      <c r="B51" s="232" t="s">
        <v>36</v>
      </c>
      <c r="C51" s="234" t="s">
        <v>64</v>
      </c>
      <c r="D51" s="13" t="s">
        <v>21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 t="s">
        <v>22</v>
      </c>
      <c r="W51" s="85" t="s">
        <v>22</v>
      </c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93"/>
      <c r="AU51" s="93"/>
      <c r="AV51" s="84"/>
      <c r="AW51" s="84"/>
      <c r="AX51" s="84"/>
      <c r="AY51" s="84"/>
      <c r="AZ51" s="84"/>
      <c r="BA51" s="84"/>
      <c r="BB51" s="84"/>
      <c r="BC51" s="84"/>
      <c r="BD51" s="84"/>
      <c r="BE51" s="84">
        <f t="shared" si="9"/>
        <v>0</v>
      </c>
    </row>
    <row r="52" spans="1:57" ht="13.5" hidden="1" customHeight="1" thickBot="1">
      <c r="A52" s="214"/>
      <c r="B52" s="233"/>
      <c r="C52" s="235"/>
      <c r="D52" s="13" t="s">
        <v>23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 t="s">
        <v>22</v>
      </c>
      <c r="W52" s="85" t="s">
        <v>22</v>
      </c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93"/>
      <c r="AU52" s="93"/>
      <c r="AV52" s="84"/>
      <c r="AW52" s="84"/>
      <c r="AX52" s="84"/>
      <c r="AY52" s="84"/>
      <c r="AZ52" s="84"/>
      <c r="BA52" s="84"/>
      <c r="BB52" s="84"/>
      <c r="BC52" s="84"/>
      <c r="BD52" s="84"/>
      <c r="BE52" s="91">
        <f t="shared" si="9"/>
        <v>0</v>
      </c>
    </row>
    <row r="53" spans="1:57" ht="13.5" hidden="1" customHeight="1" thickBot="1">
      <c r="A53" s="214"/>
      <c r="B53" s="232" t="s">
        <v>37</v>
      </c>
      <c r="C53" s="234" t="s">
        <v>65</v>
      </c>
      <c r="D53" s="13" t="s">
        <v>21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 t="s">
        <v>22</v>
      </c>
      <c r="W53" s="85" t="s">
        <v>22</v>
      </c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93"/>
      <c r="AU53" s="93"/>
      <c r="AV53" s="84"/>
      <c r="AW53" s="84"/>
      <c r="AX53" s="84"/>
      <c r="AY53" s="84"/>
      <c r="AZ53" s="84"/>
      <c r="BA53" s="84"/>
      <c r="BB53" s="84"/>
      <c r="BC53" s="84"/>
      <c r="BD53" s="84"/>
      <c r="BE53" s="95">
        <f t="shared" si="9"/>
        <v>0</v>
      </c>
    </row>
    <row r="54" spans="1:57" ht="13.5" hidden="1" customHeight="1" thickBot="1">
      <c r="A54" s="214"/>
      <c r="B54" s="233"/>
      <c r="C54" s="235"/>
      <c r="D54" s="13" t="s">
        <v>23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 t="s">
        <v>22</v>
      </c>
      <c r="W54" s="85" t="s">
        <v>22</v>
      </c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93"/>
      <c r="AU54" s="93"/>
      <c r="AV54" s="84"/>
      <c r="AW54" s="84"/>
      <c r="AX54" s="84"/>
      <c r="AY54" s="84"/>
      <c r="AZ54" s="84"/>
      <c r="BA54" s="84"/>
      <c r="BB54" s="84"/>
      <c r="BC54" s="84"/>
      <c r="BD54" s="84"/>
      <c r="BE54" s="91">
        <f t="shared" si="9"/>
        <v>0</v>
      </c>
    </row>
    <row r="55" spans="1:57" ht="13.5" hidden="1" customHeight="1" thickBot="1">
      <c r="A55" s="214"/>
      <c r="B55" s="232"/>
      <c r="C55" s="232"/>
      <c r="D55" s="13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 t="s">
        <v>22</v>
      </c>
      <c r="W55" s="85" t="s">
        <v>22</v>
      </c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93"/>
      <c r="AU55" s="93"/>
      <c r="AV55" s="84"/>
      <c r="AW55" s="84"/>
      <c r="AX55" s="84"/>
      <c r="AY55" s="84"/>
      <c r="AZ55" s="84"/>
      <c r="BA55" s="84"/>
      <c r="BB55" s="84"/>
      <c r="BC55" s="84"/>
      <c r="BD55" s="84"/>
      <c r="BE55" s="95"/>
    </row>
    <row r="56" spans="1:57" ht="13.5" hidden="1" customHeight="1" thickBot="1">
      <c r="A56" s="214"/>
      <c r="B56" s="233"/>
      <c r="C56" s="241"/>
      <c r="D56" s="13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 t="s">
        <v>22</v>
      </c>
      <c r="W56" s="85" t="s">
        <v>22</v>
      </c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93"/>
      <c r="AU56" s="93"/>
      <c r="AV56" s="84"/>
      <c r="AW56" s="84"/>
      <c r="AX56" s="84"/>
      <c r="AY56" s="84"/>
      <c r="AZ56" s="84"/>
      <c r="BA56" s="84"/>
      <c r="BB56" s="84"/>
      <c r="BC56" s="84"/>
      <c r="BD56" s="84"/>
      <c r="BE56" s="91"/>
    </row>
    <row r="57" spans="1:57" ht="13.5" hidden="1" customHeight="1" thickBot="1">
      <c r="A57" s="214"/>
      <c r="B57" s="232" t="s">
        <v>66</v>
      </c>
      <c r="C57" s="232" t="s">
        <v>38</v>
      </c>
      <c r="D57" s="13" t="s">
        <v>21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 t="s">
        <v>22</v>
      </c>
      <c r="W57" s="85" t="s">
        <v>22</v>
      </c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93"/>
      <c r="AU57" s="93"/>
      <c r="AV57" s="84"/>
      <c r="AW57" s="84"/>
      <c r="AX57" s="84"/>
      <c r="AY57" s="84"/>
      <c r="AZ57" s="84"/>
      <c r="BA57" s="84"/>
      <c r="BB57" s="84"/>
      <c r="BC57" s="84"/>
      <c r="BD57" s="84"/>
      <c r="BE57" s="84">
        <f t="shared" si="9"/>
        <v>0</v>
      </c>
    </row>
    <row r="58" spans="1:57" ht="13.5" hidden="1" customHeight="1" thickBot="1">
      <c r="A58" s="214"/>
      <c r="B58" s="233"/>
      <c r="C58" s="241"/>
      <c r="D58" s="13" t="s">
        <v>23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 t="s">
        <v>22</v>
      </c>
      <c r="W58" s="85" t="s">
        <v>22</v>
      </c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93"/>
      <c r="AU58" s="93"/>
      <c r="AV58" s="84"/>
      <c r="AW58" s="84"/>
      <c r="AX58" s="84"/>
      <c r="AY58" s="84"/>
      <c r="AZ58" s="84"/>
      <c r="BA58" s="84"/>
      <c r="BB58" s="84"/>
      <c r="BC58" s="84"/>
      <c r="BD58" s="84"/>
      <c r="BE58" s="91">
        <f t="shared" si="9"/>
        <v>0</v>
      </c>
    </row>
    <row r="59" spans="1:57" ht="0.75" hidden="1" customHeight="1" thickBot="1">
      <c r="A59" s="214"/>
      <c r="B59" s="238" t="s">
        <v>31</v>
      </c>
      <c r="C59" s="18" t="s">
        <v>32</v>
      </c>
      <c r="D59" s="12" t="s">
        <v>21</v>
      </c>
      <c r="E59" s="81" t="e">
        <f>SUM(E61)</f>
        <v>#REF!</v>
      </c>
      <c r="F59" s="81" t="e">
        <f t="shared" ref="F59:BE59" si="19">SUM(F61)</f>
        <v>#REF!</v>
      </c>
      <c r="G59" s="81" t="e">
        <f t="shared" si="19"/>
        <v>#REF!</v>
      </c>
      <c r="H59" s="81" t="e">
        <f t="shared" si="19"/>
        <v>#REF!</v>
      </c>
      <c r="I59" s="81" t="e">
        <f t="shared" si="19"/>
        <v>#REF!</v>
      </c>
      <c r="J59" s="81" t="e">
        <f t="shared" si="19"/>
        <v>#REF!</v>
      </c>
      <c r="K59" s="81" t="e">
        <f t="shared" si="19"/>
        <v>#REF!</v>
      </c>
      <c r="L59" s="81" t="e">
        <f t="shared" si="19"/>
        <v>#REF!</v>
      </c>
      <c r="M59" s="81" t="e">
        <f t="shared" si="19"/>
        <v>#REF!</v>
      </c>
      <c r="N59" s="81" t="e">
        <f t="shared" si="19"/>
        <v>#REF!</v>
      </c>
      <c r="O59" s="81" t="e">
        <f t="shared" si="19"/>
        <v>#REF!</v>
      </c>
      <c r="P59" s="81" t="e">
        <f t="shared" si="19"/>
        <v>#REF!</v>
      </c>
      <c r="Q59" s="81" t="e">
        <f t="shared" si="19"/>
        <v>#REF!</v>
      </c>
      <c r="R59" s="81" t="e">
        <f t="shared" si="19"/>
        <v>#REF!</v>
      </c>
      <c r="S59" s="81" t="e">
        <f t="shared" si="19"/>
        <v>#REF!</v>
      </c>
      <c r="T59" s="81" t="e">
        <f t="shared" si="19"/>
        <v>#REF!</v>
      </c>
      <c r="U59" s="81" t="e">
        <f t="shared" si="19"/>
        <v>#REF!</v>
      </c>
      <c r="V59" s="85" t="s">
        <v>22</v>
      </c>
      <c r="W59" s="85" t="s">
        <v>22</v>
      </c>
      <c r="X59" s="81" t="e">
        <f t="shared" si="19"/>
        <v>#REF!</v>
      </c>
      <c r="Y59" s="81" t="e">
        <f t="shared" si="19"/>
        <v>#REF!</v>
      </c>
      <c r="Z59" s="81" t="e">
        <f t="shared" si="19"/>
        <v>#REF!</v>
      </c>
      <c r="AA59" s="81" t="e">
        <f t="shared" si="19"/>
        <v>#REF!</v>
      </c>
      <c r="AB59" s="81" t="e">
        <f t="shared" si="19"/>
        <v>#REF!</v>
      </c>
      <c r="AC59" s="81" t="e">
        <f t="shared" si="19"/>
        <v>#REF!</v>
      </c>
      <c r="AD59" s="81" t="e">
        <f t="shared" si="19"/>
        <v>#REF!</v>
      </c>
      <c r="AE59" s="81" t="e">
        <f t="shared" si="19"/>
        <v>#REF!</v>
      </c>
      <c r="AF59" s="81" t="e">
        <f t="shared" si="19"/>
        <v>#REF!</v>
      </c>
      <c r="AG59" s="81" t="e">
        <f t="shared" si="19"/>
        <v>#REF!</v>
      </c>
      <c r="AH59" s="81" t="e">
        <f t="shared" si="19"/>
        <v>#REF!</v>
      </c>
      <c r="AI59" s="81" t="e">
        <f t="shared" si="19"/>
        <v>#REF!</v>
      </c>
      <c r="AJ59" s="81" t="e">
        <f t="shared" si="19"/>
        <v>#REF!</v>
      </c>
      <c r="AK59" s="81" t="e">
        <f t="shared" si="19"/>
        <v>#REF!</v>
      </c>
      <c r="AL59" s="81" t="e">
        <f t="shared" si="19"/>
        <v>#REF!</v>
      </c>
      <c r="AM59" s="81" t="e">
        <f t="shared" si="19"/>
        <v>#REF!</v>
      </c>
      <c r="AN59" s="81" t="e">
        <f t="shared" si="19"/>
        <v>#REF!</v>
      </c>
      <c r="AO59" s="81" t="e">
        <f t="shared" si="19"/>
        <v>#REF!</v>
      </c>
      <c r="AP59" s="81" t="e">
        <f t="shared" si="19"/>
        <v>#REF!</v>
      </c>
      <c r="AQ59" s="81" t="e">
        <f t="shared" si="19"/>
        <v>#REF!</v>
      </c>
      <c r="AR59" s="81" t="e">
        <f t="shared" si="19"/>
        <v>#REF!</v>
      </c>
      <c r="AS59" s="81" t="e">
        <f t="shared" si="19"/>
        <v>#REF!</v>
      </c>
      <c r="AT59" s="22"/>
      <c r="AU59" s="22"/>
      <c r="AV59" s="81" t="e">
        <f t="shared" si="19"/>
        <v>#REF!</v>
      </c>
      <c r="AW59" s="81" t="e">
        <f t="shared" si="19"/>
        <v>#REF!</v>
      </c>
      <c r="AX59" s="81" t="e">
        <f t="shared" si="19"/>
        <v>#REF!</v>
      </c>
      <c r="AY59" s="81" t="e">
        <f t="shared" si="19"/>
        <v>#REF!</v>
      </c>
      <c r="AZ59" s="81" t="e">
        <f t="shared" si="19"/>
        <v>#REF!</v>
      </c>
      <c r="BA59" s="81" t="e">
        <f t="shared" si="19"/>
        <v>#REF!</v>
      </c>
      <c r="BB59" s="81" t="e">
        <f t="shared" si="19"/>
        <v>#REF!</v>
      </c>
      <c r="BC59" s="81" t="e">
        <f t="shared" si="19"/>
        <v>#REF!</v>
      </c>
      <c r="BD59" s="81" t="e">
        <f t="shared" si="19"/>
        <v>#REF!</v>
      </c>
      <c r="BE59" s="81" t="e">
        <f t="shared" si="19"/>
        <v>#REF!</v>
      </c>
    </row>
    <row r="60" spans="1:57" ht="13.5" hidden="1" customHeight="1" thickBot="1">
      <c r="A60" s="214"/>
      <c r="B60" s="239"/>
      <c r="C60" s="19" t="s">
        <v>61</v>
      </c>
      <c r="D60" s="12" t="s">
        <v>23</v>
      </c>
      <c r="E60" s="81">
        <f>E62</f>
        <v>0</v>
      </c>
      <c r="F60" s="81">
        <f t="shared" ref="F60:BE60" si="20">F62</f>
        <v>0</v>
      </c>
      <c r="G60" s="81">
        <f t="shared" si="20"/>
        <v>0</v>
      </c>
      <c r="H60" s="81">
        <f t="shared" si="20"/>
        <v>0</v>
      </c>
      <c r="I60" s="81">
        <f t="shared" si="20"/>
        <v>0</v>
      </c>
      <c r="J60" s="81">
        <f t="shared" si="20"/>
        <v>0</v>
      </c>
      <c r="K60" s="81">
        <f t="shared" si="20"/>
        <v>0</v>
      </c>
      <c r="L60" s="81">
        <f t="shared" si="20"/>
        <v>0</v>
      </c>
      <c r="M60" s="81">
        <f t="shared" si="20"/>
        <v>0</v>
      </c>
      <c r="N60" s="81">
        <f t="shared" si="20"/>
        <v>0</v>
      </c>
      <c r="O60" s="81">
        <f t="shared" si="20"/>
        <v>0</v>
      </c>
      <c r="P60" s="81">
        <f t="shared" si="20"/>
        <v>0</v>
      </c>
      <c r="Q60" s="81">
        <f t="shared" si="20"/>
        <v>0</v>
      </c>
      <c r="R60" s="81">
        <f t="shared" si="20"/>
        <v>0</v>
      </c>
      <c r="S60" s="81">
        <f t="shared" si="20"/>
        <v>0</v>
      </c>
      <c r="T60" s="81">
        <f t="shared" si="20"/>
        <v>0</v>
      </c>
      <c r="U60" s="81">
        <f t="shared" si="20"/>
        <v>0</v>
      </c>
      <c r="V60" s="85" t="s">
        <v>22</v>
      </c>
      <c r="W60" s="85" t="s">
        <v>22</v>
      </c>
      <c r="X60" s="81">
        <f t="shared" si="20"/>
        <v>0</v>
      </c>
      <c r="Y60" s="81">
        <f t="shared" si="20"/>
        <v>0</v>
      </c>
      <c r="Z60" s="81">
        <f t="shared" si="20"/>
        <v>0</v>
      </c>
      <c r="AA60" s="81">
        <f t="shared" si="20"/>
        <v>0</v>
      </c>
      <c r="AB60" s="81">
        <f t="shared" si="20"/>
        <v>0</v>
      </c>
      <c r="AC60" s="81">
        <f t="shared" si="20"/>
        <v>0</v>
      </c>
      <c r="AD60" s="81">
        <f t="shared" si="20"/>
        <v>0</v>
      </c>
      <c r="AE60" s="81">
        <f t="shared" si="20"/>
        <v>0</v>
      </c>
      <c r="AF60" s="81">
        <f t="shared" si="20"/>
        <v>0</v>
      </c>
      <c r="AG60" s="81">
        <f t="shared" si="20"/>
        <v>0</v>
      </c>
      <c r="AH60" s="81">
        <f t="shared" si="20"/>
        <v>0</v>
      </c>
      <c r="AI60" s="81">
        <f t="shared" si="20"/>
        <v>0</v>
      </c>
      <c r="AJ60" s="81">
        <f t="shared" si="20"/>
        <v>0</v>
      </c>
      <c r="AK60" s="81">
        <f t="shared" si="20"/>
        <v>0</v>
      </c>
      <c r="AL60" s="81">
        <f t="shared" si="20"/>
        <v>0</v>
      </c>
      <c r="AM60" s="81">
        <f t="shared" si="20"/>
        <v>0</v>
      </c>
      <c r="AN60" s="81">
        <f t="shared" si="20"/>
        <v>0</v>
      </c>
      <c r="AO60" s="81">
        <f t="shared" si="20"/>
        <v>0</v>
      </c>
      <c r="AP60" s="81">
        <f t="shared" si="20"/>
        <v>0</v>
      </c>
      <c r="AQ60" s="81">
        <f t="shared" si="20"/>
        <v>0</v>
      </c>
      <c r="AR60" s="81">
        <f t="shared" si="20"/>
        <v>0</v>
      </c>
      <c r="AS60" s="81">
        <f t="shared" si="20"/>
        <v>0</v>
      </c>
      <c r="AT60" s="22"/>
      <c r="AU60" s="22"/>
      <c r="AV60" s="81">
        <f t="shared" si="20"/>
        <v>0</v>
      </c>
      <c r="AW60" s="81">
        <f t="shared" si="20"/>
        <v>0</v>
      </c>
      <c r="AX60" s="81">
        <f t="shared" si="20"/>
        <v>0</v>
      </c>
      <c r="AY60" s="81">
        <f t="shared" si="20"/>
        <v>0</v>
      </c>
      <c r="AZ60" s="81">
        <f t="shared" si="20"/>
        <v>0</v>
      </c>
      <c r="BA60" s="81">
        <f t="shared" si="20"/>
        <v>0</v>
      </c>
      <c r="BB60" s="81">
        <f t="shared" si="20"/>
        <v>0</v>
      </c>
      <c r="BC60" s="81">
        <f t="shared" si="20"/>
        <v>0</v>
      </c>
      <c r="BD60" s="81">
        <f t="shared" si="20"/>
        <v>0</v>
      </c>
      <c r="BE60" s="81">
        <f t="shared" si="20"/>
        <v>0</v>
      </c>
    </row>
    <row r="61" spans="1:57" ht="13.5" hidden="1" customHeight="1" thickBot="1">
      <c r="A61" s="214"/>
      <c r="B61" s="238" t="s">
        <v>39</v>
      </c>
      <c r="C61" s="238" t="s">
        <v>40</v>
      </c>
      <c r="D61" s="12" t="s">
        <v>21</v>
      </c>
      <c r="E61" s="81" t="e">
        <f>SUM(E63,E71,E77,E85,E91,E97,E103,E109)</f>
        <v>#REF!</v>
      </c>
      <c r="F61" s="81" t="e">
        <f t="shared" ref="F61:BE62" si="21">SUM(F63,F71,F77,F85,F91,F97,F103,F109)</f>
        <v>#REF!</v>
      </c>
      <c r="G61" s="81" t="e">
        <f t="shared" si="21"/>
        <v>#REF!</v>
      </c>
      <c r="H61" s="81" t="e">
        <f t="shared" si="21"/>
        <v>#REF!</v>
      </c>
      <c r="I61" s="81" t="e">
        <f t="shared" si="21"/>
        <v>#REF!</v>
      </c>
      <c r="J61" s="81" t="e">
        <f t="shared" si="21"/>
        <v>#REF!</v>
      </c>
      <c r="K61" s="81" t="e">
        <f t="shared" si="21"/>
        <v>#REF!</v>
      </c>
      <c r="L61" s="81" t="e">
        <f t="shared" si="21"/>
        <v>#REF!</v>
      </c>
      <c r="M61" s="81" t="e">
        <f t="shared" si="21"/>
        <v>#REF!</v>
      </c>
      <c r="N61" s="81" t="e">
        <f t="shared" si="21"/>
        <v>#REF!</v>
      </c>
      <c r="O61" s="81" t="e">
        <f t="shared" si="21"/>
        <v>#REF!</v>
      </c>
      <c r="P61" s="81" t="e">
        <f t="shared" si="21"/>
        <v>#REF!</v>
      </c>
      <c r="Q61" s="81" t="e">
        <f t="shared" si="21"/>
        <v>#REF!</v>
      </c>
      <c r="R61" s="81" t="e">
        <f t="shared" si="21"/>
        <v>#REF!</v>
      </c>
      <c r="S61" s="81" t="e">
        <f t="shared" si="21"/>
        <v>#REF!</v>
      </c>
      <c r="T61" s="81" t="e">
        <f t="shared" si="21"/>
        <v>#REF!</v>
      </c>
      <c r="U61" s="81" t="e">
        <f t="shared" si="21"/>
        <v>#REF!</v>
      </c>
      <c r="V61" s="85" t="s">
        <v>22</v>
      </c>
      <c r="W61" s="85" t="s">
        <v>22</v>
      </c>
      <c r="X61" s="81" t="e">
        <f t="shared" si="21"/>
        <v>#REF!</v>
      </c>
      <c r="Y61" s="81" t="e">
        <f t="shared" si="21"/>
        <v>#REF!</v>
      </c>
      <c r="Z61" s="81" t="e">
        <f t="shared" si="21"/>
        <v>#REF!</v>
      </c>
      <c r="AA61" s="81" t="e">
        <f t="shared" si="21"/>
        <v>#REF!</v>
      </c>
      <c r="AB61" s="81" t="e">
        <f t="shared" si="21"/>
        <v>#REF!</v>
      </c>
      <c r="AC61" s="81" t="e">
        <f t="shared" si="21"/>
        <v>#REF!</v>
      </c>
      <c r="AD61" s="81" t="e">
        <f t="shared" si="21"/>
        <v>#REF!</v>
      </c>
      <c r="AE61" s="81" t="e">
        <f t="shared" si="21"/>
        <v>#REF!</v>
      </c>
      <c r="AF61" s="81" t="e">
        <f t="shared" si="21"/>
        <v>#REF!</v>
      </c>
      <c r="AG61" s="81" t="e">
        <f t="shared" si="21"/>
        <v>#REF!</v>
      </c>
      <c r="AH61" s="81" t="e">
        <f t="shared" si="21"/>
        <v>#REF!</v>
      </c>
      <c r="AI61" s="81" t="e">
        <f t="shared" si="21"/>
        <v>#REF!</v>
      </c>
      <c r="AJ61" s="81" t="e">
        <f t="shared" si="21"/>
        <v>#REF!</v>
      </c>
      <c r="AK61" s="81" t="e">
        <f t="shared" si="21"/>
        <v>#REF!</v>
      </c>
      <c r="AL61" s="81" t="e">
        <f t="shared" si="21"/>
        <v>#REF!</v>
      </c>
      <c r="AM61" s="81" t="e">
        <f t="shared" si="21"/>
        <v>#REF!</v>
      </c>
      <c r="AN61" s="81" t="e">
        <f t="shared" si="21"/>
        <v>#REF!</v>
      </c>
      <c r="AO61" s="81" t="e">
        <f t="shared" si="21"/>
        <v>#REF!</v>
      </c>
      <c r="AP61" s="81" t="e">
        <f t="shared" si="21"/>
        <v>#REF!</v>
      </c>
      <c r="AQ61" s="81" t="e">
        <f t="shared" si="21"/>
        <v>#REF!</v>
      </c>
      <c r="AR61" s="81" t="e">
        <f t="shared" si="21"/>
        <v>#REF!</v>
      </c>
      <c r="AS61" s="81" t="e">
        <f t="shared" si="21"/>
        <v>#REF!</v>
      </c>
      <c r="AT61" s="22"/>
      <c r="AU61" s="22"/>
      <c r="AV61" s="81" t="e">
        <f t="shared" si="21"/>
        <v>#REF!</v>
      </c>
      <c r="AW61" s="81" t="e">
        <f t="shared" si="21"/>
        <v>#REF!</v>
      </c>
      <c r="AX61" s="81" t="e">
        <f t="shared" si="21"/>
        <v>#REF!</v>
      </c>
      <c r="AY61" s="81" t="e">
        <f t="shared" si="21"/>
        <v>#REF!</v>
      </c>
      <c r="AZ61" s="81" t="e">
        <f t="shared" si="21"/>
        <v>#REF!</v>
      </c>
      <c r="BA61" s="81" t="e">
        <f t="shared" si="21"/>
        <v>#REF!</v>
      </c>
      <c r="BB61" s="81" t="e">
        <f t="shared" si="21"/>
        <v>#REF!</v>
      </c>
      <c r="BC61" s="81" t="e">
        <f t="shared" si="21"/>
        <v>#REF!</v>
      </c>
      <c r="BD61" s="81" t="e">
        <f t="shared" si="21"/>
        <v>#REF!</v>
      </c>
      <c r="BE61" s="81" t="e">
        <f t="shared" si="21"/>
        <v>#REF!</v>
      </c>
    </row>
    <row r="62" spans="1:57" ht="13.5" hidden="1" customHeight="1" thickBot="1">
      <c r="A62" s="214"/>
      <c r="B62" s="239"/>
      <c r="C62" s="239"/>
      <c r="D62" s="12" t="s">
        <v>23</v>
      </c>
      <c r="E62" s="81">
        <f>SUM(E64,E72,E78,E86,E92,E98,E104,E110)</f>
        <v>0</v>
      </c>
      <c r="F62" s="81">
        <f t="shared" si="21"/>
        <v>0</v>
      </c>
      <c r="G62" s="81">
        <f t="shared" si="21"/>
        <v>0</v>
      </c>
      <c r="H62" s="81">
        <f t="shared" si="21"/>
        <v>0</v>
      </c>
      <c r="I62" s="81">
        <f t="shared" si="21"/>
        <v>0</v>
      </c>
      <c r="J62" s="81">
        <f t="shared" si="21"/>
        <v>0</v>
      </c>
      <c r="K62" s="81">
        <f t="shared" si="21"/>
        <v>0</v>
      </c>
      <c r="L62" s="81">
        <f t="shared" si="21"/>
        <v>0</v>
      </c>
      <c r="M62" s="81">
        <f t="shared" si="21"/>
        <v>0</v>
      </c>
      <c r="N62" s="81">
        <f t="shared" si="21"/>
        <v>0</v>
      </c>
      <c r="O62" s="81">
        <f t="shared" si="21"/>
        <v>0</v>
      </c>
      <c r="P62" s="81">
        <f t="shared" si="21"/>
        <v>0</v>
      </c>
      <c r="Q62" s="81">
        <f t="shared" si="21"/>
        <v>0</v>
      </c>
      <c r="R62" s="81">
        <f t="shared" si="21"/>
        <v>0</v>
      </c>
      <c r="S62" s="81">
        <f t="shared" si="21"/>
        <v>0</v>
      </c>
      <c r="T62" s="81">
        <f t="shared" si="21"/>
        <v>0</v>
      </c>
      <c r="U62" s="81">
        <f t="shared" si="21"/>
        <v>0</v>
      </c>
      <c r="V62" s="85" t="s">
        <v>22</v>
      </c>
      <c r="W62" s="85" t="s">
        <v>22</v>
      </c>
      <c r="X62" s="81">
        <f t="shared" si="21"/>
        <v>0</v>
      </c>
      <c r="Y62" s="81">
        <f t="shared" si="21"/>
        <v>0</v>
      </c>
      <c r="Z62" s="81">
        <f t="shared" si="21"/>
        <v>0</v>
      </c>
      <c r="AA62" s="81">
        <f t="shared" si="21"/>
        <v>0</v>
      </c>
      <c r="AB62" s="81">
        <f t="shared" si="21"/>
        <v>0</v>
      </c>
      <c r="AC62" s="81">
        <f t="shared" si="21"/>
        <v>0</v>
      </c>
      <c r="AD62" s="81">
        <f t="shared" si="21"/>
        <v>0</v>
      </c>
      <c r="AE62" s="81">
        <f t="shared" si="21"/>
        <v>0</v>
      </c>
      <c r="AF62" s="81">
        <f t="shared" si="21"/>
        <v>0</v>
      </c>
      <c r="AG62" s="81">
        <f t="shared" si="21"/>
        <v>0</v>
      </c>
      <c r="AH62" s="81">
        <f t="shared" si="21"/>
        <v>0</v>
      </c>
      <c r="AI62" s="81">
        <f t="shared" si="21"/>
        <v>0</v>
      </c>
      <c r="AJ62" s="81">
        <f t="shared" si="21"/>
        <v>0</v>
      </c>
      <c r="AK62" s="81">
        <f t="shared" si="21"/>
        <v>0</v>
      </c>
      <c r="AL62" s="81">
        <f t="shared" si="21"/>
        <v>0</v>
      </c>
      <c r="AM62" s="81">
        <f t="shared" si="21"/>
        <v>0</v>
      </c>
      <c r="AN62" s="81">
        <f t="shared" si="21"/>
        <v>0</v>
      </c>
      <c r="AO62" s="81">
        <f t="shared" si="21"/>
        <v>0</v>
      </c>
      <c r="AP62" s="81">
        <f t="shared" si="21"/>
        <v>0</v>
      </c>
      <c r="AQ62" s="81">
        <f t="shared" si="21"/>
        <v>0</v>
      </c>
      <c r="AR62" s="81">
        <f t="shared" si="21"/>
        <v>0</v>
      </c>
      <c r="AS62" s="81">
        <f t="shared" si="21"/>
        <v>0</v>
      </c>
      <c r="AT62" s="22"/>
      <c r="AU62" s="22"/>
      <c r="AV62" s="81">
        <f t="shared" si="21"/>
        <v>0</v>
      </c>
      <c r="AW62" s="81">
        <f t="shared" si="21"/>
        <v>0</v>
      </c>
      <c r="AX62" s="81">
        <f t="shared" si="21"/>
        <v>0</v>
      </c>
      <c r="AY62" s="81">
        <f t="shared" si="21"/>
        <v>0</v>
      </c>
      <c r="AZ62" s="81">
        <f t="shared" si="21"/>
        <v>0</v>
      </c>
      <c r="BA62" s="81">
        <f t="shared" si="21"/>
        <v>0</v>
      </c>
      <c r="BB62" s="81">
        <f t="shared" si="21"/>
        <v>0</v>
      </c>
      <c r="BC62" s="81">
        <f t="shared" si="21"/>
        <v>0</v>
      </c>
      <c r="BD62" s="81">
        <f t="shared" si="21"/>
        <v>0</v>
      </c>
      <c r="BE62" s="81">
        <f>SUM(BE64,BE72,BE78,BE86,BE92,BE98,BE104,BE110)</f>
        <v>0</v>
      </c>
    </row>
    <row r="63" spans="1:57" ht="13.5" hidden="1" customHeight="1" thickBot="1">
      <c r="A63" s="214"/>
      <c r="B63" s="238" t="s">
        <v>41</v>
      </c>
      <c r="C63" s="238" t="s">
        <v>67</v>
      </c>
      <c r="D63" s="12" t="s">
        <v>21</v>
      </c>
      <c r="E63" s="81">
        <f>SUM(E65,E67,E69,E70)</f>
        <v>0</v>
      </c>
      <c r="F63" s="81">
        <f t="shared" ref="F63:BD63" si="22">SUM(F65,F67,F69,F70)</f>
        <v>0</v>
      </c>
      <c r="G63" s="81">
        <f t="shared" si="22"/>
        <v>0</v>
      </c>
      <c r="H63" s="81">
        <f t="shared" si="22"/>
        <v>0</v>
      </c>
      <c r="I63" s="81">
        <f t="shared" si="22"/>
        <v>0</v>
      </c>
      <c r="J63" s="81">
        <f t="shared" si="22"/>
        <v>0</v>
      </c>
      <c r="K63" s="81">
        <f t="shared" si="22"/>
        <v>0</v>
      </c>
      <c r="L63" s="81">
        <f t="shared" si="22"/>
        <v>0</v>
      </c>
      <c r="M63" s="81">
        <f t="shared" si="22"/>
        <v>0</v>
      </c>
      <c r="N63" s="81">
        <f t="shared" si="22"/>
        <v>0</v>
      </c>
      <c r="O63" s="81">
        <f t="shared" si="22"/>
        <v>0</v>
      </c>
      <c r="P63" s="81">
        <f t="shared" si="22"/>
        <v>0</v>
      </c>
      <c r="Q63" s="81">
        <f t="shared" si="22"/>
        <v>0</v>
      </c>
      <c r="R63" s="81">
        <f t="shared" si="22"/>
        <v>0</v>
      </c>
      <c r="S63" s="81">
        <f t="shared" si="22"/>
        <v>0</v>
      </c>
      <c r="T63" s="81">
        <f t="shared" si="22"/>
        <v>0</v>
      </c>
      <c r="U63" s="81">
        <f t="shared" si="22"/>
        <v>0</v>
      </c>
      <c r="V63" s="85" t="s">
        <v>22</v>
      </c>
      <c r="W63" s="85" t="s">
        <v>22</v>
      </c>
      <c r="X63" s="81">
        <f t="shared" si="22"/>
        <v>0</v>
      </c>
      <c r="Y63" s="81">
        <f t="shared" si="22"/>
        <v>0</v>
      </c>
      <c r="Z63" s="81">
        <f t="shared" si="22"/>
        <v>0</v>
      </c>
      <c r="AA63" s="81">
        <f t="shared" si="22"/>
        <v>0</v>
      </c>
      <c r="AB63" s="81">
        <f t="shared" si="22"/>
        <v>0</v>
      </c>
      <c r="AC63" s="81">
        <f t="shared" si="22"/>
        <v>0</v>
      </c>
      <c r="AD63" s="81">
        <f t="shared" si="22"/>
        <v>0</v>
      </c>
      <c r="AE63" s="81">
        <f t="shared" si="22"/>
        <v>0</v>
      </c>
      <c r="AF63" s="81">
        <f t="shared" si="22"/>
        <v>0</v>
      </c>
      <c r="AG63" s="81">
        <f t="shared" si="22"/>
        <v>0</v>
      </c>
      <c r="AH63" s="81">
        <f t="shared" si="22"/>
        <v>0</v>
      </c>
      <c r="AI63" s="81">
        <f t="shared" si="22"/>
        <v>0</v>
      </c>
      <c r="AJ63" s="81">
        <f t="shared" si="22"/>
        <v>0</v>
      </c>
      <c r="AK63" s="81">
        <f t="shared" si="22"/>
        <v>0</v>
      </c>
      <c r="AL63" s="81">
        <f t="shared" si="22"/>
        <v>0</v>
      </c>
      <c r="AM63" s="81">
        <f t="shared" si="22"/>
        <v>0</v>
      </c>
      <c r="AN63" s="81">
        <f t="shared" si="22"/>
        <v>0</v>
      </c>
      <c r="AO63" s="81">
        <f t="shared" si="22"/>
        <v>0</v>
      </c>
      <c r="AP63" s="81">
        <f t="shared" si="22"/>
        <v>0</v>
      </c>
      <c r="AQ63" s="81">
        <f t="shared" si="22"/>
        <v>0</v>
      </c>
      <c r="AR63" s="81">
        <f t="shared" si="22"/>
        <v>0</v>
      </c>
      <c r="AS63" s="81">
        <f t="shared" si="22"/>
        <v>0</v>
      </c>
      <c r="AT63" s="22"/>
      <c r="AU63" s="22"/>
      <c r="AV63" s="81">
        <f t="shared" si="22"/>
        <v>0</v>
      </c>
      <c r="AW63" s="81">
        <f t="shared" si="22"/>
        <v>0</v>
      </c>
      <c r="AX63" s="81">
        <f t="shared" si="22"/>
        <v>0</v>
      </c>
      <c r="AY63" s="81">
        <f t="shared" si="22"/>
        <v>0</v>
      </c>
      <c r="AZ63" s="81">
        <f t="shared" si="22"/>
        <v>0</v>
      </c>
      <c r="BA63" s="81">
        <f t="shared" si="22"/>
        <v>0</v>
      </c>
      <c r="BB63" s="81">
        <f t="shared" si="22"/>
        <v>0</v>
      </c>
      <c r="BC63" s="81">
        <f t="shared" si="22"/>
        <v>0</v>
      </c>
      <c r="BD63" s="81">
        <f t="shared" si="22"/>
        <v>0</v>
      </c>
      <c r="BE63" s="81">
        <f>SUM(BE65,BE67,BE69,BE70)</f>
        <v>0</v>
      </c>
    </row>
    <row r="64" spans="1:57" ht="13.5" hidden="1" customHeight="1" thickBot="1">
      <c r="A64" s="214"/>
      <c r="B64" s="239"/>
      <c r="C64" s="239"/>
      <c r="D64" s="12" t="s">
        <v>23</v>
      </c>
      <c r="E64" s="81">
        <f>SUM(E66,E68)</f>
        <v>0</v>
      </c>
      <c r="F64" s="81">
        <f t="shared" ref="F64:BE64" si="23">SUM(F66,F68)</f>
        <v>0</v>
      </c>
      <c r="G64" s="81">
        <f t="shared" si="23"/>
        <v>0</v>
      </c>
      <c r="H64" s="81">
        <f t="shared" si="23"/>
        <v>0</v>
      </c>
      <c r="I64" s="81">
        <f t="shared" si="23"/>
        <v>0</v>
      </c>
      <c r="J64" s="81">
        <f t="shared" si="23"/>
        <v>0</v>
      </c>
      <c r="K64" s="81">
        <f t="shared" si="23"/>
        <v>0</v>
      </c>
      <c r="L64" s="81">
        <f t="shared" si="23"/>
        <v>0</v>
      </c>
      <c r="M64" s="81">
        <f t="shared" si="23"/>
        <v>0</v>
      </c>
      <c r="N64" s="81">
        <f t="shared" si="23"/>
        <v>0</v>
      </c>
      <c r="O64" s="81">
        <f t="shared" si="23"/>
        <v>0</v>
      </c>
      <c r="P64" s="81">
        <f t="shared" si="23"/>
        <v>0</v>
      </c>
      <c r="Q64" s="81">
        <f t="shared" si="23"/>
        <v>0</v>
      </c>
      <c r="R64" s="81">
        <f t="shared" si="23"/>
        <v>0</v>
      </c>
      <c r="S64" s="81">
        <f t="shared" si="23"/>
        <v>0</v>
      </c>
      <c r="T64" s="81">
        <f t="shared" si="23"/>
        <v>0</v>
      </c>
      <c r="U64" s="81">
        <f t="shared" si="23"/>
        <v>0</v>
      </c>
      <c r="V64" s="85" t="s">
        <v>22</v>
      </c>
      <c r="W64" s="85" t="s">
        <v>22</v>
      </c>
      <c r="X64" s="81">
        <f t="shared" si="23"/>
        <v>0</v>
      </c>
      <c r="Y64" s="81">
        <f t="shared" si="23"/>
        <v>0</v>
      </c>
      <c r="Z64" s="81">
        <f t="shared" si="23"/>
        <v>0</v>
      </c>
      <c r="AA64" s="81">
        <f t="shared" si="23"/>
        <v>0</v>
      </c>
      <c r="AB64" s="81">
        <f t="shared" si="23"/>
        <v>0</v>
      </c>
      <c r="AC64" s="81">
        <f t="shared" si="23"/>
        <v>0</v>
      </c>
      <c r="AD64" s="81">
        <f t="shared" si="23"/>
        <v>0</v>
      </c>
      <c r="AE64" s="81">
        <f t="shared" si="23"/>
        <v>0</v>
      </c>
      <c r="AF64" s="81">
        <f t="shared" si="23"/>
        <v>0</v>
      </c>
      <c r="AG64" s="81">
        <f t="shared" si="23"/>
        <v>0</v>
      </c>
      <c r="AH64" s="81">
        <f t="shared" si="23"/>
        <v>0</v>
      </c>
      <c r="AI64" s="81">
        <f t="shared" si="23"/>
        <v>0</v>
      </c>
      <c r="AJ64" s="81">
        <f t="shared" si="23"/>
        <v>0</v>
      </c>
      <c r="AK64" s="81">
        <f t="shared" si="23"/>
        <v>0</v>
      </c>
      <c r="AL64" s="81">
        <f t="shared" si="23"/>
        <v>0</v>
      </c>
      <c r="AM64" s="81">
        <f t="shared" si="23"/>
        <v>0</v>
      </c>
      <c r="AN64" s="81">
        <f t="shared" si="23"/>
        <v>0</v>
      </c>
      <c r="AO64" s="81">
        <f t="shared" si="23"/>
        <v>0</v>
      </c>
      <c r="AP64" s="81">
        <f t="shared" si="23"/>
        <v>0</v>
      </c>
      <c r="AQ64" s="81">
        <f t="shared" si="23"/>
        <v>0</v>
      </c>
      <c r="AR64" s="81">
        <f t="shared" si="23"/>
        <v>0</v>
      </c>
      <c r="AS64" s="81">
        <f t="shared" si="23"/>
        <v>0</v>
      </c>
      <c r="AT64" s="22"/>
      <c r="AU64" s="22"/>
      <c r="AV64" s="81">
        <f t="shared" si="23"/>
        <v>0</v>
      </c>
      <c r="AW64" s="81">
        <f t="shared" si="23"/>
        <v>0</v>
      </c>
      <c r="AX64" s="81">
        <f t="shared" si="23"/>
        <v>0</v>
      </c>
      <c r="AY64" s="81">
        <f t="shared" si="23"/>
        <v>0</v>
      </c>
      <c r="AZ64" s="81">
        <f t="shared" si="23"/>
        <v>0</v>
      </c>
      <c r="BA64" s="81">
        <f t="shared" si="23"/>
        <v>0</v>
      </c>
      <c r="BB64" s="81">
        <f t="shared" si="23"/>
        <v>0</v>
      </c>
      <c r="BC64" s="81">
        <f t="shared" si="23"/>
        <v>0</v>
      </c>
      <c r="BD64" s="81">
        <f t="shared" si="23"/>
        <v>0</v>
      </c>
      <c r="BE64" s="81">
        <f t="shared" si="23"/>
        <v>0</v>
      </c>
    </row>
    <row r="65" spans="1:57" ht="13.5" hidden="1" customHeight="1" thickBot="1">
      <c r="A65" s="214"/>
      <c r="B65" s="232" t="s">
        <v>42</v>
      </c>
      <c r="C65" s="234" t="s">
        <v>68</v>
      </c>
      <c r="D65" s="13" t="s">
        <v>21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 t="s">
        <v>22</v>
      </c>
      <c r="W65" s="85" t="s">
        <v>22</v>
      </c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93"/>
      <c r="AU65" s="93"/>
      <c r="AV65" s="84"/>
      <c r="AW65" s="84"/>
      <c r="AX65" s="84"/>
      <c r="AY65" s="84"/>
      <c r="AZ65" s="84"/>
      <c r="BA65" s="84"/>
      <c r="BB65" s="84"/>
      <c r="BC65" s="84"/>
      <c r="BD65" s="84"/>
      <c r="BE65" s="84">
        <f>SUM(E65:BD65)</f>
        <v>0</v>
      </c>
    </row>
    <row r="66" spans="1:57" ht="17.25" hidden="1" customHeight="1" thickBot="1">
      <c r="A66" s="214"/>
      <c r="B66" s="240"/>
      <c r="C66" s="235"/>
      <c r="D66" s="13" t="s">
        <v>23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 t="s">
        <v>22</v>
      </c>
      <c r="W66" s="85" t="s">
        <v>22</v>
      </c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93"/>
      <c r="AU66" s="93"/>
      <c r="AV66" s="84"/>
      <c r="AW66" s="84"/>
      <c r="AX66" s="84"/>
      <c r="AY66" s="84"/>
      <c r="AZ66" s="84"/>
      <c r="BA66" s="84"/>
      <c r="BB66" s="84"/>
      <c r="BC66" s="84"/>
      <c r="BD66" s="84"/>
      <c r="BE66" s="91">
        <f>SUM(E66:BD66)</f>
        <v>0</v>
      </c>
    </row>
    <row r="67" spans="1:57" ht="1.5" hidden="1" customHeight="1" thickBot="1">
      <c r="A67" s="214"/>
      <c r="B67" s="232"/>
      <c r="C67" s="232"/>
      <c r="D67" s="13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 t="s">
        <v>22</v>
      </c>
      <c r="W67" s="85" t="s">
        <v>22</v>
      </c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93"/>
      <c r="AU67" s="93"/>
      <c r="AV67" s="84"/>
      <c r="AW67" s="84"/>
      <c r="AX67" s="84"/>
      <c r="AY67" s="84"/>
      <c r="AZ67" s="84"/>
      <c r="BA67" s="84"/>
      <c r="BB67" s="84"/>
      <c r="BC67" s="84"/>
      <c r="BD67" s="84"/>
      <c r="BE67" s="84"/>
    </row>
    <row r="68" spans="1:57" ht="21.75" hidden="1" customHeight="1" thickBot="1">
      <c r="A68" s="214"/>
      <c r="B68" s="240"/>
      <c r="C68" s="240"/>
      <c r="D68" s="13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 t="s">
        <v>22</v>
      </c>
      <c r="W68" s="85" t="s">
        <v>22</v>
      </c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93"/>
      <c r="AU68" s="93"/>
      <c r="AV68" s="84"/>
      <c r="AW68" s="84"/>
      <c r="AX68" s="84"/>
      <c r="AY68" s="84"/>
      <c r="AZ68" s="84"/>
      <c r="BA68" s="84"/>
      <c r="BB68" s="84"/>
      <c r="BC68" s="84"/>
      <c r="BD68" s="84"/>
      <c r="BE68" s="91"/>
    </row>
    <row r="69" spans="1:57" ht="18" hidden="1" customHeight="1" thickBot="1">
      <c r="A69" s="214"/>
      <c r="B69" s="13" t="s">
        <v>43</v>
      </c>
      <c r="C69" s="14" t="s">
        <v>44</v>
      </c>
      <c r="D69" s="13" t="s">
        <v>21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 t="s">
        <v>22</v>
      </c>
      <c r="W69" s="85" t="s">
        <v>22</v>
      </c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93"/>
      <c r="AU69" s="93"/>
      <c r="AV69" s="84"/>
      <c r="AW69" s="84"/>
      <c r="AX69" s="84"/>
      <c r="AY69" s="84"/>
      <c r="AZ69" s="84"/>
      <c r="BA69" s="84"/>
      <c r="BB69" s="84"/>
      <c r="BC69" s="84"/>
      <c r="BD69" s="84"/>
      <c r="BE69" s="84">
        <f t="shared" si="9"/>
        <v>0</v>
      </c>
    </row>
    <row r="70" spans="1:57" ht="20.25" hidden="1" customHeight="1" thickBot="1">
      <c r="A70" s="214"/>
      <c r="B70" s="13" t="s">
        <v>69</v>
      </c>
      <c r="C70" s="13" t="s">
        <v>45</v>
      </c>
      <c r="D70" s="13" t="s">
        <v>21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 t="s">
        <v>22</v>
      </c>
      <c r="W70" s="85" t="s">
        <v>22</v>
      </c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93"/>
      <c r="AU70" s="93"/>
      <c r="AV70" s="84"/>
      <c r="AW70" s="84"/>
      <c r="AX70" s="84"/>
      <c r="AY70" s="84"/>
      <c r="AZ70" s="84"/>
      <c r="BA70" s="84"/>
      <c r="BB70" s="84"/>
      <c r="BC70" s="84"/>
      <c r="BD70" s="84"/>
      <c r="BE70" s="95">
        <f>SUM(E70:BD70)</f>
        <v>0</v>
      </c>
    </row>
    <row r="71" spans="1:57" ht="13.5" hidden="1" customHeight="1" thickBot="1">
      <c r="A71" s="214"/>
      <c r="B71" s="238" t="s">
        <v>70</v>
      </c>
      <c r="C71" s="238" t="s">
        <v>71</v>
      </c>
      <c r="D71" s="12" t="s">
        <v>21</v>
      </c>
      <c r="E71" s="81">
        <f>SUM(E73,E75,E76)</f>
        <v>0</v>
      </c>
      <c r="F71" s="81">
        <f t="shared" ref="F71:BE71" si="24">SUM(F73,F75,F76)</f>
        <v>0</v>
      </c>
      <c r="G71" s="81">
        <f t="shared" si="24"/>
        <v>0</v>
      </c>
      <c r="H71" s="81">
        <f t="shared" si="24"/>
        <v>0</v>
      </c>
      <c r="I71" s="81">
        <f t="shared" si="24"/>
        <v>0</v>
      </c>
      <c r="J71" s="81">
        <f t="shared" si="24"/>
        <v>0</v>
      </c>
      <c r="K71" s="81">
        <f t="shared" si="24"/>
        <v>0</v>
      </c>
      <c r="L71" s="81">
        <f t="shared" si="24"/>
        <v>0</v>
      </c>
      <c r="M71" s="81">
        <f t="shared" si="24"/>
        <v>0</v>
      </c>
      <c r="N71" s="81">
        <f t="shared" si="24"/>
        <v>0</v>
      </c>
      <c r="O71" s="81">
        <f t="shared" si="24"/>
        <v>0</v>
      </c>
      <c r="P71" s="81">
        <f t="shared" si="24"/>
        <v>0</v>
      </c>
      <c r="Q71" s="81">
        <f t="shared" si="24"/>
        <v>0</v>
      </c>
      <c r="R71" s="81">
        <f t="shared" si="24"/>
        <v>0</v>
      </c>
      <c r="S71" s="81">
        <f t="shared" si="24"/>
        <v>0</v>
      </c>
      <c r="T71" s="81">
        <f t="shared" si="24"/>
        <v>0</v>
      </c>
      <c r="U71" s="81">
        <f t="shared" si="24"/>
        <v>0</v>
      </c>
      <c r="V71" s="85" t="s">
        <v>22</v>
      </c>
      <c r="W71" s="85" t="s">
        <v>22</v>
      </c>
      <c r="X71" s="81">
        <f t="shared" si="24"/>
        <v>0</v>
      </c>
      <c r="Y71" s="81">
        <f t="shared" si="24"/>
        <v>0</v>
      </c>
      <c r="Z71" s="81">
        <f t="shared" si="24"/>
        <v>0</v>
      </c>
      <c r="AA71" s="81">
        <f t="shared" si="24"/>
        <v>0</v>
      </c>
      <c r="AB71" s="81">
        <f t="shared" si="24"/>
        <v>0</v>
      </c>
      <c r="AC71" s="81">
        <f t="shared" si="24"/>
        <v>0</v>
      </c>
      <c r="AD71" s="81">
        <f t="shared" si="24"/>
        <v>0</v>
      </c>
      <c r="AE71" s="81">
        <f t="shared" si="24"/>
        <v>0</v>
      </c>
      <c r="AF71" s="81">
        <f t="shared" si="24"/>
        <v>0</v>
      </c>
      <c r="AG71" s="81">
        <f t="shared" si="24"/>
        <v>0</v>
      </c>
      <c r="AH71" s="81">
        <f t="shared" si="24"/>
        <v>0</v>
      </c>
      <c r="AI71" s="81">
        <f t="shared" si="24"/>
        <v>0</v>
      </c>
      <c r="AJ71" s="81">
        <f t="shared" si="24"/>
        <v>0</v>
      </c>
      <c r="AK71" s="81">
        <f t="shared" si="24"/>
        <v>0</v>
      </c>
      <c r="AL71" s="81">
        <f t="shared" si="24"/>
        <v>0</v>
      </c>
      <c r="AM71" s="81">
        <f t="shared" si="24"/>
        <v>0</v>
      </c>
      <c r="AN71" s="81">
        <f t="shared" si="24"/>
        <v>0</v>
      </c>
      <c r="AO71" s="81">
        <f t="shared" si="24"/>
        <v>0</v>
      </c>
      <c r="AP71" s="81">
        <f t="shared" si="24"/>
        <v>0</v>
      </c>
      <c r="AQ71" s="81">
        <f t="shared" si="24"/>
        <v>0</v>
      </c>
      <c r="AR71" s="81">
        <f t="shared" si="24"/>
        <v>0</v>
      </c>
      <c r="AS71" s="81">
        <f t="shared" si="24"/>
        <v>0</v>
      </c>
      <c r="AT71" s="22"/>
      <c r="AU71" s="22"/>
      <c r="AV71" s="81">
        <f t="shared" si="24"/>
        <v>0</v>
      </c>
      <c r="AW71" s="81">
        <f t="shared" si="24"/>
        <v>0</v>
      </c>
      <c r="AX71" s="81">
        <f t="shared" si="24"/>
        <v>0</v>
      </c>
      <c r="AY71" s="81">
        <f t="shared" si="24"/>
        <v>0</v>
      </c>
      <c r="AZ71" s="81">
        <f t="shared" si="24"/>
        <v>0</v>
      </c>
      <c r="BA71" s="81">
        <f t="shared" si="24"/>
        <v>0</v>
      </c>
      <c r="BB71" s="81">
        <f t="shared" si="24"/>
        <v>0</v>
      </c>
      <c r="BC71" s="81">
        <f t="shared" si="24"/>
        <v>0</v>
      </c>
      <c r="BD71" s="81">
        <f t="shared" si="24"/>
        <v>0</v>
      </c>
      <c r="BE71" s="81">
        <f t="shared" si="24"/>
        <v>0</v>
      </c>
    </row>
    <row r="72" spans="1:57" ht="23.25" hidden="1" customHeight="1" thickBot="1">
      <c r="A72" s="214"/>
      <c r="B72" s="239"/>
      <c r="C72" s="239"/>
      <c r="D72" s="12" t="s">
        <v>23</v>
      </c>
      <c r="E72" s="81">
        <f>SUM(E74)</f>
        <v>0</v>
      </c>
      <c r="F72" s="81">
        <f t="shared" ref="F72:BE72" si="25">SUM(F74)</f>
        <v>0</v>
      </c>
      <c r="G72" s="81">
        <f t="shared" si="25"/>
        <v>0</v>
      </c>
      <c r="H72" s="81">
        <f t="shared" si="25"/>
        <v>0</v>
      </c>
      <c r="I72" s="81">
        <f t="shared" si="25"/>
        <v>0</v>
      </c>
      <c r="J72" s="81">
        <f t="shared" si="25"/>
        <v>0</v>
      </c>
      <c r="K72" s="81">
        <f t="shared" si="25"/>
        <v>0</v>
      </c>
      <c r="L72" s="81">
        <f t="shared" si="25"/>
        <v>0</v>
      </c>
      <c r="M72" s="81">
        <f t="shared" si="25"/>
        <v>0</v>
      </c>
      <c r="N72" s="81">
        <f t="shared" si="25"/>
        <v>0</v>
      </c>
      <c r="O72" s="81">
        <f t="shared" si="25"/>
        <v>0</v>
      </c>
      <c r="P72" s="81">
        <f t="shared" si="25"/>
        <v>0</v>
      </c>
      <c r="Q72" s="81">
        <f t="shared" si="25"/>
        <v>0</v>
      </c>
      <c r="R72" s="81">
        <f t="shared" si="25"/>
        <v>0</v>
      </c>
      <c r="S72" s="81">
        <f t="shared" si="25"/>
        <v>0</v>
      </c>
      <c r="T72" s="81">
        <f t="shared" si="25"/>
        <v>0</v>
      </c>
      <c r="U72" s="81">
        <f t="shared" si="25"/>
        <v>0</v>
      </c>
      <c r="V72" s="85" t="s">
        <v>22</v>
      </c>
      <c r="W72" s="85" t="s">
        <v>22</v>
      </c>
      <c r="X72" s="81">
        <f t="shared" si="25"/>
        <v>0</v>
      </c>
      <c r="Y72" s="81">
        <f t="shared" si="25"/>
        <v>0</v>
      </c>
      <c r="Z72" s="81">
        <f t="shared" si="25"/>
        <v>0</v>
      </c>
      <c r="AA72" s="81">
        <f t="shared" si="25"/>
        <v>0</v>
      </c>
      <c r="AB72" s="81">
        <f t="shared" si="25"/>
        <v>0</v>
      </c>
      <c r="AC72" s="81">
        <f t="shared" si="25"/>
        <v>0</v>
      </c>
      <c r="AD72" s="81">
        <f t="shared" si="25"/>
        <v>0</v>
      </c>
      <c r="AE72" s="81">
        <f t="shared" si="25"/>
        <v>0</v>
      </c>
      <c r="AF72" s="81">
        <f t="shared" si="25"/>
        <v>0</v>
      </c>
      <c r="AG72" s="81">
        <f t="shared" si="25"/>
        <v>0</v>
      </c>
      <c r="AH72" s="81">
        <f t="shared" si="25"/>
        <v>0</v>
      </c>
      <c r="AI72" s="81">
        <f t="shared" si="25"/>
        <v>0</v>
      </c>
      <c r="AJ72" s="81">
        <f t="shared" si="25"/>
        <v>0</v>
      </c>
      <c r="AK72" s="81">
        <f t="shared" si="25"/>
        <v>0</v>
      </c>
      <c r="AL72" s="81">
        <f t="shared" si="25"/>
        <v>0</v>
      </c>
      <c r="AM72" s="81">
        <f t="shared" si="25"/>
        <v>0</v>
      </c>
      <c r="AN72" s="81">
        <f t="shared" si="25"/>
        <v>0</v>
      </c>
      <c r="AO72" s="81">
        <f t="shared" si="25"/>
        <v>0</v>
      </c>
      <c r="AP72" s="81">
        <f t="shared" si="25"/>
        <v>0</v>
      </c>
      <c r="AQ72" s="81">
        <f t="shared" si="25"/>
        <v>0</v>
      </c>
      <c r="AR72" s="81">
        <f t="shared" si="25"/>
        <v>0</v>
      </c>
      <c r="AS72" s="81">
        <f t="shared" si="25"/>
        <v>0</v>
      </c>
      <c r="AT72" s="22"/>
      <c r="AU72" s="22"/>
      <c r="AV72" s="81">
        <f t="shared" si="25"/>
        <v>0</v>
      </c>
      <c r="AW72" s="81">
        <f t="shared" si="25"/>
        <v>0</v>
      </c>
      <c r="AX72" s="81">
        <f t="shared" si="25"/>
        <v>0</v>
      </c>
      <c r="AY72" s="81">
        <f t="shared" si="25"/>
        <v>0</v>
      </c>
      <c r="AZ72" s="81">
        <f t="shared" si="25"/>
        <v>0</v>
      </c>
      <c r="BA72" s="81">
        <f t="shared" si="25"/>
        <v>0</v>
      </c>
      <c r="BB72" s="81">
        <f t="shared" si="25"/>
        <v>0</v>
      </c>
      <c r="BC72" s="81">
        <f t="shared" si="25"/>
        <v>0</v>
      </c>
      <c r="BD72" s="81">
        <f t="shared" si="25"/>
        <v>0</v>
      </c>
      <c r="BE72" s="81">
        <f t="shared" si="25"/>
        <v>0</v>
      </c>
    </row>
    <row r="73" spans="1:57" s="20" customFormat="1" ht="13.5" hidden="1" customHeight="1" thickBot="1">
      <c r="A73" s="214"/>
      <c r="B73" s="232" t="s">
        <v>72</v>
      </c>
      <c r="C73" s="234" t="s">
        <v>73</v>
      </c>
      <c r="D73" s="13" t="s">
        <v>21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85" t="s">
        <v>22</v>
      </c>
      <c r="W73" s="85" t="s">
        <v>22</v>
      </c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84">
        <f t="shared" si="9"/>
        <v>0</v>
      </c>
    </row>
    <row r="74" spans="1:57" s="20" customFormat="1" ht="37.5" hidden="1" customHeight="1" thickBot="1">
      <c r="A74" s="214"/>
      <c r="B74" s="240"/>
      <c r="C74" s="244"/>
      <c r="D74" s="13" t="s">
        <v>23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85" t="s">
        <v>22</v>
      </c>
      <c r="W74" s="85" t="s">
        <v>22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1">
        <f>SUM(E74:BD74)</f>
        <v>0</v>
      </c>
    </row>
    <row r="75" spans="1:57" s="20" customFormat="1" ht="13.5" hidden="1" customHeight="1" thickBot="1">
      <c r="A75" s="214"/>
      <c r="B75" s="13" t="s">
        <v>74</v>
      </c>
      <c r="C75" s="14" t="s">
        <v>44</v>
      </c>
      <c r="D75" s="13" t="s">
        <v>21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85" t="s">
        <v>22</v>
      </c>
      <c r="W75" s="85" t="s">
        <v>22</v>
      </c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84">
        <f t="shared" si="9"/>
        <v>0</v>
      </c>
    </row>
    <row r="76" spans="1:57" s="20" customFormat="1" ht="13.5" hidden="1" customHeight="1" thickBot="1">
      <c r="A76" s="214"/>
      <c r="B76" s="13" t="s">
        <v>75</v>
      </c>
      <c r="C76" s="13" t="s">
        <v>45</v>
      </c>
      <c r="D76" s="13" t="s">
        <v>21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85" t="s">
        <v>22</v>
      </c>
      <c r="W76" s="85" t="s">
        <v>22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5">
        <f t="shared" si="9"/>
        <v>0</v>
      </c>
    </row>
    <row r="77" spans="1:57" ht="13.5" hidden="1" customHeight="1" thickBot="1">
      <c r="A77" s="214"/>
      <c r="B77" s="238" t="s">
        <v>76</v>
      </c>
      <c r="C77" s="238" t="s">
        <v>77</v>
      </c>
      <c r="D77" s="12" t="s">
        <v>21</v>
      </c>
      <c r="E77" s="81">
        <f>SUM(E79,E81,E83,E84)</f>
        <v>0</v>
      </c>
      <c r="F77" s="81">
        <f t="shared" ref="F77:BD77" si="26">SUM(F79,F81,F83,F84)</f>
        <v>0</v>
      </c>
      <c r="G77" s="81">
        <f t="shared" si="26"/>
        <v>0</v>
      </c>
      <c r="H77" s="81">
        <f t="shared" si="26"/>
        <v>0</v>
      </c>
      <c r="I77" s="81">
        <f t="shared" si="26"/>
        <v>0</v>
      </c>
      <c r="J77" s="81">
        <f t="shared" si="26"/>
        <v>0</v>
      </c>
      <c r="K77" s="81">
        <f t="shared" si="26"/>
        <v>0</v>
      </c>
      <c r="L77" s="81">
        <f t="shared" si="26"/>
        <v>0</v>
      </c>
      <c r="M77" s="81">
        <f t="shared" si="26"/>
        <v>0</v>
      </c>
      <c r="N77" s="81">
        <f t="shared" si="26"/>
        <v>0</v>
      </c>
      <c r="O77" s="81">
        <f t="shared" si="26"/>
        <v>0</v>
      </c>
      <c r="P77" s="81">
        <f t="shared" si="26"/>
        <v>0</v>
      </c>
      <c r="Q77" s="81">
        <f t="shared" si="26"/>
        <v>0</v>
      </c>
      <c r="R77" s="81">
        <f t="shared" si="26"/>
        <v>0</v>
      </c>
      <c r="S77" s="81">
        <f t="shared" si="26"/>
        <v>0</v>
      </c>
      <c r="T77" s="81">
        <f t="shared" si="26"/>
        <v>0</v>
      </c>
      <c r="U77" s="81">
        <f t="shared" si="26"/>
        <v>0</v>
      </c>
      <c r="V77" s="85" t="s">
        <v>22</v>
      </c>
      <c r="W77" s="85" t="s">
        <v>22</v>
      </c>
      <c r="X77" s="81">
        <f t="shared" si="26"/>
        <v>0</v>
      </c>
      <c r="Y77" s="81">
        <f t="shared" si="26"/>
        <v>0</v>
      </c>
      <c r="Z77" s="81">
        <f t="shared" si="26"/>
        <v>0</v>
      </c>
      <c r="AA77" s="81">
        <f t="shared" si="26"/>
        <v>0</v>
      </c>
      <c r="AB77" s="81">
        <f t="shared" si="26"/>
        <v>0</v>
      </c>
      <c r="AC77" s="81">
        <f t="shared" si="26"/>
        <v>0</v>
      </c>
      <c r="AD77" s="81">
        <f t="shared" si="26"/>
        <v>0</v>
      </c>
      <c r="AE77" s="81">
        <f t="shared" si="26"/>
        <v>0</v>
      </c>
      <c r="AF77" s="81">
        <f t="shared" si="26"/>
        <v>0</v>
      </c>
      <c r="AG77" s="81">
        <f t="shared" si="26"/>
        <v>0</v>
      </c>
      <c r="AH77" s="81">
        <f t="shared" si="26"/>
        <v>0</v>
      </c>
      <c r="AI77" s="81">
        <f t="shared" si="26"/>
        <v>0</v>
      </c>
      <c r="AJ77" s="81">
        <f t="shared" si="26"/>
        <v>0</v>
      </c>
      <c r="AK77" s="81">
        <f t="shared" si="26"/>
        <v>0</v>
      </c>
      <c r="AL77" s="81">
        <f t="shared" si="26"/>
        <v>0</v>
      </c>
      <c r="AM77" s="81">
        <f t="shared" si="26"/>
        <v>0</v>
      </c>
      <c r="AN77" s="81">
        <f t="shared" si="26"/>
        <v>0</v>
      </c>
      <c r="AO77" s="81">
        <f t="shared" si="26"/>
        <v>0</v>
      </c>
      <c r="AP77" s="81">
        <f t="shared" si="26"/>
        <v>0</v>
      </c>
      <c r="AQ77" s="81">
        <f t="shared" si="26"/>
        <v>0</v>
      </c>
      <c r="AR77" s="81">
        <f t="shared" si="26"/>
        <v>0</v>
      </c>
      <c r="AS77" s="81">
        <f t="shared" si="26"/>
        <v>0</v>
      </c>
      <c r="AT77" s="22"/>
      <c r="AU77" s="22"/>
      <c r="AV77" s="81">
        <f t="shared" si="26"/>
        <v>0</v>
      </c>
      <c r="AW77" s="81">
        <f t="shared" si="26"/>
        <v>0</v>
      </c>
      <c r="AX77" s="81">
        <f t="shared" si="26"/>
        <v>0</v>
      </c>
      <c r="AY77" s="81">
        <f t="shared" si="26"/>
        <v>0</v>
      </c>
      <c r="AZ77" s="81">
        <f t="shared" si="26"/>
        <v>0</v>
      </c>
      <c r="BA77" s="81">
        <f t="shared" si="26"/>
        <v>0</v>
      </c>
      <c r="BB77" s="81">
        <f t="shared" si="26"/>
        <v>0</v>
      </c>
      <c r="BC77" s="81">
        <f t="shared" si="26"/>
        <v>0</v>
      </c>
      <c r="BD77" s="81">
        <f t="shared" si="26"/>
        <v>0</v>
      </c>
      <c r="BE77" s="81">
        <f>SUM(BE79,BE81,BE83,BE84)</f>
        <v>0</v>
      </c>
    </row>
    <row r="78" spans="1:57" ht="13.5" hidden="1" customHeight="1" thickBot="1">
      <c r="A78" s="214"/>
      <c r="B78" s="239"/>
      <c r="C78" s="239"/>
      <c r="D78" s="12" t="s">
        <v>23</v>
      </c>
      <c r="E78" s="81">
        <f>SUM(E80,E82)</f>
        <v>0</v>
      </c>
      <c r="F78" s="81">
        <f t="shared" ref="F78:BE78" si="27">SUM(F80,F82)</f>
        <v>0</v>
      </c>
      <c r="G78" s="81">
        <f t="shared" si="27"/>
        <v>0</v>
      </c>
      <c r="H78" s="81">
        <f t="shared" si="27"/>
        <v>0</v>
      </c>
      <c r="I78" s="81">
        <f t="shared" si="27"/>
        <v>0</v>
      </c>
      <c r="J78" s="81">
        <f t="shared" si="27"/>
        <v>0</v>
      </c>
      <c r="K78" s="81">
        <f t="shared" si="27"/>
        <v>0</v>
      </c>
      <c r="L78" s="81">
        <f t="shared" si="27"/>
        <v>0</v>
      </c>
      <c r="M78" s="81">
        <f t="shared" si="27"/>
        <v>0</v>
      </c>
      <c r="N78" s="81">
        <f t="shared" si="27"/>
        <v>0</v>
      </c>
      <c r="O78" s="81">
        <f t="shared" si="27"/>
        <v>0</v>
      </c>
      <c r="P78" s="81">
        <f t="shared" si="27"/>
        <v>0</v>
      </c>
      <c r="Q78" s="81">
        <f t="shared" si="27"/>
        <v>0</v>
      </c>
      <c r="R78" s="81">
        <f t="shared" si="27"/>
        <v>0</v>
      </c>
      <c r="S78" s="81">
        <f t="shared" si="27"/>
        <v>0</v>
      </c>
      <c r="T78" s="81">
        <f t="shared" si="27"/>
        <v>0</v>
      </c>
      <c r="U78" s="81">
        <f t="shared" si="27"/>
        <v>0</v>
      </c>
      <c r="V78" s="85" t="s">
        <v>22</v>
      </c>
      <c r="W78" s="85" t="s">
        <v>22</v>
      </c>
      <c r="X78" s="81">
        <f t="shared" si="27"/>
        <v>0</v>
      </c>
      <c r="Y78" s="81">
        <f t="shared" si="27"/>
        <v>0</v>
      </c>
      <c r="Z78" s="81">
        <f t="shared" si="27"/>
        <v>0</v>
      </c>
      <c r="AA78" s="81">
        <f t="shared" si="27"/>
        <v>0</v>
      </c>
      <c r="AB78" s="81">
        <f t="shared" si="27"/>
        <v>0</v>
      </c>
      <c r="AC78" s="81">
        <f t="shared" si="27"/>
        <v>0</v>
      </c>
      <c r="AD78" s="81">
        <f t="shared" si="27"/>
        <v>0</v>
      </c>
      <c r="AE78" s="81">
        <f t="shared" si="27"/>
        <v>0</v>
      </c>
      <c r="AF78" s="81">
        <f t="shared" si="27"/>
        <v>0</v>
      </c>
      <c r="AG78" s="81">
        <f t="shared" si="27"/>
        <v>0</v>
      </c>
      <c r="AH78" s="81">
        <f t="shared" si="27"/>
        <v>0</v>
      </c>
      <c r="AI78" s="81">
        <f t="shared" si="27"/>
        <v>0</v>
      </c>
      <c r="AJ78" s="81">
        <f t="shared" si="27"/>
        <v>0</v>
      </c>
      <c r="AK78" s="81">
        <f t="shared" si="27"/>
        <v>0</v>
      </c>
      <c r="AL78" s="81">
        <f t="shared" si="27"/>
        <v>0</v>
      </c>
      <c r="AM78" s="81">
        <f t="shared" si="27"/>
        <v>0</v>
      </c>
      <c r="AN78" s="81">
        <f t="shared" si="27"/>
        <v>0</v>
      </c>
      <c r="AO78" s="81">
        <f t="shared" si="27"/>
        <v>0</v>
      </c>
      <c r="AP78" s="81">
        <f t="shared" si="27"/>
        <v>0</v>
      </c>
      <c r="AQ78" s="81">
        <f t="shared" si="27"/>
        <v>0</v>
      </c>
      <c r="AR78" s="81">
        <f t="shared" si="27"/>
        <v>0</v>
      </c>
      <c r="AS78" s="81">
        <f t="shared" si="27"/>
        <v>0</v>
      </c>
      <c r="AT78" s="22"/>
      <c r="AU78" s="22"/>
      <c r="AV78" s="81">
        <f t="shared" si="27"/>
        <v>0</v>
      </c>
      <c r="AW78" s="81">
        <f t="shared" si="27"/>
        <v>0</v>
      </c>
      <c r="AX78" s="81">
        <f t="shared" si="27"/>
        <v>0</v>
      </c>
      <c r="AY78" s="81">
        <f t="shared" si="27"/>
        <v>0</v>
      </c>
      <c r="AZ78" s="81">
        <f t="shared" si="27"/>
        <v>0</v>
      </c>
      <c r="BA78" s="81">
        <f t="shared" si="27"/>
        <v>0</v>
      </c>
      <c r="BB78" s="81">
        <f t="shared" si="27"/>
        <v>0</v>
      </c>
      <c r="BC78" s="81">
        <f t="shared" si="27"/>
        <v>0</v>
      </c>
      <c r="BD78" s="81">
        <f t="shared" si="27"/>
        <v>0</v>
      </c>
      <c r="BE78" s="81">
        <f t="shared" si="27"/>
        <v>0</v>
      </c>
    </row>
    <row r="79" spans="1:57" ht="13.5" hidden="1" customHeight="1" thickBot="1">
      <c r="A79" s="214"/>
      <c r="B79" s="232" t="s">
        <v>78</v>
      </c>
      <c r="C79" s="242" t="s">
        <v>79</v>
      </c>
      <c r="D79" s="13" t="s">
        <v>21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 t="s">
        <v>22</v>
      </c>
      <c r="W79" s="85" t="s">
        <v>22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93"/>
      <c r="AU79" s="93"/>
      <c r="AV79" s="84"/>
      <c r="AW79" s="84"/>
      <c r="AX79" s="84"/>
      <c r="AY79" s="84"/>
      <c r="AZ79" s="84"/>
      <c r="BA79" s="84"/>
      <c r="BB79" s="84"/>
      <c r="BC79" s="84"/>
      <c r="BD79" s="84"/>
      <c r="BE79" s="84">
        <f t="shared" si="9"/>
        <v>0</v>
      </c>
    </row>
    <row r="80" spans="1:57" ht="13.5" hidden="1" customHeight="1" thickBot="1">
      <c r="A80" s="214"/>
      <c r="B80" s="241"/>
      <c r="C80" s="243"/>
      <c r="D80" s="13" t="s">
        <v>23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 t="s">
        <v>22</v>
      </c>
      <c r="W80" s="85" t="s">
        <v>22</v>
      </c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93"/>
      <c r="AU80" s="93"/>
      <c r="AV80" s="84"/>
      <c r="AW80" s="84"/>
      <c r="AX80" s="84"/>
      <c r="AY80" s="84"/>
      <c r="AZ80" s="84"/>
      <c r="BA80" s="84"/>
      <c r="BB80" s="84"/>
      <c r="BC80" s="84"/>
      <c r="BD80" s="84"/>
      <c r="BE80" s="91">
        <f t="shared" si="9"/>
        <v>0</v>
      </c>
    </row>
    <row r="81" spans="1:57" ht="13.5" hidden="1" customHeight="1" thickBot="1">
      <c r="A81" s="214"/>
      <c r="B81" s="232"/>
      <c r="C81" s="232"/>
      <c r="D81" s="13" t="s">
        <v>21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 t="s">
        <v>22</v>
      </c>
      <c r="W81" s="85" t="s">
        <v>22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93"/>
      <c r="AU81" s="93"/>
      <c r="AV81" s="84"/>
      <c r="AW81" s="84"/>
      <c r="AX81" s="84"/>
      <c r="AY81" s="84"/>
      <c r="AZ81" s="84"/>
      <c r="BA81" s="84"/>
      <c r="BB81" s="84"/>
      <c r="BC81" s="84"/>
      <c r="BD81" s="84"/>
      <c r="BE81" s="84">
        <f t="shared" si="9"/>
        <v>0</v>
      </c>
    </row>
    <row r="82" spans="1:57" ht="29.25" hidden="1" customHeight="1" thickBot="1">
      <c r="A82" s="214"/>
      <c r="B82" s="241"/>
      <c r="C82" s="241"/>
      <c r="D82" s="13" t="s">
        <v>23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 t="s">
        <v>22</v>
      </c>
      <c r="W82" s="85" t="s">
        <v>22</v>
      </c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93"/>
      <c r="AU82" s="93"/>
      <c r="AV82" s="84"/>
      <c r="AW82" s="84"/>
      <c r="AX82" s="84"/>
      <c r="AY82" s="84"/>
      <c r="AZ82" s="84"/>
      <c r="BA82" s="84"/>
      <c r="BB82" s="84"/>
      <c r="BC82" s="84"/>
      <c r="BD82" s="84"/>
      <c r="BE82" s="91">
        <f t="shared" si="9"/>
        <v>0</v>
      </c>
    </row>
    <row r="83" spans="1:57" ht="13.5" hidden="1" customHeight="1" thickBot="1">
      <c r="A83" s="214"/>
      <c r="B83" s="13" t="s">
        <v>80</v>
      </c>
      <c r="C83" s="21" t="s">
        <v>44</v>
      </c>
      <c r="D83" s="13" t="s">
        <v>21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 t="s">
        <v>22</v>
      </c>
      <c r="W83" s="85" t="s">
        <v>22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93"/>
      <c r="AU83" s="93"/>
      <c r="AV83" s="84"/>
      <c r="AW83" s="84"/>
      <c r="AX83" s="84"/>
      <c r="AY83" s="84"/>
      <c r="AZ83" s="84"/>
      <c r="BA83" s="84"/>
      <c r="BB83" s="84"/>
      <c r="BC83" s="84"/>
      <c r="BD83" s="84"/>
      <c r="BE83" s="84">
        <f t="shared" si="9"/>
        <v>0</v>
      </c>
    </row>
    <row r="84" spans="1:57" ht="13.5" hidden="1" customHeight="1" thickBot="1">
      <c r="A84" s="214"/>
      <c r="B84" s="57" t="s">
        <v>81</v>
      </c>
      <c r="C84" s="13" t="s">
        <v>45</v>
      </c>
      <c r="D84" s="13" t="s">
        <v>21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 t="s">
        <v>22</v>
      </c>
      <c r="W84" s="85" t="s">
        <v>22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93"/>
      <c r="AU84" s="93"/>
      <c r="AV84" s="84"/>
      <c r="AW84" s="84"/>
      <c r="AX84" s="84"/>
      <c r="AY84" s="84"/>
      <c r="AZ84" s="84"/>
      <c r="BA84" s="84"/>
      <c r="BB84" s="84"/>
      <c r="BC84" s="84"/>
      <c r="BD84" s="84"/>
      <c r="BE84" s="84">
        <f t="shared" si="9"/>
        <v>0</v>
      </c>
    </row>
    <row r="85" spans="1:57" ht="13.5" hidden="1" customHeight="1" thickBot="1">
      <c r="A85" s="214"/>
      <c r="B85" s="238" t="s">
        <v>82</v>
      </c>
      <c r="C85" s="238" t="s">
        <v>83</v>
      </c>
      <c r="D85" s="12" t="s">
        <v>21</v>
      </c>
      <c r="E85" s="81">
        <f>SUM(E87,E89,E90)</f>
        <v>0</v>
      </c>
      <c r="F85" s="81">
        <f t="shared" ref="F85:BE85" si="28">SUM(F87,F89,F90)</f>
        <v>0</v>
      </c>
      <c r="G85" s="81">
        <f t="shared" si="28"/>
        <v>0</v>
      </c>
      <c r="H85" s="81">
        <f t="shared" si="28"/>
        <v>0</v>
      </c>
      <c r="I85" s="81">
        <f t="shared" si="28"/>
        <v>0</v>
      </c>
      <c r="J85" s="81">
        <f t="shared" si="28"/>
        <v>0</v>
      </c>
      <c r="K85" s="81">
        <f t="shared" si="28"/>
        <v>0</v>
      </c>
      <c r="L85" s="81">
        <f t="shared" si="28"/>
        <v>0</v>
      </c>
      <c r="M85" s="81">
        <f t="shared" si="28"/>
        <v>0</v>
      </c>
      <c r="N85" s="81">
        <f t="shared" si="28"/>
        <v>0</v>
      </c>
      <c r="O85" s="81">
        <f t="shared" si="28"/>
        <v>0</v>
      </c>
      <c r="P85" s="81">
        <f t="shared" si="28"/>
        <v>0</v>
      </c>
      <c r="Q85" s="81">
        <f t="shared" si="28"/>
        <v>0</v>
      </c>
      <c r="R85" s="81">
        <f t="shared" si="28"/>
        <v>0</v>
      </c>
      <c r="S85" s="81">
        <f t="shared" si="28"/>
        <v>0</v>
      </c>
      <c r="T85" s="81">
        <f t="shared" si="28"/>
        <v>0</v>
      </c>
      <c r="U85" s="81">
        <f t="shared" si="28"/>
        <v>0</v>
      </c>
      <c r="V85" s="85" t="s">
        <v>22</v>
      </c>
      <c r="W85" s="85" t="s">
        <v>22</v>
      </c>
      <c r="X85" s="81">
        <f t="shared" si="28"/>
        <v>0</v>
      </c>
      <c r="Y85" s="81">
        <f t="shared" si="28"/>
        <v>0</v>
      </c>
      <c r="Z85" s="81">
        <f t="shared" si="28"/>
        <v>0</v>
      </c>
      <c r="AA85" s="81">
        <f t="shared" si="28"/>
        <v>0</v>
      </c>
      <c r="AB85" s="81">
        <f t="shared" si="28"/>
        <v>0</v>
      </c>
      <c r="AC85" s="81">
        <f t="shared" si="28"/>
        <v>0</v>
      </c>
      <c r="AD85" s="81">
        <f t="shared" si="28"/>
        <v>0</v>
      </c>
      <c r="AE85" s="81">
        <f t="shared" si="28"/>
        <v>0</v>
      </c>
      <c r="AF85" s="81">
        <f t="shared" si="28"/>
        <v>0</v>
      </c>
      <c r="AG85" s="81">
        <f t="shared" si="28"/>
        <v>0</v>
      </c>
      <c r="AH85" s="81">
        <f t="shared" si="28"/>
        <v>0</v>
      </c>
      <c r="AI85" s="81">
        <f t="shared" si="28"/>
        <v>0</v>
      </c>
      <c r="AJ85" s="81">
        <f t="shared" si="28"/>
        <v>0</v>
      </c>
      <c r="AK85" s="81">
        <f t="shared" si="28"/>
        <v>0</v>
      </c>
      <c r="AL85" s="81">
        <f t="shared" si="28"/>
        <v>0</v>
      </c>
      <c r="AM85" s="81">
        <f t="shared" si="28"/>
        <v>0</v>
      </c>
      <c r="AN85" s="81">
        <f t="shared" si="28"/>
        <v>0</v>
      </c>
      <c r="AO85" s="81">
        <f t="shared" si="28"/>
        <v>0</v>
      </c>
      <c r="AP85" s="81">
        <f t="shared" si="28"/>
        <v>0</v>
      </c>
      <c r="AQ85" s="81">
        <f t="shared" si="28"/>
        <v>0</v>
      </c>
      <c r="AR85" s="81">
        <f t="shared" si="28"/>
        <v>0</v>
      </c>
      <c r="AS85" s="81">
        <f t="shared" si="28"/>
        <v>0</v>
      </c>
      <c r="AT85" s="22"/>
      <c r="AU85" s="22"/>
      <c r="AV85" s="81">
        <f t="shared" si="28"/>
        <v>0</v>
      </c>
      <c r="AW85" s="81">
        <f t="shared" si="28"/>
        <v>0</v>
      </c>
      <c r="AX85" s="81">
        <f t="shared" si="28"/>
        <v>0</v>
      </c>
      <c r="AY85" s="81">
        <f t="shared" si="28"/>
        <v>0</v>
      </c>
      <c r="AZ85" s="81">
        <f t="shared" si="28"/>
        <v>0</v>
      </c>
      <c r="BA85" s="81">
        <f t="shared" si="28"/>
        <v>0</v>
      </c>
      <c r="BB85" s="81">
        <f t="shared" si="28"/>
        <v>0</v>
      </c>
      <c r="BC85" s="81">
        <f t="shared" si="28"/>
        <v>0</v>
      </c>
      <c r="BD85" s="81">
        <f t="shared" si="28"/>
        <v>0</v>
      </c>
      <c r="BE85" s="81">
        <f t="shared" si="28"/>
        <v>0</v>
      </c>
    </row>
    <row r="86" spans="1:57" ht="13.5" hidden="1" customHeight="1" thickBot="1">
      <c r="A86" s="214"/>
      <c r="B86" s="239"/>
      <c r="C86" s="239"/>
      <c r="D86" s="12" t="s">
        <v>23</v>
      </c>
      <c r="E86" s="81">
        <f>SUM(E88)</f>
        <v>0</v>
      </c>
      <c r="F86" s="81">
        <f t="shared" ref="F86:BE86" si="29">SUM(F88)</f>
        <v>0</v>
      </c>
      <c r="G86" s="81">
        <f t="shared" si="29"/>
        <v>0</v>
      </c>
      <c r="H86" s="81">
        <f t="shared" si="29"/>
        <v>0</v>
      </c>
      <c r="I86" s="81">
        <f t="shared" si="29"/>
        <v>0</v>
      </c>
      <c r="J86" s="81">
        <f t="shared" si="29"/>
        <v>0</v>
      </c>
      <c r="K86" s="81">
        <f t="shared" si="29"/>
        <v>0</v>
      </c>
      <c r="L86" s="81">
        <f t="shared" si="29"/>
        <v>0</v>
      </c>
      <c r="M86" s="81">
        <f t="shared" si="29"/>
        <v>0</v>
      </c>
      <c r="N86" s="81">
        <f t="shared" si="29"/>
        <v>0</v>
      </c>
      <c r="O86" s="81">
        <f t="shared" si="29"/>
        <v>0</v>
      </c>
      <c r="P86" s="81">
        <f t="shared" si="29"/>
        <v>0</v>
      </c>
      <c r="Q86" s="81">
        <f t="shared" si="29"/>
        <v>0</v>
      </c>
      <c r="R86" s="81">
        <f t="shared" si="29"/>
        <v>0</v>
      </c>
      <c r="S86" s="81">
        <f t="shared" si="29"/>
        <v>0</v>
      </c>
      <c r="T86" s="81">
        <f t="shared" si="29"/>
        <v>0</v>
      </c>
      <c r="U86" s="81">
        <f t="shared" si="29"/>
        <v>0</v>
      </c>
      <c r="V86" s="85" t="s">
        <v>22</v>
      </c>
      <c r="W86" s="85" t="s">
        <v>22</v>
      </c>
      <c r="X86" s="81">
        <f t="shared" si="29"/>
        <v>0</v>
      </c>
      <c r="Y86" s="81">
        <f t="shared" si="29"/>
        <v>0</v>
      </c>
      <c r="Z86" s="81">
        <f t="shared" si="29"/>
        <v>0</v>
      </c>
      <c r="AA86" s="81">
        <f t="shared" si="29"/>
        <v>0</v>
      </c>
      <c r="AB86" s="81">
        <f t="shared" si="29"/>
        <v>0</v>
      </c>
      <c r="AC86" s="81">
        <f t="shared" si="29"/>
        <v>0</v>
      </c>
      <c r="AD86" s="81">
        <f t="shared" si="29"/>
        <v>0</v>
      </c>
      <c r="AE86" s="81">
        <f t="shared" si="29"/>
        <v>0</v>
      </c>
      <c r="AF86" s="81">
        <f t="shared" si="29"/>
        <v>0</v>
      </c>
      <c r="AG86" s="81">
        <f t="shared" si="29"/>
        <v>0</v>
      </c>
      <c r="AH86" s="81">
        <f t="shared" si="29"/>
        <v>0</v>
      </c>
      <c r="AI86" s="81">
        <f t="shared" si="29"/>
        <v>0</v>
      </c>
      <c r="AJ86" s="81">
        <f t="shared" si="29"/>
        <v>0</v>
      </c>
      <c r="AK86" s="81">
        <f t="shared" si="29"/>
        <v>0</v>
      </c>
      <c r="AL86" s="81">
        <f t="shared" si="29"/>
        <v>0</v>
      </c>
      <c r="AM86" s="81">
        <f t="shared" si="29"/>
        <v>0</v>
      </c>
      <c r="AN86" s="81">
        <f t="shared" si="29"/>
        <v>0</v>
      </c>
      <c r="AO86" s="81">
        <f t="shared" si="29"/>
        <v>0</v>
      </c>
      <c r="AP86" s="81">
        <f t="shared" si="29"/>
        <v>0</v>
      </c>
      <c r="AQ86" s="81">
        <f t="shared" si="29"/>
        <v>0</v>
      </c>
      <c r="AR86" s="81">
        <f t="shared" si="29"/>
        <v>0</v>
      </c>
      <c r="AS86" s="81">
        <f t="shared" si="29"/>
        <v>0</v>
      </c>
      <c r="AT86" s="22"/>
      <c r="AU86" s="22"/>
      <c r="AV86" s="81">
        <f t="shared" si="29"/>
        <v>0</v>
      </c>
      <c r="AW86" s="81">
        <f t="shared" si="29"/>
        <v>0</v>
      </c>
      <c r="AX86" s="81">
        <f t="shared" si="29"/>
        <v>0</v>
      </c>
      <c r="AY86" s="81">
        <f t="shared" si="29"/>
        <v>0</v>
      </c>
      <c r="AZ86" s="81">
        <f t="shared" si="29"/>
        <v>0</v>
      </c>
      <c r="BA86" s="81">
        <f t="shared" si="29"/>
        <v>0</v>
      </c>
      <c r="BB86" s="81">
        <f t="shared" si="29"/>
        <v>0</v>
      </c>
      <c r="BC86" s="81">
        <f t="shared" si="29"/>
        <v>0</v>
      </c>
      <c r="BD86" s="81">
        <f t="shared" si="29"/>
        <v>0</v>
      </c>
      <c r="BE86" s="81">
        <f t="shared" si="29"/>
        <v>0</v>
      </c>
    </row>
    <row r="87" spans="1:57" ht="13.5" hidden="1" customHeight="1" thickBot="1">
      <c r="A87" s="214"/>
      <c r="B87" s="232" t="s">
        <v>84</v>
      </c>
      <c r="C87" s="242" t="s">
        <v>85</v>
      </c>
      <c r="D87" s="13" t="s">
        <v>21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 t="s">
        <v>22</v>
      </c>
      <c r="W87" s="85" t="s">
        <v>22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93"/>
      <c r="AU87" s="93"/>
      <c r="AV87" s="84"/>
      <c r="AW87" s="84"/>
      <c r="AX87" s="84"/>
      <c r="AY87" s="84"/>
      <c r="AZ87" s="84"/>
      <c r="BA87" s="84"/>
      <c r="BB87" s="84"/>
      <c r="BC87" s="84"/>
      <c r="BD87" s="84"/>
      <c r="BE87" s="84">
        <f>SUM(E87:BD87)</f>
        <v>0</v>
      </c>
    </row>
    <row r="88" spans="1:57" ht="13.5" hidden="1" customHeight="1" thickBot="1">
      <c r="A88" s="214"/>
      <c r="B88" s="241"/>
      <c r="C88" s="243"/>
      <c r="D88" s="13" t="s">
        <v>23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 t="s">
        <v>22</v>
      </c>
      <c r="W88" s="85" t="s">
        <v>22</v>
      </c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93"/>
      <c r="AU88" s="93"/>
      <c r="AV88" s="84"/>
      <c r="AW88" s="84"/>
      <c r="AX88" s="84"/>
      <c r="AY88" s="84"/>
      <c r="AZ88" s="84"/>
      <c r="BA88" s="84"/>
      <c r="BB88" s="84"/>
      <c r="BC88" s="84"/>
      <c r="BD88" s="84"/>
      <c r="BE88" s="91">
        <f>SUM(E88:BD88)</f>
        <v>0</v>
      </c>
    </row>
    <row r="89" spans="1:57" ht="13.5" hidden="1" customHeight="1" thickBot="1">
      <c r="A89" s="214"/>
      <c r="B89" s="13" t="s">
        <v>86</v>
      </c>
      <c r="C89" s="21" t="s">
        <v>44</v>
      </c>
      <c r="D89" s="13" t="s">
        <v>21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 t="s">
        <v>22</v>
      </c>
      <c r="W89" s="85" t="s">
        <v>22</v>
      </c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93"/>
      <c r="AU89" s="93"/>
      <c r="AV89" s="84"/>
      <c r="AW89" s="84"/>
      <c r="AX89" s="84"/>
      <c r="AY89" s="84"/>
      <c r="AZ89" s="84"/>
      <c r="BA89" s="84"/>
      <c r="BB89" s="84"/>
      <c r="BC89" s="84"/>
      <c r="BD89" s="84"/>
      <c r="BE89" s="84">
        <f>SUM(E89:BD89)</f>
        <v>0</v>
      </c>
    </row>
    <row r="90" spans="1:57" ht="0.75" hidden="1" customHeight="1" thickBot="1">
      <c r="A90" s="214"/>
      <c r="B90" s="57" t="s">
        <v>87</v>
      </c>
      <c r="C90" s="13" t="s">
        <v>45</v>
      </c>
      <c r="D90" s="13" t="s">
        <v>21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 t="s">
        <v>22</v>
      </c>
      <c r="W90" s="85" t="s">
        <v>22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93"/>
      <c r="AU90" s="93"/>
      <c r="AV90" s="84"/>
      <c r="AW90" s="84"/>
      <c r="AX90" s="84"/>
      <c r="AY90" s="84"/>
      <c r="AZ90" s="84"/>
      <c r="BA90" s="84"/>
      <c r="BB90" s="84"/>
      <c r="BC90" s="84"/>
      <c r="BD90" s="84"/>
      <c r="BE90" s="84">
        <f>SUM(E90:BD90)</f>
        <v>0</v>
      </c>
    </row>
    <row r="91" spans="1:57" ht="13.5" hidden="1" customHeight="1" thickBot="1">
      <c r="A91" s="214"/>
      <c r="B91" s="238" t="s">
        <v>88</v>
      </c>
      <c r="C91" s="238" t="s">
        <v>89</v>
      </c>
      <c r="D91" s="12" t="s">
        <v>21</v>
      </c>
      <c r="E91" s="81">
        <f>SUM(E93,E95,E96)</f>
        <v>0</v>
      </c>
      <c r="F91" s="81">
        <f t="shared" ref="F91:BE91" si="30">SUM(F93,F95,F96)</f>
        <v>0</v>
      </c>
      <c r="G91" s="81">
        <f t="shared" si="30"/>
        <v>0</v>
      </c>
      <c r="H91" s="81">
        <f t="shared" si="30"/>
        <v>0</v>
      </c>
      <c r="I91" s="81">
        <f t="shared" si="30"/>
        <v>0</v>
      </c>
      <c r="J91" s="81">
        <f t="shared" si="30"/>
        <v>0</v>
      </c>
      <c r="K91" s="81">
        <f t="shared" si="30"/>
        <v>0</v>
      </c>
      <c r="L91" s="81">
        <f t="shared" si="30"/>
        <v>0</v>
      </c>
      <c r="M91" s="81">
        <f t="shared" si="30"/>
        <v>0</v>
      </c>
      <c r="N91" s="81">
        <f t="shared" si="30"/>
        <v>0</v>
      </c>
      <c r="O91" s="81">
        <f t="shared" si="30"/>
        <v>0</v>
      </c>
      <c r="P91" s="81">
        <f t="shared" si="30"/>
        <v>0</v>
      </c>
      <c r="Q91" s="81">
        <f t="shared" si="30"/>
        <v>0</v>
      </c>
      <c r="R91" s="81">
        <f t="shared" si="30"/>
        <v>0</v>
      </c>
      <c r="S91" s="81">
        <f t="shared" si="30"/>
        <v>0</v>
      </c>
      <c r="T91" s="81">
        <f t="shared" si="30"/>
        <v>0</v>
      </c>
      <c r="U91" s="81">
        <f t="shared" si="30"/>
        <v>0</v>
      </c>
      <c r="V91" s="85" t="s">
        <v>22</v>
      </c>
      <c r="W91" s="85" t="s">
        <v>22</v>
      </c>
      <c r="X91" s="81">
        <f t="shared" si="30"/>
        <v>0</v>
      </c>
      <c r="Y91" s="81">
        <f t="shared" si="30"/>
        <v>0</v>
      </c>
      <c r="Z91" s="81">
        <f t="shared" si="30"/>
        <v>0</v>
      </c>
      <c r="AA91" s="81">
        <f t="shared" si="30"/>
        <v>0</v>
      </c>
      <c r="AB91" s="81">
        <f t="shared" si="30"/>
        <v>0</v>
      </c>
      <c r="AC91" s="81">
        <f t="shared" si="30"/>
        <v>0</v>
      </c>
      <c r="AD91" s="81">
        <f t="shared" si="30"/>
        <v>0</v>
      </c>
      <c r="AE91" s="81">
        <f t="shared" si="30"/>
        <v>0</v>
      </c>
      <c r="AF91" s="81">
        <f t="shared" si="30"/>
        <v>0</v>
      </c>
      <c r="AG91" s="81">
        <f t="shared" si="30"/>
        <v>0</v>
      </c>
      <c r="AH91" s="81">
        <f t="shared" si="30"/>
        <v>0</v>
      </c>
      <c r="AI91" s="81">
        <f t="shared" si="30"/>
        <v>0</v>
      </c>
      <c r="AJ91" s="81">
        <f t="shared" si="30"/>
        <v>0</v>
      </c>
      <c r="AK91" s="81">
        <f t="shared" si="30"/>
        <v>0</v>
      </c>
      <c r="AL91" s="81">
        <f t="shared" si="30"/>
        <v>0</v>
      </c>
      <c r="AM91" s="81">
        <f t="shared" si="30"/>
        <v>0</v>
      </c>
      <c r="AN91" s="81">
        <f t="shared" si="30"/>
        <v>0</v>
      </c>
      <c r="AO91" s="81">
        <f t="shared" si="30"/>
        <v>0</v>
      </c>
      <c r="AP91" s="81">
        <f t="shared" si="30"/>
        <v>0</v>
      </c>
      <c r="AQ91" s="81">
        <f t="shared" si="30"/>
        <v>0</v>
      </c>
      <c r="AR91" s="81">
        <f t="shared" si="30"/>
        <v>0</v>
      </c>
      <c r="AS91" s="81">
        <f t="shared" si="30"/>
        <v>0</v>
      </c>
      <c r="AT91" s="22"/>
      <c r="AU91" s="22"/>
      <c r="AV91" s="81">
        <f t="shared" si="30"/>
        <v>0</v>
      </c>
      <c r="AW91" s="81">
        <f t="shared" si="30"/>
        <v>0</v>
      </c>
      <c r="AX91" s="81">
        <f t="shared" si="30"/>
        <v>0</v>
      </c>
      <c r="AY91" s="81">
        <f t="shared" si="30"/>
        <v>0</v>
      </c>
      <c r="AZ91" s="81">
        <f t="shared" si="30"/>
        <v>0</v>
      </c>
      <c r="BA91" s="81">
        <f t="shared" si="30"/>
        <v>0</v>
      </c>
      <c r="BB91" s="81">
        <f t="shared" si="30"/>
        <v>0</v>
      </c>
      <c r="BC91" s="81">
        <f t="shared" si="30"/>
        <v>0</v>
      </c>
      <c r="BD91" s="81">
        <f t="shared" si="30"/>
        <v>0</v>
      </c>
      <c r="BE91" s="81">
        <f t="shared" si="30"/>
        <v>0</v>
      </c>
    </row>
    <row r="92" spans="1:57" ht="13.5" hidden="1" customHeight="1" thickBot="1">
      <c r="A92" s="214"/>
      <c r="B92" s="239"/>
      <c r="C92" s="239"/>
      <c r="D92" s="12" t="s">
        <v>23</v>
      </c>
      <c r="E92" s="81">
        <f>SUM(E94)</f>
        <v>0</v>
      </c>
      <c r="F92" s="81">
        <f t="shared" ref="F92:BE92" si="31">SUM(F94)</f>
        <v>0</v>
      </c>
      <c r="G92" s="81">
        <f t="shared" si="31"/>
        <v>0</v>
      </c>
      <c r="H92" s="81">
        <f t="shared" si="31"/>
        <v>0</v>
      </c>
      <c r="I92" s="81">
        <f t="shared" si="31"/>
        <v>0</v>
      </c>
      <c r="J92" s="81">
        <f t="shared" si="31"/>
        <v>0</v>
      </c>
      <c r="K92" s="81">
        <f t="shared" si="31"/>
        <v>0</v>
      </c>
      <c r="L92" s="81">
        <f t="shared" si="31"/>
        <v>0</v>
      </c>
      <c r="M92" s="81">
        <f t="shared" si="31"/>
        <v>0</v>
      </c>
      <c r="N92" s="81">
        <f t="shared" si="31"/>
        <v>0</v>
      </c>
      <c r="O92" s="81">
        <f t="shared" si="31"/>
        <v>0</v>
      </c>
      <c r="P92" s="81">
        <f t="shared" si="31"/>
        <v>0</v>
      </c>
      <c r="Q92" s="81">
        <f t="shared" si="31"/>
        <v>0</v>
      </c>
      <c r="R92" s="81">
        <f t="shared" si="31"/>
        <v>0</v>
      </c>
      <c r="S92" s="81">
        <f t="shared" si="31"/>
        <v>0</v>
      </c>
      <c r="T92" s="81">
        <f t="shared" si="31"/>
        <v>0</v>
      </c>
      <c r="U92" s="81">
        <f t="shared" si="31"/>
        <v>0</v>
      </c>
      <c r="V92" s="85" t="s">
        <v>22</v>
      </c>
      <c r="W92" s="85" t="s">
        <v>22</v>
      </c>
      <c r="X92" s="81">
        <f t="shared" si="31"/>
        <v>0</v>
      </c>
      <c r="Y92" s="81">
        <f t="shared" si="31"/>
        <v>0</v>
      </c>
      <c r="Z92" s="81">
        <f t="shared" si="31"/>
        <v>0</v>
      </c>
      <c r="AA92" s="81">
        <f t="shared" si="31"/>
        <v>0</v>
      </c>
      <c r="AB92" s="81">
        <f t="shared" si="31"/>
        <v>0</v>
      </c>
      <c r="AC92" s="81">
        <f t="shared" si="31"/>
        <v>0</v>
      </c>
      <c r="AD92" s="81">
        <f t="shared" si="31"/>
        <v>0</v>
      </c>
      <c r="AE92" s="81">
        <f t="shared" si="31"/>
        <v>0</v>
      </c>
      <c r="AF92" s="81">
        <f t="shared" si="31"/>
        <v>0</v>
      </c>
      <c r="AG92" s="81">
        <f t="shared" si="31"/>
        <v>0</v>
      </c>
      <c r="AH92" s="81">
        <f t="shared" si="31"/>
        <v>0</v>
      </c>
      <c r="AI92" s="81">
        <f t="shared" si="31"/>
        <v>0</v>
      </c>
      <c r="AJ92" s="81">
        <f t="shared" si="31"/>
        <v>0</v>
      </c>
      <c r="AK92" s="81">
        <f t="shared" si="31"/>
        <v>0</v>
      </c>
      <c r="AL92" s="81">
        <f t="shared" si="31"/>
        <v>0</v>
      </c>
      <c r="AM92" s="81">
        <f t="shared" si="31"/>
        <v>0</v>
      </c>
      <c r="AN92" s="81">
        <f t="shared" si="31"/>
        <v>0</v>
      </c>
      <c r="AO92" s="81">
        <f t="shared" si="31"/>
        <v>0</v>
      </c>
      <c r="AP92" s="81">
        <f t="shared" si="31"/>
        <v>0</v>
      </c>
      <c r="AQ92" s="81">
        <f t="shared" si="31"/>
        <v>0</v>
      </c>
      <c r="AR92" s="81">
        <f t="shared" si="31"/>
        <v>0</v>
      </c>
      <c r="AS92" s="81">
        <f t="shared" si="31"/>
        <v>0</v>
      </c>
      <c r="AT92" s="22"/>
      <c r="AU92" s="22"/>
      <c r="AV92" s="81">
        <f t="shared" si="31"/>
        <v>0</v>
      </c>
      <c r="AW92" s="81">
        <f t="shared" si="31"/>
        <v>0</v>
      </c>
      <c r="AX92" s="81">
        <f t="shared" si="31"/>
        <v>0</v>
      </c>
      <c r="AY92" s="81">
        <f t="shared" si="31"/>
        <v>0</v>
      </c>
      <c r="AZ92" s="81">
        <f t="shared" si="31"/>
        <v>0</v>
      </c>
      <c r="BA92" s="81">
        <f t="shared" si="31"/>
        <v>0</v>
      </c>
      <c r="BB92" s="81">
        <f t="shared" si="31"/>
        <v>0</v>
      </c>
      <c r="BC92" s="81">
        <f t="shared" si="31"/>
        <v>0</v>
      </c>
      <c r="BD92" s="81">
        <f t="shared" si="31"/>
        <v>0</v>
      </c>
      <c r="BE92" s="81">
        <f t="shared" si="31"/>
        <v>0</v>
      </c>
    </row>
    <row r="93" spans="1:57" ht="13.5" hidden="1" customHeight="1" thickBot="1">
      <c r="A93" s="214"/>
      <c r="B93" s="232" t="s">
        <v>90</v>
      </c>
      <c r="C93" s="242" t="s">
        <v>91</v>
      </c>
      <c r="D93" s="13" t="s">
        <v>21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 t="s">
        <v>22</v>
      </c>
      <c r="W93" s="85" t="s">
        <v>22</v>
      </c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93"/>
      <c r="AU93" s="93"/>
      <c r="AV93" s="84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57" ht="22.5" hidden="1" customHeight="1" thickBot="1">
      <c r="A94" s="214"/>
      <c r="B94" s="241"/>
      <c r="C94" s="243"/>
      <c r="D94" s="13" t="s">
        <v>23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 t="s">
        <v>22</v>
      </c>
      <c r="W94" s="85" t="s">
        <v>22</v>
      </c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93"/>
      <c r="AU94" s="93"/>
      <c r="AV94" s="84"/>
      <c r="AW94" s="84"/>
      <c r="AX94" s="84"/>
      <c r="AY94" s="84"/>
      <c r="AZ94" s="84"/>
      <c r="BA94" s="84"/>
      <c r="BB94" s="84"/>
      <c r="BC94" s="84"/>
      <c r="BD94" s="84"/>
      <c r="BE94" s="84"/>
    </row>
    <row r="95" spans="1:57" ht="13.5" hidden="1" customHeight="1" thickBot="1">
      <c r="A95" s="214"/>
      <c r="B95" s="13" t="s">
        <v>92</v>
      </c>
      <c r="C95" s="21" t="s">
        <v>44</v>
      </c>
      <c r="D95" s="13" t="s">
        <v>21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 t="s">
        <v>22</v>
      </c>
      <c r="W95" s="85" t="s">
        <v>22</v>
      </c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93"/>
      <c r="AU95" s="93"/>
      <c r="AV95" s="84"/>
      <c r="AW95" s="84"/>
      <c r="AX95" s="84"/>
      <c r="AY95" s="84"/>
      <c r="AZ95" s="84"/>
      <c r="BA95" s="84"/>
      <c r="BB95" s="84"/>
      <c r="BC95" s="84"/>
      <c r="BD95" s="84"/>
      <c r="BE95" s="84"/>
    </row>
    <row r="96" spans="1:57" ht="13.5" hidden="1" customHeight="1" thickBot="1">
      <c r="A96" s="214"/>
      <c r="B96" s="57" t="s">
        <v>46</v>
      </c>
      <c r="C96" s="13" t="s">
        <v>45</v>
      </c>
      <c r="D96" s="13" t="s">
        <v>21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 t="s">
        <v>22</v>
      </c>
      <c r="W96" s="85" t="s">
        <v>22</v>
      </c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93"/>
      <c r="AU96" s="93"/>
      <c r="AV96" s="84"/>
      <c r="AW96" s="84"/>
      <c r="AX96" s="84"/>
      <c r="AY96" s="84"/>
      <c r="AZ96" s="84"/>
      <c r="BA96" s="84"/>
      <c r="BB96" s="84"/>
      <c r="BC96" s="84"/>
      <c r="BD96" s="84"/>
      <c r="BE96" s="84"/>
    </row>
    <row r="97" spans="1:57" ht="13.5" hidden="1" customHeight="1" thickBot="1">
      <c r="A97" s="214"/>
      <c r="B97" s="238" t="s">
        <v>93</v>
      </c>
      <c r="C97" s="238" t="s">
        <v>94</v>
      </c>
      <c r="D97" s="12" t="s">
        <v>21</v>
      </c>
      <c r="E97" s="81">
        <f>SUM(E99,E101,E102)</f>
        <v>0</v>
      </c>
      <c r="F97" s="81">
        <f t="shared" ref="F97:BE97" si="32">SUM(F99,F101,F102)</f>
        <v>0</v>
      </c>
      <c r="G97" s="81">
        <f t="shared" si="32"/>
        <v>0</v>
      </c>
      <c r="H97" s="81">
        <f t="shared" si="32"/>
        <v>0</v>
      </c>
      <c r="I97" s="81">
        <f t="shared" si="32"/>
        <v>0</v>
      </c>
      <c r="J97" s="81">
        <f t="shared" si="32"/>
        <v>0</v>
      </c>
      <c r="K97" s="81">
        <f t="shared" si="32"/>
        <v>0</v>
      </c>
      <c r="L97" s="81">
        <f t="shared" si="32"/>
        <v>0</v>
      </c>
      <c r="M97" s="81">
        <f t="shared" si="32"/>
        <v>0</v>
      </c>
      <c r="N97" s="81">
        <f t="shared" si="32"/>
        <v>0</v>
      </c>
      <c r="O97" s="81">
        <f t="shared" si="32"/>
        <v>0</v>
      </c>
      <c r="P97" s="81">
        <f t="shared" si="32"/>
        <v>0</v>
      </c>
      <c r="Q97" s="81">
        <f t="shared" si="32"/>
        <v>0</v>
      </c>
      <c r="R97" s="81">
        <f t="shared" si="32"/>
        <v>0</v>
      </c>
      <c r="S97" s="81">
        <f t="shared" si="32"/>
        <v>0</v>
      </c>
      <c r="T97" s="81">
        <f t="shared" si="32"/>
        <v>0</v>
      </c>
      <c r="U97" s="81">
        <f t="shared" si="32"/>
        <v>0</v>
      </c>
      <c r="V97" s="85" t="s">
        <v>22</v>
      </c>
      <c r="W97" s="85" t="s">
        <v>22</v>
      </c>
      <c r="X97" s="81">
        <f t="shared" si="32"/>
        <v>0</v>
      </c>
      <c r="Y97" s="81">
        <f t="shared" si="32"/>
        <v>0</v>
      </c>
      <c r="Z97" s="81">
        <f t="shared" si="32"/>
        <v>0</v>
      </c>
      <c r="AA97" s="81">
        <f t="shared" si="32"/>
        <v>0</v>
      </c>
      <c r="AB97" s="81">
        <f t="shared" si="32"/>
        <v>0</v>
      </c>
      <c r="AC97" s="81">
        <f t="shared" si="32"/>
        <v>0</v>
      </c>
      <c r="AD97" s="81">
        <f t="shared" si="32"/>
        <v>0</v>
      </c>
      <c r="AE97" s="81">
        <f t="shared" si="32"/>
        <v>0</v>
      </c>
      <c r="AF97" s="81">
        <f t="shared" si="32"/>
        <v>0</v>
      </c>
      <c r="AG97" s="81">
        <f t="shared" si="32"/>
        <v>0</v>
      </c>
      <c r="AH97" s="81">
        <f t="shared" si="32"/>
        <v>0</v>
      </c>
      <c r="AI97" s="81">
        <f t="shared" si="32"/>
        <v>0</v>
      </c>
      <c r="AJ97" s="81">
        <f t="shared" si="32"/>
        <v>0</v>
      </c>
      <c r="AK97" s="81">
        <f t="shared" si="32"/>
        <v>0</v>
      </c>
      <c r="AL97" s="81">
        <f t="shared" si="32"/>
        <v>0</v>
      </c>
      <c r="AM97" s="81">
        <f t="shared" si="32"/>
        <v>0</v>
      </c>
      <c r="AN97" s="81">
        <f t="shared" si="32"/>
        <v>0</v>
      </c>
      <c r="AO97" s="81">
        <f t="shared" si="32"/>
        <v>0</v>
      </c>
      <c r="AP97" s="81">
        <f t="shared" si="32"/>
        <v>0</v>
      </c>
      <c r="AQ97" s="81">
        <f t="shared" si="32"/>
        <v>0</v>
      </c>
      <c r="AR97" s="81">
        <f t="shared" si="32"/>
        <v>0</v>
      </c>
      <c r="AS97" s="81">
        <f t="shared" si="32"/>
        <v>0</v>
      </c>
      <c r="AT97" s="22"/>
      <c r="AU97" s="22"/>
      <c r="AV97" s="81">
        <f t="shared" si="32"/>
        <v>0</v>
      </c>
      <c r="AW97" s="81">
        <f t="shared" si="32"/>
        <v>0</v>
      </c>
      <c r="AX97" s="81">
        <f t="shared" si="32"/>
        <v>0</v>
      </c>
      <c r="AY97" s="81">
        <f t="shared" si="32"/>
        <v>0</v>
      </c>
      <c r="AZ97" s="81">
        <f t="shared" si="32"/>
        <v>0</v>
      </c>
      <c r="BA97" s="81">
        <f t="shared" si="32"/>
        <v>0</v>
      </c>
      <c r="BB97" s="81">
        <f t="shared" si="32"/>
        <v>0</v>
      </c>
      <c r="BC97" s="81">
        <f t="shared" si="32"/>
        <v>0</v>
      </c>
      <c r="BD97" s="81">
        <f t="shared" si="32"/>
        <v>0</v>
      </c>
      <c r="BE97" s="81">
        <f t="shared" si="32"/>
        <v>0</v>
      </c>
    </row>
    <row r="98" spans="1:57" ht="13.5" hidden="1" customHeight="1" thickBot="1">
      <c r="A98" s="214"/>
      <c r="B98" s="239"/>
      <c r="C98" s="239"/>
      <c r="D98" s="12" t="s">
        <v>23</v>
      </c>
      <c r="E98" s="81">
        <f>SUM(E100)</f>
        <v>0</v>
      </c>
      <c r="F98" s="81">
        <f t="shared" ref="F98:BE98" si="33">SUM(F100)</f>
        <v>0</v>
      </c>
      <c r="G98" s="81">
        <f t="shared" si="33"/>
        <v>0</v>
      </c>
      <c r="H98" s="81">
        <f t="shared" si="33"/>
        <v>0</v>
      </c>
      <c r="I98" s="81">
        <f t="shared" si="33"/>
        <v>0</v>
      </c>
      <c r="J98" s="81">
        <f t="shared" si="33"/>
        <v>0</v>
      </c>
      <c r="K98" s="81">
        <f t="shared" si="33"/>
        <v>0</v>
      </c>
      <c r="L98" s="81">
        <f t="shared" si="33"/>
        <v>0</v>
      </c>
      <c r="M98" s="81">
        <f t="shared" si="33"/>
        <v>0</v>
      </c>
      <c r="N98" s="81">
        <f t="shared" si="33"/>
        <v>0</v>
      </c>
      <c r="O98" s="81">
        <f t="shared" si="33"/>
        <v>0</v>
      </c>
      <c r="P98" s="81">
        <f t="shared" si="33"/>
        <v>0</v>
      </c>
      <c r="Q98" s="81">
        <f t="shared" si="33"/>
        <v>0</v>
      </c>
      <c r="R98" s="81">
        <f t="shared" si="33"/>
        <v>0</v>
      </c>
      <c r="S98" s="81">
        <f t="shared" si="33"/>
        <v>0</v>
      </c>
      <c r="T98" s="81">
        <f t="shared" si="33"/>
        <v>0</v>
      </c>
      <c r="U98" s="81">
        <f t="shared" si="33"/>
        <v>0</v>
      </c>
      <c r="V98" s="85" t="s">
        <v>22</v>
      </c>
      <c r="W98" s="85" t="s">
        <v>22</v>
      </c>
      <c r="X98" s="81">
        <f t="shared" si="33"/>
        <v>0</v>
      </c>
      <c r="Y98" s="81">
        <f t="shared" si="33"/>
        <v>0</v>
      </c>
      <c r="Z98" s="81">
        <f t="shared" si="33"/>
        <v>0</v>
      </c>
      <c r="AA98" s="81">
        <f t="shared" si="33"/>
        <v>0</v>
      </c>
      <c r="AB98" s="81">
        <f t="shared" si="33"/>
        <v>0</v>
      </c>
      <c r="AC98" s="81">
        <f t="shared" si="33"/>
        <v>0</v>
      </c>
      <c r="AD98" s="81">
        <f t="shared" si="33"/>
        <v>0</v>
      </c>
      <c r="AE98" s="81">
        <f t="shared" si="33"/>
        <v>0</v>
      </c>
      <c r="AF98" s="81">
        <f t="shared" si="33"/>
        <v>0</v>
      </c>
      <c r="AG98" s="81">
        <f t="shared" si="33"/>
        <v>0</v>
      </c>
      <c r="AH98" s="81">
        <f t="shared" si="33"/>
        <v>0</v>
      </c>
      <c r="AI98" s="81">
        <f t="shared" si="33"/>
        <v>0</v>
      </c>
      <c r="AJ98" s="81">
        <f t="shared" si="33"/>
        <v>0</v>
      </c>
      <c r="AK98" s="81">
        <f t="shared" si="33"/>
        <v>0</v>
      </c>
      <c r="AL98" s="81">
        <f t="shared" si="33"/>
        <v>0</v>
      </c>
      <c r="AM98" s="81">
        <f t="shared" si="33"/>
        <v>0</v>
      </c>
      <c r="AN98" s="81">
        <f t="shared" si="33"/>
        <v>0</v>
      </c>
      <c r="AO98" s="81">
        <f t="shared" si="33"/>
        <v>0</v>
      </c>
      <c r="AP98" s="81">
        <f t="shared" si="33"/>
        <v>0</v>
      </c>
      <c r="AQ98" s="81">
        <f t="shared" si="33"/>
        <v>0</v>
      </c>
      <c r="AR98" s="81">
        <f t="shared" si="33"/>
        <v>0</v>
      </c>
      <c r="AS98" s="81">
        <f t="shared" si="33"/>
        <v>0</v>
      </c>
      <c r="AT98" s="22"/>
      <c r="AU98" s="22"/>
      <c r="AV98" s="81">
        <f t="shared" si="33"/>
        <v>0</v>
      </c>
      <c r="AW98" s="81">
        <f t="shared" si="33"/>
        <v>0</v>
      </c>
      <c r="AX98" s="81">
        <f t="shared" si="33"/>
        <v>0</v>
      </c>
      <c r="AY98" s="81">
        <f t="shared" si="33"/>
        <v>0</v>
      </c>
      <c r="AZ98" s="81">
        <f t="shared" si="33"/>
        <v>0</v>
      </c>
      <c r="BA98" s="81">
        <f t="shared" si="33"/>
        <v>0</v>
      </c>
      <c r="BB98" s="81">
        <f t="shared" si="33"/>
        <v>0</v>
      </c>
      <c r="BC98" s="81">
        <f t="shared" si="33"/>
        <v>0</v>
      </c>
      <c r="BD98" s="81">
        <f t="shared" si="33"/>
        <v>0</v>
      </c>
      <c r="BE98" s="81">
        <f t="shared" si="33"/>
        <v>0</v>
      </c>
    </row>
    <row r="99" spans="1:57" ht="13.5" hidden="1" customHeight="1" thickBot="1">
      <c r="A99" s="214"/>
      <c r="B99" s="232" t="s">
        <v>95</v>
      </c>
      <c r="C99" s="242" t="s">
        <v>96</v>
      </c>
      <c r="D99" s="13" t="s">
        <v>21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 t="s">
        <v>22</v>
      </c>
      <c r="W99" s="85" t="s">
        <v>22</v>
      </c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93"/>
      <c r="AU99" s="93"/>
      <c r="AV99" s="84"/>
      <c r="AW99" s="84"/>
      <c r="AX99" s="84"/>
      <c r="AY99" s="84"/>
      <c r="AZ99" s="84"/>
      <c r="BA99" s="84"/>
      <c r="BB99" s="84"/>
      <c r="BC99" s="84"/>
      <c r="BD99" s="84"/>
      <c r="BE99" s="84"/>
    </row>
    <row r="100" spans="1:57" ht="13.5" hidden="1" customHeight="1" thickBot="1">
      <c r="A100" s="214"/>
      <c r="B100" s="241"/>
      <c r="C100" s="243"/>
      <c r="D100" s="13" t="s">
        <v>23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 t="s">
        <v>22</v>
      </c>
      <c r="W100" s="85" t="s">
        <v>22</v>
      </c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93"/>
      <c r="AU100" s="93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</row>
    <row r="101" spans="1:57" ht="13.5" hidden="1" customHeight="1" thickBot="1">
      <c r="A101" s="214"/>
      <c r="B101" s="13" t="s">
        <v>97</v>
      </c>
      <c r="C101" s="21" t="s">
        <v>44</v>
      </c>
      <c r="D101" s="13" t="s">
        <v>21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 t="s">
        <v>22</v>
      </c>
      <c r="W101" s="85" t="s">
        <v>22</v>
      </c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93"/>
      <c r="AU101" s="93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</row>
    <row r="102" spans="1:57" ht="13.5" hidden="1" customHeight="1" thickBot="1">
      <c r="A102" s="214"/>
      <c r="B102" s="57" t="s">
        <v>98</v>
      </c>
      <c r="C102" s="13" t="s">
        <v>45</v>
      </c>
      <c r="D102" s="13" t="s">
        <v>21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 t="s">
        <v>22</v>
      </c>
      <c r="W102" s="85" t="s">
        <v>22</v>
      </c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93"/>
      <c r="AU102" s="93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</row>
    <row r="103" spans="1:57" ht="13.5" hidden="1" customHeight="1" thickBot="1">
      <c r="A103" s="214"/>
      <c r="B103" s="238" t="s">
        <v>99</v>
      </c>
      <c r="C103" s="238" t="s">
        <v>100</v>
      </c>
      <c r="D103" s="12" t="s">
        <v>21</v>
      </c>
      <c r="E103" s="81">
        <f>SUM(E105,E107,E108)</f>
        <v>0</v>
      </c>
      <c r="F103" s="81">
        <f t="shared" ref="F103:BE103" si="34">SUM(F105,F107,F108)</f>
        <v>0</v>
      </c>
      <c r="G103" s="81">
        <f t="shared" si="34"/>
        <v>0</v>
      </c>
      <c r="H103" s="81">
        <f t="shared" si="34"/>
        <v>0</v>
      </c>
      <c r="I103" s="81">
        <f t="shared" si="34"/>
        <v>0</v>
      </c>
      <c r="J103" s="81">
        <f t="shared" si="34"/>
        <v>0</v>
      </c>
      <c r="K103" s="81">
        <f t="shared" si="34"/>
        <v>0</v>
      </c>
      <c r="L103" s="81">
        <f t="shared" si="34"/>
        <v>0</v>
      </c>
      <c r="M103" s="81">
        <f t="shared" si="34"/>
        <v>0</v>
      </c>
      <c r="N103" s="81">
        <f t="shared" si="34"/>
        <v>0</v>
      </c>
      <c r="O103" s="81">
        <f t="shared" si="34"/>
        <v>0</v>
      </c>
      <c r="P103" s="81">
        <f t="shared" si="34"/>
        <v>0</v>
      </c>
      <c r="Q103" s="81">
        <f t="shared" si="34"/>
        <v>0</v>
      </c>
      <c r="R103" s="81">
        <f t="shared" si="34"/>
        <v>0</v>
      </c>
      <c r="S103" s="81">
        <f t="shared" si="34"/>
        <v>0</v>
      </c>
      <c r="T103" s="81">
        <f t="shared" si="34"/>
        <v>0</v>
      </c>
      <c r="U103" s="81">
        <f t="shared" si="34"/>
        <v>0</v>
      </c>
      <c r="V103" s="85" t="s">
        <v>22</v>
      </c>
      <c r="W103" s="85" t="s">
        <v>22</v>
      </c>
      <c r="X103" s="81">
        <f t="shared" si="34"/>
        <v>0</v>
      </c>
      <c r="Y103" s="81">
        <f t="shared" si="34"/>
        <v>0</v>
      </c>
      <c r="Z103" s="81">
        <f t="shared" si="34"/>
        <v>0</v>
      </c>
      <c r="AA103" s="81">
        <f t="shared" si="34"/>
        <v>0</v>
      </c>
      <c r="AB103" s="81">
        <f t="shared" si="34"/>
        <v>0</v>
      </c>
      <c r="AC103" s="81">
        <f t="shared" si="34"/>
        <v>0</v>
      </c>
      <c r="AD103" s="81">
        <f t="shared" si="34"/>
        <v>0</v>
      </c>
      <c r="AE103" s="81">
        <f t="shared" si="34"/>
        <v>0</v>
      </c>
      <c r="AF103" s="81">
        <f t="shared" si="34"/>
        <v>0</v>
      </c>
      <c r="AG103" s="81">
        <f t="shared" si="34"/>
        <v>0</v>
      </c>
      <c r="AH103" s="81">
        <f t="shared" si="34"/>
        <v>0</v>
      </c>
      <c r="AI103" s="81">
        <f t="shared" si="34"/>
        <v>0</v>
      </c>
      <c r="AJ103" s="81">
        <f t="shared" si="34"/>
        <v>0</v>
      </c>
      <c r="AK103" s="81">
        <f t="shared" si="34"/>
        <v>0</v>
      </c>
      <c r="AL103" s="81">
        <f t="shared" si="34"/>
        <v>0</v>
      </c>
      <c r="AM103" s="81">
        <f t="shared" si="34"/>
        <v>0</v>
      </c>
      <c r="AN103" s="81">
        <f t="shared" si="34"/>
        <v>0</v>
      </c>
      <c r="AO103" s="81">
        <f t="shared" si="34"/>
        <v>0</v>
      </c>
      <c r="AP103" s="81">
        <f t="shared" si="34"/>
        <v>0</v>
      </c>
      <c r="AQ103" s="81">
        <f t="shared" si="34"/>
        <v>0</v>
      </c>
      <c r="AR103" s="81">
        <f t="shared" si="34"/>
        <v>0</v>
      </c>
      <c r="AS103" s="81">
        <f t="shared" si="34"/>
        <v>0</v>
      </c>
      <c r="AT103" s="22"/>
      <c r="AU103" s="22"/>
      <c r="AV103" s="81">
        <f t="shared" si="34"/>
        <v>0</v>
      </c>
      <c r="AW103" s="81">
        <f t="shared" si="34"/>
        <v>0</v>
      </c>
      <c r="AX103" s="81">
        <f t="shared" si="34"/>
        <v>0</v>
      </c>
      <c r="AY103" s="81">
        <f t="shared" si="34"/>
        <v>0</v>
      </c>
      <c r="AZ103" s="81">
        <f t="shared" si="34"/>
        <v>0</v>
      </c>
      <c r="BA103" s="81">
        <f t="shared" si="34"/>
        <v>0</v>
      </c>
      <c r="BB103" s="81">
        <f t="shared" si="34"/>
        <v>0</v>
      </c>
      <c r="BC103" s="81">
        <f t="shared" si="34"/>
        <v>0</v>
      </c>
      <c r="BD103" s="81">
        <f t="shared" si="34"/>
        <v>0</v>
      </c>
      <c r="BE103" s="81">
        <f t="shared" si="34"/>
        <v>0</v>
      </c>
    </row>
    <row r="104" spans="1:57" ht="13.5" hidden="1" customHeight="1" thickBot="1">
      <c r="A104" s="214"/>
      <c r="B104" s="239"/>
      <c r="C104" s="239"/>
      <c r="D104" s="12" t="s">
        <v>23</v>
      </c>
      <c r="E104" s="81">
        <f>SUM(E106)</f>
        <v>0</v>
      </c>
      <c r="F104" s="81">
        <f t="shared" ref="F104:BE104" si="35">SUM(F106)</f>
        <v>0</v>
      </c>
      <c r="G104" s="81">
        <f t="shared" si="35"/>
        <v>0</v>
      </c>
      <c r="H104" s="81">
        <f t="shared" si="35"/>
        <v>0</v>
      </c>
      <c r="I104" s="81">
        <f t="shared" si="35"/>
        <v>0</v>
      </c>
      <c r="J104" s="81">
        <f t="shared" si="35"/>
        <v>0</v>
      </c>
      <c r="K104" s="81">
        <f t="shared" si="35"/>
        <v>0</v>
      </c>
      <c r="L104" s="81">
        <f t="shared" si="35"/>
        <v>0</v>
      </c>
      <c r="M104" s="81">
        <f t="shared" si="35"/>
        <v>0</v>
      </c>
      <c r="N104" s="81">
        <f t="shared" si="35"/>
        <v>0</v>
      </c>
      <c r="O104" s="81">
        <f t="shared" si="35"/>
        <v>0</v>
      </c>
      <c r="P104" s="81">
        <f t="shared" si="35"/>
        <v>0</v>
      </c>
      <c r="Q104" s="81">
        <f t="shared" si="35"/>
        <v>0</v>
      </c>
      <c r="R104" s="81">
        <f t="shared" si="35"/>
        <v>0</v>
      </c>
      <c r="S104" s="81">
        <f t="shared" si="35"/>
        <v>0</v>
      </c>
      <c r="T104" s="81">
        <f t="shared" si="35"/>
        <v>0</v>
      </c>
      <c r="U104" s="81">
        <f t="shared" si="35"/>
        <v>0</v>
      </c>
      <c r="V104" s="85" t="s">
        <v>22</v>
      </c>
      <c r="W104" s="85" t="s">
        <v>22</v>
      </c>
      <c r="X104" s="81">
        <f t="shared" si="35"/>
        <v>0</v>
      </c>
      <c r="Y104" s="81">
        <f t="shared" si="35"/>
        <v>0</v>
      </c>
      <c r="Z104" s="81">
        <f t="shared" si="35"/>
        <v>0</v>
      </c>
      <c r="AA104" s="81">
        <f t="shared" si="35"/>
        <v>0</v>
      </c>
      <c r="AB104" s="81">
        <f t="shared" si="35"/>
        <v>0</v>
      </c>
      <c r="AC104" s="81">
        <f t="shared" si="35"/>
        <v>0</v>
      </c>
      <c r="AD104" s="81">
        <f t="shared" si="35"/>
        <v>0</v>
      </c>
      <c r="AE104" s="81">
        <f t="shared" si="35"/>
        <v>0</v>
      </c>
      <c r="AF104" s="81">
        <f t="shared" si="35"/>
        <v>0</v>
      </c>
      <c r="AG104" s="81">
        <f t="shared" si="35"/>
        <v>0</v>
      </c>
      <c r="AH104" s="81">
        <f t="shared" si="35"/>
        <v>0</v>
      </c>
      <c r="AI104" s="81">
        <f t="shared" si="35"/>
        <v>0</v>
      </c>
      <c r="AJ104" s="81">
        <f t="shared" si="35"/>
        <v>0</v>
      </c>
      <c r="AK104" s="81">
        <f t="shared" si="35"/>
        <v>0</v>
      </c>
      <c r="AL104" s="81">
        <f t="shared" si="35"/>
        <v>0</v>
      </c>
      <c r="AM104" s="81">
        <f t="shared" si="35"/>
        <v>0</v>
      </c>
      <c r="AN104" s="81">
        <f t="shared" si="35"/>
        <v>0</v>
      </c>
      <c r="AO104" s="81">
        <f t="shared" si="35"/>
        <v>0</v>
      </c>
      <c r="AP104" s="81">
        <f t="shared" si="35"/>
        <v>0</v>
      </c>
      <c r="AQ104" s="81">
        <f t="shared" si="35"/>
        <v>0</v>
      </c>
      <c r="AR104" s="81">
        <f t="shared" si="35"/>
        <v>0</v>
      </c>
      <c r="AS104" s="81">
        <f t="shared" si="35"/>
        <v>0</v>
      </c>
      <c r="AT104" s="22"/>
      <c r="AU104" s="22"/>
      <c r="AV104" s="81">
        <f t="shared" si="35"/>
        <v>0</v>
      </c>
      <c r="AW104" s="81">
        <f t="shared" si="35"/>
        <v>0</v>
      </c>
      <c r="AX104" s="81">
        <f t="shared" si="35"/>
        <v>0</v>
      </c>
      <c r="AY104" s="81">
        <f t="shared" si="35"/>
        <v>0</v>
      </c>
      <c r="AZ104" s="81">
        <f t="shared" si="35"/>
        <v>0</v>
      </c>
      <c r="BA104" s="81">
        <f t="shared" si="35"/>
        <v>0</v>
      </c>
      <c r="BB104" s="81">
        <f t="shared" si="35"/>
        <v>0</v>
      </c>
      <c r="BC104" s="81">
        <f t="shared" si="35"/>
        <v>0</v>
      </c>
      <c r="BD104" s="81">
        <f t="shared" si="35"/>
        <v>0</v>
      </c>
      <c r="BE104" s="81">
        <f t="shared" si="35"/>
        <v>0</v>
      </c>
    </row>
    <row r="105" spans="1:57" ht="13.5" hidden="1" customHeight="1" thickBot="1">
      <c r="A105" s="214"/>
      <c r="B105" s="232" t="s">
        <v>101</v>
      </c>
      <c r="C105" s="242" t="s">
        <v>102</v>
      </c>
      <c r="D105" s="13" t="s">
        <v>21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 t="s">
        <v>22</v>
      </c>
      <c r="W105" s="85" t="s">
        <v>22</v>
      </c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93"/>
      <c r="AU105" s="93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</row>
    <row r="106" spans="1:57" ht="13.5" hidden="1" customHeight="1" thickBot="1">
      <c r="A106" s="214"/>
      <c r="B106" s="241"/>
      <c r="C106" s="243"/>
      <c r="D106" s="13" t="s">
        <v>23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 t="s">
        <v>22</v>
      </c>
      <c r="W106" s="85" t="s">
        <v>22</v>
      </c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93"/>
      <c r="AU106" s="93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</row>
    <row r="107" spans="1:57" ht="13.5" hidden="1" customHeight="1" thickBot="1">
      <c r="A107" s="214"/>
      <c r="B107" s="13" t="s">
        <v>103</v>
      </c>
      <c r="C107" s="21" t="s">
        <v>44</v>
      </c>
      <c r="D107" s="13" t="s">
        <v>21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 t="s">
        <v>22</v>
      </c>
      <c r="W107" s="85" t="s">
        <v>22</v>
      </c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93"/>
      <c r="AU107" s="93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</row>
    <row r="108" spans="1:57" ht="13.5" hidden="1" customHeight="1" thickBot="1">
      <c r="A108" s="214"/>
      <c r="B108" s="57" t="s">
        <v>104</v>
      </c>
      <c r="C108" s="13" t="s">
        <v>45</v>
      </c>
      <c r="D108" s="13" t="s">
        <v>21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 t="s">
        <v>22</v>
      </c>
      <c r="W108" s="85" t="s">
        <v>22</v>
      </c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93"/>
      <c r="AU108" s="93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</row>
    <row r="109" spans="1:57" ht="13.5" hidden="1" customHeight="1" thickBot="1">
      <c r="A109" s="214"/>
      <c r="B109" s="238" t="s">
        <v>105</v>
      </c>
      <c r="C109" s="238" t="s">
        <v>106</v>
      </c>
      <c r="D109" s="12" t="s">
        <v>21</v>
      </c>
      <c r="E109" s="81" t="e">
        <f>SUM(E111,E113,#REF!)</f>
        <v>#REF!</v>
      </c>
      <c r="F109" s="81" t="e">
        <f>SUM(F111,F113,#REF!)</f>
        <v>#REF!</v>
      </c>
      <c r="G109" s="81" t="e">
        <f>SUM(G111,G113,#REF!)</f>
        <v>#REF!</v>
      </c>
      <c r="H109" s="81" t="e">
        <f>SUM(H111,H113,#REF!)</f>
        <v>#REF!</v>
      </c>
      <c r="I109" s="81" t="e">
        <f>SUM(I111,I113,#REF!)</f>
        <v>#REF!</v>
      </c>
      <c r="J109" s="81" t="e">
        <f>SUM(J111,J113,#REF!)</f>
        <v>#REF!</v>
      </c>
      <c r="K109" s="81" t="e">
        <f>SUM(K111,K113,#REF!)</f>
        <v>#REF!</v>
      </c>
      <c r="L109" s="81" t="e">
        <f>SUM(L111,L113,#REF!)</f>
        <v>#REF!</v>
      </c>
      <c r="M109" s="81" t="e">
        <f>SUM(M111,M113,#REF!)</f>
        <v>#REF!</v>
      </c>
      <c r="N109" s="81" t="e">
        <f>SUM(N111,N113,#REF!)</f>
        <v>#REF!</v>
      </c>
      <c r="O109" s="81" t="e">
        <f>SUM(O111,O113,#REF!)</f>
        <v>#REF!</v>
      </c>
      <c r="P109" s="81" t="e">
        <f>SUM(P111,P113,#REF!)</f>
        <v>#REF!</v>
      </c>
      <c r="Q109" s="81" t="e">
        <f>SUM(Q111,Q113,#REF!)</f>
        <v>#REF!</v>
      </c>
      <c r="R109" s="81" t="e">
        <f>SUM(R111,R113,#REF!)</f>
        <v>#REF!</v>
      </c>
      <c r="S109" s="81" t="e">
        <f>SUM(S111,S113,#REF!)</f>
        <v>#REF!</v>
      </c>
      <c r="T109" s="81" t="e">
        <f>SUM(T111,T113,#REF!)</f>
        <v>#REF!</v>
      </c>
      <c r="U109" s="81" t="e">
        <f>SUM(U111,U113,#REF!)</f>
        <v>#REF!</v>
      </c>
      <c r="V109" s="85" t="s">
        <v>22</v>
      </c>
      <c r="W109" s="85" t="s">
        <v>22</v>
      </c>
      <c r="X109" s="81" t="e">
        <f>SUM(X111,X113,#REF!)</f>
        <v>#REF!</v>
      </c>
      <c r="Y109" s="81" t="e">
        <f>SUM(Y111,Y113,#REF!)</f>
        <v>#REF!</v>
      </c>
      <c r="Z109" s="81" t="e">
        <f>SUM(Z111,Z113,#REF!)</f>
        <v>#REF!</v>
      </c>
      <c r="AA109" s="81" t="e">
        <f>SUM(AA111,AA113,#REF!)</f>
        <v>#REF!</v>
      </c>
      <c r="AB109" s="81" t="e">
        <f>SUM(AB111,AB113,#REF!)</f>
        <v>#REF!</v>
      </c>
      <c r="AC109" s="81" t="e">
        <f>SUM(AC111,AC113,#REF!)</f>
        <v>#REF!</v>
      </c>
      <c r="AD109" s="81" t="e">
        <f>SUM(AD111,AD113,#REF!)</f>
        <v>#REF!</v>
      </c>
      <c r="AE109" s="81" t="e">
        <f>SUM(AE111,AE113,#REF!)</f>
        <v>#REF!</v>
      </c>
      <c r="AF109" s="81" t="e">
        <f>SUM(AF111,AF113,#REF!)</f>
        <v>#REF!</v>
      </c>
      <c r="AG109" s="81" t="e">
        <f>SUM(AG111,AG113,#REF!)</f>
        <v>#REF!</v>
      </c>
      <c r="AH109" s="81" t="e">
        <f>SUM(AH111,AH113,#REF!)</f>
        <v>#REF!</v>
      </c>
      <c r="AI109" s="81" t="e">
        <f>SUM(AI111,AI113,#REF!)</f>
        <v>#REF!</v>
      </c>
      <c r="AJ109" s="81" t="e">
        <f>SUM(AJ111,AJ113,#REF!)</f>
        <v>#REF!</v>
      </c>
      <c r="AK109" s="81" t="e">
        <f>SUM(AK111,AK113,#REF!)</f>
        <v>#REF!</v>
      </c>
      <c r="AL109" s="81" t="e">
        <f>SUM(AL111,AL113,#REF!)</f>
        <v>#REF!</v>
      </c>
      <c r="AM109" s="81" t="e">
        <f>SUM(AM111,AM113,#REF!)</f>
        <v>#REF!</v>
      </c>
      <c r="AN109" s="81" t="e">
        <f>SUM(AN111,AN113,#REF!)</f>
        <v>#REF!</v>
      </c>
      <c r="AO109" s="81" t="e">
        <f>SUM(AO111,AO113,#REF!)</f>
        <v>#REF!</v>
      </c>
      <c r="AP109" s="81" t="e">
        <f>SUM(AP111,AP113,#REF!)</f>
        <v>#REF!</v>
      </c>
      <c r="AQ109" s="81" t="e">
        <f>SUM(AQ111,AQ113,#REF!)</f>
        <v>#REF!</v>
      </c>
      <c r="AR109" s="81" t="e">
        <f>SUM(AR111,AR113,#REF!)</f>
        <v>#REF!</v>
      </c>
      <c r="AS109" s="81" t="e">
        <f>SUM(AS111,AS113,#REF!)</f>
        <v>#REF!</v>
      </c>
      <c r="AT109" s="22"/>
      <c r="AU109" s="22"/>
      <c r="AV109" s="81" t="e">
        <f>SUM(AV111,AV113,#REF!)</f>
        <v>#REF!</v>
      </c>
      <c r="AW109" s="81" t="e">
        <f>SUM(AW111,AW113,#REF!)</f>
        <v>#REF!</v>
      </c>
      <c r="AX109" s="81" t="e">
        <f>SUM(AX111,AX113,#REF!)</f>
        <v>#REF!</v>
      </c>
      <c r="AY109" s="81" t="e">
        <f>SUM(AY111,AY113,#REF!)</f>
        <v>#REF!</v>
      </c>
      <c r="AZ109" s="81" t="e">
        <f>SUM(AZ111,AZ113,#REF!)</f>
        <v>#REF!</v>
      </c>
      <c r="BA109" s="81" t="e">
        <f>SUM(BA111,BA113,#REF!)</f>
        <v>#REF!</v>
      </c>
      <c r="BB109" s="81" t="e">
        <f>SUM(BB111,BB113,#REF!)</f>
        <v>#REF!</v>
      </c>
      <c r="BC109" s="81" t="e">
        <f>SUM(BC111,BC113,#REF!)</f>
        <v>#REF!</v>
      </c>
      <c r="BD109" s="81" t="e">
        <f>SUM(BD111,BD113,#REF!)</f>
        <v>#REF!</v>
      </c>
      <c r="BE109" s="81" t="e">
        <f>SUM(BE111,BE113,#REF!)</f>
        <v>#REF!</v>
      </c>
    </row>
    <row r="110" spans="1:57" ht="12.75" hidden="1" customHeight="1" thickBot="1">
      <c r="A110" s="214"/>
      <c r="B110" s="239"/>
      <c r="C110" s="239"/>
      <c r="D110" s="12" t="s">
        <v>23</v>
      </c>
      <c r="E110" s="81">
        <f>SUM(E112)</f>
        <v>0</v>
      </c>
      <c r="F110" s="81">
        <f t="shared" ref="F110:BE110" si="36">SUM(F112)</f>
        <v>0</v>
      </c>
      <c r="G110" s="81">
        <f t="shared" si="36"/>
        <v>0</v>
      </c>
      <c r="H110" s="81">
        <f t="shared" si="36"/>
        <v>0</v>
      </c>
      <c r="I110" s="81">
        <f t="shared" si="36"/>
        <v>0</v>
      </c>
      <c r="J110" s="81">
        <f t="shared" si="36"/>
        <v>0</v>
      </c>
      <c r="K110" s="81">
        <f t="shared" si="36"/>
        <v>0</v>
      </c>
      <c r="L110" s="81">
        <f t="shared" si="36"/>
        <v>0</v>
      </c>
      <c r="M110" s="81">
        <f t="shared" si="36"/>
        <v>0</v>
      </c>
      <c r="N110" s="81">
        <f t="shared" si="36"/>
        <v>0</v>
      </c>
      <c r="O110" s="81">
        <f t="shared" si="36"/>
        <v>0</v>
      </c>
      <c r="P110" s="81">
        <f t="shared" si="36"/>
        <v>0</v>
      </c>
      <c r="Q110" s="81">
        <f t="shared" si="36"/>
        <v>0</v>
      </c>
      <c r="R110" s="81">
        <f t="shared" si="36"/>
        <v>0</v>
      </c>
      <c r="S110" s="81">
        <f t="shared" si="36"/>
        <v>0</v>
      </c>
      <c r="T110" s="81">
        <f t="shared" si="36"/>
        <v>0</v>
      </c>
      <c r="U110" s="81">
        <f t="shared" si="36"/>
        <v>0</v>
      </c>
      <c r="V110" s="85" t="s">
        <v>22</v>
      </c>
      <c r="W110" s="85" t="s">
        <v>22</v>
      </c>
      <c r="X110" s="81">
        <f t="shared" si="36"/>
        <v>0</v>
      </c>
      <c r="Y110" s="81">
        <f t="shared" si="36"/>
        <v>0</v>
      </c>
      <c r="Z110" s="81">
        <f t="shared" si="36"/>
        <v>0</v>
      </c>
      <c r="AA110" s="81">
        <f t="shared" si="36"/>
        <v>0</v>
      </c>
      <c r="AB110" s="81">
        <f t="shared" si="36"/>
        <v>0</v>
      </c>
      <c r="AC110" s="81">
        <f t="shared" si="36"/>
        <v>0</v>
      </c>
      <c r="AD110" s="81">
        <f t="shared" si="36"/>
        <v>0</v>
      </c>
      <c r="AE110" s="81">
        <f t="shared" si="36"/>
        <v>0</v>
      </c>
      <c r="AF110" s="81">
        <f t="shared" si="36"/>
        <v>0</v>
      </c>
      <c r="AG110" s="81">
        <f t="shared" si="36"/>
        <v>0</v>
      </c>
      <c r="AH110" s="81">
        <f t="shared" si="36"/>
        <v>0</v>
      </c>
      <c r="AI110" s="81">
        <f t="shared" si="36"/>
        <v>0</v>
      </c>
      <c r="AJ110" s="81">
        <f t="shared" si="36"/>
        <v>0</v>
      </c>
      <c r="AK110" s="81">
        <f t="shared" si="36"/>
        <v>0</v>
      </c>
      <c r="AL110" s="81">
        <f t="shared" si="36"/>
        <v>0</v>
      </c>
      <c r="AM110" s="81">
        <f t="shared" si="36"/>
        <v>0</v>
      </c>
      <c r="AN110" s="81">
        <f t="shared" si="36"/>
        <v>0</v>
      </c>
      <c r="AO110" s="81">
        <f t="shared" si="36"/>
        <v>0</v>
      </c>
      <c r="AP110" s="81">
        <f t="shared" si="36"/>
        <v>0</v>
      </c>
      <c r="AQ110" s="81">
        <f t="shared" si="36"/>
        <v>0</v>
      </c>
      <c r="AR110" s="81">
        <f t="shared" si="36"/>
        <v>0</v>
      </c>
      <c r="AS110" s="81">
        <f t="shared" si="36"/>
        <v>0</v>
      </c>
      <c r="AT110" s="22"/>
      <c r="AU110" s="22"/>
      <c r="AV110" s="81">
        <f t="shared" si="36"/>
        <v>0</v>
      </c>
      <c r="AW110" s="81">
        <f t="shared" si="36"/>
        <v>0</v>
      </c>
      <c r="AX110" s="81">
        <f t="shared" si="36"/>
        <v>0</v>
      </c>
      <c r="AY110" s="81">
        <f t="shared" si="36"/>
        <v>0</v>
      </c>
      <c r="AZ110" s="81">
        <f t="shared" si="36"/>
        <v>0</v>
      </c>
      <c r="BA110" s="81">
        <f t="shared" si="36"/>
        <v>0</v>
      </c>
      <c r="BB110" s="81">
        <f t="shared" si="36"/>
        <v>0</v>
      </c>
      <c r="BC110" s="81">
        <f t="shared" si="36"/>
        <v>0</v>
      </c>
      <c r="BD110" s="81">
        <f t="shared" si="36"/>
        <v>0</v>
      </c>
      <c r="BE110" s="81">
        <f t="shared" si="36"/>
        <v>0</v>
      </c>
    </row>
    <row r="111" spans="1:57" ht="13.5" hidden="1" customHeight="1" thickBot="1">
      <c r="A111" s="214"/>
      <c r="B111" s="232" t="s">
        <v>107</v>
      </c>
      <c r="C111" s="242" t="s">
        <v>108</v>
      </c>
      <c r="D111" s="13" t="s">
        <v>21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93"/>
      <c r="AU111" s="93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</row>
    <row r="112" spans="1:57" ht="13.5" hidden="1" customHeight="1" thickBot="1">
      <c r="A112" s="214"/>
      <c r="B112" s="241"/>
      <c r="C112" s="243"/>
      <c r="D112" s="13" t="s">
        <v>23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93"/>
      <c r="AU112" s="93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</row>
    <row r="113" spans="1:57" ht="13.5" hidden="1" customHeight="1" thickBot="1">
      <c r="A113" s="214"/>
      <c r="B113" s="13" t="s">
        <v>109</v>
      </c>
      <c r="C113" s="21" t="s">
        <v>44</v>
      </c>
      <c r="D113" s="13" t="s">
        <v>21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93"/>
      <c r="AU113" s="93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</row>
    <row r="114" spans="1:57" ht="14.25" customHeight="1">
      <c r="A114" s="214"/>
      <c r="B114" s="247" t="s">
        <v>47</v>
      </c>
      <c r="C114" s="248"/>
      <c r="D114" s="249"/>
      <c r="E114" s="245">
        <f t="shared" ref="E114:T114" si="37">E43+E39+E37+E35+E31+E29+E27+E25+E23+E21+E19+E17+E15+E13+E11</f>
        <v>36</v>
      </c>
      <c r="F114" s="245">
        <f t="shared" si="37"/>
        <v>36</v>
      </c>
      <c r="G114" s="245">
        <f t="shared" si="37"/>
        <v>36</v>
      </c>
      <c r="H114" s="245">
        <f t="shared" si="37"/>
        <v>36</v>
      </c>
      <c r="I114" s="245">
        <f t="shared" si="37"/>
        <v>36</v>
      </c>
      <c r="J114" s="245">
        <f t="shared" si="37"/>
        <v>36</v>
      </c>
      <c r="K114" s="245">
        <f t="shared" si="37"/>
        <v>36</v>
      </c>
      <c r="L114" s="245">
        <f t="shared" si="37"/>
        <v>36</v>
      </c>
      <c r="M114" s="245">
        <f t="shared" si="37"/>
        <v>36</v>
      </c>
      <c r="N114" s="245">
        <f t="shared" si="37"/>
        <v>36</v>
      </c>
      <c r="O114" s="245">
        <f t="shared" si="37"/>
        <v>36</v>
      </c>
      <c r="P114" s="245">
        <f t="shared" si="37"/>
        <v>36</v>
      </c>
      <c r="Q114" s="245">
        <f t="shared" si="37"/>
        <v>36</v>
      </c>
      <c r="R114" s="245">
        <f t="shared" si="37"/>
        <v>36</v>
      </c>
      <c r="S114" s="245">
        <f t="shared" si="37"/>
        <v>36</v>
      </c>
      <c r="T114" s="245">
        <f t="shared" si="37"/>
        <v>36</v>
      </c>
      <c r="U114" s="245">
        <v>36</v>
      </c>
      <c r="V114" s="245" t="s">
        <v>22</v>
      </c>
      <c r="W114" s="245" t="s">
        <v>22</v>
      </c>
      <c r="X114" s="245">
        <f t="shared" ref="X114:AM114" si="38">X43+X39+X37+X35+X31+X29+X27+X25+X23+X21+X19+X17+X15+X13+X11</f>
        <v>36</v>
      </c>
      <c r="Y114" s="245">
        <f t="shared" si="38"/>
        <v>36</v>
      </c>
      <c r="Z114" s="245">
        <f t="shared" si="38"/>
        <v>36</v>
      </c>
      <c r="AA114" s="245">
        <f t="shared" si="38"/>
        <v>36</v>
      </c>
      <c r="AB114" s="245">
        <f t="shared" si="38"/>
        <v>36</v>
      </c>
      <c r="AC114" s="245">
        <f t="shared" si="38"/>
        <v>36</v>
      </c>
      <c r="AD114" s="245">
        <f t="shared" si="38"/>
        <v>36</v>
      </c>
      <c r="AE114" s="245">
        <f t="shared" si="38"/>
        <v>36</v>
      </c>
      <c r="AF114" s="245">
        <f t="shared" si="38"/>
        <v>36</v>
      </c>
      <c r="AG114" s="245">
        <f t="shared" si="38"/>
        <v>36</v>
      </c>
      <c r="AH114" s="245">
        <f t="shared" si="38"/>
        <v>36</v>
      </c>
      <c r="AI114" s="245">
        <f t="shared" si="38"/>
        <v>36</v>
      </c>
      <c r="AJ114" s="245">
        <f t="shared" si="38"/>
        <v>36</v>
      </c>
      <c r="AK114" s="245">
        <f t="shared" si="38"/>
        <v>36</v>
      </c>
      <c r="AL114" s="245">
        <f t="shared" si="38"/>
        <v>36</v>
      </c>
      <c r="AM114" s="245">
        <f t="shared" si="38"/>
        <v>36</v>
      </c>
      <c r="AN114" s="245">
        <v>36</v>
      </c>
      <c r="AO114" s="245">
        <v>36</v>
      </c>
      <c r="AP114" s="245">
        <v>36</v>
      </c>
      <c r="AQ114" s="245">
        <f t="shared" ref="AQ114:AR114" si="39">AQ43+AQ39+AQ37+AQ35+AQ31+AQ29+AQ27+AQ25+AQ23+AQ21+AQ19+AQ17+AQ15+AQ13+AQ11</f>
        <v>36</v>
      </c>
      <c r="AR114" s="245">
        <f t="shared" si="39"/>
        <v>36</v>
      </c>
      <c r="AS114" s="245">
        <v>36</v>
      </c>
      <c r="AT114" s="259"/>
      <c r="AU114" s="259"/>
      <c r="AV114" s="245" t="s">
        <v>22</v>
      </c>
      <c r="AW114" s="245" t="s">
        <v>22</v>
      </c>
      <c r="AX114" s="245" t="s">
        <v>22</v>
      </c>
      <c r="AY114" s="245" t="s">
        <v>22</v>
      </c>
      <c r="AZ114" s="245" t="s">
        <v>22</v>
      </c>
      <c r="BA114" s="245" t="s">
        <v>22</v>
      </c>
      <c r="BB114" s="245" t="s">
        <v>22</v>
      </c>
      <c r="BC114" s="245" t="s">
        <v>22</v>
      </c>
      <c r="BD114" s="245" t="s">
        <v>22</v>
      </c>
      <c r="BE114" s="257">
        <v>78</v>
      </c>
    </row>
    <row r="115" spans="1:57" ht="5.25" customHeight="1" thickBot="1">
      <c r="A115" s="214"/>
      <c r="B115" s="250"/>
      <c r="C115" s="251"/>
      <c r="D115" s="252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60"/>
      <c r="AU115" s="260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58"/>
    </row>
    <row r="116" spans="1:57" ht="35.25" customHeight="1" thickBot="1">
      <c r="A116" s="214"/>
      <c r="B116" s="254" t="s">
        <v>49</v>
      </c>
      <c r="C116" s="255"/>
      <c r="D116" s="256"/>
      <c r="E116" s="81">
        <f t="shared" ref="E116:U116" si="40">E44+E40+E38+E36+E32+E30+E28+E26+E24+E22+E20+E18+E16+E14+E12</f>
        <v>18</v>
      </c>
      <c r="F116" s="81">
        <f t="shared" si="40"/>
        <v>18</v>
      </c>
      <c r="G116" s="81">
        <f t="shared" si="40"/>
        <v>18</v>
      </c>
      <c r="H116" s="81">
        <f t="shared" si="40"/>
        <v>18</v>
      </c>
      <c r="I116" s="81">
        <f t="shared" si="40"/>
        <v>18</v>
      </c>
      <c r="J116" s="81">
        <f t="shared" si="40"/>
        <v>18</v>
      </c>
      <c r="K116" s="81">
        <f t="shared" si="40"/>
        <v>18</v>
      </c>
      <c r="L116" s="81">
        <f t="shared" si="40"/>
        <v>18</v>
      </c>
      <c r="M116" s="81">
        <f t="shared" si="40"/>
        <v>18</v>
      </c>
      <c r="N116" s="81">
        <f t="shared" si="40"/>
        <v>18</v>
      </c>
      <c r="O116" s="81">
        <f t="shared" si="40"/>
        <v>18</v>
      </c>
      <c r="P116" s="81">
        <f t="shared" si="40"/>
        <v>18</v>
      </c>
      <c r="Q116" s="81">
        <f t="shared" si="40"/>
        <v>18</v>
      </c>
      <c r="R116" s="81">
        <f t="shared" si="40"/>
        <v>18</v>
      </c>
      <c r="S116" s="81">
        <f t="shared" si="40"/>
        <v>18</v>
      </c>
      <c r="T116" s="81">
        <f t="shared" si="40"/>
        <v>18</v>
      </c>
      <c r="U116" s="81">
        <f t="shared" si="40"/>
        <v>18</v>
      </c>
      <c r="V116" s="81" t="s">
        <v>22</v>
      </c>
      <c r="W116" s="81" t="s">
        <v>22</v>
      </c>
      <c r="X116" s="81">
        <f t="shared" ref="X116:AN116" si="41">X44+X40+X38+X36+X32+X30+X28+X26+X24+X22+X20+X18+X16+X14+X12</f>
        <v>18</v>
      </c>
      <c r="Y116" s="81">
        <f t="shared" si="41"/>
        <v>18</v>
      </c>
      <c r="Z116" s="81">
        <f t="shared" si="41"/>
        <v>18</v>
      </c>
      <c r="AA116" s="81">
        <f t="shared" si="41"/>
        <v>18</v>
      </c>
      <c r="AB116" s="81">
        <f t="shared" si="41"/>
        <v>18</v>
      </c>
      <c r="AC116" s="81">
        <f t="shared" si="41"/>
        <v>18</v>
      </c>
      <c r="AD116" s="81">
        <f t="shared" si="41"/>
        <v>18</v>
      </c>
      <c r="AE116" s="81">
        <f t="shared" si="41"/>
        <v>18</v>
      </c>
      <c r="AF116" s="81">
        <f t="shared" si="41"/>
        <v>18</v>
      </c>
      <c r="AG116" s="81">
        <f t="shared" si="41"/>
        <v>18</v>
      </c>
      <c r="AH116" s="81">
        <f t="shared" si="41"/>
        <v>18</v>
      </c>
      <c r="AI116" s="81">
        <f t="shared" si="41"/>
        <v>18</v>
      </c>
      <c r="AJ116" s="81">
        <f t="shared" si="41"/>
        <v>18</v>
      </c>
      <c r="AK116" s="81">
        <f t="shared" si="41"/>
        <v>18</v>
      </c>
      <c r="AL116" s="81">
        <f t="shared" si="41"/>
        <v>18</v>
      </c>
      <c r="AM116" s="81">
        <f t="shared" si="41"/>
        <v>18</v>
      </c>
      <c r="AN116" s="81">
        <f t="shared" si="41"/>
        <v>18</v>
      </c>
      <c r="AO116" s="81">
        <f t="shared" ref="AO116:AS116" si="42">AO44+AO40+AO38+AO36+AO32+AO30+AO28+AO26+AO24+AO22+AO20+AO18+AO16+AO14+AO12</f>
        <v>18</v>
      </c>
      <c r="AP116" s="81">
        <f t="shared" si="42"/>
        <v>18</v>
      </c>
      <c r="AQ116" s="81">
        <f t="shared" si="42"/>
        <v>18</v>
      </c>
      <c r="AR116" s="81">
        <f t="shared" si="42"/>
        <v>18</v>
      </c>
      <c r="AS116" s="81">
        <f t="shared" si="42"/>
        <v>18</v>
      </c>
      <c r="AT116" s="82"/>
      <c r="AU116" s="82"/>
      <c r="AV116" s="81" t="s">
        <v>22</v>
      </c>
      <c r="AW116" s="81" t="s">
        <v>22</v>
      </c>
      <c r="AX116" s="81" t="s">
        <v>22</v>
      </c>
      <c r="AY116" s="81" t="s">
        <v>22</v>
      </c>
      <c r="AZ116" s="81" t="s">
        <v>22</v>
      </c>
      <c r="BA116" s="81" t="s">
        <v>22</v>
      </c>
      <c r="BB116" s="81" t="s">
        <v>22</v>
      </c>
      <c r="BC116" s="81" t="s">
        <v>22</v>
      </c>
      <c r="BD116" s="81" t="s">
        <v>22</v>
      </c>
      <c r="BE116" s="84">
        <f>SUM(E116:BD116)</f>
        <v>702</v>
      </c>
    </row>
    <row r="117" spans="1:57" ht="20.25" customHeight="1" thickBot="1">
      <c r="A117" s="214"/>
      <c r="B117" s="254" t="s">
        <v>50</v>
      </c>
      <c r="C117" s="255"/>
      <c r="D117" s="256"/>
      <c r="E117" s="81"/>
      <c r="F117" s="81"/>
      <c r="G117" s="81"/>
      <c r="H117" s="81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>
        <v>50</v>
      </c>
      <c r="V117" s="82" t="s">
        <v>22</v>
      </c>
      <c r="W117" s="82" t="s">
        <v>22</v>
      </c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>
        <v>50</v>
      </c>
      <c r="AU117" s="82"/>
      <c r="AV117" s="81" t="s">
        <v>22</v>
      </c>
      <c r="AW117" s="81" t="s">
        <v>22</v>
      </c>
      <c r="AX117" s="81" t="s">
        <v>22</v>
      </c>
      <c r="AY117" s="81" t="s">
        <v>22</v>
      </c>
      <c r="AZ117" s="81" t="s">
        <v>22</v>
      </c>
      <c r="BA117" s="81" t="s">
        <v>22</v>
      </c>
      <c r="BB117" s="81" t="s">
        <v>22</v>
      </c>
      <c r="BC117" s="81" t="s">
        <v>22</v>
      </c>
      <c r="BD117" s="81" t="s">
        <v>22</v>
      </c>
      <c r="BE117" s="22">
        <v>100</v>
      </c>
    </row>
    <row r="118" spans="1:57" s="23" customFormat="1" ht="21" customHeight="1" thickBot="1">
      <c r="A118" s="215"/>
      <c r="B118" s="254" t="s">
        <v>51</v>
      </c>
      <c r="C118" s="255"/>
      <c r="D118" s="256"/>
      <c r="E118" s="73">
        <f t="shared" ref="E118:T118" si="43">SUM(E114:E117)</f>
        <v>54</v>
      </c>
      <c r="F118" s="73">
        <f t="shared" si="43"/>
        <v>54</v>
      </c>
      <c r="G118" s="73">
        <f t="shared" si="43"/>
        <v>54</v>
      </c>
      <c r="H118" s="73">
        <f t="shared" si="43"/>
        <v>54</v>
      </c>
      <c r="I118" s="73">
        <f t="shared" si="43"/>
        <v>54</v>
      </c>
      <c r="J118" s="73">
        <f t="shared" si="43"/>
        <v>54</v>
      </c>
      <c r="K118" s="73">
        <f t="shared" si="43"/>
        <v>54</v>
      </c>
      <c r="L118" s="73">
        <f t="shared" si="43"/>
        <v>54</v>
      </c>
      <c r="M118" s="73">
        <f t="shared" si="43"/>
        <v>54</v>
      </c>
      <c r="N118" s="73">
        <f t="shared" si="43"/>
        <v>54</v>
      </c>
      <c r="O118" s="73">
        <f t="shared" si="43"/>
        <v>54</v>
      </c>
      <c r="P118" s="73">
        <f t="shared" si="43"/>
        <v>54</v>
      </c>
      <c r="Q118" s="73">
        <f t="shared" si="43"/>
        <v>54</v>
      </c>
      <c r="R118" s="73">
        <f t="shared" si="43"/>
        <v>54</v>
      </c>
      <c r="S118" s="73">
        <f t="shared" si="43"/>
        <v>54</v>
      </c>
      <c r="T118" s="73">
        <f t="shared" si="43"/>
        <v>54</v>
      </c>
      <c r="U118" s="73">
        <f>U114+U116</f>
        <v>54</v>
      </c>
      <c r="V118" s="73" t="s">
        <v>22</v>
      </c>
      <c r="W118" s="73" t="s">
        <v>22</v>
      </c>
      <c r="X118" s="73">
        <f t="shared" ref="X118:AN118" si="44">SUM(X114:X117)</f>
        <v>54</v>
      </c>
      <c r="Y118" s="73">
        <f t="shared" si="44"/>
        <v>54</v>
      </c>
      <c r="Z118" s="73">
        <f t="shared" si="44"/>
        <v>54</v>
      </c>
      <c r="AA118" s="73">
        <f t="shared" si="44"/>
        <v>54</v>
      </c>
      <c r="AB118" s="73">
        <f t="shared" si="44"/>
        <v>54</v>
      </c>
      <c r="AC118" s="73">
        <f t="shared" si="44"/>
        <v>54</v>
      </c>
      <c r="AD118" s="73">
        <f t="shared" si="44"/>
        <v>54</v>
      </c>
      <c r="AE118" s="73">
        <f t="shared" si="44"/>
        <v>54</v>
      </c>
      <c r="AF118" s="73">
        <f t="shared" si="44"/>
        <v>54</v>
      </c>
      <c r="AG118" s="73">
        <f t="shared" si="44"/>
        <v>54</v>
      </c>
      <c r="AH118" s="73">
        <f t="shared" si="44"/>
        <v>54</v>
      </c>
      <c r="AI118" s="73">
        <f t="shared" si="44"/>
        <v>54</v>
      </c>
      <c r="AJ118" s="73">
        <f t="shared" si="44"/>
        <v>54</v>
      </c>
      <c r="AK118" s="73">
        <f t="shared" si="44"/>
        <v>54</v>
      </c>
      <c r="AL118" s="73">
        <f t="shared" si="44"/>
        <v>54</v>
      </c>
      <c r="AM118" s="73">
        <f t="shared" si="44"/>
        <v>54</v>
      </c>
      <c r="AN118" s="73">
        <f t="shared" si="44"/>
        <v>54</v>
      </c>
      <c r="AO118" s="73">
        <f t="shared" ref="AO118:AS118" si="45">SUM(AO114:AO117)</f>
        <v>54</v>
      </c>
      <c r="AP118" s="73">
        <f t="shared" si="45"/>
        <v>54</v>
      </c>
      <c r="AQ118" s="73">
        <f t="shared" si="45"/>
        <v>54</v>
      </c>
      <c r="AR118" s="73">
        <f t="shared" si="45"/>
        <v>54</v>
      </c>
      <c r="AS118" s="73">
        <f t="shared" si="45"/>
        <v>54</v>
      </c>
      <c r="AT118" s="74">
        <f>SUM(AT114,AT116+AT117)</f>
        <v>50</v>
      </c>
      <c r="AU118" s="74"/>
      <c r="AV118" s="73" t="s">
        <v>22</v>
      </c>
      <c r="AW118" s="73" t="s">
        <v>22</v>
      </c>
      <c r="AX118" s="73" t="s">
        <v>22</v>
      </c>
      <c r="AY118" s="73" t="s">
        <v>22</v>
      </c>
      <c r="AZ118" s="73" t="s">
        <v>22</v>
      </c>
      <c r="BA118" s="73" t="s">
        <v>22</v>
      </c>
      <c r="BB118" s="73" t="s">
        <v>22</v>
      </c>
      <c r="BC118" s="73" t="s">
        <v>22</v>
      </c>
      <c r="BD118" s="73" t="s">
        <v>22</v>
      </c>
      <c r="BE118" s="22">
        <f>BE114+BE116+BE117</f>
        <v>880</v>
      </c>
    </row>
    <row r="120" spans="1:57" ht="18.75">
      <c r="B120" s="24"/>
      <c r="C120" s="25" t="s">
        <v>110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4"/>
      <c r="R120" s="24"/>
      <c r="S120" s="24"/>
      <c r="T120" s="24"/>
      <c r="U120" s="24"/>
      <c r="V120" s="24"/>
    </row>
    <row r="121" spans="1:57">
      <c r="A121" s="26" t="s">
        <v>111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</sheetData>
  <mergeCells count="169">
    <mergeCell ref="C11:C12"/>
    <mergeCell ref="C13:C14"/>
    <mergeCell ref="B11:B14"/>
    <mergeCell ref="B118:D118"/>
    <mergeCell ref="BC114:BC115"/>
    <mergeCell ref="BD114:BD115"/>
    <mergeCell ref="BE114:BE115"/>
    <mergeCell ref="B116:D116"/>
    <mergeCell ref="B117:D117"/>
    <mergeCell ref="AW114:AW115"/>
    <mergeCell ref="AX114:AX115"/>
    <mergeCell ref="AY114:AY115"/>
    <mergeCell ref="AZ114:AZ115"/>
    <mergeCell ref="BA114:BA115"/>
    <mergeCell ref="BB114:BB115"/>
    <mergeCell ref="AQ114:AQ115"/>
    <mergeCell ref="AR114:AR115"/>
    <mergeCell ref="AS114:AS115"/>
    <mergeCell ref="AT114:AT115"/>
    <mergeCell ref="AU114:AU115"/>
    <mergeCell ref="AV114:AV115"/>
    <mergeCell ref="AK114:AK115"/>
    <mergeCell ref="AL114:AL115"/>
    <mergeCell ref="AM114:AM115"/>
    <mergeCell ref="AN114:AN115"/>
    <mergeCell ref="AO114:AO115"/>
    <mergeCell ref="AP114:AP115"/>
    <mergeCell ref="AE114:AE115"/>
    <mergeCell ref="AF114:AF115"/>
    <mergeCell ref="AG114:AG115"/>
    <mergeCell ref="AH114:AH115"/>
    <mergeCell ref="AI114:AI115"/>
    <mergeCell ref="AJ114:AJ115"/>
    <mergeCell ref="Y114:Y115"/>
    <mergeCell ref="Z114:Z115"/>
    <mergeCell ref="AA114:AA115"/>
    <mergeCell ref="AB114:AB115"/>
    <mergeCell ref="AC114:AC115"/>
    <mergeCell ref="AD114:AD115"/>
    <mergeCell ref="S114:S115"/>
    <mergeCell ref="T114:T115"/>
    <mergeCell ref="U114:U115"/>
    <mergeCell ref="V114:V115"/>
    <mergeCell ref="W114:W115"/>
    <mergeCell ref="X114:X115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5"/>
    <mergeCell ref="K114:K115"/>
    <mergeCell ref="L114:L115"/>
    <mergeCell ref="B111:B112"/>
    <mergeCell ref="C111:C112"/>
    <mergeCell ref="E114:E115"/>
    <mergeCell ref="F114:F115"/>
    <mergeCell ref="B114:D115"/>
    <mergeCell ref="B103:B104"/>
    <mergeCell ref="C103:C104"/>
    <mergeCell ref="B105:B106"/>
    <mergeCell ref="C105:C106"/>
    <mergeCell ref="B109:B110"/>
    <mergeCell ref="C109:C110"/>
    <mergeCell ref="B93:B94"/>
    <mergeCell ref="C93:C94"/>
    <mergeCell ref="B97:B98"/>
    <mergeCell ref="C97:C98"/>
    <mergeCell ref="B99:B100"/>
    <mergeCell ref="C99:C100"/>
    <mergeCell ref="B85:B86"/>
    <mergeCell ref="C85:C86"/>
    <mergeCell ref="B87:B88"/>
    <mergeCell ref="C87:C88"/>
    <mergeCell ref="B91:B92"/>
    <mergeCell ref="C91:C92"/>
    <mergeCell ref="B77:B78"/>
    <mergeCell ref="C77:C78"/>
    <mergeCell ref="B79:B80"/>
    <mergeCell ref="C79:C80"/>
    <mergeCell ref="B81:B82"/>
    <mergeCell ref="C81:C82"/>
    <mergeCell ref="B67:B68"/>
    <mergeCell ref="C67:C68"/>
    <mergeCell ref="B71:B72"/>
    <mergeCell ref="C71:C72"/>
    <mergeCell ref="B73:B74"/>
    <mergeCell ref="C73:C74"/>
    <mergeCell ref="B59:B60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C43:C44"/>
    <mergeCell ref="B45:B46"/>
    <mergeCell ref="C45:C46"/>
    <mergeCell ref="B43:B44"/>
    <mergeCell ref="B27:B28"/>
    <mergeCell ref="C27:C28"/>
    <mergeCell ref="B31:B32"/>
    <mergeCell ref="C31:C32"/>
    <mergeCell ref="B35:B36"/>
    <mergeCell ref="C35:C36"/>
    <mergeCell ref="B29:B30"/>
    <mergeCell ref="C29:C30"/>
    <mergeCell ref="C39:C40"/>
    <mergeCell ref="B39:B40"/>
    <mergeCell ref="C33:C34"/>
    <mergeCell ref="B33:B34"/>
    <mergeCell ref="C41:C42"/>
    <mergeCell ref="B41:B42"/>
    <mergeCell ref="W2:Z2"/>
    <mergeCell ref="AN2:AQ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C9:C10"/>
    <mergeCell ref="B9:B10"/>
    <mergeCell ref="A5:BE5"/>
    <mergeCell ref="A7:A118"/>
    <mergeCell ref="B7:B8"/>
    <mergeCell ref="C7:C8"/>
    <mergeCell ref="B37:B38"/>
    <mergeCell ref="C37:C38"/>
    <mergeCell ref="A1:AX1"/>
    <mergeCell ref="AY1:BE1"/>
    <mergeCell ref="A2:A4"/>
    <mergeCell ref="B2:B4"/>
    <mergeCell ref="C2:C4"/>
    <mergeCell ref="D2:D4"/>
    <mergeCell ref="F2:H2"/>
    <mergeCell ref="N2:Q2"/>
    <mergeCell ref="BE2:BE3"/>
    <mergeCell ref="E3:BD3"/>
    <mergeCell ref="J2:M2"/>
    <mergeCell ref="S2:U2"/>
    <mergeCell ref="AA2:AD2"/>
    <mergeCell ref="AF2:AH2"/>
    <mergeCell ref="AJ2:AM2"/>
    <mergeCell ref="AS2:AV2"/>
    <mergeCell ref="AW2:AZ2"/>
    <mergeCell ref="BA2:BD2"/>
  </mergeCells>
  <hyperlinks>
    <hyperlink ref="A121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4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4"/>
  <sheetViews>
    <sheetView view="pageBreakPreview" topLeftCell="J40" zoomScale="90" zoomScaleSheetLayoutView="90" workbookViewId="0">
      <selection activeCell="AM44" sqref="AM44"/>
    </sheetView>
  </sheetViews>
  <sheetFormatPr defaultRowHeight="15"/>
  <cols>
    <col min="1" max="1" width="7" customWidth="1"/>
    <col min="2" max="2" width="12" customWidth="1"/>
    <col min="3" max="3" width="35.28515625" customWidth="1"/>
    <col min="4" max="4" width="12.28515625" customWidth="1"/>
    <col min="5" max="27" width="3.42578125" style="47" customWidth="1"/>
    <col min="28" max="55" width="3.42578125" style="55" customWidth="1"/>
    <col min="56" max="56" width="3.42578125" style="47" customWidth="1"/>
    <col min="57" max="57" width="11.42578125" customWidth="1"/>
  </cols>
  <sheetData>
    <row r="1" spans="1:57" ht="83.25" customHeight="1" thickBot="1">
      <c r="A1" s="298" t="s">
        <v>230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9"/>
      <c r="BA1" s="299"/>
      <c r="BB1" s="299"/>
      <c r="BC1" s="299"/>
      <c r="BD1" s="299"/>
      <c r="BE1" s="299"/>
    </row>
    <row r="2" spans="1:57" ht="70.5" customHeight="1" thickBot="1">
      <c r="A2" s="300" t="s">
        <v>0</v>
      </c>
      <c r="B2" s="303" t="s">
        <v>1</v>
      </c>
      <c r="C2" s="303" t="s">
        <v>2</v>
      </c>
      <c r="D2" s="303" t="s">
        <v>3</v>
      </c>
      <c r="E2" s="2" t="s">
        <v>210</v>
      </c>
      <c r="F2" s="179" t="s">
        <v>4</v>
      </c>
      <c r="G2" s="180"/>
      <c r="H2" s="181"/>
      <c r="I2" s="2" t="s">
        <v>211</v>
      </c>
      <c r="J2" s="179" t="s">
        <v>5</v>
      </c>
      <c r="K2" s="187"/>
      <c r="L2" s="187"/>
      <c r="M2" s="188"/>
      <c r="N2" s="182" t="s">
        <v>6</v>
      </c>
      <c r="O2" s="183"/>
      <c r="P2" s="183"/>
      <c r="Q2" s="184"/>
      <c r="R2" s="59" t="s">
        <v>212</v>
      </c>
      <c r="S2" s="182" t="s">
        <v>7</v>
      </c>
      <c r="T2" s="183"/>
      <c r="U2" s="184"/>
      <c r="V2" s="3" t="s">
        <v>213</v>
      </c>
      <c r="W2" s="182" t="s">
        <v>8</v>
      </c>
      <c r="X2" s="183"/>
      <c r="Y2" s="183"/>
      <c r="Z2" s="184"/>
      <c r="AA2" s="182" t="s">
        <v>9</v>
      </c>
      <c r="AB2" s="183"/>
      <c r="AC2" s="183"/>
      <c r="AD2" s="184"/>
      <c r="AE2" s="59" t="s">
        <v>214</v>
      </c>
      <c r="AF2" s="182" t="s">
        <v>10</v>
      </c>
      <c r="AG2" s="183"/>
      <c r="AH2" s="184"/>
      <c r="AI2" s="60" t="s">
        <v>215</v>
      </c>
      <c r="AJ2" s="179" t="s">
        <v>11</v>
      </c>
      <c r="AK2" s="187"/>
      <c r="AL2" s="187"/>
      <c r="AM2" s="188"/>
      <c r="AN2" s="179" t="s">
        <v>12</v>
      </c>
      <c r="AO2" s="187"/>
      <c r="AP2" s="187"/>
      <c r="AQ2" s="188"/>
      <c r="AR2" s="60" t="s">
        <v>216</v>
      </c>
      <c r="AS2" s="179" t="s">
        <v>13</v>
      </c>
      <c r="AT2" s="187"/>
      <c r="AU2" s="187"/>
      <c r="AV2" s="188"/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306" t="s">
        <v>16</v>
      </c>
    </row>
    <row r="3" spans="1:57" ht="15.75" thickBot="1">
      <c r="A3" s="301"/>
      <c r="B3" s="304"/>
      <c r="C3" s="304"/>
      <c r="D3" s="304"/>
      <c r="E3" s="309" t="s">
        <v>17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07"/>
    </row>
    <row r="4" spans="1:57" ht="47.25" customHeight="1" thickBot="1">
      <c r="A4" s="302"/>
      <c r="B4" s="305"/>
      <c r="C4" s="305"/>
      <c r="D4" s="305"/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40">
        <v>1</v>
      </c>
      <c r="W4" s="40">
        <v>2</v>
      </c>
      <c r="X4" s="40">
        <v>3</v>
      </c>
      <c r="Y4" s="40">
        <v>4</v>
      </c>
      <c r="Z4" s="52">
        <v>5</v>
      </c>
      <c r="AA4" s="52">
        <v>6</v>
      </c>
      <c r="AB4" s="52">
        <v>7</v>
      </c>
      <c r="AC4" s="52">
        <v>8</v>
      </c>
      <c r="AD4" s="52">
        <v>9</v>
      </c>
      <c r="AE4" s="53">
        <v>10</v>
      </c>
      <c r="AF4" s="53">
        <v>11</v>
      </c>
      <c r="AG4" s="53">
        <v>12</v>
      </c>
      <c r="AH4" s="53">
        <v>13</v>
      </c>
      <c r="AI4" s="53">
        <v>14</v>
      </c>
      <c r="AJ4" s="53">
        <v>15</v>
      </c>
      <c r="AK4" s="53">
        <v>16</v>
      </c>
      <c r="AL4" s="53">
        <v>17</v>
      </c>
      <c r="AM4" s="53">
        <v>18</v>
      </c>
      <c r="AN4" s="53">
        <v>19</v>
      </c>
      <c r="AO4" s="53">
        <v>20</v>
      </c>
      <c r="AP4" s="53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41">
        <v>35</v>
      </c>
      <c r="BE4" s="307"/>
    </row>
    <row r="5" spans="1:57" ht="15.75" thickBo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07"/>
    </row>
    <row r="6" spans="1:57" ht="33" customHeight="1" thickBot="1">
      <c r="A6" s="38"/>
      <c r="B6" s="38"/>
      <c r="C6" s="38"/>
      <c r="D6" s="38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54">
        <v>22</v>
      </c>
      <c r="AA6" s="54">
        <v>23</v>
      </c>
      <c r="AB6" s="54">
        <v>24</v>
      </c>
      <c r="AC6" s="54">
        <v>25</v>
      </c>
      <c r="AD6" s="54">
        <v>26</v>
      </c>
      <c r="AE6" s="54">
        <v>27</v>
      </c>
      <c r="AF6" s="54">
        <v>28</v>
      </c>
      <c r="AG6" s="54">
        <v>29</v>
      </c>
      <c r="AH6" s="54">
        <v>30</v>
      </c>
      <c r="AI6" s="54">
        <v>31</v>
      </c>
      <c r="AJ6" s="54">
        <v>32</v>
      </c>
      <c r="AK6" s="54">
        <v>33</v>
      </c>
      <c r="AL6" s="54">
        <v>34</v>
      </c>
      <c r="AM6" s="54">
        <v>35</v>
      </c>
      <c r="AN6" s="54">
        <v>36</v>
      </c>
      <c r="AO6" s="54">
        <v>37</v>
      </c>
      <c r="AP6" s="54">
        <v>38</v>
      </c>
      <c r="AQ6" s="38">
        <v>39</v>
      </c>
      <c r="AR6" s="38">
        <v>40</v>
      </c>
      <c r="AS6" s="38">
        <v>41</v>
      </c>
      <c r="AT6" s="48">
        <v>42</v>
      </c>
      <c r="AU6" s="4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>
        <v>51</v>
      </c>
      <c r="BD6" s="42">
        <v>52</v>
      </c>
      <c r="BE6" s="308"/>
    </row>
    <row r="7" spans="1:57" ht="15.75" customHeight="1" thickBot="1">
      <c r="A7" s="289" t="s">
        <v>119</v>
      </c>
      <c r="B7" s="292" t="s">
        <v>19</v>
      </c>
      <c r="C7" s="292" t="s">
        <v>20</v>
      </c>
      <c r="D7" s="49" t="s">
        <v>21</v>
      </c>
      <c r="E7" s="96">
        <f>E9+E11</f>
        <v>4</v>
      </c>
      <c r="F7" s="96">
        <f t="shared" ref="F7:AU8" si="0">F9+F11</f>
        <v>4</v>
      </c>
      <c r="G7" s="96">
        <f t="shared" si="0"/>
        <v>4</v>
      </c>
      <c r="H7" s="96">
        <f t="shared" si="0"/>
        <v>4</v>
      </c>
      <c r="I7" s="96">
        <f t="shared" si="0"/>
        <v>4</v>
      </c>
      <c r="J7" s="96">
        <f t="shared" si="0"/>
        <v>4</v>
      </c>
      <c r="K7" s="96">
        <f t="shared" si="0"/>
        <v>4</v>
      </c>
      <c r="L7" s="96">
        <f t="shared" si="0"/>
        <v>4</v>
      </c>
      <c r="M7" s="96">
        <f t="shared" si="0"/>
        <v>4</v>
      </c>
      <c r="N7" s="96">
        <f t="shared" si="0"/>
        <v>4</v>
      </c>
      <c r="O7" s="96">
        <f t="shared" si="0"/>
        <v>4</v>
      </c>
      <c r="P7" s="96">
        <f t="shared" si="0"/>
        <v>4</v>
      </c>
      <c r="Q7" s="96">
        <f t="shared" si="0"/>
        <v>4</v>
      </c>
      <c r="R7" s="96">
        <f t="shared" si="0"/>
        <v>4</v>
      </c>
      <c r="S7" s="96">
        <v>4</v>
      </c>
      <c r="T7" s="96">
        <f t="shared" si="0"/>
        <v>0</v>
      </c>
      <c r="U7" s="96">
        <f t="shared" si="0"/>
        <v>0</v>
      </c>
      <c r="V7" s="96" t="s">
        <v>22</v>
      </c>
      <c r="W7" s="96" t="s">
        <v>22</v>
      </c>
      <c r="X7" s="96">
        <f t="shared" si="0"/>
        <v>4</v>
      </c>
      <c r="Y7" s="96">
        <f t="shared" si="0"/>
        <v>4</v>
      </c>
      <c r="Z7" s="96">
        <f t="shared" si="0"/>
        <v>4</v>
      </c>
      <c r="AA7" s="96">
        <f t="shared" si="0"/>
        <v>4</v>
      </c>
      <c r="AB7" s="96">
        <f t="shared" si="0"/>
        <v>4</v>
      </c>
      <c r="AC7" s="96">
        <f t="shared" si="0"/>
        <v>4</v>
      </c>
      <c r="AD7" s="96">
        <f t="shared" si="0"/>
        <v>4</v>
      </c>
      <c r="AE7" s="96">
        <f t="shared" si="0"/>
        <v>4</v>
      </c>
      <c r="AF7" s="96">
        <f t="shared" si="0"/>
        <v>4</v>
      </c>
      <c r="AG7" s="96">
        <f t="shared" si="0"/>
        <v>4</v>
      </c>
      <c r="AH7" s="96">
        <f t="shared" si="0"/>
        <v>4</v>
      </c>
      <c r="AI7" s="96">
        <f t="shared" si="0"/>
        <v>4</v>
      </c>
      <c r="AJ7" s="96">
        <f t="shared" si="0"/>
        <v>4</v>
      </c>
      <c r="AK7" s="96">
        <f t="shared" si="0"/>
        <v>4</v>
      </c>
      <c r="AL7" s="96">
        <f t="shared" si="0"/>
        <v>4</v>
      </c>
      <c r="AM7" s="96">
        <f t="shared" si="0"/>
        <v>4</v>
      </c>
      <c r="AN7" s="96">
        <f t="shared" si="0"/>
        <v>4</v>
      </c>
      <c r="AO7" s="96">
        <f t="shared" si="0"/>
        <v>4</v>
      </c>
      <c r="AP7" s="96">
        <f t="shared" si="0"/>
        <v>4</v>
      </c>
      <c r="AQ7" s="96">
        <f t="shared" si="0"/>
        <v>4</v>
      </c>
      <c r="AR7" s="96">
        <v>4</v>
      </c>
      <c r="AS7" s="96">
        <f t="shared" si="0"/>
        <v>0</v>
      </c>
      <c r="AT7" s="96">
        <f t="shared" si="0"/>
        <v>0</v>
      </c>
      <c r="AU7" s="96">
        <f t="shared" si="0"/>
        <v>0</v>
      </c>
      <c r="AV7" s="96" t="s">
        <v>22</v>
      </c>
      <c r="AW7" s="96" t="s">
        <v>22</v>
      </c>
      <c r="AX7" s="96" t="s">
        <v>22</v>
      </c>
      <c r="AY7" s="96" t="s">
        <v>22</v>
      </c>
      <c r="AZ7" s="96" t="s">
        <v>22</v>
      </c>
      <c r="BA7" s="96" t="s">
        <v>22</v>
      </c>
      <c r="BB7" s="96" t="s">
        <v>22</v>
      </c>
      <c r="BC7" s="96" t="s">
        <v>22</v>
      </c>
      <c r="BD7" s="96" t="s">
        <v>22</v>
      </c>
      <c r="BE7" s="97">
        <f>SUM(E7:BD7)</f>
        <v>144</v>
      </c>
    </row>
    <row r="8" spans="1:57" ht="15.75" customHeight="1" thickBot="1">
      <c r="A8" s="290"/>
      <c r="B8" s="293"/>
      <c r="C8" s="293"/>
      <c r="D8" s="50" t="s">
        <v>23</v>
      </c>
      <c r="E8" s="98">
        <f>E10+E12</f>
        <v>2</v>
      </c>
      <c r="F8" s="98">
        <f t="shared" si="0"/>
        <v>2</v>
      </c>
      <c r="G8" s="98">
        <f t="shared" si="0"/>
        <v>2</v>
      </c>
      <c r="H8" s="98">
        <f t="shared" si="0"/>
        <v>2</v>
      </c>
      <c r="I8" s="98">
        <f t="shared" si="0"/>
        <v>2</v>
      </c>
      <c r="J8" s="98">
        <f t="shared" si="0"/>
        <v>2</v>
      </c>
      <c r="K8" s="98">
        <f t="shared" si="0"/>
        <v>2</v>
      </c>
      <c r="L8" s="98">
        <f t="shared" si="0"/>
        <v>2</v>
      </c>
      <c r="M8" s="98">
        <f t="shared" si="0"/>
        <v>2</v>
      </c>
      <c r="N8" s="98">
        <f t="shared" si="0"/>
        <v>2</v>
      </c>
      <c r="O8" s="98">
        <f t="shared" si="0"/>
        <v>2</v>
      </c>
      <c r="P8" s="98">
        <f t="shared" si="0"/>
        <v>2</v>
      </c>
      <c r="Q8" s="98">
        <f t="shared" si="0"/>
        <v>2</v>
      </c>
      <c r="R8" s="98">
        <f t="shared" si="0"/>
        <v>2</v>
      </c>
      <c r="S8" s="98">
        <f t="shared" si="0"/>
        <v>2</v>
      </c>
      <c r="T8" s="98">
        <f t="shared" si="0"/>
        <v>0</v>
      </c>
      <c r="U8" s="98">
        <f t="shared" si="0"/>
        <v>0</v>
      </c>
      <c r="V8" s="98" t="s">
        <v>22</v>
      </c>
      <c r="W8" s="98" t="s">
        <v>22</v>
      </c>
      <c r="X8" s="98">
        <f t="shared" si="0"/>
        <v>2</v>
      </c>
      <c r="Y8" s="98">
        <f t="shared" si="0"/>
        <v>2</v>
      </c>
      <c r="Z8" s="98">
        <f t="shared" si="0"/>
        <v>2</v>
      </c>
      <c r="AA8" s="98">
        <f t="shared" si="0"/>
        <v>2</v>
      </c>
      <c r="AB8" s="98">
        <f t="shared" si="0"/>
        <v>2</v>
      </c>
      <c r="AC8" s="98">
        <f t="shared" si="0"/>
        <v>2</v>
      </c>
      <c r="AD8" s="98">
        <f t="shared" si="0"/>
        <v>2</v>
      </c>
      <c r="AE8" s="98">
        <f t="shared" si="0"/>
        <v>2</v>
      </c>
      <c r="AF8" s="98">
        <f t="shared" si="0"/>
        <v>2</v>
      </c>
      <c r="AG8" s="98">
        <f t="shared" si="0"/>
        <v>2</v>
      </c>
      <c r="AH8" s="98">
        <f t="shared" si="0"/>
        <v>2</v>
      </c>
      <c r="AI8" s="98">
        <f t="shared" si="0"/>
        <v>2</v>
      </c>
      <c r="AJ8" s="98">
        <f t="shared" si="0"/>
        <v>2</v>
      </c>
      <c r="AK8" s="98">
        <f t="shared" si="0"/>
        <v>2</v>
      </c>
      <c r="AL8" s="98">
        <f t="shared" si="0"/>
        <v>2</v>
      </c>
      <c r="AM8" s="98">
        <f t="shared" si="0"/>
        <v>2</v>
      </c>
      <c r="AN8" s="98">
        <f t="shared" si="0"/>
        <v>2</v>
      </c>
      <c r="AO8" s="98">
        <f t="shared" si="0"/>
        <v>2</v>
      </c>
      <c r="AP8" s="98">
        <f t="shared" si="0"/>
        <v>2</v>
      </c>
      <c r="AQ8" s="98">
        <f t="shared" si="0"/>
        <v>2</v>
      </c>
      <c r="AR8" s="98">
        <f t="shared" si="0"/>
        <v>2</v>
      </c>
      <c r="AS8" s="98">
        <f t="shared" si="0"/>
        <v>0</v>
      </c>
      <c r="AT8" s="98">
        <f t="shared" si="0"/>
        <v>0</v>
      </c>
      <c r="AU8" s="98">
        <f t="shared" si="0"/>
        <v>0</v>
      </c>
      <c r="AV8" s="98" t="s">
        <v>22</v>
      </c>
      <c r="AW8" s="98" t="s">
        <v>22</v>
      </c>
      <c r="AX8" s="98" t="s">
        <v>22</v>
      </c>
      <c r="AY8" s="98" t="s">
        <v>22</v>
      </c>
      <c r="AZ8" s="98" t="s">
        <v>22</v>
      </c>
      <c r="BA8" s="98" t="s">
        <v>22</v>
      </c>
      <c r="BB8" s="98" t="s">
        <v>22</v>
      </c>
      <c r="BC8" s="98" t="s">
        <v>22</v>
      </c>
      <c r="BD8" s="98" t="s">
        <v>22</v>
      </c>
      <c r="BE8" s="99">
        <f t="shared" ref="BE8:BE49" si="1">SUM(E8:BD8)</f>
        <v>72</v>
      </c>
    </row>
    <row r="9" spans="1:57" ht="16.5" thickBot="1">
      <c r="A9" s="290"/>
      <c r="B9" s="280" t="s">
        <v>25</v>
      </c>
      <c r="C9" s="282" t="s">
        <v>56</v>
      </c>
      <c r="D9" s="43" t="s">
        <v>21</v>
      </c>
      <c r="E9" s="100">
        <v>2</v>
      </c>
      <c r="F9" s="100">
        <v>2</v>
      </c>
      <c r="G9" s="100">
        <v>2</v>
      </c>
      <c r="H9" s="100">
        <v>2</v>
      </c>
      <c r="I9" s="100">
        <v>2</v>
      </c>
      <c r="J9" s="100">
        <v>2</v>
      </c>
      <c r="K9" s="100">
        <v>2</v>
      </c>
      <c r="L9" s="100">
        <v>2</v>
      </c>
      <c r="M9" s="100">
        <v>2</v>
      </c>
      <c r="N9" s="100">
        <v>2</v>
      </c>
      <c r="O9" s="100">
        <v>2</v>
      </c>
      <c r="P9" s="100">
        <v>2</v>
      </c>
      <c r="Q9" s="100">
        <v>2</v>
      </c>
      <c r="R9" s="100">
        <v>2</v>
      </c>
      <c r="S9" s="100">
        <v>2</v>
      </c>
      <c r="T9" s="99"/>
      <c r="U9" s="153"/>
      <c r="V9" s="96" t="s">
        <v>22</v>
      </c>
      <c r="W9" s="96" t="s">
        <v>22</v>
      </c>
      <c r="X9" s="100">
        <v>2</v>
      </c>
      <c r="Y9" s="100">
        <v>2</v>
      </c>
      <c r="Z9" s="102">
        <v>2</v>
      </c>
      <c r="AA9" s="102">
        <v>2</v>
      </c>
      <c r="AB9" s="102">
        <v>2</v>
      </c>
      <c r="AC9" s="102">
        <v>2</v>
      </c>
      <c r="AD9" s="102">
        <v>2</v>
      </c>
      <c r="AE9" s="102">
        <v>2</v>
      </c>
      <c r="AF9" s="102">
        <v>2</v>
      </c>
      <c r="AG9" s="102">
        <v>2</v>
      </c>
      <c r="AH9" s="102">
        <v>2</v>
      </c>
      <c r="AI9" s="102">
        <v>2</v>
      </c>
      <c r="AJ9" s="102">
        <v>2</v>
      </c>
      <c r="AK9" s="102">
        <v>2</v>
      </c>
      <c r="AL9" s="102">
        <v>2</v>
      </c>
      <c r="AM9" s="102">
        <v>2</v>
      </c>
      <c r="AN9" s="102">
        <v>2</v>
      </c>
      <c r="AO9" s="102">
        <v>2</v>
      </c>
      <c r="AP9" s="102">
        <v>2</v>
      </c>
      <c r="AQ9" s="100">
        <v>2</v>
      </c>
      <c r="AR9" s="100" t="s">
        <v>239</v>
      </c>
      <c r="AS9" s="99"/>
      <c r="AT9" s="99"/>
      <c r="AU9" s="154"/>
      <c r="AV9" s="96" t="s">
        <v>22</v>
      </c>
      <c r="AW9" s="96" t="s">
        <v>22</v>
      </c>
      <c r="AX9" s="96" t="s">
        <v>22</v>
      </c>
      <c r="AY9" s="96" t="s">
        <v>22</v>
      </c>
      <c r="AZ9" s="96" t="s">
        <v>22</v>
      </c>
      <c r="BA9" s="96" t="s">
        <v>22</v>
      </c>
      <c r="BB9" s="96" t="s">
        <v>22</v>
      </c>
      <c r="BC9" s="96" t="s">
        <v>22</v>
      </c>
      <c r="BD9" s="96" t="s">
        <v>22</v>
      </c>
      <c r="BE9" s="99">
        <f t="shared" si="1"/>
        <v>70</v>
      </c>
    </row>
    <row r="10" spans="1:57" ht="16.5" thickBot="1">
      <c r="A10" s="290"/>
      <c r="B10" s="281"/>
      <c r="C10" s="283"/>
      <c r="D10" s="43" t="s">
        <v>23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>
        <v>1</v>
      </c>
      <c r="R10" s="100">
        <v>1</v>
      </c>
      <c r="S10" s="100">
        <v>1</v>
      </c>
      <c r="T10" s="99"/>
      <c r="U10" s="153"/>
      <c r="V10" s="96" t="s">
        <v>22</v>
      </c>
      <c r="W10" s="96" t="s">
        <v>22</v>
      </c>
      <c r="X10" s="100">
        <v>1</v>
      </c>
      <c r="Y10" s="100">
        <v>1</v>
      </c>
      <c r="Z10" s="102">
        <v>1</v>
      </c>
      <c r="AA10" s="102">
        <v>1</v>
      </c>
      <c r="AB10" s="102">
        <v>1</v>
      </c>
      <c r="AC10" s="102">
        <v>1</v>
      </c>
      <c r="AD10" s="102">
        <v>1</v>
      </c>
      <c r="AE10" s="102">
        <v>1</v>
      </c>
      <c r="AF10" s="102">
        <v>1</v>
      </c>
      <c r="AG10" s="102">
        <v>1</v>
      </c>
      <c r="AH10" s="102">
        <v>1</v>
      </c>
      <c r="AI10" s="102">
        <v>1</v>
      </c>
      <c r="AJ10" s="102">
        <v>1</v>
      </c>
      <c r="AK10" s="102">
        <v>1</v>
      </c>
      <c r="AL10" s="102">
        <v>1</v>
      </c>
      <c r="AM10" s="102">
        <v>1</v>
      </c>
      <c r="AN10" s="102">
        <v>1</v>
      </c>
      <c r="AO10" s="102">
        <v>1</v>
      </c>
      <c r="AP10" s="102">
        <v>1</v>
      </c>
      <c r="AQ10" s="100">
        <v>1</v>
      </c>
      <c r="AR10" s="100">
        <v>1</v>
      </c>
      <c r="AS10" s="99"/>
      <c r="AT10" s="99"/>
      <c r="AU10" s="153"/>
      <c r="AV10" s="96" t="s">
        <v>22</v>
      </c>
      <c r="AW10" s="96" t="s">
        <v>22</v>
      </c>
      <c r="AX10" s="96" t="s">
        <v>22</v>
      </c>
      <c r="AY10" s="96" t="s">
        <v>22</v>
      </c>
      <c r="AZ10" s="96" t="s">
        <v>22</v>
      </c>
      <c r="BA10" s="96" t="s">
        <v>22</v>
      </c>
      <c r="BB10" s="96" t="s">
        <v>22</v>
      </c>
      <c r="BC10" s="96" t="s">
        <v>22</v>
      </c>
      <c r="BD10" s="96" t="s">
        <v>22</v>
      </c>
      <c r="BE10" s="99">
        <f t="shared" si="1"/>
        <v>36</v>
      </c>
    </row>
    <row r="11" spans="1:57" ht="16.5" thickBot="1">
      <c r="A11" s="290"/>
      <c r="B11" s="280" t="s">
        <v>137</v>
      </c>
      <c r="C11" s="282" t="s">
        <v>26</v>
      </c>
      <c r="D11" s="43" t="s">
        <v>21</v>
      </c>
      <c r="E11" s="100">
        <v>2</v>
      </c>
      <c r="F11" s="100">
        <v>2</v>
      </c>
      <c r="G11" s="100">
        <v>2</v>
      </c>
      <c r="H11" s="100">
        <v>2</v>
      </c>
      <c r="I11" s="100">
        <v>2</v>
      </c>
      <c r="J11" s="100">
        <v>2</v>
      </c>
      <c r="K11" s="100">
        <v>2</v>
      </c>
      <c r="L11" s="100">
        <v>2</v>
      </c>
      <c r="M11" s="100">
        <v>2</v>
      </c>
      <c r="N11" s="100">
        <v>2</v>
      </c>
      <c r="O11" s="100">
        <v>2</v>
      </c>
      <c r="P11" s="100">
        <v>2</v>
      </c>
      <c r="Q11" s="100">
        <v>2</v>
      </c>
      <c r="R11" s="100">
        <v>2</v>
      </c>
      <c r="S11" s="100" t="s">
        <v>251</v>
      </c>
      <c r="T11" s="99"/>
      <c r="U11" s="153"/>
      <c r="V11" s="96" t="s">
        <v>22</v>
      </c>
      <c r="W11" s="96" t="s">
        <v>22</v>
      </c>
      <c r="X11" s="100">
        <v>2</v>
      </c>
      <c r="Y11" s="100">
        <v>2</v>
      </c>
      <c r="Z11" s="102">
        <v>2</v>
      </c>
      <c r="AA11" s="102">
        <v>2</v>
      </c>
      <c r="AB11" s="102">
        <v>2</v>
      </c>
      <c r="AC11" s="102">
        <v>2</v>
      </c>
      <c r="AD11" s="102">
        <v>2</v>
      </c>
      <c r="AE11" s="102">
        <v>2</v>
      </c>
      <c r="AF11" s="102">
        <v>2</v>
      </c>
      <c r="AG11" s="102">
        <v>2</v>
      </c>
      <c r="AH11" s="102">
        <v>2</v>
      </c>
      <c r="AI11" s="102">
        <v>2</v>
      </c>
      <c r="AJ11" s="102">
        <v>2</v>
      </c>
      <c r="AK11" s="102">
        <v>2</v>
      </c>
      <c r="AL11" s="102">
        <v>2</v>
      </c>
      <c r="AM11" s="102">
        <v>2</v>
      </c>
      <c r="AN11" s="102">
        <v>2</v>
      </c>
      <c r="AO11" s="102">
        <v>2</v>
      </c>
      <c r="AP11" s="102">
        <v>2</v>
      </c>
      <c r="AQ11" s="100">
        <v>2</v>
      </c>
      <c r="AR11" s="100" t="s">
        <v>251</v>
      </c>
      <c r="AS11" s="99"/>
      <c r="AT11" s="99"/>
      <c r="AU11" s="154"/>
      <c r="AV11" s="96" t="s">
        <v>22</v>
      </c>
      <c r="AW11" s="96" t="s">
        <v>22</v>
      </c>
      <c r="AX11" s="96" t="s">
        <v>22</v>
      </c>
      <c r="AY11" s="96" t="s">
        <v>22</v>
      </c>
      <c r="AZ11" s="96" t="s">
        <v>22</v>
      </c>
      <c r="BA11" s="96" t="s">
        <v>22</v>
      </c>
      <c r="BB11" s="96" t="s">
        <v>22</v>
      </c>
      <c r="BC11" s="96" t="s">
        <v>22</v>
      </c>
      <c r="BD11" s="96" t="s">
        <v>22</v>
      </c>
      <c r="BE11" s="99">
        <f t="shared" si="1"/>
        <v>68</v>
      </c>
    </row>
    <row r="12" spans="1:57" ht="16.5" thickBot="1">
      <c r="A12" s="290"/>
      <c r="B12" s="281"/>
      <c r="C12" s="283"/>
      <c r="D12" s="43" t="s">
        <v>23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00">
        <v>1</v>
      </c>
      <c r="L12" s="100">
        <v>1</v>
      </c>
      <c r="M12" s="100">
        <v>1</v>
      </c>
      <c r="N12" s="100">
        <v>1</v>
      </c>
      <c r="O12" s="100">
        <v>1</v>
      </c>
      <c r="P12" s="100">
        <v>1</v>
      </c>
      <c r="Q12" s="100">
        <v>1</v>
      </c>
      <c r="R12" s="100">
        <v>1</v>
      </c>
      <c r="S12" s="100">
        <v>1</v>
      </c>
      <c r="T12" s="99"/>
      <c r="U12" s="153"/>
      <c r="V12" s="96" t="s">
        <v>22</v>
      </c>
      <c r="W12" s="96" t="s">
        <v>22</v>
      </c>
      <c r="X12" s="104">
        <v>1</v>
      </c>
      <c r="Y12" s="104">
        <v>1</v>
      </c>
      <c r="Z12" s="105">
        <v>1</v>
      </c>
      <c r="AA12" s="105">
        <v>1</v>
      </c>
      <c r="AB12" s="105">
        <v>1</v>
      </c>
      <c r="AC12" s="105">
        <v>1</v>
      </c>
      <c r="AD12" s="105">
        <v>1</v>
      </c>
      <c r="AE12" s="105">
        <v>1</v>
      </c>
      <c r="AF12" s="105">
        <v>1</v>
      </c>
      <c r="AG12" s="105">
        <v>1</v>
      </c>
      <c r="AH12" s="105">
        <v>1</v>
      </c>
      <c r="AI12" s="105">
        <v>1</v>
      </c>
      <c r="AJ12" s="105">
        <v>1</v>
      </c>
      <c r="AK12" s="105">
        <v>1</v>
      </c>
      <c r="AL12" s="105">
        <v>1</v>
      </c>
      <c r="AM12" s="105">
        <v>1</v>
      </c>
      <c r="AN12" s="105">
        <v>1</v>
      </c>
      <c r="AO12" s="105">
        <v>1</v>
      </c>
      <c r="AP12" s="105">
        <v>1</v>
      </c>
      <c r="AQ12" s="104">
        <v>1</v>
      </c>
      <c r="AR12" s="104">
        <v>1</v>
      </c>
      <c r="AS12" s="106"/>
      <c r="AT12" s="106"/>
      <c r="AU12" s="154"/>
      <c r="AV12" s="96" t="s">
        <v>22</v>
      </c>
      <c r="AW12" s="96" t="s">
        <v>22</v>
      </c>
      <c r="AX12" s="96" t="s">
        <v>22</v>
      </c>
      <c r="AY12" s="96" t="s">
        <v>22</v>
      </c>
      <c r="AZ12" s="96" t="s">
        <v>22</v>
      </c>
      <c r="BA12" s="96" t="s">
        <v>22</v>
      </c>
      <c r="BB12" s="96" t="s">
        <v>22</v>
      </c>
      <c r="BC12" s="96" t="s">
        <v>22</v>
      </c>
      <c r="BD12" s="96" t="s">
        <v>22</v>
      </c>
      <c r="BE12" s="99">
        <f t="shared" si="1"/>
        <v>36</v>
      </c>
    </row>
    <row r="13" spans="1:57" ht="16.5" thickBot="1">
      <c r="A13" s="290"/>
      <c r="B13" s="294" t="s">
        <v>166</v>
      </c>
      <c r="C13" s="296" t="s">
        <v>27</v>
      </c>
      <c r="D13" s="51" t="s">
        <v>21</v>
      </c>
      <c r="E13" s="96">
        <f>E15+E17</f>
        <v>8</v>
      </c>
      <c r="F13" s="96">
        <f t="shared" ref="F13:AU14" si="2">F15+F17</f>
        <v>10</v>
      </c>
      <c r="G13" s="96">
        <f t="shared" si="2"/>
        <v>8</v>
      </c>
      <c r="H13" s="96">
        <f t="shared" si="2"/>
        <v>10</v>
      </c>
      <c r="I13" s="96">
        <f t="shared" si="2"/>
        <v>8</v>
      </c>
      <c r="J13" s="96">
        <f t="shared" si="2"/>
        <v>10</v>
      </c>
      <c r="K13" s="96">
        <f t="shared" si="2"/>
        <v>8</v>
      </c>
      <c r="L13" s="96">
        <f t="shared" si="2"/>
        <v>10</v>
      </c>
      <c r="M13" s="96">
        <f t="shared" si="2"/>
        <v>8</v>
      </c>
      <c r="N13" s="96">
        <f t="shared" si="2"/>
        <v>10</v>
      </c>
      <c r="O13" s="96">
        <f t="shared" si="2"/>
        <v>8</v>
      </c>
      <c r="P13" s="96">
        <f t="shared" si="2"/>
        <v>10</v>
      </c>
      <c r="Q13" s="96">
        <f t="shared" si="2"/>
        <v>8</v>
      </c>
      <c r="R13" s="96">
        <f t="shared" si="2"/>
        <v>10</v>
      </c>
      <c r="S13" s="96">
        <v>8</v>
      </c>
      <c r="T13" s="96">
        <f t="shared" si="2"/>
        <v>0</v>
      </c>
      <c r="U13" s="96">
        <v>0</v>
      </c>
      <c r="V13" s="96" t="s">
        <v>22</v>
      </c>
      <c r="W13" s="96" t="s">
        <v>22</v>
      </c>
      <c r="X13" s="96">
        <f t="shared" si="2"/>
        <v>0</v>
      </c>
      <c r="Y13" s="96">
        <f t="shared" si="2"/>
        <v>0</v>
      </c>
      <c r="Z13" s="107">
        <f t="shared" si="2"/>
        <v>0</v>
      </c>
      <c r="AA13" s="107">
        <f t="shared" si="2"/>
        <v>0</v>
      </c>
      <c r="AB13" s="107">
        <f t="shared" si="2"/>
        <v>0</v>
      </c>
      <c r="AC13" s="107">
        <f t="shared" si="2"/>
        <v>0</v>
      </c>
      <c r="AD13" s="107">
        <f t="shared" si="2"/>
        <v>0</v>
      </c>
      <c r="AE13" s="107">
        <f t="shared" si="2"/>
        <v>0</v>
      </c>
      <c r="AF13" s="107">
        <f t="shared" si="2"/>
        <v>0</v>
      </c>
      <c r="AG13" s="107">
        <f t="shared" si="2"/>
        <v>0</v>
      </c>
      <c r="AH13" s="107">
        <f t="shared" si="2"/>
        <v>0</v>
      </c>
      <c r="AI13" s="107">
        <f t="shared" si="2"/>
        <v>0</v>
      </c>
      <c r="AJ13" s="107">
        <f t="shared" si="2"/>
        <v>0</v>
      </c>
      <c r="AK13" s="107">
        <f t="shared" si="2"/>
        <v>0</v>
      </c>
      <c r="AL13" s="107">
        <f t="shared" si="2"/>
        <v>0</v>
      </c>
      <c r="AM13" s="107">
        <f t="shared" si="2"/>
        <v>0</v>
      </c>
      <c r="AN13" s="107">
        <f t="shared" si="2"/>
        <v>0</v>
      </c>
      <c r="AO13" s="107">
        <f t="shared" si="2"/>
        <v>0</v>
      </c>
      <c r="AP13" s="107">
        <f t="shared" si="2"/>
        <v>0</v>
      </c>
      <c r="AQ13" s="96">
        <f t="shared" si="2"/>
        <v>0</v>
      </c>
      <c r="AR13" s="96">
        <f t="shared" si="2"/>
        <v>0</v>
      </c>
      <c r="AS13" s="96">
        <f t="shared" si="2"/>
        <v>0</v>
      </c>
      <c r="AT13" s="96">
        <f t="shared" si="2"/>
        <v>0</v>
      </c>
      <c r="AU13" s="96">
        <f t="shared" si="2"/>
        <v>0</v>
      </c>
      <c r="AV13" s="96" t="s">
        <v>22</v>
      </c>
      <c r="AW13" s="96" t="s">
        <v>22</v>
      </c>
      <c r="AX13" s="96" t="s">
        <v>22</v>
      </c>
      <c r="AY13" s="96" t="s">
        <v>22</v>
      </c>
      <c r="AZ13" s="96" t="s">
        <v>22</v>
      </c>
      <c r="BA13" s="96" t="s">
        <v>22</v>
      </c>
      <c r="BB13" s="96" t="s">
        <v>22</v>
      </c>
      <c r="BC13" s="96" t="s">
        <v>22</v>
      </c>
      <c r="BD13" s="96" t="s">
        <v>22</v>
      </c>
      <c r="BE13" s="99">
        <f t="shared" si="1"/>
        <v>134</v>
      </c>
    </row>
    <row r="14" spans="1:57" ht="16.5" thickBot="1">
      <c r="A14" s="290"/>
      <c r="B14" s="295"/>
      <c r="C14" s="297"/>
      <c r="D14" s="49" t="s">
        <v>23</v>
      </c>
      <c r="E14" s="96">
        <f>E16+E18</f>
        <v>4</v>
      </c>
      <c r="F14" s="96">
        <f t="shared" si="2"/>
        <v>5</v>
      </c>
      <c r="G14" s="96">
        <f t="shared" si="2"/>
        <v>4</v>
      </c>
      <c r="H14" s="96">
        <f t="shared" si="2"/>
        <v>5</v>
      </c>
      <c r="I14" s="96">
        <f t="shared" si="2"/>
        <v>4</v>
      </c>
      <c r="J14" s="96">
        <f t="shared" si="2"/>
        <v>5</v>
      </c>
      <c r="K14" s="96">
        <f t="shared" si="2"/>
        <v>4</v>
      </c>
      <c r="L14" s="96">
        <f t="shared" si="2"/>
        <v>5</v>
      </c>
      <c r="M14" s="96">
        <f t="shared" si="2"/>
        <v>4</v>
      </c>
      <c r="N14" s="96">
        <f t="shared" si="2"/>
        <v>5</v>
      </c>
      <c r="O14" s="96">
        <f t="shared" si="2"/>
        <v>4</v>
      </c>
      <c r="P14" s="96">
        <f t="shared" si="2"/>
        <v>5</v>
      </c>
      <c r="Q14" s="96">
        <f t="shared" si="2"/>
        <v>4</v>
      </c>
      <c r="R14" s="96">
        <f t="shared" si="2"/>
        <v>5</v>
      </c>
      <c r="S14" s="96">
        <f t="shared" si="2"/>
        <v>4</v>
      </c>
      <c r="T14" s="96">
        <f t="shared" si="2"/>
        <v>0</v>
      </c>
      <c r="U14" s="96">
        <f t="shared" si="2"/>
        <v>0</v>
      </c>
      <c r="V14" s="96" t="s">
        <v>22</v>
      </c>
      <c r="W14" s="96" t="s">
        <v>22</v>
      </c>
      <c r="X14" s="96">
        <f t="shared" si="2"/>
        <v>0</v>
      </c>
      <c r="Y14" s="96">
        <f t="shared" si="2"/>
        <v>0</v>
      </c>
      <c r="Z14" s="107">
        <f t="shared" si="2"/>
        <v>0</v>
      </c>
      <c r="AA14" s="107">
        <f t="shared" si="2"/>
        <v>0</v>
      </c>
      <c r="AB14" s="107">
        <f t="shared" si="2"/>
        <v>0</v>
      </c>
      <c r="AC14" s="107">
        <f t="shared" si="2"/>
        <v>0</v>
      </c>
      <c r="AD14" s="107">
        <f t="shared" si="2"/>
        <v>0</v>
      </c>
      <c r="AE14" s="107">
        <f t="shared" si="2"/>
        <v>0</v>
      </c>
      <c r="AF14" s="107">
        <f t="shared" si="2"/>
        <v>0</v>
      </c>
      <c r="AG14" s="107">
        <f t="shared" si="2"/>
        <v>0</v>
      </c>
      <c r="AH14" s="107">
        <f t="shared" si="2"/>
        <v>0</v>
      </c>
      <c r="AI14" s="107">
        <f t="shared" si="2"/>
        <v>0</v>
      </c>
      <c r="AJ14" s="107">
        <f t="shared" si="2"/>
        <v>0</v>
      </c>
      <c r="AK14" s="107">
        <f t="shared" si="2"/>
        <v>0</v>
      </c>
      <c r="AL14" s="107">
        <f t="shared" si="2"/>
        <v>0</v>
      </c>
      <c r="AM14" s="107">
        <f t="shared" si="2"/>
        <v>0</v>
      </c>
      <c r="AN14" s="107">
        <f t="shared" si="2"/>
        <v>0</v>
      </c>
      <c r="AO14" s="107">
        <f t="shared" si="2"/>
        <v>0</v>
      </c>
      <c r="AP14" s="107">
        <f t="shared" si="2"/>
        <v>0</v>
      </c>
      <c r="AQ14" s="96">
        <f t="shared" si="2"/>
        <v>0</v>
      </c>
      <c r="AR14" s="96">
        <f t="shared" si="2"/>
        <v>0</v>
      </c>
      <c r="AS14" s="96">
        <f t="shared" si="2"/>
        <v>0</v>
      </c>
      <c r="AT14" s="96">
        <f t="shared" si="2"/>
        <v>0</v>
      </c>
      <c r="AU14" s="96">
        <f t="shared" si="2"/>
        <v>0</v>
      </c>
      <c r="AV14" s="96" t="s">
        <v>22</v>
      </c>
      <c r="AW14" s="96" t="s">
        <v>22</v>
      </c>
      <c r="AX14" s="96" t="s">
        <v>22</v>
      </c>
      <c r="AY14" s="96" t="s">
        <v>22</v>
      </c>
      <c r="AZ14" s="96" t="s">
        <v>22</v>
      </c>
      <c r="BA14" s="96" t="s">
        <v>22</v>
      </c>
      <c r="BB14" s="96" t="s">
        <v>22</v>
      </c>
      <c r="BC14" s="96" t="s">
        <v>22</v>
      </c>
      <c r="BD14" s="96" t="s">
        <v>22</v>
      </c>
      <c r="BE14" s="99">
        <f t="shared" si="1"/>
        <v>67</v>
      </c>
    </row>
    <row r="15" spans="1:57" ht="16.5" thickBot="1">
      <c r="A15" s="290"/>
      <c r="B15" s="280" t="s">
        <v>28</v>
      </c>
      <c r="C15" s="282" t="s">
        <v>29</v>
      </c>
      <c r="D15" s="43" t="s">
        <v>21</v>
      </c>
      <c r="E15" s="100">
        <v>4</v>
      </c>
      <c r="F15" s="100">
        <v>6</v>
      </c>
      <c r="G15" s="100">
        <v>4</v>
      </c>
      <c r="H15" s="100">
        <v>6</v>
      </c>
      <c r="I15" s="100">
        <v>4</v>
      </c>
      <c r="J15" s="100">
        <v>6</v>
      </c>
      <c r="K15" s="100">
        <v>4</v>
      </c>
      <c r="L15" s="100">
        <v>6</v>
      </c>
      <c r="M15" s="100">
        <v>4</v>
      </c>
      <c r="N15" s="100">
        <v>6</v>
      </c>
      <c r="O15" s="100">
        <v>4</v>
      </c>
      <c r="P15" s="100">
        <v>6</v>
      </c>
      <c r="Q15" s="100">
        <v>4</v>
      </c>
      <c r="R15" s="100">
        <v>6</v>
      </c>
      <c r="S15" s="100">
        <v>4</v>
      </c>
      <c r="T15" s="99"/>
      <c r="U15" s="153" t="s">
        <v>52</v>
      </c>
      <c r="V15" s="96" t="s">
        <v>22</v>
      </c>
      <c r="W15" s="96" t="s">
        <v>22</v>
      </c>
      <c r="X15" s="99"/>
      <c r="Y15" s="99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99"/>
      <c r="AR15" s="99"/>
      <c r="AS15" s="99"/>
      <c r="AT15" s="99"/>
      <c r="AU15" s="154"/>
      <c r="AV15" s="96" t="s">
        <v>22</v>
      </c>
      <c r="AW15" s="96" t="s">
        <v>22</v>
      </c>
      <c r="AX15" s="96" t="s">
        <v>22</v>
      </c>
      <c r="AY15" s="96" t="s">
        <v>22</v>
      </c>
      <c r="AZ15" s="96" t="s">
        <v>22</v>
      </c>
      <c r="BA15" s="96" t="s">
        <v>22</v>
      </c>
      <c r="BB15" s="96" t="s">
        <v>22</v>
      </c>
      <c r="BC15" s="96" t="s">
        <v>22</v>
      </c>
      <c r="BD15" s="96" t="s">
        <v>22</v>
      </c>
      <c r="BE15" s="99">
        <f t="shared" si="1"/>
        <v>74</v>
      </c>
    </row>
    <row r="16" spans="1:57" ht="16.5" thickBot="1">
      <c r="A16" s="290"/>
      <c r="B16" s="281"/>
      <c r="C16" s="283"/>
      <c r="D16" s="43" t="s">
        <v>23</v>
      </c>
      <c r="E16" s="100">
        <v>2</v>
      </c>
      <c r="F16" s="100">
        <v>3</v>
      </c>
      <c r="G16" s="100">
        <v>2</v>
      </c>
      <c r="H16" s="100">
        <v>3</v>
      </c>
      <c r="I16" s="100">
        <v>2</v>
      </c>
      <c r="J16" s="100">
        <v>3</v>
      </c>
      <c r="K16" s="100">
        <v>2</v>
      </c>
      <c r="L16" s="100">
        <v>3</v>
      </c>
      <c r="M16" s="100">
        <v>2</v>
      </c>
      <c r="N16" s="100">
        <v>3</v>
      </c>
      <c r="O16" s="100">
        <v>2</v>
      </c>
      <c r="P16" s="100">
        <v>3</v>
      </c>
      <c r="Q16" s="100">
        <v>2</v>
      </c>
      <c r="R16" s="100">
        <v>3</v>
      </c>
      <c r="S16" s="100">
        <v>2</v>
      </c>
      <c r="T16" s="99"/>
      <c r="U16" s="153"/>
      <c r="V16" s="96" t="s">
        <v>22</v>
      </c>
      <c r="W16" s="96" t="s">
        <v>22</v>
      </c>
      <c r="X16" s="106"/>
      <c r="Y16" s="99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9"/>
      <c r="AK16" s="109"/>
      <c r="AL16" s="109"/>
      <c r="AM16" s="109"/>
      <c r="AN16" s="109"/>
      <c r="AO16" s="109"/>
      <c r="AP16" s="109"/>
      <c r="AQ16" s="106"/>
      <c r="AR16" s="106"/>
      <c r="AS16" s="106"/>
      <c r="AT16" s="106"/>
      <c r="AU16" s="154"/>
      <c r="AV16" s="96" t="s">
        <v>22</v>
      </c>
      <c r="AW16" s="96" t="s">
        <v>22</v>
      </c>
      <c r="AX16" s="96" t="s">
        <v>22</v>
      </c>
      <c r="AY16" s="96" t="s">
        <v>22</v>
      </c>
      <c r="AZ16" s="96" t="s">
        <v>22</v>
      </c>
      <c r="BA16" s="96" t="s">
        <v>22</v>
      </c>
      <c r="BB16" s="96" t="s">
        <v>22</v>
      </c>
      <c r="BC16" s="96" t="s">
        <v>22</v>
      </c>
      <c r="BD16" s="96" t="s">
        <v>22</v>
      </c>
      <c r="BE16" s="99">
        <f t="shared" si="1"/>
        <v>37</v>
      </c>
    </row>
    <row r="17" spans="1:57" ht="18" customHeight="1" thickBot="1">
      <c r="A17" s="290"/>
      <c r="B17" s="280" t="s">
        <v>30</v>
      </c>
      <c r="C17" s="282" t="s">
        <v>121</v>
      </c>
      <c r="D17" s="43" t="s">
        <v>21</v>
      </c>
      <c r="E17" s="100">
        <v>4</v>
      </c>
      <c r="F17" s="100">
        <v>4</v>
      </c>
      <c r="G17" s="100">
        <v>4</v>
      </c>
      <c r="H17" s="100">
        <v>4</v>
      </c>
      <c r="I17" s="100">
        <v>4</v>
      </c>
      <c r="J17" s="100">
        <v>4</v>
      </c>
      <c r="K17" s="100">
        <v>4</v>
      </c>
      <c r="L17" s="100">
        <v>4</v>
      </c>
      <c r="M17" s="100">
        <v>4</v>
      </c>
      <c r="N17" s="100">
        <v>4</v>
      </c>
      <c r="O17" s="100">
        <v>4</v>
      </c>
      <c r="P17" s="100">
        <v>4</v>
      </c>
      <c r="Q17" s="100">
        <v>4</v>
      </c>
      <c r="R17" s="100">
        <v>4</v>
      </c>
      <c r="S17" s="100" t="s">
        <v>239</v>
      </c>
      <c r="T17" s="99"/>
      <c r="U17" s="153"/>
      <c r="V17" s="96" t="s">
        <v>22</v>
      </c>
      <c r="W17" s="96" t="s">
        <v>22</v>
      </c>
      <c r="X17" s="106"/>
      <c r="Y17" s="106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6"/>
      <c r="AR17" s="106"/>
      <c r="AS17" s="106"/>
      <c r="AT17" s="106"/>
      <c r="AU17" s="154"/>
      <c r="AV17" s="96" t="s">
        <v>22</v>
      </c>
      <c r="AW17" s="96" t="s">
        <v>22</v>
      </c>
      <c r="AX17" s="96" t="s">
        <v>22</v>
      </c>
      <c r="AY17" s="96" t="s">
        <v>22</v>
      </c>
      <c r="AZ17" s="96" t="s">
        <v>22</v>
      </c>
      <c r="BA17" s="96" t="s">
        <v>22</v>
      </c>
      <c r="BB17" s="96" t="s">
        <v>22</v>
      </c>
      <c r="BC17" s="96" t="s">
        <v>22</v>
      </c>
      <c r="BD17" s="96" t="s">
        <v>22</v>
      </c>
      <c r="BE17" s="99">
        <f t="shared" si="1"/>
        <v>56</v>
      </c>
    </row>
    <row r="18" spans="1:57" ht="16.5" thickBot="1">
      <c r="A18" s="290"/>
      <c r="B18" s="281"/>
      <c r="C18" s="283"/>
      <c r="D18" s="43" t="s">
        <v>23</v>
      </c>
      <c r="E18" s="100">
        <v>2</v>
      </c>
      <c r="F18" s="100">
        <v>2</v>
      </c>
      <c r="G18" s="100">
        <v>2</v>
      </c>
      <c r="H18" s="100">
        <v>2</v>
      </c>
      <c r="I18" s="100">
        <v>2</v>
      </c>
      <c r="J18" s="100">
        <v>2</v>
      </c>
      <c r="K18" s="100">
        <v>2</v>
      </c>
      <c r="L18" s="100">
        <v>2</v>
      </c>
      <c r="M18" s="100">
        <v>2</v>
      </c>
      <c r="N18" s="100">
        <v>2</v>
      </c>
      <c r="O18" s="100">
        <v>2</v>
      </c>
      <c r="P18" s="100">
        <v>2</v>
      </c>
      <c r="Q18" s="100">
        <v>2</v>
      </c>
      <c r="R18" s="100">
        <v>2</v>
      </c>
      <c r="S18" s="100">
        <v>2</v>
      </c>
      <c r="T18" s="99"/>
      <c r="U18" s="153"/>
      <c r="V18" s="96" t="s">
        <v>22</v>
      </c>
      <c r="W18" s="96" t="s">
        <v>22</v>
      </c>
      <c r="X18" s="99"/>
      <c r="Y18" s="99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99"/>
      <c r="AR18" s="99"/>
      <c r="AS18" s="99"/>
      <c r="AT18" s="99"/>
      <c r="AU18" s="153"/>
      <c r="AV18" s="96" t="s">
        <v>22</v>
      </c>
      <c r="AW18" s="96" t="s">
        <v>22</v>
      </c>
      <c r="AX18" s="96" t="s">
        <v>22</v>
      </c>
      <c r="AY18" s="96" t="s">
        <v>22</v>
      </c>
      <c r="AZ18" s="96" t="s">
        <v>22</v>
      </c>
      <c r="BA18" s="96" t="s">
        <v>22</v>
      </c>
      <c r="BB18" s="96" t="s">
        <v>22</v>
      </c>
      <c r="BC18" s="96" t="s">
        <v>22</v>
      </c>
      <c r="BD18" s="96" t="s">
        <v>22</v>
      </c>
      <c r="BE18" s="99">
        <f t="shared" si="1"/>
        <v>30</v>
      </c>
    </row>
    <row r="19" spans="1:57" ht="17.25" customHeight="1" thickBot="1">
      <c r="A19" s="290"/>
      <c r="B19" s="292" t="s">
        <v>31</v>
      </c>
      <c r="C19" s="292" t="s">
        <v>32</v>
      </c>
      <c r="D19" s="50" t="s">
        <v>21</v>
      </c>
      <c r="E19" s="98">
        <f t="shared" ref="E19:U20" si="3">E21+E39</f>
        <v>24</v>
      </c>
      <c r="F19" s="98">
        <f t="shared" si="3"/>
        <v>22</v>
      </c>
      <c r="G19" s="98">
        <f t="shared" si="3"/>
        <v>24</v>
      </c>
      <c r="H19" s="98">
        <f t="shared" si="3"/>
        <v>22</v>
      </c>
      <c r="I19" s="98">
        <f t="shared" si="3"/>
        <v>24</v>
      </c>
      <c r="J19" s="98">
        <f t="shared" si="3"/>
        <v>22</v>
      </c>
      <c r="K19" s="98">
        <f t="shared" si="3"/>
        <v>24</v>
      </c>
      <c r="L19" s="98">
        <f t="shared" si="3"/>
        <v>22</v>
      </c>
      <c r="M19" s="98">
        <f t="shared" si="3"/>
        <v>24</v>
      </c>
      <c r="N19" s="98">
        <f t="shared" si="3"/>
        <v>22</v>
      </c>
      <c r="O19" s="98">
        <f t="shared" si="3"/>
        <v>24</v>
      </c>
      <c r="P19" s="98">
        <f t="shared" si="3"/>
        <v>22</v>
      </c>
      <c r="Q19" s="98">
        <f t="shared" si="3"/>
        <v>24</v>
      </c>
      <c r="R19" s="98">
        <f t="shared" si="3"/>
        <v>22</v>
      </c>
      <c r="S19" s="98">
        <v>24</v>
      </c>
      <c r="T19" s="98">
        <f t="shared" si="3"/>
        <v>36</v>
      </c>
      <c r="U19" s="98">
        <f t="shared" si="3"/>
        <v>0</v>
      </c>
      <c r="V19" s="98" t="s">
        <v>22</v>
      </c>
      <c r="W19" s="98" t="s">
        <v>22</v>
      </c>
      <c r="X19" s="98">
        <f t="shared" ref="X19:AU20" si="4">X21+X39</f>
        <v>32</v>
      </c>
      <c r="Y19" s="98">
        <f t="shared" si="4"/>
        <v>32</v>
      </c>
      <c r="Z19" s="110">
        <f t="shared" si="4"/>
        <v>32</v>
      </c>
      <c r="AA19" s="110">
        <f t="shared" si="4"/>
        <v>32</v>
      </c>
      <c r="AB19" s="110">
        <f t="shared" si="4"/>
        <v>32</v>
      </c>
      <c r="AC19" s="110">
        <f t="shared" si="4"/>
        <v>32</v>
      </c>
      <c r="AD19" s="110">
        <f t="shared" si="4"/>
        <v>32</v>
      </c>
      <c r="AE19" s="110">
        <f t="shared" si="4"/>
        <v>32</v>
      </c>
      <c r="AF19" s="110">
        <f t="shared" si="4"/>
        <v>32</v>
      </c>
      <c r="AG19" s="110">
        <f t="shared" si="4"/>
        <v>32</v>
      </c>
      <c r="AH19" s="110">
        <f t="shared" si="4"/>
        <v>32</v>
      </c>
      <c r="AI19" s="110">
        <f t="shared" si="4"/>
        <v>32</v>
      </c>
      <c r="AJ19" s="110">
        <f t="shared" si="4"/>
        <v>32</v>
      </c>
      <c r="AK19" s="110">
        <f t="shared" si="4"/>
        <v>32</v>
      </c>
      <c r="AL19" s="110">
        <f t="shared" si="4"/>
        <v>32</v>
      </c>
      <c r="AM19" s="110">
        <f t="shared" si="4"/>
        <v>32</v>
      </c>
      <c r="AN19" s="110">
        <f t="shared" si="4"/>
        <v>32</v>
      </c>
      <c r="AO19" s="110">
        <f t="shared" si="4"/>
        <v>32</v>
      </c>
      <c r="AP19" s="110">
        <f t="shared" si="4"/>
        <v>32</v>
      </c>
      <c r="AQ19" s="98">
        <f t="shared" si="4"/>
        <v>32</v>
      </c>
      <c r="AR19" s="98">
        <v>32</v>
      </c>
      <c r="AS19" s="98">
        <f t="shared" si="4"/>
        <v>36</v>
      </c>
      <c r="AT19" s="98">
        <f t="shared" si="4"/>
        <v>36</v>
      </c>
      <c r="AU19" s="98">
        <f t="shared" si="4"/>
        <v>0</v>
      </c>
      <c r="AV19" s="96" t="s">
        <v>22</v>
      </c>
      <c r="AW19" s="96" t="s">
        <v>22</v>
      </c>
      <c r="AX19" s="96" t="s">
        <v>22</v>
      </c>
      <c r="AY19" s="96" t="s">
        <v>22</v>
      </c>
      <c r="AZ19" s="96" t="s">
        <v>22</v>
      </c>
      <c r="BA19" s="96" t="s">
        <v>22</v>
      </c>
      <c r="BB19" s="96" t="s">
        <v>22</v>
      </c>
      <c r="BC19" s="96" t="s">
        <v>22</v>
      </c>
      <c r="BD19" s="96" t="s">
        <v>22</v>
      </c>
      <c r="BE19" s="99">
        <f t="shared" si="1"/>
        <v>1126</v>
      </c>
    </row>
    <row r="20" spans="1:57" ht="16.5" thickBot="1">
      <c r="A20" s="290"/>
      <c r="B20" s="293"/>
      <c r="C20" s="293"/>
      <c r="D20" s="50" t="s">
        <v>23</v>
      </c>
      <c r="E20" s="98">
        <f t="shared" si="3"/>
        <v>12</v>
      </c>
      <c r="F20" s="98">
        <f t="shared" si="3"/>
        <v>11</v>
      </c>
      <c r="G20" s="98">
        <f t="shared" si="3"/>
        <v>12</v>
      </c>
      <c r="H20" s="98">
        <f t="shared" si="3"/>
        <v>11</v>
      </c>
      <c r="I20" s="98">
        <f t="shared" si="3"/>
        <v>12</v>
      </c>
      <c r="J20" s="98">
        <f t="shared" si="3"/>
        <v>11</v>
      </c>
      <c r="K20" s="98">
        <f t="shared" si="3"/>
        <v>12</v>
      </c>
      <c r="L20" s="98">
        <f t="shared" si="3"/>
        <v>11</v>
      </c>
      <c r="M20" s="98">
        <f t="shared" si="3"/>
        <v>12</v>
      </c>
      <c r="N20" s="98">
        <f t="shared" si="3"/>
        <v>11</v>
      </c>
      <c r="O20" s="98">
        <f t="shared" si="3"/>
        <v>12</v>
      </c>
      <c r="P20" s="98">
        <f t="shared" si="3"/>
        <v>11</v>
      </c>
      <c r="Q20" s="98">
        <f t="shared" si="3"/>
        <v>12</v>
      </c>
      <c r="R20" s="98">
        <f t="shared" si="3"/>
        <v>11</v>
      </c>
      <c r="S20" s="98">
        <f t="shared" si="3"/>
        <v>12</v>
      </c>
      <c r="T20" s="98">
        <f t="shared" si="3"/>
        <v>0</v>
      </c>
      <c r="U20" s="98">
        <f t="shared" si="3"/>
        <v>0</v>
      </c>
      <c r="V20" s="98" t="s">
        <v>22</v>
      </c>
      <c r="W20" s="98" t="s">
        <v>22</v>
      </c>
      <c r="X20" s="98">
        <f t="shared" si="4"/>
        <v>16</v>
      </c>
      <c r="Y20" s="98">
        <f t="shared" si="4"/>
        <v>16</v>
      </c>
      <c r="Z20" s="110">
        <f t="shared" si="4"/>
        <v>16</v>
      </c>
      <c r="AA20" s="110">
        <f t="shared" si="4"/>
        <v>16</v>
      </c>
      <c r="AB20" s="110">
        <f t="shared" si="4"/>
        <v>16</v>
      </c>
      <c r="AC20" s="110">
        <f t="shared" si="4"/>
        <v>16</v>
      </c>
      <c r="AD20" s="110">
        <f t="shared" si="4"/>
        <v>16</v>
      </c>
      <c r="AE20" s="110">
        <f t="shared" si="4"/>
        <v>16</v>
      </c>
      <c r="AF20" s="110">
        <f t="shared" si="4"/>
        <v>16</v>
      </c>
      <c r="AG20" s="110">
        <f t="shared" si="4"/>
        <v>16</v>
      </c>
      <c r="AH20" s="110">
        <f t="shared" si="4"/>
        <v>16</v>
      </c>
      <c r="AI20" s="110">
        <f t="shared" si="4"/>
        <v>16</v>
      </c>
      <c r="AJ20" s="110">
        <f t="shared" si="4"/>
        <v>16</v>
      </c>
      <c r="AK20" s="110">
        <f t="shared" si="4"/>
        <v>16</v>
      </c>
      <c r="AL20" s="110">
        <f t="shared" si="4"/>
        <v>16</v>
      </c>
      <c r="AM20" s="110">
        <f t="shared" si="4"/>
        <v>16</v>
      </c>
      <c r="AN20" s="110">
        <f t="shared" si="4"/>
        <v>16</v>
      </c>
      <c r="AO20" s="110">
        <f t="shared" si="4"/>
        <v>16</v>
      </c>
      <c r="AP20" s="110">
        <f t="shared" si="4"/>
        <v>16</v>
      </c>
      <c r="AQ20" s="98">
        <f t="shared" si="4"/>
        <v>16</v>
      </c>
      <c r="AR20" s="98">
        <f t="shared" si="4"/>
        <v>16</v>
      </c>
      <c r="AS20" s="98">
        <f t="shared" si="4"/>
        <v>0</v>
      </c>
      <c r="AT20" s="98">
        <f t="shared" si="4"/>
        <v>0</v>
      </c>
      <c r="AU20" s="98">
        <f t="shared" si="4"/>
        <v>0</v>
      </c>
      <c r="AV20" s="96" t="s">
        <v>22</v>
      </c>
      <c r="AW20" s="96" t="s">
        <v>22</v>
      </c>
      <c r="AX20" s="96" t="s">
        <v>22</v>
      </c>
      <c r="AY20" s="96" t="s">
        <v>22</v>
      </c>
      <c r="AZ20" s="96" t="s">
        <v>22</v>
      </c>
      <c r="BA20" s="96" t="s">
        <v>22</v>
      </c>
      <c r="BB20" s="96" t="s">
        <v>22</v>
      </c>
      <c r="BC20" s="96" t="s">
        <v>22</v>
      </c>
      <c r="BD20" s="96" t="s">
        <v>22</v>
      </c>
      <c r="BE20" s="99">
        <f t="shared" si="1"/>
        <v>509</v>
      </c>
    </row>
    <row r="21" spans="1:57" ht="16.5" thickBot="1">
      <c r="A21" s="290"/>
      <c r="B21" s="286" t="s">
        <v>240</v>
      </c>
      <c r="C21" s="286" t="s">
        <v>33</v>
      </c>
      <c r="D21" s="62" t="s">
        <v>21</v>
      </c>
      <c r="E21" s="111">
        <f>E23+E25+E27+E29+E31+E33+E35+E37</f>
        <v>18</v>
      </c>
      <c r="F21" s="111">
        <f t="shared" ref="F21:AU22" si="5">F23+F25+F27+F29+F31+F33+F35+F37</f>
        <v>18</v>
      </c>
      <c r="G21" s="111">
        <f t="shared" si="5"/>
        <v>18</v>
      </c>
      <c r="H21" s="111">
        <f t="shared" si="5"/>
        <v>18</v>
      </c>
      <c r="I21" s="111">
        <f t="shared" si="5"/>
        <v>18</v>
      </c>
      <c r="J21" s="111">
        <f t="shared" si="5"/>
        <v>18</v>
      </c>
      <c r="K21" s="111">
        <f t="shared" si="5"/>
        <v>18</v>
      </c>
      <c r="L21" s="111">
        <f t="shared" si="5"/>
        <v>18</v>
      </c>
      <c r="M21" s="111">
        <f t="shared" si="5"/>
        <v>18</v>
      </c>
      <c r="N21" s="111">
        <f t="shared" si="5"/>
        <v>18</v>
      </c>
      <c r="O21" s="111">
        <f t="shared" si="5"/>
        <v>18</v>
      </c>
      <c r="P21" s="111">
        <f t="shared" si="5"/>
        <v>18</v>
      </c>
      <c r="Q21" s="111">
        <f t="shared" si="5"/>
        <v>18</v>
      </c>
      <c r="R21" s="111">
        <f t="shared" si="5"/>
        <v>18</v>
      </c>
      <c r="S21" s="111">
        <v>18</v>
      </c>
      <c r="T21" s="111">
        <f t="shared" si="5"/>
        <v>0</v>
      </c>
      <c r="U21" s="111">
        <v>0</v>
      </c>
      <c r="V21" s="111" t="s">
        <v>22</v>
      </c>
      <c r="W21" s="111" t="s">
        <v>22</v>
      </c>
      <c r="X21" s="111">
        <f t="shared" si="5"/>
        <v>20</v>
      </c>
      <c r="Y21" s="111">
        <f t="shared" si="5"/>
        <v>20</v>
      </c>
      <c r="Z21" s="111">
        <f t="shared" si="5"/>
        <v>20</v>
      </c>
      <c r="AA21" s="111">
        <f t="shared" si="5"/>
        <v>20</v>
      </c>
      <c r="AB21" s="111">
        <f t="shared" si="5"/>
        <v>20</v>
      </c>
      <c r="AC21" s="111">
        <f t="shared" si="5"/>
        <v>20</v>
      </c>
      <c r="AD21" s="111">
        <f t="shared" si="5"/>
        <v>20</v>
      </c>
      <c r="AE21" s="111">
        <f t="shared" si="5"/>
        <v>20</v>
      </c>
      <c r="AF21" s="111">
        <f t="shared" si="5"/>
        <v>20</v>
      </c>
      <c r="AG21" s="111">
        <f t="shared" si="5"/>
        <v>20</v>
      </c>
      <c r="AH21" s="111">
        <f t="shared" si="5"/>
        <v>20</v>
      </c>
      <c r="AI21" s="111">
        <f t="shared" si="5"/>
        <v>20</v>
      </c>
      <c r="AJ21" s="111">
        <f t="shared" si="5"/>
        <v>20</v>
      </c>
      <c r="AK21" s="111">
        <f t="shared" si="5"/>
        <v>20</v>
      </c>
      <c r="AL21" s="111">
        <f t="shared" si="5"/>
        <v>20</v>
      </c>
      <c r="AM21" s="111">
        <f t="shared" si="5"/>
        <v>20</v>
      </c>
      <c r="AN21" s="111">
        <f t="shared" si="5"/>
        <v>20</v>
      </c>
      <c r="AO21" s="112">
        <f t="shared" si="5"/>
        <v>20</v>
      </c>
      <c r="AP21" s="112">
        <f t="shared" si="5"/>
        <v>20</v>
      </c>
      <c r="AQ21" s="111">
        <f t="shared" si="5"/>
        <v>20</v>
      </c>
      <c r="AR21" s="111">
        <v>20</v>
      </c>
      <c r="AS21" s="111">
        <f t="shared" si="5"/>
        <v>0</v>
      </c>
      <c r="AT21" s="111">
        <f t="shared" si="5"/>
        <v>0</v>
      </c>
      <c r="AU21" s="111">
        <f t="shared" si="5"/>
        <v>0</v>
      </c>
      <c r="AV21" s="96" t="s">
        <v>22</v>
      </c>
      <c r="AW21" s="96" t="s">
        <v>22</v>
      </c>
      <c r="AX21" s="96" t="s">
        <v>22</v>
      </c>
      <c r="AY21" s="96" t="s">
        <v>22</v>
      </c>
      <c r="AZ21" s="96" t="s">
        <v>22</v>
      </c>
      <c r="BA21" s="96" t="s">
        <v>22</v>
      </c>
      <c r="BB21" s="96" t="s">
        <v>22</v>
      </c>
      <c r="BC21" s="96" t="s">
        <v>22</v>
      </c>
      <c r="BD21" s="96" t="s">
        <v>22</v>
      </c>
      <c r="BE21" s="99">
        <f t="shared" si="1"/>
        <v>690</v>
      </c>
    </row>
    <row r="22" spans="1:57" ht="16.5" thickBot="1">
      <c r="A22" s="290"/>
      <c r="B22" s="287"/>
      <c r="C22" s="287"/>
      <c r="D22" s="62" t="s">
        <v>23</v>
      </c>
      <c r="E22" s="111">
        <f>E24+E26+E28+E30+E32+E34+E36+E38</f>
        <v>9</v>
      </c>
      <c r="F22" s="111">
        <f t="shared" si="5"/>
        <v>9</v>
      </c>
      <c r="G22" s="111">
        <f t="shared" si="5"/>
        <v>9</v>
      </c>
      <c r="H22" s="111">
        <f t="shared" si="5"/>
        <v>9</v>
      </c>
      <c r="I22" s="111">
        <f t="shared" si="5"/>
        <v>9</v>
      </c>
      <c r="J22" s="111">
        <f t="shared" si="5"/>
        <v>9</v>
      </c>
      <c r="K22" s="111">
        <f t="shared" si="5"/>
        <v>9</v>
      </c>
      <c r="L22" s="111">
        <f t="shared" si="5"/>
        <v>9</v>
      </c>
      <c r="M22" s="111">
        <f t="shared" si="5"/>
        <v>9</v>
      </c>
      <c r="N22" s="111">
        <f t="shared" si="5"/>
        <v>9</v>
      </c>
      <c r="O22" s="111">
        <f t="shared" si="5"/>
        <v>9</v>
      </c>
      <c r="P22" s="111">
        <f t="shared" si="5"/>
        <v>9</v>
      </c>
      <c r="Q22" s="111">
        <f t="shared" si="5"/>
        <v>9</v>
      </c>
      <c r="R22" s="111">
        <f t="shared" si="5"/>
        <v>9</v>
      </c>
      <c r="S22" s="111">
        <f t="shared" si="5"/>
        <v>9</v>
      </c>
      <c r="T22" s="111">
        <f t="shared" si="5"/>
        <v>0</v>
      </c>
      <c r="U22" s="111">
        <f t="shared" si="5"/>
        <v>0</v>
      </c>
      <c r="V22" s="111" t="s">
        <v>22</v>
      </c>
      <c r="W22" s="111" t="s">
        <v>22</v>
      </c>
      <c r="X22" s="111">
        <f t="shared" si="5"/>
        <v>10</v>
      </c>
      <c r="Y22" s="111">
        <f t="shared" si="5"/>
        <v>10</v>
      </c>
      <c r="Z22" s="111">
        <f t="shared" si="5"/>
        <v>10</v>
      </c>
      <c r="AA22" s="111">
        <f t="shared" si="5"/>
        <v>10</v>
      </c>
      <c r="AB22" s="111">
        <f t="shared" si="5"/>
        <v>10</v>
      </c>
      <c r="AC22" s="111">
        <f t="shared" si="5"/>
        <v>10</v>
      </c>
      <c r="AD22" s="111">
        <f t="shared" si="5"/>
        <v>10</v>
      </c>
      <c r="AE22" s="111">
        <f t="shared" si="5"/>
        <v>10</v>
      </c>
      <c r="AF22" s="111">
        <f t="shared" si="5"/>
        <v>10</v>
      </c>
      <c r="AG22" s="111">
        <f t="shared" si="5"/>
        <v>10</v>
      </c>
      <c r="AH22" s="111">
        <f t="shared" si="5"/>
        <v>10</v>
      </c>
      <c r="AI22" s="111">
        <f t="shared" si="5"/>
        <v>10</v>
      </c>
      <c r="AJ22" s="111">
        <f t="shared" si="5"/>
        <v>10</v>
      </c>
      <c r="AK22" s="111">
        <f t="shared" si="5"/>
        <v>10</v>
      </c>
      <c r="AL22" s="111">
        <f t="shared" si="5"/>
        <v>10</v>
      </c>
      <c r="AM22" s="111">
        <f t="shared" si="5"/>
        <v>10</v>
      </c>
      <c r="AN22" s="111">
        <f t="shared" si="5"/>
        <v>10</v>
      </c>
      <c r="AO22" s="112">
        <f t="shared" si="5"/>
        <v>10</v>
      </c>
      <c r="AP22" s="112">
        <f t="shared" si="5"/>
        <v>10</v>
      </c>
      <c r="AQ22" s="111">
        <f t="shared" si="5"/>
        <v>10</v>
      </c>
      <c r="AR22" s="111">
        <f t="shared" si="5"/>
        <v>10</v>
      </c>
      <c r="AS22" s="111">
        <f t="shared" si="5"/>
        <v>0</v>
      </c>
      <c r="AT22" s="111">
        <f t="shared" si="5"/>
        <v>0</v>
      </c>
      <c r="AU22" s="111">
        <f t="shared" si="5"/>
        <v>0</v>
      </c>
      <c r="AV22" s="96" t="s">
        <v>22</v>
      </c>
      <c r="AW22" s="96" t="s">
        <v>22</v>
      </c>
      <c r="AX22" s="96" t="s">
        <v>22</v>
      </c>
      <c r="AY22" s="96" t="s">
        <v>22</v>
      </c>
      <c r="AZ22" s="96" t="s">
        <v>22</v>
      </c>
      <c r="BA22" s="96" t="s">
        <v>22</v>
      </c>
      <c r="BB22" s="96" t="s">
        <v>22</v>
      </c>
      <c r="BC22" s="96" t="s">
        <v>22</v>
      </c>
      <c r="BD22" s="96" t="s">
        <v>22</v>
      </c>
      <c r="BE22" s="99">
        <f t="shared" si="1"/>
        <v>345</v>
      </c>
    </row>
    <row r="23" spans="1:57" ht="16.5" thickBot="1">
      <c r="A23" s="290"/>
      <c r="B23" s="280" t="s">
        <v>241</v>
      </c>
      <c r="C23" s="282" t="s">
        <v>138</v>
      </c>
      <c r="D23" s="43" t="s">
        <v>21</v>
      </c>
      <c r="E23" s="100">
        <v>4</v>
      </c>
      <c r="F23" s="100">
        <v>4</v>
      </c>
      <c r="G23" s="100">
        <v>4</v>
      </c>
      <c r="H23" s="100">
        <v>4</v>
      </c>
      <c r="I23" s="100">
        <v>4</v>
      </c>
      <c r="J23" s="100">
        <v>4</v>
      </c>
      <c r="K23" s="100">
        <v>4</v>
      </c>
      <c r="L23" s="100">
        <v>4</v>
      </c>
      <c r="M23" s="100">
        <v>4</v>
      </c>
      <c r="N23" s="100">
        <v>4</v>
      </c>
      <c r="O23" s="100">
        <v>4</v>
      </c>
      <c r="P23" s="100">
        <v>4</v>
      </c>
      <c r="Q23" s="100">
        <v>4</v>
      </c>
      <c r="R23" s="100">
        <v>4</v>
      </c>
      <c r="S23" s="100">
        <v>4</v>
      </c>
      <c r="T23" s="99"/>
      <c r="U23" s="153" t="s">
        <v>52</v>
      </c>
      <c r="V23" s="96" t="s">
        <v>22</v>
      </c>
      <c r="W23" s="96" t="s">
        <v>22</v>
      </c>
      <c r="X23" s="100">
        <v>4</v>
      </c>
      <c r="Y23" s="100">
        <v>2</v>
      </c>
      <c r="Z23" s="102">
        <v>4</v>
      </c>
      <c r="AA23" s="102">
        <v>2</v>
      </c>
      <c r="AB23" s="102">
        <v>4</v>
      </c>
      <c r="AC23" s="102">
        <v>2</v>
      </c>
      <c r="AD23" s="102">
        <v>4</v>
      </c>
      <c r="AE23" s="102">
        <v>2</v>
      </c>
      <c r="AF23" s="102">
        <v>4</v>
      </c>
      <c r="AG23" s="102">
        <v>2</v>
      </c>
      <c r="AH23" s="102">
        <v>4</v>
      </c>
      <c r="AI23" s="102">
        <v>2</v>
      </c>
      <c r="AJ23" s="102">
        <v>4</v>
      </c>
      <c r="AK23" s="102">
        <v>2</v>
      </c>
      <c r="AL23" s="102">
        <v>4</v>
      </c>
      <c r="AM23" s="102">
        <v>2</v>
      </c>
      <c r="AN23" s="102">
        <v>4</v>
      </c>
      <c r="AO23" s="102">
        <v>2</v>
      </c>
      <c r="AP23" s="102">
        <v>4</v>
      </c>
      <c r="AQ23" s="100">
        <v>2</v>
      </c>
      <c r="AR23" s="100" t="s">
        <v>239</v>
      </c>
      <c r="AS23" s="99"/>
      <c r="AT23" s="99"/>
      <c r="AU23" s="154"/>
      <c r="AV23" s="96" t="s">
        <v>22</v>
      </c>
      <c r="AW23" s="96" t="s">
        <v>22</v>
      </c>
      <c r="AX23" s="96" t="s">
        <v>22</v>
      </c>
      <c r="AY23" s="96" t="s">
        <v>22</v>
      </c>
      <c r="AZ23" s="96" t="s">
        <v>22</v>
      </c>
      <c r="BA23" s="96" t="s">
        <v>22</v>
      </c>
      <c r="BB23" s="96" t="s">
        <v>22</v>
      </c>
      <c r="BC23" s="96" t="s">
        <v>22</v>
      </c>
      <c r="BD23" s="96" t="s">
        <v>22</v>
      </c>
      <c r="BE23" s="99">
        <f t="shared" si="1"/>
        <v>120</v>
      </c>
    </row>
    <row r="24" spans="1:57" ht="16.5" thickBot="1">
      <c r="A24" s="290"/>
      <c r="B24" s="284"/>
      <c r="C24" s="283"/>
      <c r="D24" s="43" t="s">
        <v>23</v>
      </c>
      <c r="E24" s="100">
        <v>2</v>
      </c>
      <c r="F24" s="100">
        <v>2</v>
      </c>
      <c r="G24" s="100">
        <v>2</v>
      </c>
      <c r="H24" s="100">
        <v>2</v>
      </c>
      <c r="I24" s="100">
        <v>2</v>
      </c>
      <c r="J24" s="100">
        <v>2</v>
      </c>
      <c r="K24" s="100">
        <v>2</v>
      </c>
      <c r="L24" s="100">
        <v>2</v>
      </c>
      <c r="M24" s="100">
        <v>2</v>
      </c>
      <c r="N24" s="100">
        <v>2</v>
      </c>
      <c r="O24" s="100">
        <v>2</v>
      </c>
      <c r="P24" s="100">
        <v>2</v>
      </c>
      <c r="Q24" s="100">
        <v>2</v>
      </c>
      <c r="R24" s="100">
        <v>2</v>
      </c>
      <c r="S24" s="100">
        <v>2</v>
      </c>
      <c r="T24" s="99"/>
      <c r="U24" s="153"/>
      <c r="V24" s="96" t="s">
        <v>22</v>
      </c>
      <c r="W24" s="96" t="s">
        <v>22</v>
      </c>
      <c r="X24" s="104">
        <v>2</v>
      </c>
      <c r="Y24" s="104">
        <v>1</v>
      </c>
      <c r="Z24" s="105">
        <v>2</v>
      </c>
      <c r="AA24" s="105">
        <v>1</v>
      </c>
      <c r="AB24" s="105">
        <v>2</v>
      </c>
      <c r="AC24" s="105">
        <v>1</v>
      </c>
      <c r="AD24" s="105">
        <v>2</v>
      </c>
      <c r="AE24" s="105">
        <v>1</v>
      </c>
      <c r="AF24" s="105">
        <v>2</v>
      </c>
      <c r="AG24" s="105">
        <v>1</v>
      </c>
      <c r="AH24" s="105">
        <v>2</v>
      </c>
      <c r="AI24" s="105">
        <v>1</v>
      </c>
      <c r="AJ24" s="105">
        <v>2</v>
      </c>
      <c r="AK24" s="105">
        <v>1</v>
      </c>
      <c r="AL24" s="105">
        <v>2</v>
      </c>
      <c r="AM24" s="105">
        <v>1</v>
      </c>
      <c r="AN24" s="105">
        <v>2</v>
      </c>
      <c r="AO24" s="105">
        <v>1</v>
      </c>
      <c r="AP24" s="105">
        <v>2</v>
      </c>
      <c r="AQ24" s="104">
        <v>1</v>
      </c>
      <c r="AR24" s="104">
        <v>2</v>
      </c>
      <c r="AS24" s="106"/>
      <c r="AT24" s="106"/>
      <c r="AU24" s="154"/>
      <c r="AV24" s="96" t="s">
        <v>22</v>
      </c>
      <c r="AW24" s="96" t="s">
        <v>22</v>
      </c>
      <c r="AX24" s="96" t="s">
        <v>22</v>
      </c>
      <c r="AY24" s="96" t="s">
        <v>22</v>
      </c>
      <c r="AZ24" s="96" t="s">
        <v>22</v>
      </c>
      <c r="BA24" s="96" t="s">
        <v>22</v>
      </c>
      <c r="BB24" s="96" t="s">
        <v>22</v>
      </c>
      <c r="BC24" s="96" t="s">
        <v>22</v>
      </c>
      <c r="BD24" s="96" t="s">
        <v>22</v>
      </c>
      <c r="BE24" s="99">
        <f t="shared" si="1"/>
        <v>62</v>
      </c>
    </row>
    <row r="25" spans="1:57" ht="16.5" thickBot="1">
      <c r="A25" s="290"/>
      <c r="B25" s="288" t="s">
        <v>242</v>
      </c>
      <c r="C25" s="282" t="s">
        <v>122</v>
      </c>
      <c r="D25" s="43" t="s">
        <v>21</v>
      </c>
      <c r="E25" s="100">
        <v>4</v>
      </c>
      <c r="F25" s="100">
        <v>4</v>
      </c>
      <c r="G25" s="100">
        <v>4</v>
      </c>
      <c r="H25" s="100">
        <v>4</v>
      </c>
      <c r="I25" s="100">
        <v>4</v>
      </c>
      <c r="J25" s="100">
        <v>4</v>
      </c>
      <c r="K25" s="100">
        <v>4</v>
      </c>
      <c r="L25" s="100">
        <v>4</v>
      </c>
      <c r="M25" s="100">
        <v>4</v>
      </c>
      <c r="N25" s="100">
        <v>4</v>
      </c>
      <c r="O25" s="100">
        <v>4</v>
      </c>
      <c r="P25" s="100">
        <v>4</v>
      </c>
      <c r="Q25" s="100">
        <v>4</v>
      </c>
      <c r="R25" s="100">
        <v>4</v>
      </c>
      <c r="S25" s="100">
        <v>4</v>
      </c>
      <c r="T25" s="99"/>
      <c r="U25" s="153" t="s">
        <v>52</v>
      </c>
      <c r="V25" s="96" t="s">
        <v>22</v>
      </c>
      <c r="W25" s="96" t="s">
        <v>22</v>
      </c>
      <c r="X25" s="100">
        <v>2</v>
      </c>
      <c r="Y25" s="100">
        <v>4</v>
      </c>
      <c r="Z25" s="102">
        <v>2</v>
      </c>
      <c r="AA25" s="102">
        <v>4</v>
      </c>
      <c r="AB25" s="102">
        <v>2</v>
      </c>
      <c r="AC25" s="102">
        <v>4</v>
      </c>
      <c r="AD25" s="102">
        <v>2</v>
      </c>
      <c r="AE25" s="102">
        <v>4</v>
      </c>
      <c r="AF25" s="102">
        <v>2</v>
      </c>
      <c r="AG25" s="102">
        <v>4</v>
      </c>
      <c r="AH25" s="102">
        <v>2</v>
      </c>
      <c r="AI25" s="102">
        <v>4</v>
      </c>
      <c r="AJ25" s="102">
        <v>2</v>
      </c>
      <c r="AK25" s="102">
        <v>4</v>
      </c>
      <c r="AL25" s="102">
        <v>2</v>
      </c>
      <c r="AM25" s="102">
        <v>4</v>
      </c>
      <c r="AN25" s="102">
        <v>2</v>
      </c>
      <c r="AO25" s="102">
        <v>4</v>
      </c>
      <c r="AP25" s="102">
        <v>2</v>
      </c>
      <c r="AQ25" s="100">
        <v>4</v>
      </c>
      <c r="AR25" s="100" t="s">
        <v>239</v>
      </c>
      <c r="AS25" s="99"/>
      <c r="AT25" s="99"/>
      <c r="AU25" s="154"/>
      <c r="AV25" s="96" t="s">
        <v>22</v>
      </c>
      <c r="AW25" s="96" t="s">
        <v>22</v>
      </c>
      <c r="AX25" s="96" t="s">
        <v>22</v>
      </c>
      <c r="AY25" s="96" t="s">
        <v>22</v>
      </c>
      <c r="AZ25" s="96" t="s">
        <v>22</v>
      </c>
      <c r="BA25" s="96" t="s">
        <v>22</v>
      </c>
      <c r="BB25" s="96" t="s">
        <v>22</v>
      </c>
      <c r="BC25" s="96" t="s">
        <v>22</v>
      </c>
      <c r="BD25" s="96" t="s">
        <v>22</v>
      </c>
      <c r="BE25" s="99">
        <f t="shared" si="1"/>
        <v>120</v>
      </c>
    </row>
    <row r="26" spans="1:57" ht="16.5" thickBot="1">
      <c r="A26" s="290"/>
      <c r="B26" s="288"/>
      <c r="C26" s="283"/>
      <c r="D26" s="43" t="s">
        <v>23</v>
      </c>
      <c r="E26" s="100">
        <v>2</v>
      </c>
      <c r="F26" s="100">
        <v>2</v>
      </c>
      <c r="G26" s="100">
        <v>2</v>
      </c>
      <c r="H26" s="100">
        <v>2</v>
      </c>
      <c r="I26" s="100">
        <v>2</v>
      </c>
      <c r="J26" s="100">
        <v>2</v>
      </c>
      <c r="K26" s="100">
        <v>2</v>
      </c>
      <c r="L26" s="100">
        <v>2</v>
      </c>
      <c r="M26" s="100">
        <v>2</v>
      </c>
      <c r="N26" s="100">
        <v>2</v>
      </c>
      <c r="O26" s="100">
        <v>2</v>
      </c>
      <c r="P26" s="100">
        <v>2</v>
      </c>
      <c r="Q26" s="100">
        <v>2</v>
      </c>
      <c r="R26" s="100">
        <v>2</v>
      </c>
      <c r="S26" s="100">
        <v>2</v>
      </c>
      <c r="T26" s="99"/>
      <c r="U26" s="153"/>
      <c r="V26" s="96" t="s">
        <v>22</v>
      </c>
      <c r="W26" s="96" t="s">
        <v>22</v>
      </c>
      <c r="X26" s="104">
        <v>1</v>
      </c>
      <c r="Y26" s="104">
        <v>2</v>
      </c>
      <c r="Z26" s="105">
        <v>1</v>
      </c>
      <c r="AA26" s="105">
        <v>2</v>
      </c>
      <c r="AB26" s="105">
        <v>1</v>
      </c>
      <c r="AC26" s="105">
        <v>2</v>
      </c>
      <c r="AD26" s="105">
        <v>1</v>
      </c>
      <c r="AE26" s="105">
        <v>2</v>
      </c>
      <c r="AF26" s="105">
        <v>1</v>
      </c>
      <c r="AG26" s="105">
        <v>2</v>
      </c>
      <c r="AH26" s="105">
        <v>1</v>
      </c>
      <c r="AI26" s="105">
        <v>2</v>
      </c>
      <c r="AJ26" s="105">
        <v>1</v>
      </c>
      <c r="AK26" s="105">
        <v>2</v>
      </c>
      <c r="AL26" s="105">
        <v>1</v>
      </c>
      <c r="AM26" s="105">
        <v>2</v>
      </c>
      <c r="AN26" s="105">
        <v>1</v>
      </c>
      <c r="AO26" s="105">
        <v>2</v>
      </c>
      <c r="AP26" s="105">
        <v>1</v>
      </c>
      <c r="AQ26" s="104">
        <v>2</v>
      </c>
      <c r="AR26" s="104">
        <v>1</v>
      </c>
      <c r="AS26" s="106"/>
      <c r="AT26" s="106"/>
      <c r="AU26" s="154"/>
      <c r="AV26" s="96" t="s">
        <v>22</v>
      </c>
      <c r="AW26" s="96" t="s">
        <v>22</v>
      </c>
      <c r="AX26" s="96" t="s">
        <v>22</v>
      </c>
      <c r="AY26" s="96" t="s">
        <v>22</v>
      </c>
      <c r="AZ26" s="96" t="s">
        <v>22</v>
      </c>
      <c r="BA26" s="96" t="s">
        <v>22</v>
      </c>
      <c r="BB26" s="96" t="s">
        <v>22</v>
      </c>
      <c r="BC26" s="96" t="s">
        <v>22</v>
      </c>
      <c r="BD26" s="96" t="s">
        <v>22</v>
      </c>
      <c r="BE26" s="99">
        <f t="shared" si="1"/>
        <v>61</v>
      </c>
    </row>
    <row r="27" spans="1:57" ht="15" customHeight="1" thickBot="1">
      <c r="A27" s="290"/>
      <c r="B27" s="284" t="s">
        <v>243</v>
      </c>
      <c r="C27" s="285" t="s">
        <v>252</v>
      </c>
      <c r="D27" s="43" t="s">
        <v>21</v>
      </c>
      <c r="E27" s="100">
        <v>2</v>
      </c>
      <c r="F27" s="100">
        <v>2</v>
      </c>
      <c r="G27" s="100">
        <v>2</v>
      </c>
      <c r="H27" s="100">
        <v>2</v>
      </c>
      <c r="I27" s="100">
        <v>2</v>
      </c>
      <c r="J27" s="100">
        <v>2</v>
      </c>
      <c r="K27" s="100">
        <v>2</v>
      </c>
      <c r="L27" s="100">
        <v>2</v>
      </c>
      <c r="M27" s="100">
        <v>2</v>
      </c>
      <c r="N27" s="100">
        <v>2</v>
      </c>
      <c r="O27" s="100">
        <v>2</v>
      </c>
      <c r="P27" s="100">
        <v>2</v>
      </c>
      <c r="Q27" s="100">
        <v>2</v>
      </c>
      <c r="R27" s="100">
        <v>2</v>
      </c>
      <c r="S27" s="100">
        <v>2</v>
      </c>
      <c r="T27" s="99"/>
      <c r="U27" s="153"/>
      <c r="V27" s="96" t="s">
        <v>22</v>
      </c>
      <c r="W27" s="96" t="s">
        <v>22</v>
      </c>
      <c r="X27" s="104">
        <v>4</v>
      </c>
      <c r="Y27" s="104">
        <v>4</v>
      </c>
      <c r="Z27" s="105">
        <v>4</v>
      </c>
      <c r="AA27" s="105">
        <v>4</v>
      </c>
      <c r="AB27" s="105">
        <v>4</v>
      </c>
      <c r="AC27" s="105">
        <v>4</v>
      </c>
      <c r="AD27" s="105">
        <v>4</v>
      </c>
      <c r="AE27" s="105">
        <v>4</v>
      </c>
      <c r="AF27" s="105">
        <v>4</v>
      </c>
      <c r="AG27" s="105">
        <v>4</v>
      </c>
      <c r="AH27" s="105">
        <v>4</v>
      </c>
      <c r="AI27" s="105">
        <v>4</v>
      </c>
      <c r="AJ27" s="105">
        <v>4</v>
      </c>
      <c r="AK27" s="105">
        <v>4</v>
      </c>
      <c r="AL27" s="105">
        <v>4</v>
      </c>
      <c r="AM27" s="105">
        <v>4</v>
      </c>
      <c r="AN27" s="105">
        <v>4</v>
      </c>
      <c r="AO27" s="105">
        <v>4</v>
      </c>
      <c r="AP27" s="105">
        <v>4</v>
      </c>
      <c r="AQ27" s="104">
        <v>4</v>
      </c>
      <c r="AR27" s="104" t="s">
        <v>239</v>
      </c>
      <c r="AS27" s="106"/>
      <c r="AT27" s="106"/>
      <c r="AU27" s="154"/>
      <c r="AV27" s="96" t="s">
        <v>22</v>
      </c>
      <c r="AW27" s="96" t="s">
        <v>22</v>
      </c>
      <c r="AX27" s="96" t="s">
        <v>22</v>
      </c>
      <c r="AY27" s="96" t="s">
        <v>22</v>
      </c>
      <c r="AZ27" s="96" t="s">
        <v>22</v>
      </c>
      <c r="BA27" s="96" t="s">
        <v>22</v>
      </c>
      <c r="BB27" s="96" t="s">
        <v>22</v>
      </c>
      <c r="BC27" s="96" t="s">
        <v>22</v>
      </c>
      <c r="BD27" s="96" t="s">
        <v>22</v>
      </c>
      <c r="BE27" s="99">
        <f t="shared" si="1"/>
        <v>110</v>
      </c>
    </row>
    <row r="28" spans="1:57" ht="14.25" customHeight="1" thickBot="1">
      <c r="A28" s="290"/>
      <c r="B28" s="281"/>
      <c r="C28" s="285"/>
      <c r="D28" s="43" t="s">
        <v>23</v>
      </c>
      <c r="E28" s="100">
        <v>1</v>
      </c>
      <c r="F28" s="100">
        <v>1</v>
      </c>
      <c r="G28" s="100">
        <v>1</v>
      </c>
      <c r="H28" s="100">
        <v>1</v>
      </c>
      <c r="I28" s="100">
        <v>1</v>
      </c>
      <c r="J28" s="100">
        <v>1</v>
      </c>
      <c r="K28" s="100">
        <v>1</v>
      </c>
      <c r="L28" s="100">
        <v>1</v>
      </c>
      <c r="M28" s="100">
        <v>1</v>
      </c>
      <c r="N28" s="100">
        <v>1</v>
      </c>
      <c r="O28" s="100">
        <v>1</v>
      </c>
      <c r="P28" s="100">
        <v>1</v>
      </c>
      <c r="Q28" s="100">
        <v>1</v>
      </c>
      <c r="R28" s="100">
        <v>1</v>
      </c>
      <c r="S28" s="100">
        <v>1</v>
      </c>
      <c r="T28" s="99"/>
      <c r="U28" s="153"/>
      <c r="V28" s="96" t="s">
        <v>22</v>
      </c>
      <c r="W28" s="96" t="s">
        <v>22</v>
      </c>
      <c r="X28" s="100">
        <v>2</v>
      </c>
      <c r="Y28" s="100">
        <v>2</v>
      </c>
      <c r="Z28" s="102">
        <v>2</v>
      </c>
      <c r="AA28" s="102">
        <v>2</v>
      </c>
      <c r="AB28" s="102">
        <v>2</v>
      </c>
      <c r="AC28" s="102">
        <v>2</v>
      </c>
      <c r="AD28" s="102">
        <v>2</v>
      </c>
      <c r="AE28" s="102">
        <v>2</v>
      </c>
      <c r="AF28" s="102">
        <v>2</v>
      </c>
      <c r="AG28" s="102">
        <v>2</v>
      </c>
      <c r="AH28" s="102">
        <v>2</v>
      </c>
      <c r="AI28" s="102">
        <v>2</v>
      </c>
      <c r="AJ28" s="102">
        <v>2</v>
      </c>
      <c r="AK28" s="102">
        <v>2</v>
      </c>
      <c r="AL28" s="102">
        <v>2</v>
      </c>
      <c r="AM28" s="102">
        <v>2</v>
      </c>
      <c r="AN28" s="102">
        <v>2</v>
      </c>
      <c r="AO28" s="102">
        <v>2</v>
      </c>
      <c r="AP28" s="102">
        <v>2</v>
      </c>
      <c r="AQ28" s="100">
        <v>2</v>
      </c>
      <c r="AR28" s="100">
        <v>2</v>
      </c>
      <c r="AS28" s="99"/>
      <c r="AT28" s="99"/>
      <c r="AU28" s="154"/>
      <c r="AV28" s="96" t="s">
        <v>22</v>
      </c>
      <c r="AW28" s="96" t="s">
        <v>22</v>
      </c>
      <c r="AX28" s="96" t="s">
        <v>22</v>
      </c>
      <c r="AY28" s="96" t="s">
        <v>22</v>
      </c>
      <c r="AZ28" s="96" t="s">
        <v>22</v>
      </c>
      <c r="BA28" s="96" t="s">
        <v>22</v>
      </c>
      <c r="BB28" s="96" t="s">
        <v>22</v>
      </c>
      <c r="BC28" s="96" t="s">
        <v>22</v>
      </c>
      <c r="BD28" s="96" t="s">
        <v>22</v>
      </c>
      <c r="BE28" s="99">
        <f t="shared" si="1"/>
        <v>57</v>
      </c>
    </row>
    <row r="29" spans="1:57" ht="16.5" thickBot="1">
      <c r="A29" s="290"/>
      <c r="B29" s="280" t="s">
        <v>123</v>
      </c>
      <c r="C29" s="282" t="s">
        <v>124</v>
      </c>
      <c r="D29" s="43" t="s">
        <v>21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99"/>
      <c r="U29" s="153"/>
      <c r="V29" s="96" t="s">
        <v>22</v>
      </c>
      <c r="W29" s="96" t="s">
        <v>22</v>
      </c>
      <c r="X29" s="100">
        <v>4</v>
      </c>
      <c r="Y29" s="100">
        <v>4</v>
      </c>
      <c r="Z29" s="102">
        <v>4</v>
      </c>
      <c r="AA29" s="102">
        <v>4</v>
      </c>
      <c r="AB29" s="102">
        <v>4</v>
      </c>
      <c r="AC29" s="102">
        <v>4</v>
      </c>
      <c r="AD29" s="102">
        <v>4</v>
      </c>
      <c r="AE29" s="102">
        <v>4</v>
      </c>
      <c r="AF29" s="102">
        <v>4</v>
      </c>
      <c r="AG29" s="102">
        <v>4</v>
      </c>
      <c r="AH29" s="102">
        <v>4</v>
      </c>
      <c r="AI29" s="102">
        <v>4</v>
      </c>
      <c r="AJ29" s="102">
        <v>4</v>
      </c>
      <c r="AK29" s="102">
        <v>4</v>
      </c>
      <c r="AL29" s="102">
        <v>4</v>
      </c>
      <c r="AM29" s="102">
        <v>4</v>
      </c>
      <c r="AN29" s="102">
        <v>4</v>
      </c>
      <c r="AO29" s="102">
        <v>4</v>
      </c>
      <c r="AP29" s="102">
        <v>4</v>
      </c>
      <c r="AQ29" s="100">
        <v>4</v>
      </c>
      <c r="AR29" s="100" t="s">
        <v>239</v>
      </c>
      <c r="AS29" s="99"/>
      <c r="AT29" s="99"/>
      <c r="AU29" s="154"/>
      <c r="AV29" s="96" t="s">
        <v>22</v>
      </c>
      <c r="AW29" s="96" t="s">
        <v>22</v>
      </c>
      <c r="AX29" s="96" t="s">
        <v>22</v>
      </c>
      <c r="AY29" s="96" t="s">
        <v>22</v>
      </c>
      <c r="AZ29" s="96" t="s">
        <v>22</v>
      </c>
      <c r="BA29" s="96" t="s">
        <v>22</v>
      </c>
      <c r="BB29" s="96" t="s">
        <v>22</v>
      </c>
      <c r="BC29" s="96" t="s">
        <v>22</v>
      </c>
      <c r="BD29" s="96" t="s">
        <v>22</v>
      </c>
      <c r="BE29" s="99">
        <f t="shared" si="1"/>
        <v>80</v>
      </c>
    </row>
    <row r="30" spans="1:57" ht="16.5" thickBot="1">
      <c r="A30" s="290"/>
      <c r="B30" s="281"/>
      <c r="C30" s="283"/>
      <c r="D30" s="43" t="s">
        <v>23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99"/>
      <c r="U30" s="153"/>
      <c r="V30" s="96" t="s">
        <v>22</v>
      </c>
      <c r="W30" s="96" t="s">
        <v>22</v>
      </c>
      <c r="X30" s="100">
        <v>2</v>
      </c>
      <c r="Y30" s="100">
        <v>2</v>
      </c>
      <c r="Z30" s="102">
        <v>2</v>
      </c>
      <c r="AA30" s="102">
        <v>2</v>
      </c>
      <c r="AB30" s="102">
        <v>2</v>
      </c>
      <c r="AC30" s="102">
        <v>2</v>
      </c>
      <c r="AD30" s="102">
        <v>2</v>
      </c>
      <c r="AE30" s="102">
        <v>2</v>
      </c>
      <c r="AF30" s="102">
        <v>2</v>
      </c>
      <c r="AG30" s="102">
        <v>2</v>
      </c>
      <c r="AH30" s="102">
        <v>2</v>
      </c>
      <c r="AI30" s="102">
        <v>2</v>
      </c>
      <c r="AJ30" s="102">
        <v>2</v>
      </c>
      <c r="AK30" s="102">
        <v>2</v>
      </c>
      <c r="AL30" s="102">
        <v>2</v>
      </c>
      <c r="AM30" s="102">
        <v>2</v>
      </c>
      <c r="AN30" s="102">
        <v>2</v>
      </c>
      <c r="AO30" s="102">
        <v>2</v>
      </c>
      <c r="AP30" s="102">
        <v>2</v>
      </c>
      <c r="AQ30" s="100">
        <v>2</v>
      </c>
      <c r="AR30" s="100">
        <v>2</v>
      </c>
      <c r="AS30" s="99"/>
      <c r="AT30" s="99"/>
      <c r="AU30" s="154"/>
      <c r="AV30" s="96" t="s">
        <v>22</v>
      </c>
      <c r="AW30" s="96" t="s">
        <v>22</v>
      </c>
      <c r="AX30" s="96" t="s">
        <v>22</v>
      </c>
      <c r="AY30" s="96" t="s">
        <v>22</v>
      </c>
      <c r="AZ30" s="96" t="s">
        <v>22</v>
      </c>
      <c r="BA30" s="96" t="s">
        <v>22</v>
      </c>
      <c r="BB30" s="96" t="s">
        <v>22</v>
      </c>
      <c r="BC30" s="96" t="s">
        <v>22</v>
      </c>
      <c r="BD30" s="96" t="s">
        <v>22</v>
      </c>
      <c r="BE30" s="99">
        <f t="shared" si="1"/>
        <v>42</v>
      </c>
    </row>
    <row r="31" spans="1:57" s="37" customFormat="1" ht="16.5" customHeight="1" thickBot="1">
      <c r="A31" s="290"/>
      <c r="B31" s="280" t="s">
        <v>125</v>
      </c>
      <c r="C31" s="282" t="s">
        <v>126</v>
      </c>
      <c r="D31" s="43" t="s">
        <v>21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9"/>
      <c r="U31" s="153"/>
      <c r="V31" s="96" t="s">
        <v>22</v>
      </c>
      <c r="W31" s="96" t="s">
        <v>22</v>
      </c>
      <c r="X31" s="100">
        <v>4</v>
      </c>
      <c r="Y31" s="100">
        <v>4</v>
      </c>
      <c r="Z31" s="102">
        <v>4</v>
      </c>
      <c r="AA31" s="102">
        <v>4</v>
      </c>
      <c r="AB31" s="102">
        <v>4</v>
      </c>
      <c r="AC31" s="102">
        <v>4</v>
      </c>
      <c r="AD31" s="102">
        <v>4</v>
      </c>
      <c r="AE31" s="102">
        <v>4</v>
      </c>
      <c r="AF31" s="102">
        <v>4</v>
      </c>
      <c r="AG31" s="102">
        <v>4</v>
      </c>
      <c r="AH31" s="102">
        <v>4</v>
      </c>
      <c r="AI31" s="102">
        <v>4</v>
      </c>
      <c r="AJ31" s="102">
        <v>4</v>
      </c>
      <c r="AK31" s="102">
        <v>4</v>
      </c>
      <c r="AL31" s="102">
        <v>4</v>
      </c>
      <c r="AM31" s="102">
        <v>4</v>
      </c>
      <c r="AN31" s="102">
        <v>4</v>
      </c>
      <c r="AO31" s="102">
        <v>4</v>
      </c>
      <c r="AP31" s="102">
        <v>4</v>
      </c>
      <c r="AQ31" s="100">
        <v>4</v>
      </c>
      <c r="AR31" s="100" t="s">
        <v>239</v>
      </c>
      <c r="AS31" s="99"/>
      <c r="AT31" s="99"/>
      <c r="AU31" s="154"/>
      <c r="AV31" s="96" t="s">
        <v>22</v>
      </c>
      <c r="AW31" s="96" t="s">
        <v>22</v>
      </c>
      <c r="AX31" s="96" t="s">
        <v>22</v>
      </c>
      <c r="AY31" s="96" t="s">
        <v>22</v>
      </c>
      <c r="AZ31" s="96" t="s">
        <v>22</v>
      </c>
      <c r="BA31" s="96" t="s">
        <v>22</v>
      </c>
      <c r="BB31" s="96" t="s">
        <v>22</v>
      </c>
      <c r="BC31" s="96" t="s">
        <v>22</v>
      </c>
      <c r="BD31" s="96" t="s">
        <v>22</v>
      </c>
      <c r="BE31" s="99">
        <f t="shared" si="1"/>
        <v>80</v>
      </c>
    </row>
    <row r="32" spans="1:57" s="37" customFormat="1" ht="16.5" thickBot="1">
      <c r="A32" s="290"/>
      <c r="B32" s="281"/>
      <c r="C32" s="283"/>
      <c r="D32" s="43" t="s">
        <v>23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99"/>
      <c r="U32" s="153"/>
      <c r="V32" s="96" t="s">
        <v>22</v>
      </c>
      <c r="W32" s="96" t="s">
        <v>22</v>
      </c>
      <c r="X32" s="100">
        <v>2</v>
      </c>
      <c r="Y32" s="100">
        <v>2</v>
      </c>
      <c r="Z32" s="102">
        <v>2</v>
      </c>
      <c r="AA32" s="102">
        <v>2</v>
      </c>
      <c r="AB32" s="102">
        <v>2</v>
      </c>
      <c r="AC32" s="102">
        <v>2</v>
      </c>
      <c r="AD32" s="102">
        <v>2</v>
      </c>
      <c r="AE32" s="102">
        <v>2</v>
      </c>
      <c r="AF32" s="102">
        <v>2</v>
      </c>
      <c r="AG32" s="102">
        <v>2</v>
      </c>
      <c r="AH32" s="102">
        <v>2</v>
      </c>
      <c r="AI32" s="102">
        <v>2</v>
      </c>
      <c r="AJ32" s="102">
        <v>2</v>
      </c>
      <c r="AK32" s="102">
        <v>2</v>
      </c>
      <c r="AL32" s="102">
        <v>2</v>
      </c>
      <c r="AM32" s="102">
        <v>2</v>
      </c>
      <c r="AN32" s="102">
        <v>2</v>
      </c>
      <c r="AO32" s="102">
        <v>2</v>
      </c>
      <c r="AP32" s="102">
        <v>2</v>
      </c>
      <c r="AQ32" s="100">
        <v>2</v>
      </c>
      <c r="AR32" s="100">
        <v>2</v>
      </c>
      <c r="AS32" s="99"/>
      <c r="AT32" s="99"/>
      <c r="AU32" s="154"/>
      <c r="AV32" s="96" t="s">
        <v>22</v>
      </c>
      <c r="AW32" s="96" t="s">
        <v>22</v>
      </c>
      <c r="AX32" s="96" t="s">
        <v>22</v>
      </c>
      <c r="AY32" s="96" t="s">
        <v>22</v>
      </c>
      <c r="AZ32" s="96" t="s">
        <v>22</v>
      </c>
      <c r="BA32" s="96" t="s">
        <v>22</v>
      </c>
      <c r="BB32" s="96" t="s">
        <v>22</v>
      </c>
      <c r="BC32" s="96" t="s">
        <v>22</v>
      </c>
      <c r="BD32" s="96" t="s">
        <v>22</v>
      </c>
      <c r="BE32" s="99">
        <f t="shared" si="1"/>
        <v>42</v>
      </c>
    </row>
    <row r="33" spans="1:57" ht="14.25" customHeight="1" thickBot="1">
      <c r="A33" s="290"/>
      <c r="B33" s="280" t="s">
        <v>127</v>
      </c>
      <c r="C33" s="282" t="s">
        <v>128</v>
      </c>
      <c r="D33" s="43" t="s">
        <v>21</v>
      </c>
      <c r="E33" s="100">
        <v>4</v>
      </c>
      <c r="F33" s="100">
        <v>4</v>
      </c>
      <c r="G33" s="100">
        <v>4</v>
      </c>
      <c r="H33" s="100">
        <v>4</v>
      </c>
      <c r="I33" s="100">
        <v>4</v>
      </c>
      <c r="J33" s="100">
        <v>4</v>
      </c>
      <c r="K33" s="100">
        <v>4</v>
      </c>
      <c r="L33" s="100">
        <v>4</v>
      </c>
      <c r="M33" s="100">
        <v>4</v>
      </c>
      <c r="N33" s="100">
        <v>4</v>
      </c>
      <c r="O33" s="100">
        <v>4</v>
      </c>
      <c r="P33" s="100">
        <v>4</v>
      </c>
      <c r="Q33" s="100">
        <v>4</v>
      </c>
      <c r="R33" s="100">
        <v>4</v>
      </c>
      <c r="S33" s="100" t="s">
        <v>239</v>
      </c>
      <c r="T33" s="99"/>
      <c r="U33" s="153"/>
      <c r="V33" s="96" t="s">
        <v>22</v>
      </c>
      <c r="W33" s="96" t="s">
        <v>22</v>
      </c>
      <c r="X33" s="100"/>
      <c r="Y33" s="100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0"/>
      <c r="AR33" s="100"/>
      <c r="AS33" s="99"/>
      <c r="AT33" s="99"/>
      <c r="AU33" s="154"/>
      <c r="AV33" s="96" t="s">
        <v>22</v>
      </c>
      <c r="AW33" s="96" t="s">
        <v>22</v>
      </c>
      <c r="AX33" s="96" t="s">
        <v>22</v>
      </c>
      <c r="AY33" s="96" t="s">
        <v>22</v>
      </c>
      <c r="AZ33" s="96" t="s">
        <v>22</v>
      </c>
      <c r="BA33" s="96" t="s">
        <v>22</v>
      </c>
      <c r="BB33" s="96" t="s">
        <v>22</v>
      </c>
      <c r="BC33" s="96" t="s">
        <v>22</v>
      </c>
      <c r="BD33" s="96" t="s">
        <v>22</v>
      </c>
      <c r="BE33" s="99">
        <f t="shared" si="1"/>
        <v>56</v>
      </c>
    </row>
    <row r="34" spans="1:57" ht="16.5" customHeight="1" thickBot="1">
      <c r="A34" s="290"/>
      <c r="B34" s="284"/>
      <c r="C34" s="283"/>
      <c r="D34" s="43" t="s">
        <v>23</v>
      </c>
      <c r="E34" s="100">
        <v>2</v>
      </c>
      <c r="F34" s="100">
        <v>2</v>
      </c>
      <c r="G34" s="100">
        <v>2</v>
      </c>
      <c r="H34" s="100">
        <v>2</v>
      </c>
      <c r="I34" s="100">
        <v>2</v>
      </c>
      <c r="J34" s="100">
        <v>2</v>
      </c>
      <c r="K34" s="100">
        <v>2</v>
      </c>
      <c r="L34" s="100">
        <v>2</v>
      </c>
      <c r="M34" s="100">
        <v>2</v>
      </c>
      <c r="N34" s="100">
        <v>2</v>
      </c>
      <c r="O34" s="100">
        <v>2</v>
      </c>
      <c r="P34" s="100">
        <v>2</v>
      </c>
      <c r="Q34" s="100">
        <v>2</v>
      </c>
      <c r="R34" s="100">
        <v>2</v>
      </c>
      <c r="S34" s="100">
        <v>2</v>
      </c>
      <c r="T34" s="99"/>
      <c r="U34" s="153"/>
      <c r="V34" s="96" t="s">
        <v>22</v>
      </c>
      <c r="W34" s="96" t="s">
        <v>22</v>
      </c>
      <c r="X34" s="100"/>
      <c r="Y34" s="100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0"/>
      <c r="AR34" s="100"/>
      <c r="AS34" s="99"/>
      <c r="AT34" s="99"/>
      <c r="AU34" s="154"/>
      <c r="AV34" s="96" t="s">
        <v>22</v>
      </c>
      <c r="AW34" s="96" t="s">
        <v>22</v>
      </c>
      <c r="AX34" s="96" t="s">
        <v>22</v>
      </c>
      <c r="AY34" s="96" t="s">
        <v>22</v>
      </c>
      <c r="AZ34" s="96" t="s">
        <v>22</v>
      </c>
      <c r="BA34" s="96" t="s">
        <v>22</v>
      </c>
      <c r="BB34" s="96" t="s">
        <v>22</v>
      </c>
      <c r="BC34" s="96" t="s">
        <v>22</v>
      </c>
      <c r="BD34" s="96" t="s">
        <v>22</v>
      </c>
      <c r="BE34" s="99">
        <f t="shared" si="1"/>
        <v>30</v>
      </c>
    </row>
    <row r="35" spans="1:57" s="35" customFormat="1" ht="16.5" customHeight="1" thickBot="1">
      <c r="A35" s="290"/>
      <c r="B35" s="280" t="s">
        <v>129</v>
      </c>
      <c r="C35" s="282" t="s">
        <v>38</v>
      </c>
      <c r="D35" s="43" t="s">
        <v>21</v>
      </c>
      <c r="E35" s="100">
        <v>2</v>
      </c>
      <c r="F35" s="100">
        <v>2</v>
      </c>
      <c r="G35" s="100">
        <v>2</v>
      </c>
      <c r="H35" s="100">
        <v>2</v>
      </c>
      <c r="I35" s="100">
        <v>2</v>
      </c>
      <c r="J35" s="100">
        <v>2</v>
      </c>
      <c r="K35" s="100">
        <v>2</v>
      </c>
      <c r="L35" s="100">
        <v>2</v>
      </c>
      <c r="M35" s="100">
        <v>2</v>
      </c>
      <c r="N35" s="100">
        <v>2</v>
      </c>
      <c r="O35" s="100">
        <v>2</v>
      </c>
      <c r="P35" s="100">
        <v>2</v>
      </c>
      <c r="Q35" s="100">
        <v>2</v>
      </c>
      <c r="R35" s="100">
        <v>2</v>
      </c>
      <c r="S35" s="100">
        <v>2</v>
      </c>
      <c r="T35" s="99"/>
      <c r="U35" s="153"/>
      <c r="V35" s="96" t="s">
        <v>22</v>
      </c>
      <c r="W35" s="96" t="s">
        <v>22</v>
      </c>
      <c r="X35" s="100">
        <v>2</v>
      </c>
      <c r="Y35" s="100">
        <v>2</v>
      </c>
      <c r="Z35" s="102">
        <v>2</v>
      </c>
      <c r="AA35" s="102">
        <v>2</v>
      </c>
      <c r="AB35" s="102">
        <v>2</v>
      </c>
      <c r="AC35" s="102">
        <v>2</v>
      </c>
      <c r="AD35" s="102">
        <v>2</v>
      </c>
      <c r="AE35" s="102">
        <v>2</v>
      </c>
      <c r="AF35" s="102">
        <v>2</v>
      </c>
      <c r="AG35" s="102">
        <v>2</v>
      </c>
      <c r="AH35" s="102">
        <v>2</v>
      </c>
      <c r="AI35" s="102">
        <v>2</v>
      </c>
      <c r="AJ35" s="102">
        <v>2</v>
      </c>
      <c r="AK35" s="102">
        <v>2</v>
      </c>
      <c r="AL35" s="102">
        <v>2</v>
      </c>
      <c r="AM35" s="102">
        <v>2</v>
      </c>
      <c r="AN35" s="102">
        <v>2</v>
      </c>
      <c r="AO35" s="102">
        <v>2</v>
      </c>
      <c r="AP35" s="102">
        <v>2</v>
      </c>
      <c r="AQ35" s="100">
        <v>2</v>
      </c>
      <c r="AR35" s="100">
        <v>2</v>
      </c>
      <c r="AS35" s="99"/>
      <c r="AT35" s="99"/>
      <c r="AU35" s="154"/>
      <c r="AV35" s="96" t="s">
        <v>22</v>
      </c>
      <c r="AW35" s="96" t="s">
        <v>22</v>
      </c>
      <c r="AX35" s="96" t="s">
        <v>22</v>
      </c>
      <c r="AY35" s="96" t="s">
        <v>22</v>
      </c>
      <c r="AZ35" s="96" t="s">
        <v>22</v>
      </c>
      <c r="BA35" s="96" t="s">
        <v>22</v>
      </c>
      <c r="BB35" s="96" t="s">
        <v>22</v>
      </c>
      <c r="BC35" s="96" t="s">
        <v>22</v>
      </c>
      <c r="BD35" s="96" t="s">
        <v>22</v>
      </c>
      <c r="BE35" s="99">
        <f t="shared" si="1"/>
        <v>72</v>
      </c>
    </row>
    <row r="36" spans="1:57" s="35" customFormat="1" ht="16.5" thickBot="1">
      <c r="A36" s="290"/>
      <c r="B36" s="281"/>
      <c r="C36" s="283"/>
      <c r="D36" s="43" t="s">
        <v>23</v>
      </c>
      <c r="E36" s="100">
        <v>1</v>
      </c>
      <c r="F36" s="100">
        <v>1</v>
      </c>
      <c r="G36" s="100">
        <v>1</v>
      </c>
      <c r="H36" s="100">
        <v>1</v>
      </c>
      <c r="I36" s="100">
        <v>1</v>
      </c>
      <c r="J36" s="100">
        <v>1</v>
      </c>
      <c r="K36" s="100">
        <v>1</v>
      </c>
      <c r="L36" s="100">
        <v>1</v>
      </c>
      <c r="M36" s="100">
        <v>1</v>
      </c>
      <c r="N36" s="100">
        <v>1</v>
      </c>
      <c r="O36" s="100">
        <v>1</v>
      </c>
      <c r="P36" s="100">
        <v>1</v>
      </c>
      <c r="Q36" s="100">
        <v>1</v>
      </c>
      <c r="R36" s="100">
        <v>1</v>
      </c>
      <c r="S36" s="100">
        <v>1</v>
      </c>
      <c r="T36" s="99"/>
      <c r="U36" s="153"/>
      <c r="V36" s="96" t="s">
        <v>22</v>
      </c>
      <c r="W36" s="96" t="s">
        <v>22</v>
      </c>
      <c r="X36" s="100">
        <v>1</v>
      </c>
      <c r="Y36" s="100">
        <v>1</v>
      </c>
      <c r="Z36" s="102">
        <v>1</v>
      </c>
      <c r="AA36" s="102">
        <v>1</v>
      </c>
      <c r="AB36" s="102">
        <v>1</v>
      </c>
      <c r="AC36" s="102">
        <v>1</v>
      </c>
      <c r="AD36" s="102">
        <v>1</v>
      </c>
      <c r="AE36" s="102">
        <v>1</v>
      </c>
      <c r="AF36" s="102">
        <v>1</v>
      </c>
      <c r="AG36" s="102">
        <v>1</v>
      </c>
      <c r="AH36" s="102">
        <v>1</v>
      </c>
      <c r="AI36" s="102">
        <v>1</v>
      </c>
      <c r="AJ36" s="102">
        <v>1</v>
      </c>
      <c r="AK36" s="102">
        <v>1</v>
      </c>
      <c r="AL36" s="102">
        <v>1</v>
      </c>
      <c r="AM36" s="102">
        <v>1</v>
      </c>
      <c r="AN36" s="102">
        <v>1</v>
      </c>
      <c r="AO36" s="102">
        <v>1</v>
      </c>
      <c r="AP36" s="102">
        <v>1</v>
      </c>
      <c r="AQ36" s="100">
        <v>1</v>
      </c>
      <c r="AR36" s="100">
        <v>1</v>
      </c>
      <c r="AS36" s="99"/>
      <c r="AT36" s="99"/>
      <c r="AU36" s="154"/>
      <c r="AV36" s="96" t="s">
        <v>22</v>
      </c>
      <c r="AW36" s="96" t="s">
        <v>22</v>
      </c>
      <c r="AX36" s="96" t="s">
        <v>22</v>
      </c>
      <c r="AY36" s="96" t="s">
        <v>22</v>
      </c>
      <c r="AZ36" s="96" t="s">
        <v>22</v>
      </c>
      <c r="BA36" s="96" t="s">
        <v>22</v>
      </c>
      <c r="BB36" s="96" t="s">
        <v>22</v>
      </c>
      <c r="BC36" s="96" t="s">
        <v>22</v>
      </c>
      <c r="BD36" s="96" t="s">
        <v>22</v>
      </c>
      <c r="BE36" s="99">
        <f t="shared" si="1"/>
        <v>36</v>
      </c>
    </row>
    <row r="37" spans="1:57" ht="16.5" thickBot="1">
      <c r="A37" s="290"/>
      <c r="B37" s="284" t="s">
        <v>244</v>
      </c>
      <c r="C37" s="285" t="s">
        <v>130</v>
      </c>
      <c r="D37" s="43" t="s">
        <v>21</v>
      </c>
      <c r="E37" s="100">
        <v>2</v>
      </c>
      <c r="F37" s="100">
        <v>2</v>
      </c>
      <c r="G37" s="100">
        <v>2</v>
      </c>
      <c r="H37" s="100">
        <v>2</v>
      </c>
      <c r="I37" s="100">
        <v>2</v>
      </c>
      <c r="J37" s="100">
        <v>2</v>
      </c>
      <c r="K37" s="100">
        <v>2</v>
      </c>
      <c r="L37" s="100">
        <v>2</v>
      </c>
      <c r="M37" s="100">
        <v>2</v>
      </c>
      <c r="N37" s="100">
        <v>2</v>
      </c>
      <c r="O37" s="100">
        <v>2</v>
      </c>
      <c r="P37" s="100">
        <v>2</v>
      </c>
      <c r="Q37" s="100">
        <v>2</v>
      </c>
      <c r="R37" s="100">
        <v>2</v>
      </c>
      <c r="S37" s="100" t="s">
        <v>239</v>
      </c>
      <c r="T37" s="99"/>
      <c r="U37" s="153"/>
      <c r="V37" s="96" t="s">
        <v>22</v>
      </c>
      <c r="W37" s="96" t="s">
        <v>22</v>
      </c>
      <c r="X37" s="99"/>
      <c r="Y37" s="99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99"/>
      <c r="AR37" s="99"/>
      <c r="AS37" s="99"/>
      <c r="AT37" s="99"/>
      <c r="AU37" s="154"/>
      <c r="AV37" s="96" t="s">
        <v>22</v>
      </c>
      <c r="AW37" s="96" t="s">
        <v>22</v>
      </c>
      <c r="AX37" s="96" t="s">
        <v>22</v>
      </c>
      <c r="AY37" s="96" t="s">
        <v>22</v>
      </c>
      <c r="AZ37" s="96" t="s">
        <v>22</v>
      </c>
      <c r="BA37" s="96" t="s">
        <v>22</v>
      </c>
      <c r="BB37" s="96" t="s">
        <v>22</v>
      </c>
      <c r="BC37" s="96" t="s">
        <v>22</v>
      </c>
      <c r="BD37" s="96" t="s">
        <v>22</v>
      </c>
      <c r="BE37" s="99">
        <f t="shared" si="1"/>
        <v>28</v>
      </c>
    </row>
    <row r="38" spans="1:57" s="36" customFormat="1" ht="15" customHeight="1" thickBot="1">
      <c r="A38" s="290"/>
      <c r="B38" s="281"/>
      <c r="C38" s="285"/>
      <c r="D38" s="43" t="s">
        <v>23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100">
        <v>1</v>
      </c>
      <c r="L38" s="100">
        <v>1</v>
      </c>
      <c r="M38" s="100">
        <v>1</v>
      </c>
      <c r="N38" s="100">
        <v>1</v>
      </c>
      <c r="O38" s="100">
        <v>1</v>
      </c>
      <c r="P38" s="100">
        <v>1</v>
      </c>
      <c r="Q38" s="100">
        <v>1</v>
      </c>
      <c r="R38" s="100">
        <v>1</v>
      </c>
      <c r="S38" s="100">
        <v>1</v>
      </c>
      <c r="T38" s="99"/>
      <c r="U38" s="153"/>
      <c r="V38" s="96" t="s">
        <v>22</v>
      </c>
      <c r="W38" s="96" t="s">
        <v>22</v>
      </c>
      <c r="X38" s="99"/>
      <c r="Y38" s="99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99"/>
      <c r="AR38" s="99"/>
      <c r="AS38" s="99"/>
      <c r="AT38" s="99"/>
      <c r="AU38" s="154"/>
      <c r="AV38" s="96" t="s">
        <v>22</v>
      </c>
      <c r="AW38" s="96" t="s">
        <v>22</v>
      </c>
      <c r="AX38" s="96" t="s">
        <v>22</v>
      </c>
      <c r="AY38" s="96" t="s">
        <v>22</v>
      </c>
      <c r="AZ38" s="96" t="s">
        <v>22</v>
      </c>
      <c r="BA38" s="96" t="s">
        <v>22</v>
      </c>
      <c r="BB38" s="96" t="s">
        <v>22</v>
      </c>
      <c r="BC38" s="96" t="s">
        <v>22</v>
      </c>
      <c r="BD38" s="96" t="s">
        <v>22</v>
      </c>
      <c r="BE38" s="99">
        <f t="shared" si="1"/>
        <v>15</v>
      </c>
    </row>
    <row r="39" spans="1:57" s="36" customFormat="1" ht="15" customHeight="1" thickBot="1">
      <c r="A39" s="290"/>
      <c r="B39" s="286" t="s">
        <v>245</v>
      </c>
      <c r="C39" s="286" t="s">
        <v>40</v>
      </c>
      <c r="D39" s="62" t="s">
        <v>21</v>
      </c>
      <c r="E39" s="111">
        <f>E41</f>
        <v>6</v>
      </c>
      <c r="F39" s="111">
        <f t="shared" ref="F39:AU40" si="6">F41</f>
        <v>4</v>
      </c>
      <c r="G39" s="111">
        <f t="shared" si="6"/>
        <v>6</v>
      </c>
      <c r="H39" s="111">
        <f t="shared" si="6"/>
        <v>4</v>
      </c>
      <c r="I39" s="111">
        <f t="shared" si="6"/>
        <v>6</v>
      </c>
      <c r="J39" s="111">
        <f t="shared" si="6"/>
        <v>4</v>
      </c>
      <c r="K39" s="111">
        <f t="shared" si="6"/>
        <v>6</v>
      </c>
      <c r="L39" s="111">
        <f t="shared" si="6"/>
        <v>4</v>
      </c>
      <c r="M39" s="111">
        <f t="shared" si="6"/>
        <v>6</v>
      </c>
      <c r="N39" s="111">
        <f t="shared" si="6"/>
        <v>4</v>
      </c>
      <c r="O39" s="111">
        <f t="shared" si="6"/>
        <v>6</v>
      </c>
      <c r="P39" s="111">
        <f t="shared" si="6"/>
        <v>4</v>
      </c>
      <c r="Q39" s="111">
        <f t="shared" si="6"/>
        <v>6</v>
      </c>
      <c r="R39" s="111">
        <f t="shared" si="6"/>
        <v>4</v>
      </c>
      <c r="S39" s="111">
        <f t="shared" si="6"/>
        <v>6</v>
      </c>
      <c r="T39" s="111">
        <f t="shared" si="6"/>
        <v>36</v>
      </c>
      <c r="U39" s="111">
        <f t="shared" si="6"/>
        <v>0</v>
      </c>
      <c r="V39" s="111" t="s">
        <v>22</v>
      </c>
      <c r="W39" s="111" t="s">
        <v>22</v>
      </c>
      <c r="X39" s="111">
        <f t="shared" si="6"/>
        <v>12</v>
      </c>
      <c r="Y39" s="111">
        <f t="shared" si="6"/>
        <v>12</v>
      </c>
      <c r="Z39" s="111">
        <f t="shared" si="6"/>
        <v>12</v>
      </c>
      <c r="AA39" s="111">
        <f t="shared" si="6"/>
        <v>12</v>
      </c>
      <c r="AB39" s="111">
        <f t="shared" si="6"/>
        <v>12</v>
      </c>
      <c r="AC39" s="111">
        <f t="shared" si="6"/>
        <v>12</v>
      </c>
      <c r="AD39" s="111">
        <f t="shared" si="6"/>
        <v>12</v>
      </c>
      <c r="AE39" s="111">
        <f t="shared" si="6"/>
        <v>12</v>
      </c>
      <c r="AF39" s="111">
        <f t="shared" si="6"/>
        <v>12</v>
      </c>
      <c r="AG39" s="111">
        <f t="shared" si="6"/>
        <v>12</v>
      </c>
      <c r="AH39" s="111">
        <f t="shared" si="6"/>
        <v>12</v>
      </c>
      <c r="AI39" s="111">
        <f t="shared" si="6"/>
        <v>12</v>
      </c>
      <c r="AJ39" s="111">
        <f t="shared" si="6"/>
        <v>12</v>
      </c>
      <c r="AK39" s="111">
        <f t="shared" si="6"/>
        <v>12</v>
      </c>
      <c r="AL39" s="111">
        <f t="shared" si="6"/>
        <v>12</v>
      </c>
      <c r="AM39" s="111">
        <f t="shared" si="6"/>
        <v>12</v>
      </c>
      <c r="AN39" s="111">
        <f t="shared" si="6"/>
        <v>12</v>
      </c>
      <c r="AO39" s="112">
        <f t="shared" si="6"/>
        <v>12</v>
      </c>
      <c r="AP39" s="112">
        <f t="shared" si="6"/>
        <v>12</v>
      </c>
      <c r="AQ39" s="111">
        <f t="shared" si="6"/>
        <v>12</v>
      </c>
      <c r="AR39" s="111">
        <f t="shared" si="6"/>
        <v>12</v>
      </c>
      <c r="AS39" s="111">
        <f t="shared" si="6"/>
        <v>36</v>
      </c>
      <c r="AT39" s="111">
        <f t="shared" si="6"/>
        <v>36</v>
      </c>
      <c r="AU39" s="111">
        <f t="shared" si="6"/>
        <v>0</v>
      </c>
      <c r="AV39" s="111" t="s">
        <v>22</v>
      </c>
      <c r="AW39" s="111" t="s">
        <v>22</v>
      </c>
      <c r="AX39" s="111" t="s">
        <v>22</v>
      </c>
      <c r="AY39" s="111" t="s">
        <v>22</v>
      </c>
      <c r="AZ39" s="111" t="s">
        <v>22</v>
      </c>
      <c r="BA39" s="111" t="s">
        <v>22</v>
      </c>
      <c r="BB39" s="111" t="s">
        <v>22</v>
      </c>
      <c r="BC39" s="111" t="s">
        <v>22</v>
      </c>
      <c r="BD39" s="111" t="s">
        <v>22</v>
      </c>
      <c r="BE39" s="99">
        <f t="shared" si="1"/>
        <v>436</v>
      </c>
    </row>
    <row r="40" spans="1:57" s="35" customFormat="1" ht="16.5" thickBot="1">
      <c r="A40" s="290"/>
      <c r="B40" s="287"/>
      <c r="C40" s="287"/>
      <c r="D40" s="62" t="s">
        <v>23</v>
      </c>
      <c r="E40" s="111">
        <f>E42</f>
        <v>3</v>
      </c>
      <c r="F40" s="111">
        <f t="shared" si="6"/>
        <v>2</v>
      </c>
      <c r="G40" s="111">
        <f t="shared" si="6"/>
        <v>3</v>
      </c>
      <c r="H40" s="111">
        <f t="shared" si="6"/>
        <v>2</v>
      </c>
      <c r="I40" s="111">
        <f t="shared" si="6"/>
        <v>3</v>
      </c>
      <c r="J40" s="111">
        <f t="shared" si="6"/>
        <v>2</v>
      </c>
      <c r="K40" s="111">
        <f t="shared" si="6"/>
        <v>3</v>
      </c>
      <c r="L40" s="111">
        <f t="shared" si="6"/>
        <v>2</v>
      </c>
      <c r="M40" s="111">
        <f t="shared" si="6"/>
        <v>3</v>
      </c>
      <c r="N40" s="111">
        <f t="shared" si="6"/>
        <v>2</v>
      </c>
      <c r="O40" s="111">
        <f t="shared" si="6"/>
        <v>3</v>
      </c>
      <c r="P40" s="111">
        <f t="shared" si="6"/>
        <v>2</v>
      </c>
      <c r="Q40" s="111">
        <f t="shared" si="6"/>
        <v>3</v>
      </c>
      <c r="R40" s="111">
        <f t="shared" si="6"/>
        <v>2</v>
      </c>
      <c r="S40" s="111">
        <f t="shared" si="6"/>
        <v>3</v>
      </c>
      <c r="T40" s="111">
        <f t="shared" si="6"/>
        <v>0</v>
      </c>
      <c r="U40" s="111">
        <f t="shared" si="6"/>
        <v>0</v>
      </c>
      <c r="V40" s="111" t="str">
        <f t="shared" si="6"/>
        <v>К</v>
      </c>
      <c r="W40" s="111" t="str">
        <f>W42</f>
        <v>К</v>
      </c>
      <c r="X40" s="111">
        <f t="shared" si="6"/>
        <v>6</v>
      </c>
      <c r="Y40" s="111">
        <f t="shared" si="6"/>
        <v>6</v>
      </c>
      <c r="Z40" s="111">
        <f t="shared" si="6"/>
        <v>6</v>
      </c>
      <c r="AA40" s="111">
        <f t="shared" si="6"/>
        <v>6</v>
      </c>
      <c r="AB40" s="111">
        <f t="shared" si="6"/>
        <v>6</v>
      </c>
      <c r="AC40" s="111">
        <f t="shared" si="6"/>
        <v>6</v>
      </c>
      <c r="AD40" s="111">
        <f t="shared" si="6"/>
        <v>6</v>
      </c>
      <c r="AE40" s="111">
        <f t="shared" si="6"/>
        <v>6</v>
      </c>
      <c r="AF40" s="111">
        <f t="shared" si="6"/>
        <v>6</v>
      </c>
      <c r="AG40" s="111">
        <f t="shared" si="6"/>
        <v>6</v>
      </c>
      <c r="AH40" s="111">
        <f t="shared" si="6"/>
        <v>6</v>
      </c>
      <c r="AI40" s="111">
        <f t="shared" si="6"/>
        <v>6</v>
      </c>
      <c r="AJ40" s="111">
        <f t="shared" si="6"/>
        <v>6</v>
      </c>
      <c r="AK40" s="111">
        <f t="shared" si="6"/>
        <v>6</v>
      </c>
      <c r="AL40" s="111">
        <f t="shared" si="6"/>
        <v>6</v>
      </c>
      <c r="AM40" s="111">
        <f t="shared" si="6"/>
        <v>6</v>
      </c>
      <c r="AN40" s="111">
        <f t="shared" si="6"/>
        <v>6</v>
      </c>
      <c r="AO40" s="112">
        <f t="shared" si="6"/>
        <v>6</v>
      </c>
      <c r="AP40" s="112">
        <f t="shared" si="6"/>
        <v>6</v>
      </c>
      <c r="AQ40" s="111">
        <f t="shared" si="6"/>
        <v>6</v>
      </c>
      <c r="AR40" s="111">
        <f t="shared" si="6"/>
        <v>6</v>
      </c>
      <c r="AS40" s="111">
        <f t="shared" si="6"/>
        <v>0</v>
      </c>
      <c r="AT40" s="111">
        <f t="shared" si="6"/>
        <v>0</v>
      </c>
      <c r="AU40" s="111">
        <f t="shared" si="6"/>
        <v>0</v>
      </c>
      <c r="AV40" s="111" t="s">
        <v>22</v>
      </c>
      <c r="AW40" s="111" t="s">
        <v>22</v>
      </c>
      <c r="AX40" s="111" t="s">
        <v>22</v>
      </c>
      <c r="AY40" s="111" t="s">
        <v>22</v>
      </c>
      <c r="AZ40" s="111" t="s">
        <v>22</v>
      </c>
      <c r="BA40" s="111" t="s">
        <v>22</v>
      </c>
      <c r="BB40" s="111" t="s">
        <v>22</v>
      </c>
      <c r="BC40" s="111" t="s">
        <v>22</v>
      </c>
      <c r="BD40" s="111" t="s">
        <v>22</v>
      </c>
      <c r="BE40" s="99">
        <f t="shared" si="1"/>
        <v>164</v>
      </c>
    </row>
    <row r="41" spans="1:57" s="35" customFormat="1" ht="18.75" customHeight="1" thickBot="1">
      <c r="A41" s="290"/>
      <c r="B41" s="278" t="s">
        <v>246</v>
      </c>
      <c r="C41" s="278" t="s">
        <v>131</v>
      </c>
      <c r="D41" s="46" t="s">
        <v>21</v>
      </c>
      <c r="E41" s="113">
        <f>E43+E45+E47+E49</f>
        <v>6</v>
      </c>
      <c r="F41" s="113">
        <f t="shared" ref="F41:AT41" si="7">F43+F45+F47+F49</f>
        <v>4</v>
      </c>
      <c r="G41" s="113">
        <f t="shared" si="7"/>
        <v>6</v>
      </c>
      <c r="H41" s="113">
        <f t="shared" si="7"/>
        <v>4</v>
      </c>
      <c r="I41" s="113">
        <f t="shared" si="7"/>
        <v>6</v>
      </c>
      <c r="J41" s="113">
        <f t="shared" si="7"/>
        <v>4</v>
      </c>
      <c r="K41" s="113">
        <f t="shared" si="7"/>
        <v>6</v>
      </c>
      <c r="L41" s="113">
        <f t="shared" si="7"/>
        <v>4</v>
      </c>
      <c r="M41" s="113">
        <f t="shared" si="7"/>
        <v>6</v>
      </c>
      <c r="N41" s="113">
        <f t="shared" si="7"/>
        <v>4</v>
      </c>
      <c r="O41" s="113">
        <f t="shared" si="7"/>
        <v>6</v>
      </c>
      <c r="P41" s="113">
        <f t="shared" si="7"/>
        <v>4</v>
      </c>
      <c r="Q41" s="113">
        <f t="shared" si="7"/>
        <v>6</v>
      </c>
      <c r="R41" s="113">
        <f t="shared" si="7"/>
        <v>4</v>
      </c>
      <c r="S41" s="113">
        <f t="shared" si="7"/>
        <v>6</v>
      </c>
      <c r="T41" s="113">
        <f t="shared" si="7"/>
        <v>36</v>
      </c>
      <c r="U41" s="153">
        <f t="shared" si="7"/>
        <v>0</v>
      </c>
      <c r="V41" s="96" t="s">
        <v>22</v>
      </c>
      <c r="W41" s="96" t="s">
        <v>22</v>
      </c>
      <c r="X41" s="113">
        <f t="shared" si="7"/>
        <v>12</v>
      </c>
      <c r="Y41" s="113">
        <f t="shared" si="7"/>
        <v>12</v>
      </c>
      <c r="Z41" s="113">
        <f t="shared" si="7"/>
        <v>12</v>
      </c>
      <c r="AA41" s="113">
        <f t="shared" si="7"/>
        <v>12</v>
      </c>
      <c r="AB41" s="113">
        <f t="shared" si="7"/>
        <v>12</v>
      </c>
      <c r="AC41" s="113">
        <f t="shared" si="7"/>
        <v>12</v>
      </c>
      <c r="AD41" s="113">
        <f t="shared" si="7"/>
        <v>12</v>
      </c>
      <c r="AE41" s="113">
        <f t="shared" si="7"/>
        <v>12</v>
      </c>
      <c r="AF41" s="113">
        <f t="shared" si="7"/>
        <v>12</v>
      </c>
      <c r="AG41" s="113">
        <f t="shared" si="7"/>
        <v>12</v>
      </c>
      <c r="AH41" s="113">
        <f t="shared" si="7"/>
        <v>12</v>
      </c>
      <c r="AI41" s="113">
        <f t="shared" si="7"/>
        <v>12</v>
      </c>
      <c r="AJ41" s="113">
        <f t="shared" si="7"/>
        <v>12</v>
      </c>
      <c r="AK41" s="113">
        <f t="shared" si="7"/>
        <v>12</v>
      </c>
      <c r="AL41" s="113">
        <f t="shared" si="7"/>
        <v>12</v>
      </c>
      <c r="AM41" s="113">
        <f t="shared" si="7"/>
        <v>12</v>
      </c>
      <c r="AN41" s="113">
        <f t="shared" si="7"/>
        <v>12</v>
      </c>
      <c r="AO41" s="114">
        <f t="shared" si="7"/>
        <v>12</v>
      </c>
      <c r="AP41" s="114">
        <f t="shared" si="7"/>
        <v>12</v>
      </c>
      <c r="AQ41" s="113">
        <f t="shared" si="7"/>
        <v>12</v>
      </c>
      <c r="AR41" s="113">
        <f t="shared" si="7"/>
        <v>12</v>
      </c>
      <c r="AS41" s="113">
        <f t="shared" si="7"/>
        <v>36</v>
      </c>
      <c r="AT41" s="113">
        <f t="shared" si="7"/>
        <v>36</v>
      </c>
      <c r="AU41" s="153">
        <v>0</v>
      </c>
      <c r="AV41" s="107" t="s">
        <v>22</v>
      </c>
      <c r="AW41" s="96" t="s">
        <v>22</v>
      </c>
      <c r="AX41" s="96" t="s">
        <v>22</v>
      </c>
      <c r="AY41" s="96" t="s">
        <v>22</v>
      </c>
      <c r="AZ41" s="96" t="s">
        <v>22</v>
      </c>
      <c r="BA41" s="96" t="s">
        <v>22</v>
      </c>
      <c r="BB41" s="96" t="s">
        <v>22</v>
      </c>
      <c r="BC41" s="96" t="s">
        <v>22</v>
      </c>
      <c r="BD41" s="96" t="s">
        <v>22</v>
      </c>
      <c r="BE41" s="99">
        <f t="shared" si="1"/>
        <v>436</v>
      </c>
    </row>
    <row r="42" spans="1:57" s="35" customFormat="1" ht="23.25" customHeight="1" thickBot="1">
      <c r="A42" s="290"/>
      <c r="B42" s="279"/>
      <c r="C42" s="279"/>
      <c r="D42" s="46" t="s">
        <v>23</v>
      </c>
      <c r="E42" s="113">
        <f>E44+E46+E48</f>
        <v>3</v>
      </c>
      <c r="F42" s="113">
        <f t="shared" ref="F42:AU42" si="8">F44+F46+F48</f>
        <v>2</v>
      </c>
      <c r="G42" s="113">
        <f t="shared" si="8"/>
        <v>3</v>
      </c>
      <c r="H42" s="113">
        <f t="shared" si="8"/>
        <v>2</v>
      </c>
      <c r="I42" s="113">
        <f t="shared" si="8"/>
        <v>3</v>
      </c>
      <c r="J42" s="113">
        <f t="shared" si="8"/>
        <v>2</v>
      </c>
      <c r="K42" s="113">
        <f t="shared" si="8"/>
        <v>3</v>
      </c>
      <c r="L42" s="113">
        <f t="shared" si="8"/>
        <v>2</v>
      </c>
      <c r="M42" s="113">
        <f t="shared" si="8"/>
        <v>3</v>
      </c>
      <c r="N42" s="113">
        <f t="shared" si="8"/>
        <v>2</v>
      </c>
      <c r="O42" s="113">
        <f t="shared" si="8"/>
        <v>3</v>
      </c>
      <c r="P42" s="113">
        <f t="shared" si="8"/>
        <v>2</v>
      </c>
      <c r="Q42" s="113">
        <f t="shared" si="8"/>
        <v>3</v>
      </c>
      <c r="R42" s="113">
        <f t="shared" si="8"/>
        <v>2</v>
      </c>
      <c r="S42" s="113">
        <f t="shared" si="8"/>
        <v>3</v>
      </c>
      <c r="T42" s="113">
        <f t="shared" si="8"/>
        <v>0</v>
      </c>
      <c r="U42" s="153">
        <f t="shared" si="8"/>
        <v>0</v>
      </c>
      <c r="V42" s="96" t="s">
        <v>22</v>
      </c>
      <c r="W42" s="96" t="s">
        <v>22</v>
      </c>
      <c r="X42" s="113">
        <f t="shared" si="8"/>
        <v>6</v>
      </c>
      <c r="Y42" s="113">
        <f t="shared" si="8"/>
        <v>6</v>
      </c>
      <c r="Z42" s="113">
        <f t="shared" si="8"/>
        <v>6</v>
      </c>
      <c r="AA42" s="113">
        <f t="shared" si="8"/>
        <v>6</v>
      </c>
      <c r="AB42" s="113">
        <f t="shared" si="8"/>
        <v>6</v>
      </c>
      <c r="AC42" s="113">
        <f t="shared" si="8"/>
        <v>6</v>
      </c>
      <c r="AD42" s="113">
        <f t="shared" si="8"/>
        <v>6</v>
      </c>
      <c r="AE42" s="113">
        <f t="shared" si="8"/>
        <v>6</v>
      </c>
      <c r="AF42" s="113">
        <f t="shared" si="8"/>
        <v>6</v>
      </c>
      <c r="AG42" s="113">
        <f t="shared" si="8"/>
        <v>6</v>
      </c>
      <c r="AH42" s="113">
        <f t="shared" si="8"/>
        <v>6</v>
      </c>
      <c r="AI42" s="113">
        <f t="shared" si="8"/>
        <v>6</v>
      </c>
      <c r="AJ42" s="113">
        <f t="shared" si="8"/>
        <v>6</v>
      </c>
      <c r="AK42" s="113">
        <f t="shared" si="8"/>
        <v>6</v>
      </c>
      <c r="AL42" s="113">
        <f t="shared" si="8"/>
        <v>6</v>
      </c>
      <c r="AM42" s="113">
        <f t="shared" si="8"/>
        <v>6</v>
      </c>
      <c r="AN42" s="113">
        <f t="shared" si="8"/>
        <v>6</v>
      </c>
      <c r="AO42" s="114">
        <f t="shared" si="8"/>
        <v>6</v>
      </c>
      <c r="AP42" s="114">
        <f t="shared" si="8"/>
        <v>6</v>
      </c>
      <c r="AQ42" s="113">
        <f t="shared" si="8"/>
        <v>6</v>
      </c>
      <c r="AR42" s="113">
        <f t="shared" si="8"/>
        <v>6</v>
      </c>
      <c r="AS42" s="113">
        <f t="shared" si="8"/>
        <v>0</v>
      </c>
      <c r="AT42" s="113">
        <f t="shared" si="8"/>
        <v>0</v>
      </c>
      <c r="AU42" s="153">
        <f t="shared" si="8"/>
        <v>0</v>
      </c>
      <c r="AV42" s="96" t="s">
        <v>22</v>
      </c>
      <c r="AW42" s="96" t="s">
        <v>22</v>
      </c>
      <c r="AX42" s="96" t="s">
        <v>22</v>
      </c>
      <c r="AY42" s="96" t="s">
        <v>22</v>
      </c>
      <c r="AZ42" s="96" t="s">
        <v>22</v>
      </c>
      <c r="BA42" s="96" t="s">
        <v>22</v>
      </c>
      <c r="BB42" s="96" t="s">
        <v>22</v>
      </c>
      <c r="BC42" s="96" t="s">
        <v>22</v>
      </c>
      <c r="BD42" s="96" t="s">
        <v>22</v>
      </c>
      <c r="BE42" s="99">
        <f t="shared" si="1"/>
        <v>164</v>
      </c>
    </row>
    <row r="43" spans="1:57" ht="16.5" customHeight="1" thickBot="1">
      <c r="A43" s="290"/>
      <c r="B43" s="273" t="s">
        <v>247</v>
      </c>
      <c r="C43" s="273" t="s">
        <v>132</v>
      </c>
      <c r="D43" s="45" t="s">
        <v>21</v>
      </c>
      <c r="E43" s="100">
        <v>4</v>
      </c>
      <c r="F43" s="100">
        <v>2</v>
      </c>
      <c r="G43" s="100">
        <v>4</v>
      </c>
      <c r="H43" s="100">
        <v>2</v>
      </c>
      <c r="I43" s="100">
        <v>4</v>
      </c>
      <c r="J43" s="100">
        <v>2</v>
      </c>
      <c r="K43" s="100">
        <v>4</v>
      </c>
      <c r="L43" s="100">
        <v>2</v>
      </c>
      <c r="M43" s="100">
        <v>4</v>
      </c>
      <c r="N43" s="100">
        <v>2</v>
      </c>
      <c r="O43" s="100">
        <v>4</v>
      </c>
      <c r="P43" s="100">
        <v>2</v>
      </c>
      <c r="Q43" s="100">
        <v>4</v>
      </c>
      <c r="R43" s="100">
        <v>2</v>
      </c>
      <c r="S43" s="100">
        <v>4</v>
      </c>
      <c r="T43" s="99"/>
      <c r="U43" s="153"/>
      <c r="V43" s="96" t="s">
        <v>22</v>
      </c>
      <c r="W43" s="96" t="s">
        <v>22</v>
      </c>
      <c r="X43" s="99">
        <v>4</v>
      </c>
      <c r="Y43" s="99">
        <v>4</v>
      </c>
      <c r="Z43" s="108">
        <v>4</v>
      </c>
      <c r="AA43" s="108">
        <v>4</v>
      </c>
      <c r="AB43" s="108">
        <v>4</v>
      </c>
      <c r="AC43" s="108">
        <v>4</v>
      </c>
      <c r="AD43" s="108">
        <v>4</v>
      </c>
      <c r="AE43" s="108">
        <v>4</v>
      </c>
      <c r="AF43" s="108">
        <v>4</v>
      </c>
      <c r="AG43" s="108">
        <v>4</v>
      </c>
      <c r="AH43" s="108">
        <v>4</v>
      </c>
      <c r="AI43" s="108">
        <v>4</v>
      </c>
      <c r="AJ43" s="108">
        <v>4</v>
      </c>
      <c r="AK43" s="108">
        <v>4</v>
      </c>
      <c r="AL43" s="108">
        <v>4</v>
      </c>
      <c r="AM43" s="108">
        <v>4</v>
      </c>
      <c r="AN43" s="108">
        <v>4</v>
      </c>
      <c r="AO43" s="108">
        <v>4</v>
      </c>
      <c r="AP43" s="108">
        <v>4</v>
      </c>
      <c r="AQ43" s="99">
        <v>4</v>
      </c>
      <c r="AR43" s="99">
        <v>4</v>
      </c>
      <c r="AS43" s="99"/>
      <c r="AT43" s="99"/>
      <c r="AU43" s="153" t="s">
        <v>52</v>
      </c>
      <c r="AV43" s="96" t="s">
        <v>22</v>
      </c>
      <c r="AW43" s="96" t="s">
        <v>22</v>
      </c>
      <c r="AX43" s="96" t="s">
        <v>22</v>
      </c>
      <c r="AY43" s="96" t="s">
        <v>22</v>
      </c>
      <c r="AZ43" s="96" t="s">
        <v>22</v>
      </c>
      <c r="BA43" s="96" t="s">
        <v>22</v>
      </c>
      <c r="BB43" s="96" t="s">
        <v>22</v>
      </c>
      <c r="BC43" s="96" t="s">
        <v>22</v>
      </c>
      <c r="BD43" s="96" t="s">
        <v>22</v>
      </c>
      <c r="BE43" s="99">
        <f>SUM(E43:BD43)</f>
        <v>130</v>
      </c>
    </row>
    <row r="44" spans="1:57" ht="16.5" customHeight="1" thickBot="1">
      <c r="A44" s="290"/>
      <c r="B44" s="274"/>
      <c r="C44" s="274"/>
      <c r="D44" s="45" t="s">
        <v>23</v>
      </c>
      <c r="E44" s="100">
        <v>2</v>
      </c>
      <c r="F44" s="100">
        <v>1</v>
      </c>
      <c r="G44" s="100">
        <v>2</v>
      </c>
      <c r="H44" s="100">
        <v>1</v>
      </c>
      <c r="I44" s="100">
        <v>2</v>
      </c>
      <c r="J44" s="100">
        <v>1</v>
      </c>
      <c r="K44" s="100">
        <v>2</v>
      </c>
      <c r="L44" s="100">
        <v>1</v>
      </c>
      <c r="M44" s="100">
        <v>2</v>
      </c>
      <c r="N44" s="100">
        <v>1</v>
      </c>
      <c r="O44" s="100">
        <v>2</v>
      </c>
      <c r="P44" s="100">
        <v>1</v>
      </c>
      <c r="Q44" s="100">
        <v>2</v>
      </c>
      <c r="R44" s="100">
        <v>1</v>
      </c>
      <c r="S44" s="100">
        <v>2</v>
      </c>
      <c r="T44" s="99"/>
      <c r="U44" s="153"/>
      <c r="V44" s="96" t="s">
        <v>22</v>
      </c>
      <c r="W44" s="96" t="s">
        <v>22</v>
      </c>
      <c r="X44" s="99">
        <v>2</v>
      </c>
      <c r="Y44" s="99">
        <v>2</v>
      </c>
      <c r="Z44" s="108">
        <v>2</v>
      </c>
      <c r="AA44" s="108">
        <v>2</v>
      </c>
      <c r="AB44" s="108">
        <v>2</v>
      </c>
      <c r="AC44" s="108">
        <v>2</v>
      </c>
      <c r="AD44" s="108">
        <v>2</v>
      </c>
      <c r="AE44" s="108">
        <v>2</v>
      </c>
      <c r="AF44" s="108">
        <v>2</v>
      </c>
      <c r="AG44" s="108">
        <v>2</v>
      </c>
      <c r="AH44" s="108">
        <v>2</v>
      </c>
      <c r="AI44" s="108">
        <v>2</v>
      </c>
      <c r="AJ44" s="108">
        <v>2</v>
      </c>
      <c r="AK44" s="108">
        <v>2</v>
      </c>
      <c r="AL44" s="108">
        <v>2</v>
      </c>
      <c r="AM44" s="108">
        <v>2</v>
      </c>
      <c r="AN44" s="108">
        <v>2</v>
      </c>
      <c r="AO44" s="108">
        <v>2</v>
      </c>
      <c r="AP44" s="108">
        <v>2</v>
      </c>
      <c r="AQ44" s="99">
        <v>2</v>
      </c>
      <c r="AR44" s="99">
        <v>2</v>
      </c>
      <c r="AS44" s="99"/>
      <c r="AT44" s="99"/>
      <c r="AU44" s="153"/>
      <c r="AV44" s="96" t="s">
        <v>22</v>
      </c>
      <c r="AW44" s="96" t="s">
        <v>22</v>
      </c>
      <c r="AX44" s="96" t="s">
        <v>22</v>
      </c>
      <c r="AY44" s="96" t="s">
        <v>22</v>
      </c>
      <c r="AZ44" s="96" t="s">
        <v>22</v>
      </c>
      <c r="BA44" s="96" t="s">
        <v>22</v>
      </c>
      <c r="BB44" s="96" t="s">
        <v>22</v>
      </c>
      <c r="BC44" s="96" t="s">
        <v>22</v>
      </c>
      <c r="BD44" s="96" t="s">
        <v>22</v>
      </c>
      <c r="BE44" s="99">
        <f t="shared" si="1"/>
        <v>65</v>
      </c>
    </row>
    <row r="45" spans="1:57" ht="16.5" customHeight="1" thickBot="1">
      <c r="A45" s="290"/>
      <c r="B45" s="273" t="s">
        <v>248</v>
      </c>
      <c r="C45" s="273" t="s">
        <v>133</v>
      </c>
      <c r="D45" s="45" t="s">
        <v>21</v>
      </c>
      <c r="E45" s="100">
        <v>2</v>
      </c>
      <c r="F45" s="100">
        <v>2</v>
      </c>
      <c r="G45" s="100">
        <v>2</v>
      </c>
      <c r="H45" s="100">
        <v>2</v>
      </c>
      <c r="I45" s="100">
        <v>2</v>
      </c>
      <c r="J45" s="100">
        <v>2</v>
      </c>
      <c r="K45" s="100">
        <v>2</v>
      </c>
      <c r="L45" s="100">
        <v>2</v>
      </c>
      <c r="M45" s="100">
        <v>2</v>
      </c>
      <c r="N45" s="100">
        <v>2</v>
      </c>
      <c r="O45" s="100">
        <v>2</v>
      </c>
      <c r="P45" s="100">
        <v>2</v>
      </c>
      <c r="Q45" s="100">
        <v>2</v>
      </c>
      <c r="R45" s="100">
        <v>2</v>
      </c>
      <c r="S45" s="100">
        <v>2</v>
      </c>
      <c r="T45" s="99"/>
      <c r="U45" s="153"/>
      <c r="V45" s="96" t="s">
        <v>22</v>
      </c>
      <c r="W45" s="96" t="s">
        <v>22</v>
      </c>
      <c r="X45" s="99">
        <v>4</v>
      </c>
      <c r="Y45" s="99">
        <v>2</v>
      </c>
      <c r="Z45" s="108">
        <v>4</v>
      </c>
      <c r="AA45" s="108">
        <v>2</v>
      </c>
      <c r="AB45" s="108">
        <v>4</v>
      </c>
      <c r="AC45" s="108">
        <v>2</v>
      </c>
      <c r="AD45" s="108">
        <v>4</v>
      </c>
      <c r="AE45" s="108">
        <v>2</v>
      </c>
      <c r="AF45" s="108">
        <v>4</v>
      </c>
      <c r="AG45" s="108">
        <v>2</v>
      </c>
      <c r="AH45" s="108">
        <v>4</v>
      </c>
      <c r="AI45" s="108">
        <v>2</v>
      </c>
      <c r="AJ45" s="108">
        <v>4</v>
      </c>
      <c r="AK45" s="108">
        <v>2</v>
      </c>
      <c r="AL45" s="108">
        <v>4</v>
      </c>
      <c r="AM45" s="108">
        <v>2</v>
      </c>
      <c r="AN45" s="108">
        <v>4</v>
      </c>
      <c r="AO45" s="108">
        <v>2</v>
      </c>
      <c r="AP45" s="108">
        <v>4</v>
      </c>
      <c r="AQ45" s="99">
        <v>2</v>
      </c>
      <c r="AR45" s="99">
        <v>4</v>
      </c>
      <c r="AS45" s="99"/>
      <c r="AT45" s="99"/>
      <c r="AU45" s="153" t="s">
        <v>52</v>
      </c>
      <c r="AV45" s="96" t="s">
        <v>22</v>
      </c>
      <c r="AW45" s="96" t="s">
        <v>22</v>
      </c>
      <c r="AX45" s="96" t="s">
        <v>22</v>
      </c>
      <c r="AY45" s="96" t="s">
        <v>22</v>
      </c>
      <c r="AZ45" s="96" t="s">
        <v>22</v>
      </c>
      <c r="BA45" s="96" t="s">
        <v>22</v>
      </c>
      <c r="BB45" s="96" t="s">
        <v>22</v>
      </c>
      <c r="BC45" s="96" t="s">
        <v>22</v>
      </c>
      <c r="BD45" s="96" t="s">
        <v>22</v>
      </c>
      <c r="BE45" s="99">
        <f t="shared" si="1"/>
        <v>94</v>
      </c>
    </row>
    <row r="46" spans="1:57" ht="17.25" customHeight="1" thickBot="1">
      <c r="A46" s="290"/>
      <c r="B46" s="274"/>
      <c r="C46" s="274"/>
      <c r="D46" s="45" t="s">
        <v>23</v>
      </c>
      <c r="E46" s="100">
        <v>1</v>
      </c>
      <c r="F46" s="100">
        <v>1</v>
      </c>
      <c r="G46" s="100">
        <v>1</v>
      </c>
      <c r="H46" s="100">
        <v>1</v>
      </c>
      <c r="I46" s="100">
        <v>1</v>
      </c>
      <c r="J46" s="100">
        <v>1</v>
      </c>
      <c r="K46" s="100">
        <v>1</v>
      </c>
      <c r="L46" s="100">
        <v>1</v>
      </c>
      <c r="M46" s="100">
        <v>1</v>
      </c>
      <c r="N46" s="100">
        <v>1</v>
      </c>
      <c r="O46" s="100">
        <v>1</v>
      </c>
      <c r="P46" s="100">
        <v>1</v>
      </c>
      <c r="Q46" s="100">
        <v>1</v>
      </c>
      <c r="R46" s="100">
        <v>1</v>
      </c>
      <c r="S46" s="100">
        <v>1</v>
      </c>
      <c r="T46" s="99"/>
      <c r="U46" s="153"/>
      <c r="V46" s="96" t="str">
        <f>V48</f>
        <v>К</v>
      </c>
      <c r="W46" s="96" t="str">
        <f>W48</f>
        <v>К</v>
      </c>
      <c r="X46" s="99">
        <v>2</v>
      </c>
      <c r="Y46" s="99">
        <v>1</v>
      </c>
      <c r="Z46" s="108">
        <v>2</v>
      </c>
      <c r="AA46" s="108">
        <v>1</v>
      </c>
      <c r="AB46" s="108">
        <v>2</v>
      </c>
      <c r="AC46" s="108">
        <v>1</v>
      </c>
      <c r="AD46" s="108">
        <v>2</v>
      </c>
      <c r="AE46" s="108">
        <v>1</v>
      </c>
      <c r="AF46" s="108">
        <v>2</v>
      </c>
      <c r="AG46" s="108">
        <v>1</v>
      </c>
      <c r="AH46" s="108">
        <v>2</v>
      </c>
      <c r="AI46" s="108">
        <v>1</v>
      </c>
      <c r="AJ46" s="108">
        <v>2</v>
      </c>
      <c r="AK46" s="108">
        <v>1</v>
      </c>
      <c r="AL46" s="108">
        <v>2</v>
      </c>
      <c r="AM46" s="108">
        <v>1</v>
      </c>
      <c r="AN46" s="108">
        <v>2</v>
      </c>
      <c r="AO46" s="108">
        <v>1</v>
      </c>
      <c r="AP46" s="108">
        <v>2</v>
      </c>
      <c r="AQ46" s="99">
        <v>1</v>
      </c>
      <c r="AR46" s="99">
        <v>2</v>
      </c>
      <c r="AS46" s="99"/>
      <c r="AT46" s="99"/>
      <c r="AU46" s="153"/>
      <c r="AV46" s="96" t="s">
        <v>22</v>
      </c>
      <c r="AW46" s="96" t="s">
        <v>22</v>
      </c>
      <c r="AX46" s="96" t="s">
        <v>22</v>
      </c>
      <c r="AY46" s="96" t="s">
        <v>22</v>
      </c>
      <c r="AZ46" s="96" t="s">
        <v>22</v>
      </c>
      <c r="BA46" s="96" t="s">
        <v>22</v>
      </c>
      <c r="BB46" s="96" t="s">
        <v>22</v>
      </c>
      <c r="BC46" s="96" t="s">
        <v>22</v>
      </c>
      <c r="BD46" s="96" t="s">
        <v>22</v>
      </c>
      <c r="BE46" s="99">
        <f t="shared" si="1"/>
        <v>47</v>
      </c>
    </row>
    <row r="47" spans="1:57" ht="15" customHeight="1" thickBot="1">
      <c r="A47" s="290"/>
      <c r="B47" s="273" t="s">
        <v>249</v>
      </c>
      <c r="C47" s="273" t="s">
        <v>134</v>
      </c>
      <c r="D47" s="45" t="s">
        <v>21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53"/>
      <c r="V47" s="96" t="s">
        <v>22</v>
      </c>
      <c r="W47" s="96" t="s">
        <v>22</v>
      </c>
      <c r="X47" s="106">
        <v>4</v>
      </c>
      <c r="Y47" s="106">
        <v>6</v>
      </c>
      <c r="Z47" s="109">
        <v>4</v>
      </c>
      <c r="AA47" s="109">
        <v>6</v>
      </c>
      <c r="AB47" s="109">
        <v>4</v>
      </c>
      <c r="AC47" s="109">
        <v>6</v>
      </c>
      <c r="AD47" s="109">
        <v>4</v>
      </c>
      <c r="AE47" s="109">
        <v>6</v>
      </c>
      <c r="AF47" s="109">
        <v>4</v>
      </c>
      <c r="AG47" s="109">
        <v>6</v>
      </c>
      <c r="AH47" s="109">
        <v>4</v>
      </c>
      <c r="AI47" s="109">
        <v>6</v>
      </c>
      <c r="AJ47" s="109">
        <v>4</v>
      </c>
      <c r="AK47" s="109">
        <v>6</v>
      </c>
      <c r="AL47" s="109">
        <v>4</v>
      </c>
      <c r="AM47" s="109">
        <v>6</v>
      </c>
      <c r="AN47" s="109">
        <v>4</v>
      </c>
      <c r="AO47" s="109">
        <v>6</v>
      </c>
      <c r="AP47" s="109">
        <v>4</v>
      </c>
      <c r="AQ47" s="106">
        <v>6</v>
      </c>
      <c r="AR47" s="106">
        <v>4</v>
      </c>
      <c r="AS47" s="106"/>
      <c r="AT47" s="106"/>
      <c r="AU47" s="154" t="s">
        <v>52</v>
      </c>
      <c r="AV47" s="96" t="s">
        <v>22</v>
      </c>
      <c r="AW47" s="96" t="s">
        <v>22</v>
      </c>
      <c r="AX47" s="96" t="s">
        <v>22</v>
      </c>
      <c r="AY47" s="96" t="s">
        <v>22</v>
      </c>
      <c r="AZ47" s="96" t="s">
        <v>22</v>
      </c>
      <c r="BA47" s="96" t="s">
        <v>22</v>
      </c>
      <c r="BB47" s="96" t="s">
        <v>22</v>
      </c>
      <c r="BC47" s="96" t="s">
        <v>22</v>
      </c>
      <c r="BD47" s="96" t="s">
        <v>22</v>
      </c>
      <c r="BE47" s="99">
        <f t="shared" si="1"/>
        <v>104</v>
      </c>
    </row>
    <row r="48" spans="1:57" ht="16.5" thickBot="1">
      <c r="A48" s="290"/>
      <c r="B48" s="274"/>
      <c r="C48" s="274"/>
      <c r="D48" s="45" t="s">
        <v>23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53"/>
      <c r="V48" s="96" t="s">
        <v>22</v>
      </c>
      <c r="W48" s="96" t="s">
        <v>22</v>
      </c>
      <c r="X48" s="106">
        <v>2</v>
      </c>
      <c r="Y48" s="106">
        <v>3</v>
      </c>
      <c r="Z48" s="109">
        <v>2</v>
      </c>
      <c r="AA48" s="109">
        <v>3</v>
      </c>
      <c r="AB48" s="109">
        <v>2</v>
      </c>
      <c r="AC48" s="109">
        <v>3</v>
      </c>
      <c r="AD48" s="109">
        <v>2</v>
      </c>
      <c r="AE48" s="109">
        <v>3</v>
      </c>
      <c r="AF48" s="109">
        <v>2</v>
      </c>
      <c r="AG48" s="109">
        <v>3</v>
      </c>
      <c r="AH48" s="109">
        <v>2</v>
      </c>
      <c r="AI48" s="109">
        <v>3</v>
      </c>
      <c r="AJ48" s="109">
        <v>2</v>
      </c>
      <c r="AK48" s="109">
        <v>3</v>
      </c>
      <c r="AL48" s="109">
        <v>2</v>
      </c>
      <c r="AM48" s="109">
        <v>3</v>
      </c>
      <c r="AN48" s="109">
        <v>2</v>
      </c>
      <c r="AO48" s="109">
        <v>3</v>
      </c>
      <c r="AP48" s="109">
        <v>2</v>
      </c>
      <c r="AQ48" s="106">
        <v>3</v>
      </c>
      <c r="AR48" s="106">
        <v>2</v>
      </c>
      <c r="AS48" s="106"/>
      <c r="AT48" s="106"/>
      <c r="AU48" s="154"/>
      <c r="AV48" s="96" t="s">
        <v>22</v>
      </c>
      <c r="AW48" s="96" t="s">
        <v>22</v>
      </c>
      <c r="AX48" s="96" t="s">
        <v>22</v>
      </c>
      <c r="AY48" s="96" t="s">
        <v>22</v>
      </c>
      <c r="AZ48" s="96" t="s">
        <v>22</v>
      </c>
      <c r="BA48" s="96" t="s">
        <v>22</v>
      </c>
      <c r="BB48" s="96" t="s">
        <v>22</v>
      </c>
      <c r="BC48" s="96" t="s">
        <v>22</v>
      </c>
      <c r="BD48" s="96" t="s">
        <v>22</v>
      </c>
      <c r="BE48" s="99">
        <f t="shared" si="1"/>
        <v>52</v>
      </c>
    </row>
    <row r="49" spans="1:57" ht="16.5" thickBot="1">
      <c r="A49" s="290"/>
      <c r="B49" s="79" t="s">
        <v>250</v>
      </c>
      <c r="C49" s="70" t="s">
        <v>44</v>
      </c>
      <c r="D49" s="45" t="s">
        <v>21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>
        <v>36</v>
      </c>
      <c r="U49" s="153"/>
      <c r="V49" s="96" t="s">
        <v>22</v>
      </c>
      <c r="W49" s="96" t="s">
        <v>22</v>
      </c>
      <c r="X49" s="106"/>
      <c r="Y49" s="106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6"/>
      <c r="AR49" s="106"/>
      <c r="AS49" s="106">
        <v>36</v>
      </c>
      <c r="AT49" s="106">
        <v>36</v>
      </c>
      <c r="AU49" s="154"/>
      <c r="AV49" s="96" t="s">
        <v>22</v>
      </c>
      <c r="AW49" s="96" t="s">
        <v>22</v>
      </c>
      <c r="AX49" s="96" t="s">
        <v>22</v>
      </c>
      <c r="AY49" s="96" t="s">
        <v>22</v>
      </c>
      <c r="AZ49" s="96" t="s">
        <v>22</v>
      </c>
      <c r="BA49" s="96" t="s">
        <v>22</v>
      </c>
      <c r="BB49" s="96" t="s">
        <v>22</v>
      </c>
      <c r="BC49" s="96" t="s">
        <v>22</v>
      </c>
      <c r="BD49" s="96" t="s">
        <v>22</v>
      </c>
      <c r="BE49" s="99">
        <f t="shared" si="1"/>
        <v>108</v>
      </c>
    </row>
    <row r="50" spans="1:57">
      <c r="A50" s="290"/>
      <c r="B50" s="275" t="s">
        <v>47</v>
      </c>
      <c r="C50" s="276"/>
      <c r="D50" s="277"/>
      <c r="E50" s="261">
        <f>E19+E13+E7</f>
        <v>36</v>
      </c>
      <c r="F50" s="261">
        <f t="shared" ref="F50:U50" si="9">F7+F13+F21+F39</f>
        <v>36</v>
      </c>
      <c r="G50" s="261">
        <f t="shared" si="9"/>
        <v>36</v>
      </c>
      <c r="H50" s="261">
        <f t="shared" si="9"/>
        <v>36</v>
      </c>
      <c r="I50" s="261">
        <f t="shared" si="9"/>
        <v>36</v>
      </c>
      <c r="J50" s="261">
        <f t="shared" si="9"/>
        <v>36</v>
      </c>
      <c r="K50" s="261">
        <f t="shared" si="9"/>
        <v>36</v>
      </c>
      <c r="L50" s="261">
        <f t="shared" si="9"/>
        <v>36</v>
      </c>
      <c r="M50" s="261">
        <f t="shared" si="9"/>
        <v>36</v>
      </c>
      <c r="N50" s="261">
        <f t="shared" si="9"/>
        <v>36</v>
      </c>
      <c r="O50" s="261">
        <f t="shared" si="9"/>
        <v>36</v>
      </c>
      <c r="P50" s="261">
        <f t="shared" si="9"/>
        <v>36</v>
      </c>
      <c r="Q50" s="261">
        <f t="shared" si="9"/>
        <v>36</v>
      </c>
      <c r="R50" s="261">
        <f t="shared" si="9"/>
        <v>36</v>
      </c>
      <c r="S50" s="261">
        <f t="shared" si="9"/>
        <v>36</v>
      </c>
      <c r="T50" s="261">
        <f t="shared" si="9"/>
        <v>36</v>
      </c>
      <c r="U50" s="261">
        <f t="shared" si="9"/>
        <v>0</v>
      </c>
      <c r="V50" s="261" t="s">
        <v>22</v>
      </c>
      <c r="W50" s="261" t="s">
        <v>22</v>
      </c>
      <c r="X50" s="261">
        <f t="shared" ref="X50:AU50" si="10">X7+X13+X21+X39</f>
        <v>36</v>
      </c>
      <c r="Y50" s="261">
        <f t="shared" si="10"/>
        <v>36</v>
      </c>
      <c r="Z50" s="271">
        <f t="shared" si="10"/>
        <v>36</v>
      </c>
      <c r="AA50" s="271">
        <f t="shared" si="10"/>
        <v>36</v>
      </c>
      <c r="AB50" s="271">
        <f t="shared" si="10"/>
        <v>36</v>
      </c>
      <c r="AC50" s="271">
        <f t="shared" si="10"/>
        <v>36</v>
      </c>
      <c r="AD50" s="271">
        <f t="shared" si="10"/>
        <v>36</v>
      </c>
      <c r="AE50" s="271">
        <f t="shared" si="10"/>
        <v>36</v>
      </c>
      <c r="AF50" s="271">
        <f t="shared" si="10"/>
        <v>36</v>
      </c>
      <c r="AG50" s="271">
        <f t="shared" si="10"/>
        <v>36</v>
      </c>
      <c r="AH50" s="271">
        <f t="shared" si="10"/>
        <v>36</v>
      </c>
      <c r="AI50" s="271">
        <f t="shared" si="10"/>
        <v>36</v>
      </c>
      <c r="AJ50" s="271">
        <f t="shared" si="10"/>
        <v>36</v>
      </c>
      <c r="AK50" s="271">
        <f t="shared" si="10"/>
        <v>36</v>
      </c>
      <c r="AL50" s="271">
        <f t="shared" si="10"/>
        <v>36</v>
      </c>
      <c r="AM50" s="271">
        <f t="shared" si="10"/>
        <v>36</v>
      </c>
      <c r="AN50" s="271">
        <f t="shared" si="10"/>
        <v>36</v>
      </c>
      <c r="AO50" s="271">
        <f t="shared" si="10"/>
        <v>36</v>
      </c>
      <c r="AP50" s="271">
        <f t="shared" si="10"/>
        <v>36</v>
      </c>
      <c r="AQ50" s="261">
        <f t="shared" si="10"/>
        <v>36</v>
      </c>
      <c r="AR50" s="261">
        <f t="shared" si="10"/>
        <v>36</v>
      </c>
      <c r="AS50" s="261">
        <f t="shared" si="10"/>
        <v>36</v>
      </c>
      <c r="AT50" s="261">
        <f t="shared" si="10"/>
        <v>36</v>
      </c>
      <c r="AU50" s="261">
        <f t="shared" si="10"/>
        <v>0</v>
      </c>
      <c r="AV50" s="261" t="s">
        <v>22</v>
      </c>
      <c r="AW50" s="261" t="s">
        <v>22</v>
      </c>
      <c r="AX50" s="261" t="s">
        <v>22</v>
      </c>
      <c r="AY50" s="261" t="s">
        <v>22</v>
      </c>
      <c r="AZ50" s="261" t="s">
        <v>22</v>
      </c>
      <c r="BA50" s="261" t="s">
        <v>22</v>
      </c>
      <c r="BB50" s="261" t="s">
        <v>22</v>
      </c>
      <c r="BC50" s="261" t="s">
        <v>22</v>
      </c>
      <c r="BD50" s="261" t="s">
        <v>22</v>
      </c>
      <c r="BE50" s="263">
        <f>BE7+BE13+BE21+BE39</f>
        <v>1404</v>
      </c>
    </row>
    <row r="51" spans="1:57" ht="15.75" thickBot="1">
      <c r="A51" s="290"/>
      <c r="B51" s="265" t="s">
        <v>48</v>
      </c>
      <c r="C51" s="266"/>
      <c r="D51" s="267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4"/>
    </row>
    <row r="52" spans="1:57" ht="16.5" thickBot="1">
      <c r="A52" s="290"/>
      <c r="B52" s="268" t="s">
        <v>49</v>
      </c>
      <c r="C52" s="269"/>
      <c r="D52" s="270"/>
      <c r="E52" s="96">
        <f t="shared" ref="E52:U52" si="11">E20+E14+E8</f>
        <v>18</v>
      </c>
      <c r="F52" s="96">
        <f t="shared" si="11"/>
        <v>18</v>
      </c>
      <c r="G52" s="96">
        <f t="shared" si="11"/>
        <v>18</v>
      </c>
      <c r="H52" s="96">
        <f t="shared" si="11"/>
        <v>18</v>
      </c>
      <c r="I52" s="96">
        <f t="shared" si="11"/>
        <v>18</v>
      </c>
      <c r="J52" s="96">
        <f t="shared" si="11"/>
        <v>18</v>
      </c>
      <c r="K52" s="96">
        <f t="shared" si="11"/>
        <v>18</v>
      </c>
      <c r="L52" s="96">
        <f t="shared" si="11"/>
        <v>18</v>
      </c>
      <c r="M52" s="96">
        <f t="shared" si="11"/>
        <v>18</v>
      </c>
      <c r="N52" s="96">
        <f t="shared" si="11"/>
        <v>18</v>
      </c>
      <c r="O52" s="96">
        <f t="shared" si="11"/>
        <v>18</v>
      </c>
      <c r="P52" s="96">
        <f t="shared" si="11"/>
        <v>18</v>
      </c>
      <c r="Q52" s="96">
        <f t="shared" si="11"/>
        <v>18</v>
      </c>
      <c r="R52" s="96">
        <f t="shared" si="11"/>
        <v>18</v>
      </c>
      <c r="S52" s="96">
        <f t="shared" si="11"/>
        <v>18</v>
      </c>
      <c r="T52" s="96">
        <f t="shared" si="11"/>
        <v>0</v>
      </c>
      <c r="U52" s="96">
        <f t="shared" si="11"/>
        <v>0</v>
      </c>
      <c r="V52" s="96" t="s">
        <v>22</v>
      </c>
      <c r="W52" s="96" t="s">
        <v>22</v>
      </c>
      <c r="X52" s="96">
        <f t="shared" ref="X52:AU52" si="12">X20+X14+X8</f>
        <v>18</v>
      </c>
      <c r="Y52" s="96">
        <f t="shared" si="12"/>
        <v>18</v>
      </c>
      <c r="Z52" s="107">
        <f t="shared" si="12"/>
        <v>18</v>
      </c>
      <c r="AA52" s="107">
        <f t="shared" si="12"/>
        <v>18</v>
      </c>
      <c r="AB52" s="107">
        <f t="shared" si="12"/>
        <v>18</v>
      </c>
      <c r="AC52" s="107">
        <f t="shared" si="12"/>
        <v>18</v>
      </c>
      <c r="AD52" s="107">
        <f t="shared" si="12"/>
        <v>18</v>
      </c>
      <c r="AE52" s="107">
        <f t="shared" si="12"/>
        <v>18</v>
      </c>
      <c r="AF52" s="107">
        <f t="shared" si="12"/>
        <v>18</v>
      </c>
      <c r="AG52" s="107">
        <f t="shared" si="12"/>
        <v>18</v>
      </c>
      <c r="AH52" s="107">
        <f t="shared" si="12"/>
        <v>18</v>
      </c>
      <c r="AI52" s="107">
        <f t="shared" si="12"/>
        <v>18</v>
      </c>
      <c r="AJ52" s="107">
        <f t="shared" si="12"/>
        <v>18</v>
      </c>
      <c r="AK52" s="107">
        <f t="shared" si="12"/>
        <v>18</v>
      </c>
      <c r="AL52" s="107">
        <f t="shared" si="12"/>
        <v>18</v>
      </c>
      <c r="AM52" s="107">
        <f t="shared" si="12"/>
        <v>18</v>
      </c>
      <c r="AN52" s="107">
        <f t="shared" si="12"/>
        <v>18</v>
      </c>
      <c r="AO52" s="107">
        <f t="shared" si="12"/>
        <v>18</v>
      </c>
      <c r="AP52" s="107">
        <f t="shared" si="12"/>
        <v>18</v>
      </c>
      <c r="AQ52" s="96">
        <f t="shared" si="12"/>
        <v>18</v>
      </c>
      <c r="AR52" s="96">
        <f t="shared" si="12"/>
        <v>18</v>
      </c>
      <c r="AS52" s="96">
        <f t="shared" si="12"/>
        <v>0</v>
      </c>
      <c r="AT52" s="96">
        <f t="shared" si="12"/>
        <v>0</v>
      </c>
      <c r="AU52" s="96">
        <f t="shared" si="12"/>
        <v>0</v>
      </c>
      <c r="AV52" s="96" t="s">
        <v>22</v>
      </c>
      <c r="AW52" s="96" t="s">
        <v>22</v>
      </c>
      <c r="AX52" s="96" t="s">
        <v>22</v>
      </c>
      <c r="AY52" s="96" t="s">
        <v>22</v>
      </c>
      <c r="AZ52" s="96" t="s">
        <v>22</v>
      </c>
      <c r="BA52" s="96" t="s">
        <v>22</v>
      </c>
      <c r="BB52" s="96" t="s">
        <v>22</v>
      </c>
      <c r="BC52" s="96" t="s">
        <v>22</v>
      </c>
      <c r="BD52" s="96" t="s">
        <v>22</v>
      </c>
      <c r="BE52" s="115">
        <f>BE20+BE14+BE8</f>
        <v>648</v>
      </c>
    </row>
    <row r="53" spans="1:57" ht="16.5" thickBot="1">
      <c r="A53" s="290"/>
      <c r="B53" s="268" t="s">
        <v>50</v>
      </c>
      <c r="C53" s="269"/>
      <c r="D53" s="270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>
        <v>50</v>
      </c>
      <c r="V53" s="96" t="s">
        <v>22</v>
      </c>
      <c r="W53" s="96" t="s">
        <v>22</v>
      </c>
      <c r="X53" s="96"/>
      <c r="Y53" s="96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96"/>
      <c r="AR53" s="96"/>
      <c r="AS53" s="96"/>
      <c r="AT53" s="96"/>
      <c r="AU53" s="96">
        <v>50</v>
      </c>
      <c r="AV53" s="96" t="s">
        <v>22</v>
      </c>
      <c r="AW53" s="96" t="s">
        <v>22</v>
      </c>
      <c r="AX53" s="96" t="s">
        <v>22</v>
      </c>
      <c r="AY53" s="96" t="s">
        <v>22</v>
      </c>
      <c r="AZ53" s="96" t="s">
        <v>22</v>
      </c>
      <c r="BA53" s="96" t="s">
        <v>22</v>
      </c>
      <c r="BB53" s="96" t="s">
        <v>22</v>
      </c>
      <c r="BC53" s="96" t="s">
        <v>22</v>
      </c>
      <c r="BD53" s="96" t="s">
        <v>22</v>
      </c>
      <c r="BE53" s="117">
        <f>SUM(F53:BD53)</f>
        <v>100</v>
      </c>
    </row>
    <row r="54" spans="1:57" ht="16.5" thickBot="1">
      <c r="A54" s="291"/>
      <c r="B54" s="268" t="s">
        <v>51</v>
      </c>
      <c r="C54" s="269"/>
      <c r="D54" s="270"/>
      <c r="E54" s="118">
        <f>E50+E52+E53</f>
        <v>54</v>
      </c>
      <c r="F54" s="118">
        <f t="shared" ref="F54:BE54" si="13">F50+F52+F53</f>
        <v>54</v>
      </c>
      <c r="G54" s="118">
        <f t="shared" si="13"/>
        <v>54</v>
      </c>
      <c r="H54" s="118">
        <f t="shared" si="13"/>
        <v>54</v>
      </c>
      <c r="I54" s="118">
        <f t="shared" si="13"/>
        <v>54</v>
      </c>
      <c r="J54" s="118">
        <f t="shared" si="13"/>
        <v>54</v>
      </c>
      <c r="K54" s="118">
        <f t="shared" si="13"/>
        <v>54</v>
      </c>
      <c r="L54" s="118">
        <f t="shared" si="13"/>
        <v>54</v>
      </c>
      <c r="M54" s="118">
        <f t="shared" si="13"/>
        <v>54</v>
      </c>
      <c r="N54" s="118">
        <f t="shared" si="13"/>
        <v>54</v>
      </c>
      <c r="O54" s="118">
        <f t="shared" si="13"/>
        <v>54</v>
      </c>
      <c r="P54" s="118">
        <f t="shared" si="13"/>
        <v>54</v>
      </c>
      <c r="Q54" s="118">
        <f t="shared" si="13"/>
        <v>54</v>
      </c>
      <c r="R54" s="118">
        <f t="shared" si="13"/>
        <v>54</v>
      </c>
      <c r="S54" s="118">
        <f t="shared" si="13"/>
        <v>54</v>
      </c>
      <c r="T54" s="118">
        <f t="shared" si="13"/>
        <v>36</v>
      </c>
      <c r="U54" s="118">
        <f t="shared" si="13"/>
        <v>50</v>
      </c>
      <c r="V54" s="118" t="s">
        <v>22</v>
      </c>
      <c r="W54" s="118" t="s">
        <v>22</v>
      </c>
      <c r="X54" s="118">
        <f t="shared" si="13"/>
        <v>54</v>
      </c>
      <c r="Y54" s="118">
        <f t="shared" si="13"/>
        <v>54</v>
      </c>
      <c r="Z54" s="119">
        <f t="shared" si="13"/>
        <v>54</v>
      </c>
      <c r="AA54" s="119">
        <f t="shared" si="13"/>
        <v>54</v>
      </c>
      <c r="AB54" s="119">
        <f t="shared" si="13"/>
        <v>54</v>
      </c>
      <c r="AC54" s="119">
        <f t="shared" si="13"/>
        <v>54</v>
      </c>
      <c r="AD54" s="119">
        <f t="shared" si="13"/>
        <v>54</v>
      </c>
      <c r="AE54" s="119">
        <f t="shared" si="13"/>
        <v>54</v>
      </c>
      <c r="AF54" s="119">
        <f t="shared" si="13"/>
        <v>54</v>
      </c>
      <c r="AG54" s="119">
        <f t="shared" si="13"/>
        <v>54</v>
      </c>
      <c r="AH54" s="119">
        <f t="shared" si="13"/>
        <v>54</v>
      </c>
      <c r="AI54" s="119">
        <f t="shared" si="13"/>
        <v>54</v>
      </c>
      <c r="AJ54" s="119">
        <f t="shared" si="13"/>
        <v>54</v>
      </c>
      <c r="AK54" s="119">
        <f t="shared" si="13"/>
        <v>54</v>
      </c>
      <c r="AL54" s="119">
        <f t="shared" si="13"/>
        <v>54</v>
      </c>
      <c r="AM54" s="119">
        <f t="shared" si="13"/>
        <v>54</v>
      </c>
      <c r="AN54" s="119">
        <f t="shared" si="13"/>
        <v>54</v>
      </c>
      <c r="AO54" s="119">
        <f t="shared" si="13"/>
        <v>54</v>
      </c>
      <c r="AP54" s="119">
        <f t="shared" si="13"/>
        <v>54</v>
      </c>
      <c r="AQ54" s="118">
        <f t="shared" si="13"/>
        <v>54</v>
      </c>
      <c r="AR54" s="118">
        <f t="shared" si="13"/>
        <v>54</v>
      </c>
      <c r="AS54" s="118">
        <f t="shared" si="13"/>
        <v>36</v>
      </c>
      <c r="AT54" s="118">
        <f t="shared" si="13"/>
        <v>36</v>
      </c>
      <c r="AU54" s="118">
        <f t="shared" si="13"/>
        <v>50</v>
      </c>
      <c r="AV54" s="118" t="s">
        <v>22</v>
      </c>
      <c r="AW54" s="118" t="s">
        <v>22</v>
      </c>
      <c r="AX54" s="118" t="s">
        <v>22</v>
      </c>
      <c r="AY54" s="118" t="s">
        <v>22</v>
      </c>
      <c r="AZ54" s="118" t="s">
        <v>22</v>
      </c>
      <c r="BA54" s="118" t="s">
        <v>22</v>
      </c>
      <c r="BB54" s="118" t="s">
        <v>22</v>
      </c>
      <c r="BC54" s="118" t="s">
        <v>22</v>
      </c>
      <c r="BD54" s="118" t="s">
        <v>22</v>
      </c>
      <c r="BE54" s="117">
        <f t="shared" si="13"/>
        <v>2152</v>
      </c>
    </row>
  </sheetData>
  <mergeCells count="122">
    <mergeCell ref="A1:AY1"/>
    <mergeCell ref="AZ1:BE1"/>
    <mergeCell ref="A2:A4"/>
    <mergeCell ref="B2:B4"/>
    <mergeCell ref="C2:C4"/>
    <mergeCell ref="D2:D4"/>
    <mergeCell ref="F2:H2"/>
    <mergeCell ref="J2:M2"/>
    <mergeCell ref="N2:Q2"/>
    <mergeCell ref="S2:U2"/>
    <mergeCell ref="AW2:AZ2"/>
    <mergeCell ref="BA2:BD2"/>
    <mergeCell ref="BE2:BE6"/>
    <mergeCell ref="E3:BD3"/>
    <mergeCell ref="A5:BD5"/>
    <mergeCell ref="AN2:AQ2"/>
    <mergeCell ref="AS2:AV2"/>
    <mergeCell ref="A7:A54"/>
    <mergeCell ref="B7:B8"/>
    <mergeCell ref="C7:C8"/>
    <mergeCell ref="B9:B10"/>
    <mergeCell ref="C9:C10"/>
    <mergeCell ref="W2:Z2"/>
    <mergeCell ref="AA2:AD2"/>
    <mergeCell ref="AF2:AH2"/>
    <mergeCell ref="AJ2:AM2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H50:H51"/>
    <mergeCell ref="I50:I51"/>
    <mergeCell ref="J50:J51"/>
    <mergeCell ref="K50:K51"/>
    <mergeCell ref="L50:L51"/>
    <mergeCell ref="M50:M51"/>
    <mergeCell ref="B47:B48"/>
    <mergeCell ref="C47:C48"/>
    <mergeCell ref="B50:D50"/>
    <mergeCell ref="E50:E51"/>
    <mergeCell ref="F50:F51"/>
    <mergeCell ref="G50:G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BD50:BD51"/>
    <mergeCell ref="BE50:BE51"/>
    <mergeCell ref="B51:D51"/>
    <mergeCell ref="B52:D52"/>
    <mergeCell ref="B53:D53"/>
    <mergeCell ref="B54:D54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</mergeCells>
  <hyperlinks>
    <hyperlink ref="BE2" location="_ftn1" display="_ftn1"/>
  </hyperlinks>
  <pageMargins left="0" right="0" top="0" bottom="0" header="0" footer="0"/>
  <pageSetup paperSize="9"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view="pageBreakPreview" topLeftCell="O37" zoomScale="90" zoomScaleSheetLayoutView="90" workbookViewId="0">
      <selection activeCell="AU43" sqref="AU43"/>
    </sheetView>
  </sheetViews>
  <sheetFormatPr defaultRowHeight="15"/>
  <cols>
    <col min="1" max="1" width="4.42578125" customWidth="1"/>
    <col min="2" max="2" width="13" customWidth="1"/>
    <col min="3" max="3" width="35.7109375" customWidth="1"/>
    <col min="4" max="4" width="9.85546875" customWidth="1"/>
    <col min="5" max="17" width="3.5703125" customWidth="1"/>
    <col min="18" max="54" width="3.5703125" style="68" customWidth="1"/>
    <col min="55" max="56" width="3.5703125" customWidth="1"/>
    <col min="57" max="57" width="11.85546875" customWidth="1"/>
    <col min="257" max="257" width="4.42578125" customWidth="1"/>
    <col min="258" max="258" width="10.140625" customWidth="1"/>
    <col min="259" max="259" width="35.7109375" customWidth="1"/>
    <col min="260" max="260" width="9.85546875" customWidth="1"/>
    <col min="261" max="312" width="5.140625" customWidth="1"/>
    <col min="313" max="313" width="11.85546875" customWidth="1"/>
    <col min="513" max="513" width="4.42578125" customWidth="1"/>
    <col min="514" max="514" width="10.140625" customWidth="1"/>
    <col min="515" max="515" width="35.7109375" customWidth="1"/>
    <col min="516" max="516" width="9.85546875" customWidth="1"/>
    <col min="517" max="568" width="5.140625" customWidth="1"/>
    <col min="569" max="569" width="11.85546875" customWidth="1"/>
    <col min="769" max="769" width="4.42578125" customWidth="1"/>
    <col min="770" max="770" width="10.140625" customWidth="1"/>
    <col min="771" max="771" width="35.7109375" customWidth="1"/>
    <col min="772" max="772" width="9.85546875" customWidth="1"/>
    <col min="773" max="824" width="5.140625" customWidth="1"/>
    <col min="825" max="825" width="11.85546875" customWidth="1"/>
    <col min="1025" max="1025" width="4.42578125" customWidth="1"/>
    <col min="1026" max="1026" width="10.140625" customWidth="1"/>
    <col min="1027" max="1027" width="35.7109375" customWidth="1"/>
    <col min="1028" max="1028" width="9.85546875" customWidth="1"/>
    <col min="1029" max="1080" width="5.140625" customWidth="1"/>
    <col min="1081" max="1081" width="11.85546875" customWidth="1"/>
    <col min="1281" max="1281" width="4.42578125" customWidth="1"/>
    <col min="1282" max="1282" width="10.140625" customWidth="1"/>
    <col min="1283" max="1283" width="35.7109375" customWidth="1"/>
    <col min="1284" max="1284" width="9.85546875" customWidth="1"/>
    <col min="1285" max="1336" width="5.140625" customWidth="1"/>
    <col min="1337" max="1337" width="11.85546875" customWidth="1"/>
    <col min="1537" max="1537" width="4.42578125" customWidth="1"/>
    <col min="1538" max="1538" width="10.140625" customWidth="1"/>
    <col min="1539" max="1539" width="35.7109375" customWidth="1"/>
    <col min="1540" max="1540" width="9.85546875" customWidth="1"/>
    <col min="1541" max="1592" width="5.140625" customWidth="1"/>
    <col min="1593" max="1593" width="11.85546875" customWidth="1"/>
    <col min="1793" max="1793" width="4.42578125" customWidth="1"/>
    <col min="1794" max="1794" width="10.140625" customWidth="1"/>
    <col min="1795" max="1795" width="35.7109375" customWidth="1"/>
    <col min="1796" max="1796" width="9.85546875" customWidth="1"/>
    <col min="1797" max="1848" width="5.140625" customWidth="1"/>
    <col min="1849" max="1849" width="11.85546875" customWidth="1"/>
    <col min="2049" max="2049" width="4.42578125" customWidth="1"/>
    <col min="2050" max="2050" width="10.140625" customWidth="1"/>
    <col min="2051" max="2051" width="35.7109375" customWidth="1"/>
    <col min="2052" max="2052" width="9.85546875" customWidth="1"/>
    <col min="2053" max="2104" width="5.140625" customWidth="1"/>
    <col min="2105" max="2105" width="11.85546875" customWidth="1"/>
    <col min="2305" max="2305" width="4.42578125" customWidth="1"/>
    <col min="2306" max="2306" width="10.140625" customWidth="1"/>
    <col min="2307" max="2307" width="35.7109375" customWidth="1"/>
    <col min="2308" max="2308" width="9.85546875" customWidth="1"/>
    <col min="2309" max="2360" width="5.140625" customWidth="1"/>
    <col min="2361" max="2361" width="11.85546875" customWidth="1"/>
    <col min="2561" max="2561" width="4.42578125" customWidth="1"/>
    <col min="2562" max="2562" width="10.140625" customWidth="1"/>
    <col min="2563" max="2563" width="35.7109375" customWidth="1"/>
    <col min="2564" max="2564" width="9.85546875" customWidth="1"/>
    <col min="2565" max="2616" width="5.140625" customWidth="1"/>
    <col min="2617" max="2617" width="11.85546875" customWidth="1"/>
    <col min="2817" max="2817" width="4.42578125" customWidth="1"/>
    <col min="2818" max="2818" width="10.140625" customWidth="1"/>
    <col min="2819" max="2819" width="35.7109375" customWidth="1"/>
    <col min="2820" max="2820" width="9.85546875" customWidth="1"/>
    <col min="2821" max="2872" width="5.140625" customWidth="1"/>
    <col min="2873" max="2873" width="11.85546875" customWidth="1"/>
    <col min="3073" max="3073" width="4.42578125" customWidth="1"/>
    <col min="3074" max="3074" width="10.140625" customWidth="1"/>
    <col min="3075" max="3075" width="35.7109375" customWidth="1"/>
    <col min="3076" max="3076" width="9.85546875" customWidth="1"/>
    <col min="3077" max="3128" width="5.140625" customWidth="1"/>
    <col min="3129" max="3129" width="11.85546875" customWidth="1"/>
    <col min="3329" max="3329" width="4.42578125" customWidth="1"/>
    <col min="3330" max="3330" width="10.140625" customWidth="1"/>
    <col min="3331" max="3331" width="35.7109375" customWidth="1"/>
    <col min="3332" max="3332" width="9.85546875" customWidth="1"/>
    <col min="3333" max="3384" width="5.140625" customWidth="1"/>
    <col min="3385" max="3385" width="11.85546875" customWidth="1"/>
    <col min="3585" max="3585" width="4.42578125" customWidth="1"/>
    <col min="3586" max="3586" width="10.140625" customWidth="1"/>
    <col min="3587" max="3587" width="35.7109375" customWidth="1"/>
    <col min="3588" max="3588" width="9.85546875" customWidth="1"/>
    <col min="3589" max="3640" width="5.140625" customWidth="1"/>
    <col min="3641" max="3641" width="11.85546875" customWidth="1"/>
    <col min="3841" max="3841" width="4.42578125" customWidth="1"/>
    <col min="3842" max="3842" width="10.140625" customWidth="1"/>
    <col min="3843" max="3843" width="35.7109375" customWidth="1"/>
    <col min="3844" max="3844" width="9.85546875" customWidth="1"/>
    <col min="3845" max="3896" width="5.140625" customWidth="1"/>
    <col min="3897" max="3897" width="11.85546875" customWidth="1"/>
    <col min="4097" max="4097" width="4.42578125" customWidth="1"/>
    <col min="4098" max="4098" width="10.140625" customWidth="1"/>
    <col min="4099" max="4099" width="35.7109375" customWidth="1"/>
    <col min="4100" max="4100" width="9.85546875" customWidth="1"/>
    <col min="4101" max="4152" width="5.140625" customWidth="1"/>
    <col min="4153" max="4153" width="11.85546875" customWidth="1"/>
    <col min="4353" max="4353" width="4.42578125" customWidth="1"/>
    <col min="4354" max="4354" width="10.140625" customWidth="1"/>
    <col min="4355" max="4355" width="35.7109375" customWidth="1"/>
    <col min="4356" max="4356" width="9.85546875" customWidth="1"/>
    <col min="4357" max="4408" width="5.140625" customWidth="1"/>
    <col min="4409" max="4409" width="11.85546875" customWidth="1"/>
    <col min="4609" max="4609" width="4.42578125" customWidth="1"/>
    <col min="4610" max="4610" width="10.140625" customWidth="1"/>
    <col min="4611" max="4611" width="35.7109375" customWidth="1"/>
    <col min="4612" max="4612" width="9.85546875" customWidth="1"/>
    <col min="4613" max="4664" width="5.140625" customWidth="1"/>
    <col min="4665" max="4665" width="11.85546875" customWidth="1"/>
    <col min="4865" max="4865" width="4.42578125" customWidth="1"/>
    <col min="4866" max="4866" width="10.140625" customWidth="1"/>
    <col min="4867" max="4867" width="35.7109375" customWidth="1"/>
    <col min="4868" max="4868" width="9.85546875" customWidth="1"/>
    <col min="4869" max="4920" width="5.140625" customWidth="1"/>
    <col min="4921" max="4921" width="11.85546875" customWidth="1"/>
    <col min="5121" max="5121" width="4.42578125" customWidth="1"/>
    <col min="5122" max="5122" width="10.140625" customWidth="1"/>
    <col min="5123" max="5123" width="35.7109375" customWidth="1"/>
    <col min="5124" max="5124" width="9.85546875" customWidth="1"/>
    <col min="5125" max="5176" width="5.140625" customWidth="1"/>
    <col min="5177" max="5177" width="11.85546875" customWidth="1"/>
    <col min="5377" max="5377" width="4.42578125" customWidth="1"/>
    <col min="5378" max="5378" width="10.140625" customWidth="1"/>
    <col min="5379" max="5379" width="35.7109375" customWidth="1"/>
    <col min="5380" max="5380" width="9.85546875" customWidth="1"/>
    <col min="5381" max="5432" width="5.140625" customWidth="1"/>
    <col min="5433" max="5433" width="11.85546875" customWidth="1"/>
    <col min="5633" max="5633" width="4.42578125" customWidth="1"/>
    <col min="5634" max="5634" width="10.140625" customWidth="1"/>
    <col min="5635" max="5635" width="35.7109375" customWidth="1"/>
    <col min="5636" max="5636" width="9.85546875" customWidth="1"/>
    <col min="5637" max="5688" width="5.140625" customWidth="1"/>
    <col min="5689" max="5689" width="11.85546875" customWidth="1"/>
    <col min="5889" max="5889" width="4.42578125" customWidth="1"/>
    <col min="5890" max="5890" width="10.140625" customWidth="1"/>
    <col min="5891" max="5891" width="35.7109375" customWidth="1"/>
    <col min="5892" max="5892" width="9.85546875" customWidth="1"/>
    <col min="5893" max="5944" width="5.140625" customWidth="1"/>
    <col min="5945" max="5945" width="11.85546875" customWidth="1"/>
    <col min="6145" max="6145" width="4.42578125" customWidth="1"/>
    <col min="6146" max="6146" width="10.140625" customWidth="1"/>
    <col min="6147" max="6147" width="35.7109375" customWidth="1"/>
    <col min="6148" max="6148" width="9.85546875" customWidth="1"/>
    <col min="6149" max="6200" width="5.140625" customWidth="1"/>
    <col min="6201" max="6201" width="11.85546875" customWidth="1"/>
    <col min="6401" max="6401" width="4.42578125" customWidth="1"/>
    <col min="6402" max="6402" width="10.140625" customWidth="1"/>
    <col min="6403" max="6403" width="35.7109375" customWidth="1"/>
    <col min="6404" max="6404" width="9.85546875" customWidth="1"/>
    <col min="6405" max="6456" width="5.140625" customWidth="1"/>
    <col min="6457" max="6457" width="11.85546875" customWidth="1"/>
    <col min="6657" max="6657" width="4.42578125" customWidth="1"/>
    <col min="6658" max="6658" width="10.140625" customWidth="1"/>
    <col min="6659" max="6659" width="35.7109375" customWidth="1"/>
    <col min="6660" max="6660" width="9.85546875" customWidth="1"/>
    <col min="6661" max="6712" width="5.140625" customWidth="1"/>
    <col min="6713" max="6713" width="11.85546875" customWidth="1"/>
    <col min="6913" max="6913" width="4.42578125" customWidth="1"/>
    <col min="6914" max="6914" width="10.140625" customWidth="1"/>
    <col min="6915" max="6915" width="35.7109375" customWidth="1"/>
    <col min="6916" max="6916" width="9.85546875" customWidth="1"/>
    <col min="6917" max="6968" width="5.140625" customWidth="1"/>
    <col min="6969" max="6969" width="11.85546875" customWidth="1"/>
    <col min="7169" max="7169" width="4.42578125" customWidth="1"/>
    <col min="7170" max="7170" width="10.140625" customWidth="1"/>
    <col min="7171" max="7171" width="35.7109375" customWidth="1"/>
    <col min="7172" max="7172" width="9.85546875" customWidth="1"/>
    <col min="7173" max="7224" width="5.140625" customWidth="1"/>
    <col min="7225" max="7225" width="11.85546875" customWidth="1"/>
    <col min="7425" max="7425" width="4.42578125" customWidth="1"/>
    <col min="7426" max="7426" width="10.140625" customWidth="1"/>
    <col min="7427" max="7427" width="35.7109375" customWidth="1"/>
    <col min="7428" max="7428" width="9.85546875" customWidth="1"/>
    <col min="7429" max="7480" width="5.140625" customWidth="1"/>
    <col min="7481" max="7481" width="11.85546875" customWidth="1"/>
    <col min="7681" max="7681" width="4.42578125" customWidth="1"/>
    <col min="7682" max="7682" width="10.140625" customWidth="1"/>
    <col min="7683" max="7683" width="35.7109375" customWidth="1"/>
    <col min="7684" max="7684" width="9.85546875" customWidth="1"/>
    <col min="7685" max="7736" width="5.140625" customWidth="1"/>
    <col min="7737" max="7737" width="11.85546875" customWidth="1"/>
    <col min="7937" max="7937" width="4.42578125" customWidth="1"/>
    <col min="7938" max="7938" width="10.140625" customWidth="1"/>
    <col min="7939" max="7939" width="35.7109375" customWidth="1"/>
    <col min="7940" max="7940" width="9.85546875" customWidth="1"/>
    <col min="7941" max="7992" width="5.140625" customWidth="1"/>
    <col min="7993" max="7993" width="11.85546875" customWidth="1"/>
    <col min="8193" max="8193" width="4.42578125" customWidth="1"/>
    <col min="8194" max="8194" width="10.140625" customWidth="1"/>
    <col min="8195" max="8195" width="35.7109375" customWidth="1"/>
    <col min="8196" max="8196" width="9.85546875" customWidth="1"/>
    <col min="8197" max="8248" width="5.140625" customWidth="1"/>
    <col min="8249" max="8249" width="11.85546875" customWidth="1"/>
    <col min="8449" max="8449" width="4.42578125" customWidth="1"/>
    <col min="8450" max="8450" width="10.140625" customWidth="1"/>
    <col min="8451" max="8451" width="35.7109375" customWidth="1"/>
    <col min="8452" max="8452" width="9.85546875" customWidth="1"/>
    <col min="8453" max="8504" width="5.140625" customWidth="1"/>
    <col min="8505" max="8505" width="11.85546875" customWidth="1"/>
    <col min="8705" max="8705" width="4.42578125" customWidth="1"/>
    <col min="8706" max="8706" width="10.140625" customWidth="1"/>
    <col min="8707" max="8707" width="35.7109375" customWidth="1"/>
    <col min="8708" max="8708" width="9.85546875" customWidth="1"/>
    <col min="8709" max="8760" width="5.140625" customWidth="1"/>
    <col min="8761" max="8761" width="11.85546875" customWidth="1"/>
    <col min="8961" max="8961" width="4.42578125" customWidth="1"/>
    <col min="8962" max="8962" width="10.140625" customWidth="1"/>
    <col min="8963" max="8963" width="35.7109375" customWidth="1"/>
    <col min="8964" max="8964" width="9.85546875" customWidth="1"/>
    <col min="8965" max="9016" width="5.140625" customWidth="1"/>
    <col min="9017" max="9017" width="11.85546875" customWidth="1"/>
    <col min="9217" max="9217" width="4.42578125" customWidth="1"/>
    <col min="9218" max="9218" width="10.140625" customWidth="1"/>
    <col min="9219" max="9219" width="35.7109375" customWidth="1"/>
    <col min="9220" max="9220" width="9.85546875" customWidth="1"/>
    <col min="9221" max="9272" width="5.140625" customWidth="1"/>
    <col min="9273" max="9273" width="11.85546875" customWidth="1"/>
    <col min="9473" max="9473" width="4.42578125" customWidth="1"/>
    <col min="9474" max="9474" width="10.140625" customWidth="1"/>
    <col min="9475" max="9475" width="35.7109375" customWidth="1"/>
    <col min="9476" max="9476" width="9.85546875" customWidth="1"/>
    <col min="9477" max="9528" width="5.140625" customWidth="1"/>
    <col min="9529" max="9529" width="11.85546875" customWidth="1"/>
    <col min="9729" max="9729" width="4.42578125" customWidth="1"/>
    <col min="9730" max="9730" width="10.140625" customWidth="1"/>
    <col min="9731" max="9731" width="35.7109375" customWidth="1"/>
    <col min="9732" max="9732" width="9.85546875" customWidth="1"/>
    <col min="9733" max="9784" width="5.140625" customWidth="1"/>
    <col min="9785" max="9785" width="11.85546875" customWidth="1"/>
    <col min="9985" max="9985" width="4.42578125" customWidth="1"/>
    <col min="9986" max="9986" width="10.140625" customWidth="1"/>
    <col min="9987" max="9987" width="35.7109375" customWidth="1"/>
    <col min="9988" max="9988" width="9.85546875" customWidth="1"/>
    <col min="9989" max="10040" width="5.140625" customWidth="1"/>
    <col min="10041" max="10041" width="11.85546875" customWidth="1"/>
    <col min="10241" max="10241" width="4.42578125" customWidth="1"/>
    <col min="10242" max="10242" width="10.140625" customWidth="1"/>
    <col min="10243" max="10243" width="35.7109375" customWidth="1"/>
    <col min="10244" max="10244" width="9.85546875" customWidth="1"/>
    <col min="10245" max="10296" width="5.140625" customWidth="1"/>
    <col min="10297" max="10297" width="11.85546875" customWidth="1"/>
    <col min="10497" max="10497" width="4.42578125" customWidth="1"/>
    <col min="10498" max="10498" width="10.140625" customWidth="1"/>
    <col min="10499" max="10499" width="35.7109375" customWidth="1"/>
    <col min="10500" max="10500" width="9.85546875" customWidth="1"/>
    <col min="10501" max="10552" width="5.140625" customWidth="1"/>
    <col min="10553" max="10553" width="11.85546875" customWidth="1"/>
    <col min="10753" max="10753" width="4.42578125" customWidth="1"/>
    <col min="10754" max="10754" width="10.140625" customWidth="1"/>
    <col min="10755" max="10755" width="35.7109375" customWidth="1"/>
    <col min="10756" max="10756" width="9.85546875" customWidth="1"/>
    <col min="10757" max="10808" width="5.140625" customWidth="1"/>
    <col min="10809" max="10809" width="11.85546875" customWidth="1"/>
    <col min="11009" max="11009" width="4.42578125" customWidth="1"/>
    <col min="11010" max="11010" width="10.140625" customWidth="1"/>
    <col min="11011" max="11011" width="35.7109375" customWidth="1"/>
    <col min="11012" max="11012" width="9.85546875" customWidth="1"/>
    <col min="11013" max="11064" width="5.140625" customWidth="1"/>
    <col min="11065" max="11065" width="11.85546875" customWidth="1"/>
    <col min="11265" max="11265" width="4.42578125" customWidth="1"/>
    <col min="11266" max="11266" width="10.140625" customWidth="1"/>
    <col min="11267" max="11267" width="35.7109375" customWidth="1"/>
    <col min="11268" max="11268" width="9.85546875" customWidth="1"/>
    <col min="11269" max="11320" width="5.140625" customWidth="1"/>
    <col min="11321" max="11321" width="11.85546875" customWidth="1"/>
    <col min="11521" max="11521" width="4.42578125" customWidth="1"/>
    <col min="11522" max="11522" width="10.140625" customWidth="1"/>
    <col min="11523" max="11523" width="35.7109375" customWidth="1"/>
    <col min="11524" max="11524" width="9.85546875" customWidth="1"/>
    <col min="11525" max="11576" width="5.140625" customWidth="1"/>
    <col min="11577" max="11577" width="11.85546875" customWidth="1"/>
    <col min="11777" max="11777" width="4.42578125" customWidth="1"/>
    <col min="11778" max="11778" width="10.140625" customWidth="1"/>
    <col min="11779" max="11779" width="35.7109375" customWidth="1"/>
    <col min="11780" max="11780" width="9.85546875" customWidth="1"/>
    <col min="11781" max="11832" width="5.140625" customWidth="1"/>
    <col min="11833" max="11833" width="11.85546875" customWidth="1"/>
    <col min="12033" max="12033" width="4.42578125" customWidth="1"/>
    <col min="12034" max="12034" width="10.140625" customWidth="1"/>
    <col min="12035" max="12035" width="35.7109375" customWidth="1"/>
    <col min="12036" max="12036" width="9.85546875" customWidth="1"/>
    <col min="12037" max="12088" width="5.140625" customWidth="1"/>
    <col min="12089" max="12089" width="11.85546875" customWidth="1"/>
    <col min="12289" max="12289" width="4.42578125" customWidth="1"/>
    <col min="12290" max="12290" width="10.140625" customWidth="1"/>
    <col min="12291" max="12291" width="35.7109375" customWidth="1"/>
    <col min="12292" max="12292" width="9.85546875" customWidth="1"/>
    <col min="12293" max="12344" width="5.140625" customWidth="1"/>
    <col min="12345" max="12345" width="11.85546875" customWidth="1"/>
    <col min="12545" max="12545" width="4.42578125" customWidth="1"/>
    <col min="12546" max="12546" width="10.140625" customWidth="1"/>
    <col min="12547" max="12547" width="35.7109375" customWidth="1"/>
    <col min="12548" max="12548" width="9.85546875" customWidth="1"/>
    <col min="12549" max="12600" width="5.140625" customWidth="1"/>
    <col min="12601" max="12601" width="11.85546875" customWidth="1"/>
    <col min="12801" max="12801" width="4.42578125" customWidth="1"/>
    <col min="12802" max="12802" width="10.140625" customWidth="1"/>
    <col min="12803" max="12803" width="35.7109375" customWidth="1"/>
    <col min="12804" max="12804" width="9.85546875" customWidth="1"/>
    <col min="12805" max="12856" width="5.140625" customWidth="1"/>
    <col min="12857" max="12857" width="11.85546875" customWidth="1"/>
    <col min="13057" max="13057" width="4.42578125" customWidth="1"/>
    <col min="13058" max="13058" width="10.140625" customWidth="1"/>
    <col min="13059" max="13059" width="35.7109375" customWidth="1"/>
    <col min="13060" max="13060" width="9.85546875" customWidth="1"/>
    <col min="13061" max="13112" width="5.140625" customWidth="1"/>
    <col min="13113" max="13113" width="11.85546875" customWidth="1"/>
    <col min="13313" max="13313" width="4.42578125" customWidth="1"/>
    <col min="13314" max="13314" width="10.140625" customWidth="1"/>
    <col min="13315" max="13315" width="35.7109375" customWidth="1"/>
    <col min="13316" max="13316" width="9.85546875" customWidth="1"/>
    <col min="13317" max="13368" width="5.140625" customWidth="1"/>
    <col min="13369" max="13369" width="11.85546875" customWidth="1"/>
    <col min="13569" max="13569" width="4.42578125" customWidth="1"/>
    <col min="13570" max="13570" width="10.140625" customWidth="1"/>
    <col min="13571" max="13571" width="35.7109375" customWidth="1"/>
    <col min="13572" max="13572" width="9.85546875" customWidth="1"/>
    <col min="13573" max="13624" width="5.140625" customWidth="1"/>
    <col min="13625" max="13625" width="11.85546875" customWidth="1"/>
    <col min="13825" max="13825" width="4.42578125" customWidth="1"/>
    <col min="13826" max="13826" width="10.140625" customWidth="1"/>
    <col min="13827" max="13827" width="35.7109375" customWidth="1"/>
    <col min="13828" max="13828" width="9.85546875" customWidth="1"/>
    <col min="13829" max="13880" width="5.140625" customWidth="1"/>
    <col min="13881" max="13881" width="11.85546875" customWidth="1"/>
    <col min="14081" max="14081" width="4.42578125" customWidth="1"/>
    <col min="14082" max="14082" width="10.140625" customWidth="1"/>
    <col min="14083" max="14083" width="35.7109375" customWidth="1"/>
    <col min="14084" max="14084" width="9.85546875" customWidth="1"/>
    <col min="14085" max="14136" width="5.140625" customWidth="1"/>
    <col min="14137" max="14137" width="11.85546875" customWidth="1"/>
    <col min="14337" max="14337" width="4.42578125" customWidth="1"/>
    <col min="14338" max="14338" width="10.140625" customWidth="1"/>
    <col min="14339" max="14339" width="35.7109375" customWidth="1"/>
    <col min="14340" max="14340" width="9.85546875" customWidth="1"/>
    <col min="14341" max="14392" width="5.140625" customWidth="1"/>
    <col min="14393" max="14393" width="11.85546875" customWidth="1"/>
    <col min="14593" max="14593" width="4.42578125" customWidth="1"/>
    <col min="14594" max="14594" width="10.140625" customWidth="1"/>
    <col min="14595" max="14595" width="35.7109375" customWidth="1"/>
    <col min="14596" max="14596" width="9.85546875" customWidth="1"/>
    <col min="14597" max="14648" width="5.140625" customWidth="1"/>
    <col min="14649" max="14649" width="11.85546875" customWidth="1"/>
    <col min="14849" max="14849" width="4.42578125" customWidth="1"/>
    <col min="14850" max="14850" width="10.140625" customWidth="1"/>
    <col min="14851" max="14851" width="35.7109375" customWidth="1"/>
    <col min="14852" max="14852" width="9.85546875" customWidth="1"/>
    <col min="14853" max="14904" width="5.140625" customWidth="1"/>
    <col min="14905" max="14905" width="11.85546875" customWidth="1"/>
    <col min="15105" max="15105" width="4.42578125" customWidth="1"/>
    <col min="15106" max="15106" width="10.140625" customWidth="1"/>
    <col min="15107" max="15107" width="35.7109375" customWidth="1"/>
    <col min="15108" max="15108" width="9.85546875" customWidth="1"/>
    <col min="15109" max="15160" width="5.140625" customWidth="1"/>
    <col min="15161" max="15161" width="11.85546875" customWidth="1"/>
    <col min="15361" max="15361" width="4.42578125" customWidth="1"/>
    <col min="15362" max="15362" width="10.140625" customWidth="1"/>
    <col min="15363" max="15363" width="35.7109375" customWidth="1"/>
    <col min="15364" max="15364" width="9.85546875" customWidth="1"/>
    <col min="15365" max="15416" width="5.140625" customWidth="1"/>
    <col min="15417" max="15417" width="11.85546875" customWidth="1"/>
    <col min="15617" max="15617" width="4.42578125" customWidth="1"/>
    <col min="15618" max="15618" width="10.140625" customWidth="1"/>
    <col min="15619" max="15619" width="35.7109375" customWidth="1"/>
    <col min="15620" max="15620" width="9.85546875" customWidth="1"/>
    <col min="15621" max="15672" width="5.140625" customWidth="1"/>
    <col min="15673" max="15673" width="11.85546875" customWidth="1"/>
    <col min="15873" max="15873" width="4.42578125" customWidth="1"/>
    <col min="15874" max="15874" width="10.140625" customWidth="1"/>
    <col min="15875" max="15875" width="35.7109375" customWidth="1"/>
    <col min="15876" max="15876" width="9.85546875" customWidth="1"/>
    <col min="15877" max="15928" width="5.140625" customWidth="1"/>
    <col min="15929" max="15929" width="11.85546875" customWidth="1"/>
    <col min="16129" max="16129" width="4.42578125" customWidth="1"/>
    <col min="16130" max="16130" width="10.140625" customWidth="1"/>
    <col min="16131" max="16131" width="35.7109375" customWidth="1"/>
    <col min="16132" max="16132" width="9.85546875" customWidth="1"/>
    <col min="16133" max="16184" width="5.140625" customWidth="1"/>
    <col min="16185" max="16185" width="11.85546875" customWidth="1"/>
  </cols>
  <sheetData>
    <row r="1" spans="1:57" ht="83.25" customHeight="1" thickBot="1">
      <c r="A1" s="298" t="s">
        <v>232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313"/>
      <c r="BD1" s="313"/>
      <c r="BE1" s="313"/>
    </row>
    <row r="2" spans="1:57" ht="70.5" customHeight="1" thickBot="1">
      <c r="A2" s="300" t="s">
        <v>0</v>
      </c>
      <c r="B2" s="303" t="s">
        <v>1</v>
      </c>
      <c r="C2" s="303" t="s">
        <v>2</v>
      </c>
      <c r="D2" s="303" t="s">
        <v>3</v>
      </c>
      <c r="E2" s="2" t="s">
        <v>210</v>
      </c>
      <c r="F2" s="179" t="s">
        <v>4</v>
      </c>
      <c r="G2" s="180"/>
      <c r="H2" s="181"/>
      <c r="I2" s="2" t="s">
        <v>211</v>
      </c>
      <c r="J2" s="179" t="s">
        <v>5</v>
      </c>
      <c r="K2" s="187"/>
      <c r="L2" s="187"/>
      <c r="M2" s="188"/>
      <c r="N2" s="182" t="s">
        <v>6</v>
      </c>
      <c r="O2" s="183"/>
      <c r="P2" s="183"/>
      <c r="Q2" s="184"/>
      <c r="R2" s="59" t="s">
        <v>212</v>
      </c>
      <c r="S2" s="182" t="s">
        <v>7</v>
      </c>
      <c r="T2" s="183"/>
      <c r="U2" s="184"/>
      <c r="V2" s="3" t="s">
        <v>213</v>
      </c>
      <c r="W2" s="182" t="s">
        <v>8</v>
      </c>
      <c r="X2" s="183"/>
      <c r="Y2" s="183"/>
      <c r="Z2" s="184"/>
      <c r="AA2" s="182" t="s">
        <v>9</v>
      </c>
      <c r="AB2" s="183"/>
      <c r="AC2" s="183"/>
      <c r="AD2" s="184"/>
      <c r="AE2" s="59" t="s">
        <v>214</v>
      </c>
      <c r="AF2" s="182" t="s">
        <v>10</v>
      </c>
      <c r="AG2" s="183"/>
      <c r="AH2" s="184"/>
      <c r="AI2" s="60" t="s">
        <v>215</v>
      </c>
      <c r="AJ2" s="179" t="s">
        <v>11</v>
      </c>
      <c r="AK2" s="187"/>
      <c r="AL2" s="187"/>
      <c r="AM2" s="188"/>
      <c r="AN2" s="179" t="s">
        <v>12</v>
      </c>
      <c r="AO2" s="187"/>
      <c r="AP2" s="187"/>
      <c r="AQ2" s="188"/>
      <c r="AR2" s="60" t="s">
        <v>216</v>
      </c>
      <c r="AS2" s="179" t="s">
        <v>13</v>
      </c>
      <c r="AT2" s="187"/>
      <c r="AU2" s="187"/>
      <c r="AV2" s="188"/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314" t="s">
        <v>16</v>
      </c>
    </row>
    <row r="3" spans="1:57" ht="15.75" thickBot="1">
      <c r="A3" s="301"/>
      <c r="B3" s="304"/>
      <c r="C3" s="304"/>
      <c r="D3" s="304"/>
      <c r="E3" s="309" t="s">
        <v>17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6"/>
      <c r="BE3" s="315"/>
    </row>
    <row r="4" spans="1:57" ht="32.25" customHeight="1" thickBot="1">
      <c r="A4" s="302"/>
      <c r="B4" s="305"/>
      <c r="C4" s="305"/>
      <c r="D4" s="305"/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53">
        <v>49</v>
      </c>
      <c r="S4" s="53">
        <v>50</v>
      </c>
      <c r="T4" s="53">
        <v>51</v>
      </c>
      <c r="U4" s="53">
        <v>52</v>
      </c>
      <c r="V4" s="52">
        <v>1</v>
      </c>
      <c r="W4" s="52">
        <v>2</v>
      </c>
      <c r="X4" s="52">
        <v>3</v>
      </c>
      <c r="Y4" s="52">
        <v>4</v>
      </c>
      <c r="Z4" s="52">
        <v>5</v>
      </c>
      <c r="AA4" s="52">
        <v>6</v>
      </c>
      <c r="AB4" s="52">
        <v>7</v>
      </c>
      <c r="AC4" s="52">
        <v>8</v>
      </c>
      <c r="AD4" s="52">
        <v>9</v>
      </c>
      <c r="AE4" s="53">
        <v>10</v>
      </c>
      <c r="AF4" s="53">
        <v>11</v>
      </c>
      <c r="AG4" s="53">
        <v>12</v>
      </c>
      <c r="AH4" s="53">
        <v>13</v>
      </c>
      <c r="AI4" s="53">
        <v>14</v>
      </c>
      <c r="AJ4" s="53">
        <v>15</v>
      </c>
      <c r="AK4" s="53">
        <v>16</v>
      </c>
      <c r="AL4" s="53">
        <v>17</v>
      </c>
      <c r="AM4" s="53">
        <v>18</v>
      </c>
      <c r="AN4" s="53">
        <v>19</v>
      </c>
      <c r="AO4" s="53">
        <v>20</v>
      </c>
      <c r="AP4" s="53">
        <v>21</v>
      </c>
      <c r="AQ4" s="53">
        <v>22</v>
      </c>
      <c r="AR4" s="53">
        <v>23</v>
      </c>
      <c r="AS4" s="53">
        <v>24</v>
      </c>
      <c r="AT4" s="53">
        <v>25</v>
      </c>
      <c r="AU4" s="53">
        <v>26</v>
      </c>
      <c r="AV4" s="53">
        <v>27</v>
      </c>
      <c r="AW4" s="53">
        <v>28</v>
      </c>
      <c r="AX4" s="53">
        <v>29</v>
      </c>
      <c r="AY4" s="53">
        <v>30</v>
      </c>
      <c r="AZ4" s="53">
        <v>31</v>
      </c>
      <c r="BA4" s="53">
        <v>32</v>
      </c>
      <c r="BB4" s="53">
        <v>33</v>
      </c>
      <c r="BC4" s="39">
        <v>34</v>
      </c>
      <c r="BD4" s="39">
        <v>35</v>
      </c>
      <c r="BE4" s="315"/>
    </row>
    <row r="5" spans="1:57" ht="15.75" thickBo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5"/>
    </row>
    <row r="6" spans="1:57" ht="21.75" customHeight="1" thickBot="1">
      <c r="A6" s="38"/>
      <c r="B6" s="38"/>
      <c r="C6" s="38"/>
      <c r="D6" s="38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54">
        <v>14</v>
      </c>
      <c r="S6" s="54">
        <v>15</v>
      </c>
      <c r="T6" s="54">
        <v>16</v>
      </c>
      <c r="U6" s="54">
        <v>17</v>
      </c>
      <c r="V6" s="54">
        <v>18</v>
      </c>
      <c r="W6" s="54">
        <v>19</v>
      </c>
      <c r="X6" s="54">
        <v>20</v>
      </c>
      <c r="Y6" s="54">
        <v>21</v>
      </c>
      <c r="Z6" s="54">
        <v>22</v>
      </c>
      <c r="AA6" s="54">
        <v>23</v>
      </c>
      <c r="AB6" s="54">
        <v>24</v>
      </c>
      <c r="AC6" s="54">
        <v>25</v>
      </c>
      <c r="AD6" s="54">
        <v>26</v>
      </c>
      <c r="AE6" s="54">
        <v>27</v>
      </c>
      <c r="AF6" s="54">
        <v>28</v>
      </c>
      <c r="AG6" s="54">
        <v>29</v>
      </c>
      <c r="AH6" s="54">
        <v>30</v>
      </c>
      <c r="AI6" s="54">
        <v>31</v>
      </c>
      <c r="AJ6" s="54">
        <v>32</v>
      </c>
      <c r="AK6" s="54">
        <v>33</v>
      </c>
      <c r="AL6" s="54">
        <v>34</v>
      </c>
      <c r="AM6" s="54">
        <v>35</v>
      </c>
      <c r="AN6" s="54">
        <v>36</v>
      </c>
      <c r="AO6" s="54">
        <v>37</v>
      </c>
      <c r="AP6" s="54">
        <v>38</v>
      </c>
      <c r="AQ6" s="54">
        <v>39</v>
      </c>
      <c r="AR6" s="54">
        <v>40</v>
      </c>
      <c r="AS6" s="54">
        <v>41</v>
      </c>
      <c r="AT6" s="63">
        <v>42</v>
      </c>
      <c r="AU6" s="63">
        <v>43</v>
      </c>
      <c r="AV6" s="54">
        <v>44</v>
      </c>
      <c r="AW6" s="54">
        <v>45</v>
      </c>
      <c r="AX6" s="54">
        <v>46</v>
      </c>
      <c r="AY6" s="54">
        <v>47</v>
      </c>
      <c r="AZ6" s="54">
        <v>48</v>
      </c>
      <c r="BA6" s="54">
        <v>49</v>
      </c>
      <c r="BB6" s="54">
        <v>50</v>
      </c>
      <c r="BC6" s="38">
        <v>51</v>
      </c>
      <c r="BD6" s="38">
        <v>52</v>
      </c>
      <c r="BE6" s="315"/>
    </row>
    <row r="7" spans="1:57" ht="16.5" customHeight="1" thickBot="1">
      <c r="A7" s="289" t="s">
        <v>139</v>
      </c>
      <c r="B7" s="292" t="s">
        <v>19</v>
      </c>
      <c r="C7" s="292" t="s">
        <v>20</v>
      </c>
      <c r="D7" s="49" t="s">
        <v>21</v>
      </c>
      <c r="E7" s="96">
        <f>E9+E11+E13+E15</f>
        <v>6</v>
      </c>
      <c r="F7" s="96">
        <f t="shared" ref="F7:AV8" si="0">F9+F11+F13+F15</f>
        <v>8</v>
      </c>
      <c r="G7" s="96">
        <f t="shared" si="0"/>
        <v>6</v>
      </c>
      <c r="H7" s="96">
        <f t="shared" si="0"/>
        <v>8</v>
      </c>
      <c r="I7" s="96">
        <f t="shared" si="0"/>
        <v>6</v>
      </c>
      <c r="J7" s="96">
        <f t="shared" si="0"/>
        <v>8</v>
      </c>
      <c r="K7" s="96">
        <f t="shared" si="0"/>
        <v>6</v>
      </c>
      <c r="L7" s="96">
        <f t="shared" si="0"/>
        <v>8</v>
      </c>
      <c r="M7" s="96">
        <f t="shared" si="0"/>
        <v>6</v>
      </c>
      <c r="N7" s="96">
        <f t="shared" si="0"/>
        <v>8</v>
      </c>
      <c r="O7" s="96">
        <f t="shared" si="0"/>
        <v>6</v>
      </c>
      <c r="P7" s="96">
        <f t="shared" si="0"/>
        <v>8</v>
      </c>
      <c r="Q7" s="96">
        <f t="shared" si="0"/>
        <v>6</v>
      </c>
      <c r="R7" s="107">
        <f t="shared" si="0"/>
        <v>0</v>
      </c>
      <c r="S7" s="107">
        <f t="shared" si="0"/>
        <v>6</v>
      </c>
      <c r="T7" s="107">
        <v>8</v>
      </c>
      <c r="U7" s="107">
        <f t="shared" si="0"/>
        <v>0</v>
      </c>
      <c r="V7" s="107" t="s">
        <v>22</v>
      </c>
      <c r="W7" s="107" t="s">
        <v>22</v>
      </c>
      <c r="X7" s="96">
        <f>X9+X11+X13+X15</f>
        <v>8</v>
      </c>
      <c r="Y7" s="96">
        <f t="shared" ref="Y7" si="1">Y9+Y11+Y13+Y15</f>
        <v>8</v>
      </c>
      <c r="Z7" s="107">
        <f t="shared" si="0"/>
        <v>8</v>
      </c>
      <c r="AA7" s="107">
        <f t="shared" si="0"/>
        <v>8</v>
      </c>
      <c r="AB7" s="107">
        <f t="shared" si="0"/>
        <v>8</v>
      </c>
      <c r="AC7" s="107">
        <f t="shared" si="0"/>
        <v>8</v>
      </c>
      <c r="AD7" s="107">
        <f t="shared" si="0"/>
        <v>8</v>
      </c>
      <c r="AE7" s="107">
        <f t="shared" si="0"/>
        <v>8</v>
      </c>
      <c r="AF7" s="107">
        <f t="shared" si="0"/>
        <v>8</v>
      </c>
      <c r="AG7" s="107">
        <f t="shared" si="0"/>
        <v>8</v>
      </c>
      <c r="AH7" s="107">
        <f t="shared" si="0"/>
        <v>8</v>
      </c>
      <c r="AI7" s="107">
        <v>8</v>
      </c>
      <c r="AJ7" s="107">
        <f t="shared" si="0"/>
        <v>0</v>
      </c>
      <c r="AK7" s="107">
        <f t="shared" si="0"/>
        <v>0</v>
      </c>
      <c r="AL7" s="107">
        <f t="shared" si="0"/>
        <v>0</v>
      </c>
      <c r="AM7" s="107">
        <f t="shared" si="0"/>
        <v>0</v>
      </c>
      <c r="AN7" s="107">
        <f t="shared" si="0"/>
        <v>0</v>
      </c>
      <c r="AO7" s="107">
        <f t="shared" si="0"/>
        <v>0</v>
      </c>
      <c r="AP7" s="107">
        <f t="shared" si="0"/>
        <v>0</v>
      </c>
      <c r="AQ7" s="107">
        <f t="shared" si="0"/>
        <v>0</v>
      </c>
      <c r="AR7" s="107">
        <f t="shared" si="0"/>
        <v>0</v>
      </c>
      <c r="AS7" s="107">
        <f t="shared" si="0"/>
        <v>0</v>
      </c>
      <c r="AT7" s="107">
        <f t="shared" si="0"/>
        <v>0</v>
      </c>
      <c r="AU7" s="107">
        <f t="shared" si="0"/>
        <v>0</v>
      </c>
      <c r="AV7" s="107">
        <f t="shared" si="0"/>
        <v>0</v>
      </c>
      <c r="AW7" s="107" t="s">
        <v>22</v>
      </c>
      <c r="AX7" s="107" t="s">
        <v>22</v>
      </c>
      <c r="AY7" s="107" t="s">
        <v>22</v>
      </c>
      <c r="AZ7" s="107" t="s">
        <v>22</v>
      </c>
      <c r="BA7" s="107" t="s">
        <v>22</v>
      </c>
      <c r="BB7" s="107" t="s">
        <v>22</v>
      </c>
      <c r="BC7" s="96" t="s">
        <v>22</v>
      </c>
      <c r="BD7" s="96" t="s">
        <v>177</v>
      </c>
      <c r="BE7" s="99">
        <f>SUM(D7:BD7)</f>
        <v>200</v>
      </c>
    </row>
    <row r="8" spans="1:57" ht="14.25" customHeight="1" thickBot="1">
      <c r="A8" s="290"/>
      <c r="B8" s="293"/>
      <c r="C8" s="293"/>
      <c r="D8" s="49" t="s">
        <v>23</v>
      </c>
      <c r="E8" s="96">
        <f>E10+E12+E14+E16</f>
        <v>3</v>
      </c>
      <c r="F8" s="96">
        <f t="shared" si="0"/>
        <v>4</v>
      </c>
      <c r="G8" s="98">
        <f t="shared" si="0"/>
        <v>3</v>
      </c>
      <c r="H8" s="98">
        <f t="shared" si="0"/>
        <v>4</v>
      </c>
      <c r="I8" s="98">
        <f t="shared" si="0"/>
        <v>3</v>
      </c>
      <c r="J8" s="98">
        <f t="shared" si="0"/>
        <v>4</v>
      </c>
      <c r="K8" s="98">
        <f t="shared" si="0"/>
        <v>3</v>
      </c>
      <c r="L8" s="98">
        <f t="shared" si="0"/>
        <v>4</v>
      </c>
      <c r="M8" s="98">
        <f t="shared" si="0"/>
        <v>4</v>
      </c>
      <c r="N8" s="98">
        <f t="shared" si="0"/>
        <v>4</v>
      </c>
      <c r="O8" s="98">
        <f t="shared" si="0"/>
        <v>3</v>
      </c>
      <c r="P8" s="98">
        <f t="shared" si="0"/>
        <v>4</v>
      </c>
      <c r="Q8" s="98">
        <f t="shared" si="0"/>
        <v>3</v>
      </c>
      <c r="R8" s="110">
        <f t="shared" si="0"/>
        <v>0</v>
      </c>
      <c r="S8" s="110">
        <f t="shared" si="0"/>
        <v>3</v>
      </c>
      <c r="T8" s="110">
        <f t="shared" si="0"/>
        <v>4</v>
      </c>
      <c r="U8" s="110">
        <f t="shared" si="0"/>
        <v>0</v>
      </c>
      <c r="V8" s="110" t="s">
        <v>22</v>
      </c>
      <c r="W8" s="110" t="s">
        <v>22</v>
      </c>
      <c r="X8" s="96">
        <f>X10+X12+X14+X16</f>
        <v>4</v>
      </c>
      <c r="Y8" s="96">
        <f t="shared" ref="Y8" si="2">Y10+Y12+Y14+Y16</f>
        <v>4</v>
      </c>
      <c r="Z8" s="110">
        <f t="shared" si="0"/>
        <v>4</v>
      </c>
      <c r="AA8" s="110">
        <f t="shared" si="0"/>
        <v>4</v>
      </c>
      <c r="AB8" s="110">
        <f t="shared" si="0"/>
        <v>4</v>
      </c>
      <c r="AC8" s="110">
        <f t="shared" si="0"/>
        <v>4</v>
      </c>
      <c r="AD8" s="110">
        <f t="shared" si="0"/>
        <v>4</v>
      </c>
      <c r="AE8" s="110">
        <f t="shared" si="0"/>
        <v>4</v>
      </c>
      <c r="AF8" s="110">
        <f t="shared" si="0"/>
        <v>4</v>
      </c>
      <c r="AG8" s="110">
        <f t="shared" si="0"/>
        <v>4</v>
      </c>
      <c r="AH8" s="110">
        <f t="shared" si="0"/>
        <v>4</v>
      </c>
      <c r="AI8" s="110">
        <f t="shared" si="0"/>
        <v>4</v>
      </c>
      <c r="AJ8" s="110">
        <f t="shared" si="0"/>
        <v>0</v>
      </c>
      <c r="AK8" s="110">
        <f t="shared" si="0"/>
        <v>0</v>
      </c>
      <c r="AL8" s="110">
        <f t="shared" si="0"/>
        <v>0</v>
      </c>
      <c r="AM8" s="110">
        <f t="shared" si="0"/>
        <v>0</v>
      </c>
      <c r="AN8" s="110">
        <f t="shared" si="0"/>
        <v>0</v>
      </c>
      <c r="AO8" s="110">
        <f t="shared" si="0"/>
        <v>0</v>
      </c>
      <c r="AP8" s="110">
        <f t="shared" si="0"/>
        <v>0</v>
      </c>
      <c r="AQ8" s="110">
        <f t="shared" si="0"/>
        <v>0</v>
      </c>
      <c r="AR8" s="110">
        <f t="shared" si="0"/>
        <v>0</v>
      </c>
      <c r="AS8" s="110">
        <f t="shared" si="0"/>
        <v>0</v>
      </c>
      <c r="AT8" s="110">
        <f t="shared" si="0"/>
        <v>0</v>
      </c>
      <c r="AU8" s="110">
        <f t="shared" si="0"/>
        <v>0</v>
      </c>
      <c r="AV8" s="110">
        <f t="shared" si="0"/>
        <v>0</v>
      </c>
      <c r="AW8" s="110" t="s">
        <v>22</v>
      </c>
      <c r="AX8" s="110" t="s">
        <v>22</v>
      </c>
      <c r="AY8" s="110" t="s">
        <v>22</v>
      </c>
      <c r="AZ8" s="110" t="s">
        <v>22</v>
      </c>
      <c r="BA8" s="110" t="s">
        <v>22</v>
      </c>
      <c r="BB8" s="110" t="s">
        <v>22</v>
      </c>
      <c r="BC8" s="98" t="s">
        <v>22</v>
      </c>
      <c r="BD8" s="96" t="s">
        <v>177</v>
      </c>
      <c r="BE8" s="99">
        <f t="shared" ref="BE8:BE55" si="3">SUM(D8:BD8)</f>
        <v>101</v>
      </c>
    </row>
    <row r="9" spans="1:57" ht="16.5" thickBot="1">
      <c r="A9" s="290"/>
      <c r="B9" s="280" t="s">
        <v>140</v>
      </c>
      <c r="C9" s="282" t="s">
        <v>141</v>
      </c>
      <c r="D9" s="43" t="s">
        <v>21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2"/>
      <c r="S9" s="102"/>
      <c r="T9" s="102"/>
      <c r="U9" s="155"/>
      <c r="V9" s="107" t="s">
        <v>22</v>
      </c>
      <c r="W9" s="107" t="s">
        <v>22</v>
      </c>
      <c r="X9" s="102">
        <v>4</v>
      </c>
      <c r="Y9" s="102">
        <v>4</v>
      </c>
      <c r="Z9" s="102">
        <v>4</v>
      </c>
      <c r="AA9" s="102">
        <v>4</v>
      </c>
      <c r="AB9" s="102">
        <v>4</v>
      </c>
      <c r="AC9" s="102">
        <v>4</v>
      </c>
      <c r="AD9" s="102">
        <v>4</v>
      </c>
      <c r="AE9" s="102">
        <v>4</v>
      </c>
      <c r="AF9" s="102">
        <v>4</v>
      </c>
      <c r="AG9" s="102">
        <v>4</v>
      </c>
      <c r="AH9" s="102">
        <v>4</v>
      </c>
      <c r="AI9" s="102" t="s">
        <v>239</v>
      </c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9"/>
      <c r="AV9" s="157"/>
      <c r="AW9" s="120" t="s">
        <v>22</v>
      </c>
      <c r="AX9" s="120" t="s">
        <v>22</v>
      </c>
      <c r="AY9" s="120" t="s">
        <v>22</v>
      </c>
      <c r="AZ9" s="120" t="s">
        <v>22</v>
      </c>
      <c r="BA9" s="120" t="s">
        <v>22</v>
      </c>
      <c r="BB9" s="120" t="s">
        <v>22</v>
      </c>
      <c r="BC9" s="121" t="s">
        <v>22</v>
      </c>
      <c r="BD9" s="96" t="s">
        <v>177</v>
      </c>
      <c r="BE9" s="99">
        <f t="shared" si="3"/>
        <v>44</v>
      </c>
    </row>
    <row r="10" spans="1:57" ht="16.5" thickBot="1">
      <c r="A10" s="290"/>
      <c r="B10" s="281"/>
      <c r="C10" s="283"/>
      <c r="D10" s="43" t="s">
        <v>23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2"/>
      <c r="S10" s="102"/>
      <c r="T10" s="102"/>
      <c r="U10" s="155"/>
      <c r="V10" s="107" t="s">
        <v>22</v>
      </c>
      <c r="W10" s="107" t="s">
        <v>22</v>
      </c>
      <c r="X10" s="102">
        <v>2</v>
      </c>
      <c r="Y10" s="102">
        <v>2</v>
      </c>
      <c r="Z10" s="102">
        <v>2</v>
      </c>
      <c r="AA10" s="102">
        <v>2</v>
      </c>
      <c r="AB10" s="102">
        <v>2</v>
      </c>
      <c r="AC10" s="102">
        <v>2</v>
      </c>
      <c r="AD10" s="102">
        <v>2</v>
      </c>
      <c r="AE10" s="102">
        <v>2</v>
      </c>
      <c r="AF10" s="102">
        <v>2</v>
      </c>
      <c r="AG10" s="102">
        <v>2</v>
      </c>
      <c r="AH10" s="102">
        <v>2</v>
      </c>
      <c r="AI10" s="102">
        <v>2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57"/>
      <c r="AW10" s="120" t="s">
        <v>22</v>
      </c>
      <c r="AX10" s="120" t="s">
        <v>22</v>
      </c>
      <c r="AY10" s="120" t="s">
        <v>22</v>
      </c>
      <c r="AZ10" s="120" t="s">
        <v>22</v>
      </c>
      <c r="BA10" s="120" t="s">
        <v>22</v>
      </c>
      <c r="BB10" s="120" t="s">
        <v>22</v>
      </c>
      <c r="BC10" s="121" t="s">
        <v>22</v>
      </c>
      <c r="BD10" s="96" t="s">
        <v>177</v>
      </c>
      <c r="BE10" s="99">
        <f t="shared" si="3"/>
        <v>24</v>
      </c>
    </row>
    <row r="11" spans="1:57" ht="16.5" thickBot="1">
      <c r="A11" s="290"/>
      <c r="B11" s="280" t="s">
        <v>142</v>
      </c>
      <c r="C11" s="282" t="s">
        <v>24</v>
      </c>
      <c r="D11" s="43" t="s">
        <v>21</v>
      </c>
      <c r="E11" s="100">
        <v>2</v>
      </c>
      <c r="F11" s="100">
        <v>4</v>
      </c>
      <c r="G11" s="100">
        <v>2</v>
      </c>
      <c r="H11" s="100">
        <v>4</v>
      </c>
      <c r="I11" s="100">
        <v>2</v>
      </c>
      <c r="J11" s="100">
        <v>4</v>
      </c>
      <c r="K11" s="100">
        <v>2</v>
      </c>
      <c r="L11" s="100">
        <v>4</v>
      </c>
      <c r="M11" s="100">
        <v>2</v>
      </c>
      <c r="N11" s="100">
        <v>4</v>
      </c>
      <c r="O11" s="100">
        <v>2</v>
      </c>
      <c r="P11" s="100">
        <v>4</v>
      </c>
      <c r="Q11" s="100">
        <v>2</v>
      </c>
      <c r="R11" s="102"/>
      <c r="S11" s="102">
        <v>2</v>
      </c>
      <c r="T11" s="102" t="s">
        <v>239</v>
      </c>
      <c r="U11" s="155"/>
      <c r="V11" s="107" t="s">
        <v>22</v>
      </c>
      <c r="W11" s="107" t="s">
        <v>22</v>
      </c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57"/>
      <c r="AW11" s="120" t="s">
        <v>22</v>
      </c>
      <c r="AX11" s="120" t="s">
        <v>22</v>
      </c>
      <c r="AY11" s="120" t="s">
        <v>22</v>
      </c>
      <c r="AZ11" s="120" t="s">
        <v>22</v>
      </c>
      <c r="BA11" s="120" t="s">
        <v>22</v>
      </c>
      <c r="BB11" s="120" t="s">
        <v>22</v>
      </c>
      <c r="BC11" s="121" t="s">
        <v>22</v>
      </c>
      <c r="BD11" s="96" t="s">
        <v>177</v>
      </c>
      <c r="BE11" s="99">
        <f t="shared" si="3"/>
        <v>40</v>
      </c>
    </row>
    <row r="12" spans="1:57" ht="16.5" thickBot="1">
      <c r="A12" s="290"/>
      <c r="B12" s="281"/>
      <c r="C12" s="283"/>
      <c r="D12" s="43" t="s">
        <v>23</v>
      </c>
      <c r="E12" s="100">
        <v>1</v>
      </c>
      <c r="F12" s="100">
        <v>2</v>
      </c>
      <c r="G12" s="100">
        <v>1</v>
      </c>
      <c r="H12" s="100">
        <v>2</v>
      </c>
      <c r="I12" s="100">
        <v>1</v>
      </c>
      <c r="J12" s="100">
        <v>2</v>
      </c>
      <c r="K12" s="100">
        <v>1</v>
      </c>
      <c r="L12" s="100">
        <v>2</v>
      </c>
      <c r="M12" s="100">
        <v>1</v>
      </c>
      <c r="N12" s="100">
        <v>2</v>
      </c>
      <c r="O12" s="100">
        <v>1</v>
      </c>
      <c r="P12" s="100">
        <v>2</v>
      </c>
      <c r="Q12" s="100">
        <v>1</v>
      </c>
      <c r="R12" s="102"/>
      <c r="S12" s="102">
        <v>1</v>
      </c>
      <c r="T12" s="102">
        <v>2</v>
      </c>
      <c r="U12" s="155"/>
      <c r="V12" s="107" t="s">
        <v>22</v>
      </c>
      <c r="W12" s="107" t="s">
        <v>22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57"/>
      <c r="AW12" s="120" t="s">
        <v>22</v>
      </c>
      <c r="AX12" s="120" t="s">
        <v>22</v>
      </c>
      <c r="AY12" s="120" t="s">
        <v>22</v>
      </c>
      <c r="AZ12" s="120" t="s">
        <v>22</v>
      </c>
      <c r="BA12" s="120" t="s">
        <v>22</v>
      </c>
      <c r="BB12" s="120" t="s">
        <v>22</v>
      </c>
      <c r="BC12" s="121" t="s">
        <v>22</v>
      </c>
      <c r="BD12" s="96" t="s">
        <v>177</v>
      </c>
      <c r="BE12" s="99">
        <f t="shared" si="3"/>
        <v>22</v>
      </c>
    </row>
    <row r="13" spans="1:57" ht="16.5" thickBot="1">
      <c r="A13" s="290"/>
      <c r="B13" s="280" t="s">
        <v>25</v>
      </c>
      <c r="C13" s="282" t="s">
        <v>56</v>
      </c>
      <c r="D13" s="43" t="s">
        <v>21</v>
      </c>
      <c r="E13" s="100">
        <v>2</v>
      </c>
      <c r="F13" s="100">
        <v>2</v>
      </c>
      <c r="G13" s="100">
        <v>2</v>
      </c>
      <c r="H13" s="100">
        <v>2</v>
      </c>
      <c r="I13" s="100">
        <v>2</v>
      </c>
      <c r="J13" s="100">
        <v>2</v>
      </c>
      <c r="K13" s="100">
        <v>2</v>
      </c>
      <c r="L13" s="100">
        <v>2</v>
      </c>
      <c r="M13" s="100">
        <v>2</v>
      </c>
      <c r="N13" s="100">
        <v>2</v>
      </c>
      <c r="O13" s="100">
        <v>2</v>
      </c>
      <c r="P13" s="100">
        <v>2</v>
      </c>
      <c r="Q13" s="100">
        <v>2</v>
      </c>
      <c r="R13" s="102"/>
      <c r="S13" s="102">
        <v>2</v>
      </c>
      <c r="T13" s="102">
        <v>2</v>
      </c>
      <c r="U13" s="155"/>
      <c r="V13" s="107" t="s">
        <v>22</v>
      </c>
      <c r="W13" s="107" t="s">
        <v>22</v>
      </c>
      <c r="X13" s="102">
        <v>2</v>
      </c>
      <c r="Y13" s="102">
        <v>2</v>
      </c>
      <c r="Z13" s="102">
        <v>2</v>
      </c>
      <c r="AA13" s="102">
        <v>2</v>
      </c>
      <c r="AB13" s="102">
        <v>2</v>
      </c>
      <c r="AC13" s="102">
        <v>2</v>
      </c>
      <c r="AD13" s="102">
        <v>2</v>
      </c>
      <c r="AE13" s="102">
        <v>2</v>
      </c>
      <c r="AF13" s="102">
        <v>2</v>
      </c>
      <c r="AG13" s="102">
        <v>2</v>
      </c>
      <c r="AH13" s="102">
        <v>2</v>
      </c>
      <c r="AI13" s="102" t="s">
        <v>239</v>
      </c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57"/>
      <c r="AW13" s="120" t="s">
        <v>22</v>
      </c>
      <c r="AX13" s="120" t="s">
        <v>22</v>
      </c>
      <c r="AY13" s="120" t="s">
        <v>22</v>
      </c>
      <c r="AZ13" s="120" t="s">
        <v>22</v>
      </c>
      <c r="BA13" s="120" t="s">
        <v>22</v>
      </c>
      <c r="BB13" s="120" t="s">
        <v>22</v>
      </c>
      <c r="BC13" s="121" t="s">
        <v>22</v>
      </c>
      <c r="BD13" s="96" t="s">
        <v>177</v>
      </c>
      <c r="BE13" s="99">
        <f t="shared" si="3"/>
        <v>52</v>
      </c>
    </row>
    <row r="14" spans="1:57" ht="16.5" thickBot="1">
      <c r="A14" s="290"/>
      <c r="B14" s="281"/>
      <c r="C14" s="283"/>
      <c r="D14" s="43" t="s">
        <v>23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  <c r="K14" s="100">
        <v>1</v>
      </c>
      <c r="L14" s="100">
        <v>1</v>
      </c>
      <c r="M14" s="100">
        <v>2</v>
      </c>
      <c r="N14" s="100">
        <v>1</v>
      </c>
      <c r="O14" s="100">
        <v>1</v>
      </c>
      <c r="P14" s="100">
        <v>1</v>
      </c>
      <c r="Q14" s="100">
        <v>1</v>
      </c>
      <c r="R14" s="102"/>
      <c r="S14" s="102">
        <v>1</v>
      </c>
      <c r="T14" s="102">
        <v>1</v>
      </c>
      <c r="U14" s="155"/>
      <c r="V14" s="107" t="s">
        <v>22</v>
      </c>
      <c r="W14" s="107" t="s">
        <v>22</v>
      </c>
      <c r="X14" s="102">
        <v>1</v>
      </c>
      <c r="Y14" s="102">
        <v>1</v>
      </c>
      <c r="Z14" s="102">
        <v>1</v>
      </c>
      <c r="AA14" s="102">
        <v>1</v>
      </c>
      <c r="AB14" s="102">
        <v>1</v>
      </c>
      <c r="AC14" s="102">
        <v>1</v>
      </c>
      <c r="AD14" s="102">
        <v>1</v>
      </c>
      <c r="AE14" s="102">
        <v>1</v>
      </c>
      <c r="AF14" s="102">
        <v>1</v>
      </c>
      <c r="AG14" s="102">
        <v>1</v>
      </c>
      <c r="AH14" s="102">
        <v>1</v>
      </c>
      <c r="AI14" s="102">
        <v>1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57"/>
      <c r="AW14" s="120" t="s">
        <v>22</v>
      </c>
      <c r="AX14" s="120" t="s">
        <v>22</v>
      </c>
      <c r="AY14" s="120" t="s">
        <v>22</v>
      </c>
      <c r="AZ14" s="120" t="s">
        <v>22</v>
      </c>
      <c r="BA14" s="120" t="s">
        <v>22</v>
      </c>
      <c r="BB14" s="120" t="s">
        <v>22</v>
      </c>
      <c r="BC14" s="121" t="s">
        <v>22</v>
      </c>
      <c r="BD14" s="96" t="s">
        <v>177</v>
      </c>
      <c r="BE14" s="99">
        <f t="shared" si="3"/>
        <v>28</v>
      </c>
    </row>
    <row r="15" spans="1:57" ht="16.5" thickBot="1">
      <c r="A15" s="290"/>
      <c r="B15" s="280" t="s">
        <v>25</v>
      </c>
      <c r="C15" s="282" t="s">
        <v>26</v>
      </c>
      <c r="D15" s="43" t="s">
        <v>21</v>
      </c>
      <c r="E15" s="100">
        <v>2</v>
      </c>
      <c r="F15" s="100">
        <v>2</v>
      </c>
      <c r="G15" s="100">
        <v>2</v>
      </c>
      <c r="H15" s="100">
        <v>2</v>
      </c>
      <c r="I15" s="100">
        <v>2</v>
      </c>
      <c r="J15" s="100">
        <v>2</v>
      </c>
      <c r="K15" s="100">
        <v>2</v>
      </c>
      <c r="L15" s="100">
        <v>2</v>
      </c>
      <c r="M15" s="100">
        <v>2</v>
      </c>
      <c r="N15" s="100">
        <v>2</v>
      </c>
      <c r="O15" s="100">
        <v>2</v>
      </c>
      <c r="P15" s="100">
        <v>2</v>
      </c>
      <c r="Q15" s="100">
        <v>2</v>
      </c>
      <c r="R15" s="102"/>
      <c r="S15" s="102">
        <v>2</v>
      </c>
      <c r="T15" s="102" t="s">
        <v>251</v>
      </c>
      <c r="U15" s="155"/>
      <c r="V15" s="107" t="s">
        <v>22</v>
      </c>
      <c r="W15" s="107" t="s">
        <v>22</v>
      </c>
      <c r="X15" s="102">
        <v>2</v>
      </c>
      <c r="Y15" s="102">
        <v>2</v>
      </c>
      <c r="Z15" s="102">
        <v>2</v>
      </c>
      <c r="AA15" s="102">
        <v>2</v>
      </c>
      <c r="AB15" s="102">
        <v>2</v>
      </c>
      <c r="AC15" s="102">
        <v>2</v>
      </c>
      <c r="AD15" s="102">
        <v>2</v>
      </c>
      <c r="AE15" s="102">
        <v>2</v>
      </c>
      <c r="AF15" s="102">
        <v>2</v>
      </c>
      <c r="AG15" s="102">
        <v>2</v>
      </c>
      <c r="AH15" s="102">
        <v>2</v>
      </c>
      <c r="AI15" s="102" t="s">
        <v>251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9"/>
      <c r="AV15" s="157"/>
      <c r="AW15" s="120" t="s">
        <v>22</v>
      </c>
      <c r="AX15" s="120" t="s">
        <v>22</v>
      </c>
      <c r="AY15" s="120" t="s">
        <v>22</v>
      </c>
      <c r="AZ15" s="120" t="s">
        <v>22</v>
      </c>
      <c r="BA15" s="120" t="s">
        <v>22</v>
      </c>
      <c r="BB15" s="120" t="s">
        <v>22</v>
      </c>
      <c r="BC15" s="121" t="s">
        <v>22</v>
      </c>
      <c r="BD15" s="96" t="s">
        <v>177</v>
      </c>
      <c r="BE15" s="99">
        <f t="shared" si="3"/>
        <v>50</v>
      </c>
    </row>
    <row r="16" spans="1:57" ht="16.5" thickBot="1">
      <c r="A16" s="290"/>
      <c r="B16" s="281"/>
      <c r="C16" s="283"/>
      <c r="D16" s="43" t="s">
        <v>23</v>
      </c>
      <c r="E16" s="100">
        <v>1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>
        <v>1</v>
      </c>
      <c r="O16" s="100">
        <v>1</v>
      </c>
      <c r="P16" s="100">
        <v>1</v>
      </c>
      <c r="Q16" s="100">
        <v>1</v>
      </c>
      <c r="R16" s="102"/>
      <c r="S16" s="102">
        <v>1</v>
      </c>
      <c r="T16" s="102">
        <v>1</v>
      </c>
      <c r="U16" s="155"/>
      <c r="V16" s="107" t="s">
        <v>22</v>
      </c>
      <c r="W16" s="107" t="s">
        <v>22</v>
      </c>
      <c r="X16" s="105">
        <v>1</v>
      </c>
      <c r="Y16" s="105">
        <v>1</v>
      </c>
      <c r="Z16" s="105">
        <v>1</v>
      </c>
      <c r="AA16" s="105">
        <v>1</v>
      </c>
      <c r="AB16" s="105">
        <v>1</v>
      </c>
      <c r="AC16" s="105">
        <v>1</v>
      </c>
      <c r="AD16" s="105">
        <v>1</v>
      </c>
      <c r="AE16" s="105">
        <v>1</v>
      </c>
      <c r="AF16" s="105">
        <v>1</v>
      </c>
      <c r="AG16" s="105">
        <v>1</v>
      </c>
      <c r="AH16" s="105">
        <v>1</v>
      </c>
      <c r="AI16" s="105">
        <v>1</v>
      </c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57"/>
      <c r="AW16" s="120" t="s">
        <v>22</v>
      </c>
      <c r="AX16" s="120" t="s">
        <v>22</v>
      </c>
      <c r="AY16" s="120" t="s">
        <v>22</v>
      </c>
      <c r="AZ16" s="120" t="s">
        <v>22</v>
      </c>
      <c r="BA16" s="120" t="s">
        <v>22</v>
      </c>
      <c r="BB16" s="120" t="s">
        <v>22</v>
      </c>
      <c r="BC16" s="121" t="s">
        <v>22</v>
      </c>
      <c r="BD16" s="96" t="s">
        <v>177</v>
      </c>
      <c r="BE16" s="99">
        <f t="shared" si="3"/>
        <v>27</v>
      </c>
    </row>
    <row r="17" spans="1:57" ht="15.75" customHeight="1" thickBot="1">
      <c r="A17" s="290"/>
      <c r="B17" s="292" t="s">
        <v>31</v>
      </c>
      <c r="C17" s="292" t="s">
        <v>32</v>
      </c>
      <c r="D17" s="50" t="s">
        <v>21</v>
      </c>
      <c r="E17" s="98">
        <f t="shared" ref="E17:U18" si="4">E19+E27</f>
        <v>30</v>
      </c>
      <c r="F17" s="98">
        <f t="shared" si="4"/>
        <v>28</v>
      </c>
      <c r="G17" s="98">
        <f t="shared" si="4"/>
        <v>30</v>
      </c>
      <c r="H17" s="98">
        <f t="shared" si="4"/>
        <v>28</v>
      </c>
      <c r="I17" s="98">
        <f t="shared" si="4"/>
        <v>30</v>
      </c>
      <c r="J17" s="98">
        <f t="shared" si="4"/>
        <v>28</v>
      </c>
      <c r="K17" s="98">
        <f t="shared" si="4"/>
        <v>30</v>
      </c>
      <c r="L17" s="98">
        <f t="shared" si="4"/>
        <v>28</v>
      </c>
      <c r="M17" s="98">
        <f t="shared" si="4"/>
        <v>30</v>
      </c>
      <c r="N17" s="98">
        <f t="shared" si="4"/>
        <v>28</v>
      </c>
      <c r="O17" s="98">
        <f t="shared" si="4"/>
        <v>30</v>
      </c>
      <c r="P17" s="98">
        <f t="shared" si="4"/>
        <v>28</v>
      </c>
      <c r="Q17" s="98">
        <f t="shared" si="4"/>
        <v>30</v>
      </c>
      <c r="R17" s="110">
        <f t="shared" si="4"/>
        <v>36</v>
      </c>
      <c r="S17" s="110">
        <f t="shared" si="4"/>
        <v>30</v>
      </c>
      <c r="T17" s="110">
        <v>28</v>
      </c>
      <c r="U17" s="110">
        <f t="shared" si="4"/>
        <v>0</v>
      </c>
      <c r="V17" s="110" t="s">
        <v>22</v>
      </c>
      <c r="W17" s="110" t="s">
        <v>22</v>
      </c>
      <c r="X17" s="98">
        <f t="shared" ref="X17:Y17" si="5">X19+X27</f>
        <v>28</v>
      </c>
      <c r="Y17" s="98">
        <f t="shared" si="5"/>
        <v>28</v>
      </c>
      <c r="Z17" s="110">
        <f t="shared" ref="Z17:AV18" si="6">Z19+Z27</f>
        <v>28</v>
      </c>
      <c r="AA17" s="110">
        <f t="shared" si="6"/>
        <v>28</v>
      </c>
      <c r="AB17" s="110">
        <f t="shared" si="6"/>
        <v>28</v>
      </c>
      <c r="AC17" s="110">
        <f t="shared" si="6"/>
        <v>28</v>
      </c>
      <c r="AD17" s="110">
        <f t="shared" si="6"/>
        <v>28</v>
      </c>
      <c r="AE17" s="110">
        <f t="shared" si="6"/>
        <v>28</v>
      </c>
      <c r="AF17" s="110">
        <f t="shared" si="6"/>
        <v>28</v>
      </c>
      <c r="AG17" s="110">
        <f t="shared" si="6"/>
        <v>28</v>
      </c>
      <c r="AH17" s="110">
        <f t="shared" si="6"/>
        <v>28</v>
      </c>
      <c r="AI17" s="110">
        <v>28</v>
      </c>
      <c r="AJ17" s="110">
        <f t="shared" si="6"/>
        <v>36</v>
      </c>
      <c r="AK17" s="110">
        <f t="shared" si="6"/>
        <v>36</v>
      </c>
      <c r="AL17" s="110">
        <f t="shared" si="6"/>
        <v>36</v>
      </c>
      <c r="AM17" s="110">
        <f t="shared" si="6"/>
        <v>36</v>
      </c>
      <c r="AN17" s="110">
        <f t="shared" si="6"/>
        <v>36</v>
      </c>
      <c r="AO17" s="110">
        <f t="shared" si="6"/>
        <v>36</v>
      </c>
      <c r="AP17" s="110">
        <f t="shared" si="6"/>
        <v>36</v>
      </c>
      <c r="AQ17" s="110">
        <f t="shared" si="6"/>
        <v>36</v>
      </c>
      <c r="AR17" s="110">
        <f t="shared" si="6"/>
        <v>36</v>
      </c>
      <c r="AS17" s="110">
        <f t="shared" si="6"/>
        <v>36</v>
      </c>
      <c r="AT17" s="110">
        <f t="shared" si="6"/>
        <v>36</v>
      </c>
      <c r="AU17" s="110">
        <f t="shared" si="6"/>
        <v>36</v>
      </c>
      <c r="AV17" s="110">
        <f t="shared" si="6"/>
        <v>0</v>
      </c>
      <c r="AW17" s="110" t="s">
        <v>22</v>
      </c>
      <c r="AX17" s="110" t="s">
        <v>22</v>
      </c>
      <c r="AY17" s="110" t="s">
        <v>22</v>
      </c>
      <c r="AZ17" s="110" t="s">
        <v>22</v>
      </c>
      <c r="BA17" s="110" t="s">
        <v>22</v>
      </c>
      <c r="BB17" s="110" t="s">
        <v>22</v>
      </c>
      <c r="BC17" s="98" t="s">
        <v>22</v>
      </c>
      <c r="BD17" s="96" t="s">
        <v>177</v>
      </c>
      <c r="BE17" s="99">
        <f t="shared" si="3"/>
        <v>1240</v>
      </c>
    </row>
    <row r="18" spans="1:57" ht="16.5" thickBot="1">
      <c r="A18" s="290"/>
      <c r="B18" s="293"/>
      <c r="C18" s="293"/>
      <c r="D18" s="50" t="s">
        <v>23</v>
      </c>
      <c r="E18" s="98">
        <f t="shared" si="4"/>
        <v>15</v>
      </c>
      <c r="F18" s="98">
        <f t="shared" si="4"/>
        <v>14</v>
      </c>
      <c r="G18" s="98">
        <f t="shared" si="4"/>
        <v>15</v>
      </c>
      <c r="H18" s="98">
        <f t="shared" si="4"/>
        <v>14</v>
      </c>
      <c r="I18" s="98">
        <f t="shared" si="4"/>
        <v>15</v>
      </c>
      <c r="J18" s="98">
        <f t="shared" si="4"/>
        <v>14</v>
      </c>
      <c r="K18" s="98">
        <f t="shared" si="4"/>
        <v>15</v>
      </c>
      <c r="L18" s="98">
        <f t="shared" si="4"/>
        <v>14</v>
      </c>
      <c r="M18" s="98">
        <f t="shared" si="4"/>
        <v>15</v>
      </c>
      <c r="N18" s="98">
        <f t="shared" si="4"/>
        <v>14</v>
      </c>
      <c r="O18" s="98">
        <f t="shared" si="4"/>
        <v>15</v>
      </c>
      <c r="P18" s="98">
        <f t="shared" si="4"/>
        <v>14</v>
      </c>
      <c r="Q18" s="98">
        <f t="shared" si="4"/>
        <v>15</v>
      </c>
      <c r="R18" s="110">
        <f t="shared" si="4"/>
        <v>0</v>
      </c>
      <c r="S18" s="110">
        <f t="shared" si="4"/>
        <v>15</v>
      </c>
      <c r="T18" s="110">
        <f t="shared" si="4"/>
        <v>14</v>
      </c>
      <c r="U18" s="110">
        <f t="shared" si="4"/>
        <v>0</v>
      </c>
      <c r="V18" s="110" t="s">
        <v>22</v>
      </c>
      <c r="W18" s="110" t="s">
        <v>22</v>
      </c>
      <c r="X18" s="98">
        <f t="shared" ref="X18:Y18" si="7">X20+X28</f>
        <v>14</v>
      </c>
      <c r="Y18" s="98">
        <f t="shared" si="7"/>
        <v>14</v>
      </c>
      <c r="Z18" s="110">
        <f t="shared" si="6"/>
        <v>14</v>
      </c>
      <c r="AA18" s="110">
        <f t="shared" si="6"/>
        <v>14</v>
      </c>
      <c r="AB18" s="110">
        <f t="shared" si="6"/>
        <v>14</v>
      </c>
      <c r="AC18" s="110">
        <f t="shared" si="6"/>
        <v>14</v>
      </c>
      <c r="AD18" s="110">
        <f t="shared" si="6"/>
        <v>14</v>
      </c>
      <c r="AE18" s="110">
        <f t="shared" si="6"/>
        <v>14</v>
      </c>
      <c r="AF18" s="110">
        <f t="shared" si="6"/>
        <v>14</v>
      </c>
      <c r="AG18" s="110">
        <f t="shared" si="6"/>
        <v>14</v>
      </c>
      <c r="AH18" s="110">
        <f t="shared" si="6"/>
        <v>14</v>
      </c>
      <c r="AI18" s="110">
        <f t="shared" si="6"/>
        <v>14</v>
      </c>
      <c r="AJ18" s="110">
        <f t="shared" si="6"/>
        <v>18</v>
      </c>
      <c r="AK18" s="110">
        <f t="shared" si="6"/>
        <v>18</v>
      </c>
      <c r="AL18" s="110">
        <f t="shared" si="6"/>
        <v>0</v>
      </c>
      <c r="AM18" s="110">
        <f t="shared" si="6"/>
        <v>0</v>
      </c>
      <c r="AN18" s="110">
        <f t="shared" si="6"/>
        <v>0</v>
      </c>
      <c r="AO18" s="110">
        <f t="shared" si="6"/>
        <v>0</v>
      </c>
      <c r="AP18" s="110">
        <f t="shared" si="6"/>
        <v>0</v>
      </c>
      <c r="AQ18" s="110">
        <f t="shared" si="6"/>
        <v>0</v>
      </c>
      <c r="AR18" s="110">
        <f t="shared" si="6"/>
        <v>0</v>
      </c>
      <c r="AS18" s="110">
        <f t="shared" si="6"/>
        <v>0</v>
      </c>
      <c r="AT18" s="110">
        <f t="shared" si="6"/>
        <v>0</v>
      </c>
      <c r="AU18" s="110">
        <f t="shared" si="6"/>
        <v>0</v>
      </c>
      <c r="AV18" s="110">
        <f t="shared" si="6"/>
        <v>0</v>
      </c>
      <c r="AW18" s="110" t="s">
        <v>22</v>
      </c>
      <c r="AX18" s="110" t="s">
        <v>22</v>
      </c>
      <c r="AY18" s="110" t="s">
        <v>22</v>
      </c>
      <c r="AZ18" s="110" t="s">
        <v>22</v>
      </c>
      <c r="BA18" s="110" t="s">
        <v>22</v>
      </c>
      <c r="BB18" s="110" t="s">
        <v>22</v>
      </c>
      <c r="BC18" s="98" t="s">
        <v>22</v>
      </c>
      <c r="BD18" s="96" t="s">
        <v>177</v>
      </c>
      <c r="BE18" s="99">
        <f t="shared" si="3"/>
        <v>422</v>
      </c>
    </row>
    <row r="19" spans="1:57" s="64" customFormat="1" ht="15" customHeight="1" thickBot="1">
      <c r="A19" s="290"/>
      <c r="B19" s="286" t="s">
        <v>240</v>
      </c>
      <c r="C19" s="286" t="s">
        <v>33</v>
      </c>
      <c r="D19" s="62" t="s">
        <v>21</v>
      </c>
      <c r="E19" s="111">
        <f>E21+E23+E25</f>
        <v>10</v>
      </c>
      <c r="F19" s="111">
        <f t="shared" ref="F19:AV20" si="8">F21+F23+F25</f>
        <v>10</v>
      </c>
      <c r="G19" s="111">
        <f t="shared" si="8"/>
        <v>10</v>
      </c>
      <c r="H19" s="111">
        <f t="shared" si="8"/>
        <v>10</v>
      </c>
      <c r="I19" s="111">
        <f t="shared" si="8"/>
        <v>10</v>
      </c>
      <c r="J19" s="111">
        <f t="shared" si="8"/>
        <v>10</v>
      </c>
      <c r="K19" s="111">
        <f t="shared" si="8"/>
        <v>10</v>
      </c>
      <c r="L19" s="111">
        <f t="shared" si="8"/>
        <v>10</v>
      </c>
      <c r="M19" s="111">
        <f t="shared" si="8"/>
        <v>10</v>
      </c>
      <c r="N19" s="111">
        <f t="shared" si="8"/>
        <v>10</v>
      </c>
      <c r="O19" s="111">
        <f t="shared" si="8"/>
        <v>10</v>
      </c>
      <c r="P19" s="111">
        <f t="shared" si="8"/>
        <v>10</v>
      </c>
      <c r="Q19" s="111">
        <f t="shared" si="8"/>
        <v>10</v>
      </c>
      <c r="R19" s="112">
        <f t="shared" si="8"/>
        <v>0</v>
      </c>
      <c r="S19" s="112">
        <f t="shared" si="8"/>
        <v>10</v>
      </c>
      <c r="T19" s="112">
        <v>10</v>
      </c>
      <c r="U19" s="112">
        <v>0</v>
      </c>
      <c r="V19" s="112" t="s">
        <v>22</v>
      </c>
      <c r="W19" s="112" t="s">
        <v>22</v>
      </c>
      <c r="X19" s="112">
        <f t="shared" si="8"/>
        <v>2</v>
      </c>
      <c r="Y19" s="112">
        <f t="shared" si="8"/>
        <v>2</v>
      </c>
      <c r="Z19" s="112">
        <f t="shared" si="8"/>
        <v>2</v>
      </c>
      <c r="AA19" s="112">
        <f t="shared" si="8"/>
        <v>2</v>
      </c>
      <c r="AB19" s="112">
        <f t="shared" si="8"/>
        <v>2</v>
      </c>
      <c r="AC19" s="112">
        <f t="shared" si="8"/>
        <v>2</v>
      </c>
      <c r="AD19" s="112">
        <f t="shared" si="8"/>
        <v>2</v>
      </c>
      <c r="AE19" s="112">
        <f t="shared" si="8"/>
        <v>2</v>
      </c>
      <c r="AF19" s="112">
        <f t="shared" si="8"/>
        <v>2</v>
      </c>
      <c r="AG19" s="112">
        <f t="shared" si="8"/>
        <v>2</v>
      </c>
      <c r="AH19" s="112">
        <f t="shared" si="8"/>
        <v>2</v>
      </c>
      <c r="AI19" s="112">
        <f t="shared" si="8"/>
        <v>2</v>
      </c>
      <c r="AJ19" s="112">
        <f t="shared" si="8"/>
        <v>0</v>
      </c>
      <c r="AK19" s="112">
        <f t="shared" si="8"/>
        <v>0</v>
      </c>
      <c r="AL19" s="112">
        <f t="shared" si="8"/>
        <v>0</v>
      </c>
      <c r="AM19" s="112">
        <f t="shared" si="8"/>
        <v>0</v>
      </c>
      <c r="AN19" s="112">
        <f t="shared" si="8"/>
        <v>0</v>
      </c>
      <c r="AO19" s="112">
        <f t="shared" si="8"/>
        <v>0</v>
      </c>
      <c r="AP19" s="112">
        <f t="shared" si="8"/>
        <v>0</v>
      </c>
      <c r="AQ19" s="112">
        <f t="shared" si="8"/>
        <v>0</v>
      </c>
      <c r="AR19" s="112">
        <f t="shared" si="8"/>
        <v>0</v>
      </c>
      <c r="AS19" s="112">
        <f t="shared" si="8"/>
        <v>0</v>
      </c>
      <c r="AT19" s="112">
        <f t="shared" si="8"/>
        <v>0</v>
      </c>
      <c r="AU19" s="112">
        <f t="shared" si="8"/>
        <v>0</v>
      </c>
      <c r="AV19" s="112">
        <f t="shared" si="8"/>
        <v>0</v>
      </c>
      <c r="AW19" s="112" t="s">
        <v>22</v>
      </c>
      <c r="AX19" s="112" t="s">
        <v>22</v>
      </c>
      <c r="AY19" s="112" t="s">
        <v>22</v>
      </c>
      <c r="AZ19" s="112" t="s">
        <v>22</v>
      </c>
      <c r="BA19" s="112" t="s">
        <v>22</v>
      </c>
      <c r="BB19" s="112" t="s">
        <v>22</v>
      </c>
      <c r="BC19" s="111" t="s">
        <v>22</v>
      </c>
      <c r="BD19" s="96" t="s">
        <v>177</v>
      </c>
      <c r="BE19" s="99">
        <f t="shared" si="3"/>
        <v>174</v>
      </c>
    </row>
    <row r="20" spans="1:57" s="64" customFormat="1" ht="16.5" thickBot="1">
      <c r="A20" s="290"/>
      <c r="B20" s="287"/>
      <c r="C20" s="287"/>
      <c r="D20" s="62" t="s">
        <v>23</v>
      </c>
      <c r="E20" s="111">
        <f>E22+E24+E26</f>
        <v>5</v>
      </c>
      <c r="F20" s="111">
        <f t="shared" si="8"/>
        <v>5</v>
      </c>
      <c r="G20" s="111">
        <f t="shared" si="8"/>
        <v>5</v>
      </c>
      <c r="H20" s="111">
        <f t="shared" si="8"/>
        <v>5</v>
      </c>
      <c r="I20" s="111">
        <f t="shared" si="8"/>
        <v>5</v>
      </c>
      <c r="J20" s="111">
        <f t="shared" si="8"/>
        <v>5</v>
      </c>
      <c r="K20" s="111">
        <f t="shared" si="8"/>
        <v>5</v>
      </c>
      <c r="L20" s="111">
        <f t="shared" si="8"/>
        <v>5</v>
      </c>
      <c r="M20" s="111">
        <f t="shared" si="8"/>
        <v>5</v>
      </c>
      <c r="N20" s="111">
        <f t="shared" si="8"/>
        <v>5</v>
      </c>
      <c r="O20" s="111">
        <f t="shared" si="8"/>
        <v>5</v>
      </c>
      <c r="P20" s="111">
        <f t="shared" si="8"/>
        <v>5</v>
      </c>
      <c r="Q20" s="111">
        <f t="shared" si="8"/>
        <v>5</v>
      </c>
      <c r="R20" s="112">
        <f t="shared" si="8"/>
        <v>0</v>
      </c>
      <c r="S20" s="112">
        <f t="shared" si="8"/>
        <v>5</v>
      </c>
      <c r="T20" s="112">
        <f t="shared" si="8"/>
        <v>5</v>
      </c>
      <c r="U20" s="112">
        <f t="shared" si="8"/>
        <v>0</v>
      </c>
      <c r="V20" s="112" t="s">
        <v>22</v>
      </c>
      <c r="W20" s="112" t="s">
        <v>22</v>
      </c>
      <c r="X20" s="112">
        <f t="shared" si="8"/>
        <v>1</v>
      </c>
      <c r="Y20" s="112">
        <f t="shared" si="8"/>
        <v>1</v>
      </c>
      <c r="Z20" s="112">
        <f t="shared" si="8"/>
        <v>1</v>
      </c>
      <c r="AA20" s="112">
        <f t="shared" si="8"/>
        <v>1</v>
      </c>
      <c r="AB20" s="112">
        <f t="shared" si="8"/>
        <v>1</v>
      </c>
      <c r="AC20" s="112">
        <f t="shared" si="8"/>
        <v>1</v>
      </c>
      <c r="AD20" s="112">
        <f t="shared" si="8"/>
        <v>1</v>
      </c>
      <c r="AE20" s="112">
        <f t="shared" si="8"/>
        <v>1</v>
      </c>
      <c r="AF20" s="112">
        <f t="shared" si="8"/>
        <v>1</v>
      </c>
      <c r="AG20" s="112">
        <f t="shared" si="8"/>
        <v>1</v>
      </c>
      <c r="AH20" s="112">
        <f t="shared" si="8"/>
        <v>1</v>
      </c>
      <c r="AI20" s="112">
        <f t="shared" si="8"/>
        <v>1</v>
      </c>
      <c r="AJ20" s="112">
        <f t="shared" si="8"/>
        <v>0</v>
      </c>
      <c r="AK20" s="112">
        <f t="shared" si="8"/>
        <v>0</v>
      </c>
      <c r="AL20" s="112">
        <f t="shared" si="8"/>
        <v>0</v>
      </c>
      <c r="AM20" s="112">
        <f t="shared" si="8"/>
        <v>0</v>
      </c>
      <c r="AN20" s="112">
        <f t="shared" si="8"/>
        <v>0</v>
      </c>
      <c r="AO20" s="112">
        <f t="shared" si="8"/>
        <v>0</v>
      </c>
      <c r="AP20" s="112">
        <f t="shared" si="8"/>
        <v>0</v>
      </c>
      <c r="AQ20" s="112">
        <f t="shared" si="8"/>
        <v>0</v>
      </c>
      <c r="AR20" s="112">
        <f t="shared" si="8"/>
        <v>0</v>
      </c>
      <c r="AS20" s="112">
        <f t="shared" si="8"/>
        <v>0</v>
      </c>
      <c r="AT20" s="112">
        <f t="shared" si="8"/>
        <v>0</v>
      </c>
      <c r="AU20" s="112">
        <f t="shared" si="8"/>
        <v>0</v>
      </c>
      <c r="AV20" s="112">
        <f t="shared" si="8"/>
        <v>0</v>
      </c>
      <c r="AW20" s="112" t="s">
        <v>22</v>
      </c>
      <c r="AX20" s="112" t="s">
        <v>22</v>
      </c>
      <c r="AY20" s="112" t="s">
        <v>22</v>
      </c>
      <c r="AZ20" s="112" t="s">
        <v>22</v>
      </c>
      <c r="BA20" s="112" t="s">
        <v>22</v>
      </c>
      <c r="BB20" s="112" t="s">
        <v>22</v>
      </c>
      <c r="BC20" s="111" t="s">
        <v>22</v>
      </c>
      <c r="BD20" s="96" t="s">
        <v>177</v>
      </c>
      <c r="BE20" s="99">
        <f t="shared" si="3"/>
        <v>87</v>
      </c>
    </row>
    <row r="21" spans="1:57" ht="16.5" thickBot="1">
      <c r="A21" s="290"/>
      <c r="B21" s="284" t="s">
        <v>253</v>
      </c>
      <c r="C21" s="280" t="s">
        <v>143</v>
      </c>
      <c r="D21" s="43" t="s">
        <v>21</v>
      </c>
      <c r="E21" s="100">
        <v>4</v>
      </c>
      <c r="F21" s="100">
        <v>4</v>
      </c>
      <c r="G21" s="100">
        <v>4</v>
      </c>
      <c r="H21" s="100">
        <v>4</v>
      </c>
      <c r="I21" s="100">
        <v>4</v>
      </c>
      <c r="J21" s="100">
        <v>4</v>
      </c>
      <c r="K21" s="100">
        <v>4</v>
      </c>
      <c r="L21" s="100">
        <v>4</v>
      </c>
      <c r="M21" s="100">
        <v>4</v>
      </c>
      <c r="N21" s="100">
        <v>4</v>
      </c>
      <c r="O21" s="100">
        <v>4</v>
      </c>
      <c r="P21" s="100">
        <v>4</v>
      </c>
      <c r="Q21" s="100">
        <v>4</v>
      </c>
      <c r="R21" s="102"/>
      <c r="S21" s="102">
        <v>4</v>
      </c>
      <c r="T21" s="102">
        <v>4</v>
      </c>
      <c r="U21" s="155" t="s">
        <v>52</v>
      </c>
      <c r="V21" s="107" t="s">
        <v>22</v>
      </c>
      <c r="W21" s="107" t="s">
        <v>22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9"/>
      <c r="AV21" s="157"/>
      <c r="AW21" s="120" t="s">
        <v>22</v>
      </c>
      <c r="AX21" s="120" t="s">
        <v>22</v>
      </c>
      <c r="AY21" s="120" t="s">
        <v>22</v>
      </c>
      <c r="AZ21" s="120" t="s">
        <v>22</v>
      </c>
      <c r="BA21" s="120" t="s">
        <v>22</v>
      </c>
      <c r="BB21" s="120" t="s">
        <v>22</v>
      </c>
      <c r="BC21" s="121" t="s">
        <v>22</v>
      </c>
      <c r="BD21" s="96" t="s">
        <v>177</v>
      </c>
      <c r="BE21" s="99">
        <f t="shared" si="3"/>
        <v>60</v>
      </c>
    </row>
    <row r="22" spans="1:57" ht="21.75" customHeight="1" thickBot="1">
      <c r="A22" s="290"/>
      <c r="B22" s="281"/>
      <c r="C22" s="281"/>
      <c r="D22" s="43" t="s">
        <v>23</v>
      </c>
      <c r="E22" s="100">
        <v>2</v>
      </c>
      <c r="F22" s="100">
        <v>2</v>
      </c>
      <c r="G22" s="100">
        <v>2</v>
      </c>
      <c r="H22" s="100">
        <v>2</v>
      </c>
      <c r="I22" s="100">
        <v>2</v>
      </c>
      <c r="J22" s="100">
        <v>2</v>
      </c>
      <c r="K22" s="100">
        <v>2</v>
      </c>
      <c r="L22" s="100">
        <v>2</v>
      </c>
      <c r="M22" s="100">
        <v>2</v>
      </c>
      <c r="N22" s="100">
        <v>2</v>
      </c>
      <c r="O22" s="100">
        <v>2</v>
      </c>
      <c r="P22" s="100">
        <v>2</v>
      </c>
      <c r="Q22" s="100">
        <v>2</v>
      </c>
      <c r="R22" s="102"/>
      <c r="S22" s="102">
        <v>2</v>
      </c>
      <c r="T22" s="102">
        <v>2</v>
      </c>
      <c r="U22" s="155"/>
      <c r="V22" s="107" t="s">
        <v>22</v>
      </c>
      <c r="W22" s="107" t="s">
        <v>22</v>
      </c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9"/>
      <c r="AV22" s="157"/>
      <c r="AW22" s="120" t="s">
        <v>22</v>
      </c>
      <c r="AX22" s="120" t="s">
        <v>22</v>
      </c>
      <c r="AY22" s="120" t="s">
        <v>22</v>
      </c>
      <c r="AZ22" s="120" t="s">
        <v>22</v>
      </c>
      <c r="BA22" s="120" t="s">
        <v>22</v>
      </c>
      <c r="BB22" s="120" t="s">
        <v>22</v>
      </c>
      <c r="BC22" s="121" t="s">
        <v>22</v>
      </c>
      <c r="BD22" s="96" t="s">
        <v>177</v>
      </c>
      <c r="BE22" s="99">
        <f t="shared" si="3"/>
        <v>30</v>
      </c>
    </row>
    <row r="23" spans="1:57" ht="15.75" customHeight="1" thickBot="1">
      <c r="A23" s="290"/>
      <c r="B23" s="284" t="s">
        <v>129</v>
      </c>
      <c r="C23" s="280" t="s">
        <v>38</v>
      </c>
      <c r="D23" s="43" t="s">
        <v>21</v>
      </c>
      <c r="E23" s="100">
        <v>2</v>
      </c>
      <c r="F23" s="100">
        <v>2</v>
      </c>
      <c r="G23" s="100">
        <v>2</v>
      </c>
      <c r="H23" s="100">
        <v>2</v>
      </c>
      <c r="I23" s="100">
        <v>2</v>
      </c>
      <c r="J23" s="100">
        <v>2</v>
      </c>
      <c r="K23" s="100">
        <v>2</v>
      </c>
      <c r="L23" s="100">
        <v>2</v>
      </c>
      <c r="M23" s="100">
        <v>2</v>
      </c>
      <c r="N23" s="100">
        <v>2</v>
      </c>
      <c r="O23" s="100">
        <v>2</v>
      </c>
      <c r="P23" s="100">
        <v>2</v>
      </c>
      <c r="Q23" s="100">
        <v>2</v>
      </c>
      <c r="R23" s="102"/>
      <c r="S23" s="102">
        <v>2</v>
      </c>
      <c r="T23" s="102">
        <v>2</v>
      </c>
      <c r="U23" s="155"/>
      <c r="V23" s="107" t="s">
        <v>22</v>
      </c>
      <c r="W23" s="107" t="s">
        <v>22</v>
      </c>
      <c r="X23" s="102">
        <v>2</v>
      </c>
      <c r="Y23" s="102">
        <v>2</v>
      </c>
      <c r="Z23" s="102">
        <v>2</v>
      </c>
      <c r="AA23" s="102">
        <v>2</v>
      </c>
      <c r="AB23" s="102">
        <v>2</v>
      </c>
      <c r="AC23" s="102">
        <v>2</v>
      </c>
      <c r="AD23" s="102">
        <v>2</v>
      </c>
      <c r="AE23" s="102">
        <v>2</v>
      </c>
      <c r="AF23" s="102">
        <v>2</v>
      </c>
      <c r="AG23" s="102">
        <v>2</v>
      </c>
      <c r="AH23" s="102">
        <v>2</v>
      </c>
      <c r="AI23" s="102">
        <v>2</v>
      </c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157"/>
      <c r="AW23" s="120" t="s">
        <v>22</v>
      </c>
      <c r="AX23" s="120" t="s">
        <v>22</v>
      </c>
      <c r="AY23" s="120" t="s">
        <v>22</v>
      </c>
      <c r="AZ23" s="120" t="s">
        <v>22</v>
      </c>
      <c r="BA23" s="120" t="s">
        <v>22</v>
      </c>
      <c r="BB23" s="120" t="s">
        <v>22</v>
      </c>
      <c r="BC23" s="121" t="s">
        <v>22</v>
      </c>
      <c r="BD23" s="96" t="s">
        <v>177</v>
      </c>
      <c r="BE23" s="99">
        <f t="shared" si="3"/>
        <v>54</v>
      </c>
    </row>
    <row r="24" spans="1:57" ht="16.5" customHeight="1" thickBot="1">
      <c r="A24" s="290"/>
      <c r="B24" s="281"/>
      <c r="C24" s="281"/>
      <c r="D24" s="43" t="s">
        <v>23</v>
      </c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00">
        <v>1</v>
      </c>
      <c r="L24" s="100">
        <v>1</v>
      </c>
      <c r="M24" s="100">
        <v>1</v>
      </c>
      <c r="N24" s="100">
        <v>1</v>
      </c>
      <c r="O24" s="100">
        <v>1</v>
      </c>
      <c r="P24" s="100">
        <v>1</v>
      </c>
      <c r="Q24" s="100">
        <v>1</v>
      </c>
      <c r="R24" s="102"/>
      <c r="S24" s="102">
        <v>1</v>
      </c>
      <c r="T24" s="102">
        <v>1</v>
      </c>
      <c r="U24" s="155"/>
      <c r="V24" s="107" t="s">
        <v>22</v>
      </c>
      <c r="W24" s="107" t="s">
        <v>22</v>
      </c>
      <c r="X24" s="102">
        <v>1</v>
      </c>
      <c r="Y24" s="102">
        <v>1</v>
      </c>
      <c r="Z24" s="102">
        <v>1</v>
      </c>
      <c r="AA24" s="102">
        <v>1</v>
      </c>
      <c r="AB24" s="102">
        <v>1</v>
      </c>
      <c r="AC24" s="102">
        <v>1</v>
      </c>
      <c r="AD24" s="102">
        <v>1</v>
      </c>
      <c r="AE24" s="102">
        <v>1</v>
      </c>
      <c r="AF24" s="102">
        <v>1</v>
      </c>
      <c r="AG24" s="102">
        <v>1</v>
      </c>
      <c r="AH24" s="102">
        <v>1</v>
      </c>
      <c r="AI24" s="102">
        <v>1</v>
      </c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9"/>
      <c r="AV24" s="157"/>
      <c r="AW24" s="120" t="s">
        <v>22</v>
      </c>
      <c r="AX24" s="120" t="s">
        <v>22</v>
      </c>
      <c r="AY24" s="120" t="s">
        <v>22</v>
      </c>
      <c r="AZ24" s="120" t="s">
        <v>22</v>
      </c>
      <c r="BA24" s="120" t="s">
        <v>22</v>
      </c>
      <c r="BB24" s="120" t="s">
        <v>22</v>
      </c>
      <c r="BC24" s="121" t="s">
        <v>22</v>
      </c>
      <c r="BD24" s="96" t="s">
        <v>177</v>
      </c>
      <c r="BE24" s="99">
        <f t="shared" si="3"/>
        <v>27</v>
      </c>
    </row>
    <row r="25" spans="1:57" ht="16.5" thickBot="1">
      <c r="A25" s="290"/>
      <c r="B25" s="284" t="s">
        <v>254</v>
      </c>
      <c r="C25" s="280" t="s">
        <v>144</v>
      </c>
      <c r="D25" s="43" t="s">
        <v>21</v>
      </c>
      <c r="E25" s="100">
        <v>4</v>
      </c>
      <c r="F25" s="100">
        <v>4</v>
      </c>
      <c r="G25" s="100">
        <v>4</v>
      </c>
      <c r="H25" s="100">
        <v>4</v>
      </c>
      <c r="I25" s="100">
        <v>4</v>
      </c>
      <c r="J25" s="100">
        <v>4</v>
      </c>
      <c r="K25" s="100">
        <v>4</v>
      </c>
      <c r="L25" s="100">
        <v>4</v>
      </c>
      <c r="M25" s="100">
        <v>4</v>
      </c>
      <c r="N25" s="100">
        <v>4</v>
      </c>
      <c r="O25" s="100">
        <v>4</v>
      </c>
      <c r="P25" s="100">
        <v>4</v>
      </c>
      <c r="Q25" s="100">
        <v>4</v>
      </c>
      <c r="R25" s="102"/>
      <c r="S25" s="102">
        <v>4</v>
      </c>
      <c r="T25" s="102" t="s">
        <v>239</v>
      </c>
      <c r="U25" s="155"/>
      <c r="V25" s="107" t="s">
        <v>22</v>
      </c>
      <c r="W25" s="107" t="s">
        <v>22</v>
      </c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9"/>
      <c r="AV25" s="157"/>
      <c r="AW25" s="120" t="s">
        <v>22</v>
      </c>
      <c r="AX25" s="120" t="s">
        <v>22</v>
      </c>
      <c r="AY25" s="120" t="s">
        <v>22</v>
      </c>
      <c r="AZ25" s="120" t="s">
        <v>22</v>
      </c>
      <c r="BA25" s="120" t="s">
        <v>22</v>
      </c>
      <c r="BB25" s="120" t="s">
        <v>22</v>
      </c>
      <c r="BC25" s="121" t="s">
        <v>22</v>
      </c>
      <c r="BD25" s="96" t="s">
        <v>177</v>
      </c>
      <c r="BE25" s="99">
        <f t="shared" si="3"/>
        <v>56</v>
      </c>
    </row>
    <row r="26" spans="1:57" ht="16.5" thickBot="1">
      <c r="A26" s="290"/>
      <c r="B26" s="281"/>
      <c r="C26" s="281"/>
      <c r="D26" s="43" t="s">
        <v>23</v>
      </c>
      <c r="E26" s="100">
        <v>2</v>
      </c>
      <c r="F26" s="100">
        <v>2</v>
      </c>
      <c r="G26" s="100">
        <v>2</v>
      </c>
      <c r="H26" s="100">
        <v>2</v>
      </c>
      <c r="I26" s="100">
        <v>2</v>
      </c>
      <c r="J26" s="100">
        <v>2</v>
      </c>
      <c r="K26" s="100">
        <v>2</v>
      </c>
      <c r="L26" s="100">
        <v>2</v>
      </c>
      <c r="M26" s="100">
        <v>2</v>
      </c>
      <c r="N26" s="100">
        <v>2</v>
      </c>
      <c r="O26" s="100">
        <v>2</v>
      </c>
      <c r="P26" s="100">
        <v>2</v>
      </c>
      <c r="Q26" s="100">
        <v>2</v>
      </c>
      <c r="R26" s="102"/>
      <c r="S26" s="102">
        <v>2</v>
      </c>
      <c r="T26" s="102">
        <v>2</v>
      </c>
      <c r="U26" s="155"/>
      <c r="V26" s="107" t="s">
        <v>22</v>
      </c>
      <c r="W26" s="107" t="s">
        <v>22</v>
      </c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9"/>
      <c r="AV26" s="157"/>
      <c r="AW26" s="120" t="s">
        <v>22</v>
      </c>
      <c r="AX26" s="120" t="s">
        <v>22</v>
      </c>
      <c r="AY26" s="120" t="s">
        <v>22</v>
      </c>
      <c r="AZ26" s="120" t="s">
        <v>22</v>
      </c>
      <c r="BA26" s="120" t="s">
        <v>22</v>
      </c>
      <c r="BB26" s="120" t="s">
        <v>22</v>
      </c>
      <c r="BC26" s="121" t="s">
        <v>22</v>
      </c>
      <c r="BD26" s="96" t="s">
        <v>177</v>
      </c>
      <c r="BE26" s="99">
        <f t="shared" si="3"/>
        <v>30</v>
      </c>
    </row>
    <row r="27" spans="1:57" s="64" customFormat="1" ht="14.25" customHeight="1" thickBot="1">
      <c r="A27" s="290"/>
      <c r="B27" s="286" t="s">
        <v>245</v>
      </c>
      <c r="C27" s="286" t="s">
        <v>40</v>
      </c>
      <c r="D27" s="62" t="s">
        <v>21</v>
      </c>
      <c r="E27" s="111">
        <f t="shared" ref="E27:U27" si="9">E29+E36+E47+E51</f>
        <v>20</v>
      </c>
      <c r="F27" s="111">
        <f t="shared" si="9"/>
        <v>18</v>
      </c>
      <c r="G27" s="111">
        <f t="shared" si="9"/>
        <v>20</v>
      </c>
      <c r="H27" s="111">
        <f t="shared" si="9"/>
        <v>18</v>
      </c>
      <c r="I27" s="111">
        <f t="shared" si="9"/>
        <v>20</v>
      </c>
      <c r="J27" s="111">
        <f t="shared" si="9"/>
        <v>18</v>
      </c>
      <c r="K27" s="111">
        <f t="shared" si="9"/>
        <v>20</v>
      </c>
      <c r="L27" s="111">
        <f t="shared" si="9"/>
        <v>18</v>
      </c>
      <c r="M27" s="111">
        <f t="shared" si="9"/>
        <v>20</v>
      </c>
      <c r="N27" s="111">
        <f t="shared" si="9"/>
        <v>18</v>
      </c>
      <c r="O27" s="111">
        <f t="shared" si="9"/>
        <v>20</v>
      </c>
      <c r="P27" s="111">
        <f t="shared" si="9"/>
        <v>18</v>
      </c>
      <c r="Q27" s="111">
        <f t="shared" si="9"/>
        <v>20</v>
      </c>
      <c r="R27" s="112">
        <f t="shared" si="9"/>
        <v>36</v>
      </c>
      <c r="S27" s="112">
        <f t="shared" si="9"/>
        <v>20</v>
      </c>
      <c r="T27" s="112">
        <v>18</v>
      </c>
      <c r="U27" s="112">
        <f t="shared" si="9"/>
        <v>0</v>
      </c>
      <c r="V27" s="112" t="s">
        <v>22</v>
      </c>
      <c r="W27" s="112" t="s">
        <v>22</v>
      </c>
      <c r="X27" s="112">
        <f t="shared" ref="X27:AV27" si="10">X29+X36+X47+X51</f>
        <v>26</v>
      </c>
      <c r="Y27" s="112">
        <f t="shared" si="10"/>
        <v>26</v>
      </c>
      <c r="Z27" s="112">
        <f t="shared" si="10"/>
        <v>26</v>
      </c>
      <c r="AA27" s="112">
        <f t="shared" si="10"/>
        <v>26</v>
      </c>
      <c r="AB27" s="112">
        <f t="shared" si="10"/>
        <v>26</v>
      </c>
      <c r="AC27" s="112">
        <f t="shared" si="10"/>
        <v>26</v>
      </c>
      <c r="AD27" s="112">
        <f t="shared" si="10"/>
        <v>26</v>
      </c>
      <c r="AE27" s="112">
        <f t="shared" si="10"/>
        <v>26</v>
      </c>
      <c r="AF27" s="112">
        <f t="shared" si="10"/>
        <v>26</v>
      </c>
      <c r="AG27" s="112">
        <f t="shared" si="10"/>
        <v>26</v>
      </c>
      <c r="AH27" s="112">
        <f t="shared" si="10"/>
        <v>26</v>
      </c>
      <c r="AI27" s="112">
        <v>26</v>
      </c>
      <c r="AJ27" s="112">
        <v>36</v>
      </c>
      <c r="AK27" s="112">
        <f t="shared" si="10"/>
        <v>36</v>
      </c>
      <c r="AL27" s="112">
        <f t="shared" si="10"/>
        <v>36</v>
      </c>
      <c r="AM27" s="112">
        <f t="shared" si="10"/>
        <v>36</v>
      </c>
      <c r="AN27" s="112">
        <f t="shared" si="10"/>
        <v>36</v>
      </c>
      <c r="AO27" s="112">
        <f t="shared" si="10"/>
        <v>36</v>
      </c>
      <c r="AP27" s="112">
        <f t="shared" si="10"/>
        <v>36</v>
      </c>
      <c r="AQ27" s="112">
        <f t="shared" si="10"/>
        <v>36</v>
      </c>
      <c r="AR27" s="112">
        <f t="shared" si="10"/>
        <v>36</v>
      </c>
      <c r="AS27" s="112">
        <f t="shared" si="10"/>
        <v>36</v>
      </c>
      <c r="AT27" s="112">
        <f t="shared" si="10"/>
        <v>36</v>
      </c>
      <c r="AU27" s="112">
        <f t="shared" si="10"/>
        <v>36</v>
      </c>
      <c r="AV27" s="112">
        <f t="shared" si="10"/>
        <v>0</v>
      </c>
      <c r="AW27" s="112" t="s">
        <v>22</v>
      </c>
      <c r="AX27" s="112" t="s">
        <v>22</v>
      </c>
      <c r="AY27" s="112" t="s">
        <v>22</v>
      </c>
      <c r="AZ27" s="112" t="s">
        <v>22</v>
      </c>
      <c r="BA27" s="112" t="s">
        <v>22</v>
      </c>
      <c r="BB27" s="112" t="s">
        <v>22</v>
      </c>
      <c r="BC27" s="111" t="s">
        <v>22</v>
      </c>
      <c r="BD27" s="96" t="s">
        <v>177</v>
      </c>
      <c r="BE27" s="99">
        <f t="shared" si="3"/>
        <v>1066</v>
      </c>
    </row>
    <row r="28" spans="1:57" s="64" customFormat="1" ht="15.75" customHeight="1" thickBot="1">
      <c r="A28" s="290"/>
      <c r="B28" s="287"/>
      <c r="C28" s="287"/>
      <c r="D28" s="62" t="s">
        <v>23</v>
      </c>
      <c r="E28" s="111">
        <f t="shared" ref="E28:U28" si="11">E30+E37+E48+E52</f>
        <v>10</v>
      </c>
      <c r="F28" s="111">
        <f t="shared" si="11"/>
        <v>9</v>
      </c>
      <c r="G28" s="111">
        <f t="shared" si="11"/>
        <v>10</v>
      </c>
      <c r="H28" s="111">
        <f t="shared" si="11"/>
        <v>9</v>
      </c>
      <c r="I28" s="111">
        <f t="shared" si="11"/>
        <v>10</v>
      </c>
      <c r="J28" s="111">
        <f t="shared" si="11"/>
        <v>9</v>
      </c>
      <c r="K28" s="111">
        <f t="shared" si="11"/>
        <v>10</v>
      </c>
      <c r="L28" s="111">
        <f t="shared" si="11"/>
        <v>9</v>
      </c>
      <c r="M28" s="111">
        <f t="shared" si="11"/>
        <v>10</v>
      </c>
      <c r="N28" s="111">
        <f t="shared" si="11"/>
        <v>9</v>
      </c>
      <c r="O28" s="111">
        <f t="shared" si="11"/>
        <v>10</v>
      </c>
      <c r="P28" s="111">
        <f t="shared" si="11"/>
        <v>9</v>
      </c>
      <c r="Q28" s="111">
        <f t="shared" si="11"/>
        <v>10</v>
      </c>
      <c r="R28" s="112">
        <f t="shared" si="11"/>
        <v>0</v>
      </c>
      <c r="S28" s="112">
        <f t="shared" si="11"/>
        <v>10</v>
      </c>
      <c r="T28" s="112">
        <f t="shared" si="11"/>
        <v>9</v>
      </c>
      <c r="U28" s="112">
        <f t="shared" si="11"/>
        <v>0</v>
      </c>
      <c r="V28" s="112" t="s">
        <v>22</v>
      </c>
      <c r="W28" s="112" t="s">
        <v>22</v>
      </c>
      <c r="X28" s="112">
        <f t="shared" ref="X28:AV28" si="12">X30+X37+X48+X52</f>
        <v>13</v>
      </c>
      <c r="Y28" s="112">
        <f t="shared" si="12"/>
        <v>13</v>
      </c>
      <c r="Z28" s="112">
        <f t="shared" si="12"/>
        <v>13</v>
      </c>
      <c r="AA28" s="112">
        <f t="shared" si="12"/>
        <v>13</v>
      </c>
      <c r="AB28" s="112">
        <f t="shared" si="12"/>
        <v>13</v>
      </c>
      <c r="AC28" s="112">
        <f t="shared" si="12"/>
        <v>13</v>
      </c>
      <c r="AD28" s="112">
        <f t="shared" si="12"/>
        <v>13</v>
      </c>
      <c r="AE28" s="112">
        <f t="shared" si="12"/>
        <v>13</v>
      </c>
      <c r="AF28" s="112">
        <f t="shared" si="12"/>
        <v>13</v>
      </c>
      <c r="AG28" s="112">
        <f t="shared" si="12"/>
        <v>13</v>
      </c>
      <c r="AH28" s="112">
        <f t="shared" si="12"/>
        <v>13</v>
      </c>
      <c r="AI28" s="112">
        <f t="shared" si="12"/>
        <v>13</v>
      </c>
      <c r="AJ28" s="112">
        <f t="shared" si="12"/>
        <v>18</v>
      </c>
      <c r="AK28" s="112">
        <f t="shared" si="12"/>
        <v>18</v>
      </c>
      <c r="AL28" s="112">
        <f t="shared" si="12"/>
        <v>0</v>
      </c>
      <c r="AM28" s="112">
        <f t="shared" si="12"/>
        <v>0</v>
      </c>
      <c r="AN28" s="112">
        <f t="shared" si="12"/>
        <v>0</v>
      </c>
      <c r="AO28" s="112">
        <f t="shared" si="12"/>
        <v>0</v>
      </c>
      <c r="AP28" s="112">
        <f t="shared" si="12"/>
        <v>0</v>
      </c>
      <c r="AQ28" s="112">
        <f t="shared" si="12"/>
        <v>0</v>
      </c>
      <c r="AR28" s="112">
        <f t="shared" si="12"/>
        <v>0</v>
      </c>
      <c r="AS28" s="112">
        <f t="shared" si="12"/>
        <v>0</v>
      </c>
      <c r="AT28" s="112">
        <f t="shared" si="12"/>
        <v>0</v>
      </c>
      <c r="AU28" s="112">
        <f t="shared" si="12"/>
        <v>0</v>
      </c>
      <c r="AV28" s="112">
        <f t="shared" si="12"/>
        <v>0</v>
      </c>
      <c r="AW28" s="112" t="s">
        <v>22</v>
      </c>
      <c r="AX28" s="112" t="s">
        <v>22</v>
      </c>
      <c r="AY28" s="112" t="s">
        <v>22</v>
      </c>
      <c r="AZ28" s="112" t="s">
        <v>22</v>
      </c>
      <c r="BA28" s="112" t="s">
        <v>22</v>
      </c>
      <c r="BB28" s="112" t="s">
        <v>22</v>
      </c>
      <c r="BC28" s="111" t="s">
        <v>22</v>
      </c>
      <c r="BD28" s="96" t="s">
        <v>177</v>
      </c>
      <c r="BE28" s="99">
        <f t="shared" si="3"/>
        <v>335</v>
      </c>
    </row>
    <row r="29" spans="1:57" s="36" customFormat="1" ht="36.75" customHeight="1" thickBot="1">
      <c r="A29" s="290"/>
      <c r="B29" s="278" t="s">
        <v>255</v>
      </c>
      <c r="C29" s="278" t="s">
        <v>145</v>
      </c>
      <c r="D29" s="46" t="s">
        <v>21</v>
      </c>
      <c r="E29" s="113">
        <f>E31+E33+E35</f>
        <v>10</v>
      </c>
      <c r="F29" s="113">
        <f t="shared" ref="F29:AV29" si="13">F31+F33+F35</f>
        <v>10</v>
      </c>
      <c r="G29" s="113">
        <f t="shared" si="13"/>
        <v>10</v>
      </c>
      <c r="H29" s="113">
        <f t="shared" si="13"/>
        <v>10</v>
      </c>
      <c r="I29" s="113">
        <f t="shared" si="13"/>
        <v>10</v>
      </c>
      <c r="J29" s="113">
        <f t="shared" si="13"/>
        <v>10</v>
      </c>
      <c r="K29" s="113">
        <f t="shared" si="13"/>
        <v>10</v>
      </c>
      <c r="L29" s="113">
        <f t="shared" si="13"/>
        <v>10</v>
      </c>
      <c r="M29" s="113">
        <f t="shared" si="13"/>
        <v>10</v>
      </c>
      <c r="N29" s="113">
        <f t="shared" si="13"/>
        <v>10</v>
      </c>
      <c r="O29" s="113">
        <f t="shared" si="13"/>
        <v>10</v>
      </c>
      <c r="P29" s="113">
        <f t="shared" si="13"/>
        <v>10</v>
      </c>
      <c r="Q29" s="113">
        <f t="shared" si="13"/>
        <v>10</v>
      </c>
      <c r="R29" s="114">
        <f t="shared" si="13"/>
        <v>0</v>
      </c>
      <c r="S29" s="114">
        <f t="shared" si="13"/>
        <v>10</v>
      </c>
      <c r="T29" s="114">
        <f t="shared" si="13"/>
        <v>10</v>
      </c>
      <c r="U29" s="155">
        <v>0</v>
      </c>
      <c r="V29" s="107" t="s">
        <v>22</v>
      </c>
      <c r="W29" s="107" t="s">
        <v>22</v>
      </c>
      <c r="X29" s="113">
        <f>X31+X33+X35</f>
        <v>4</v>
      </c>
      <c r="Y29" s="113">
        <f t="shared" ref="Y29" si="14">Y31+Y33+Y35</f>
        <v>6</v>
      </c>
      <c r="Z29" s="113">
        <f>Z31+Z33+Z35</f>
        <v>4</v>
      </c>
      <c r="AA29" s="113">
        <f t="shared" ref="AA29" si="15">AA31+AA33+AA35</f>
        <v>6</v>
      </c>
      <c r="AB29" s="113">
        <f>AB31+AB33+AB35</f>
        <v>4</v>
      </c>
      <c r="AC29" s="113">
        <f t="shared" ref="AC29" si="16">AC31+AC33+AC35</f>
        <v>6</v>
      </c>
      <c r="AD29" s="113">
        <f>AD31+AD33+AD35</f>
        <v>4</v>
      </c>
      <c r="AE29" s="113">
        <f t="shared" ref="AE29" si="17">AE31+AE33+AE35</f>
        <v>6</v>
      </c>
      <c r="AF29" s="113">
        <f>AF31+AF33+AF35</f>
        <v>4</v>
      </c>
      <c r="AG29" s="113">
        <f t="shared" ref="AG29" si="18">AG31+AG33+AG35</f>
        <v>6</v>
      </c>
      <c r="AH29" s="113">
        <f>AH31+AH33+AH35</f>
        <v>4</v>
      </c>
      <c r="AI29" s="113">
        <v>6</v>
      </c>
      <c r="AJ29" s="113">
        <f>AJ31+AJ33+AJ35</f>
        <v>0</v>
      </c>
      <c r="AK29" s="113">
        <f t="shared" ref="AK29" si="19">AK31+AK33+AK35</f>
        <v>0</v>
      </c>
      <c r="AL29" s="114">
        <f t="shared" si="13"/>
        <v>36</v>
      </c>
      <c r="AM29" s="114">
        <f t="shared" si="13"/>
        <v>0</v>
      </c>
      <c r="AN29" s="114">
        <f t="shared" si="13"/>
        <v>0</v>
      </c>
      <c r="AO29" s="114">
        <f t="shared" si="13"/>
        <v>0</v>
      </c>
      <c r="AP29" s="114">
        <f t="shared" si="13"/>
        <v>0</v>
      </c>
      <c r="AQ29" s="114">
        <f t="shared" si="13"/>
        <v>0</v>
      </c>
      <c r="AR29" s="114">
        <f t="shared" si="13"/>
        <v>0</v>
      </c>
      <c r="AS29" s="114">
        <f t="shared" si="13"/>
        <v>0</v>
      </c>
      <c r="AT29" s="114">
        <f t="shared" si="13"/>
        <v>0</v>
      </c>
      <c r="AU29" s="114">
        <f t="shared" si="13"/>
        <v>0</v>
      </c>
      <c r="AV29" s="155">
        <f t="shared" si="13"/>
        <v>0</v>
      </c>
      <c r="AW29" s="107" t="s">
        <v>22</v>
      </c>
      <c r="AX29" s="107" t="s">
        <v>22</v>
      </c>
      <c r="AY29" s="107" t="s">
        <v>22</v>
      </c>
      <c r="AZ29" s="107" t="s">
        <v>22</v>
      </c>
      <c r="BA29" s="107" t="s">
        <v>22</v>
      </c>
      <c r="BB29" s="107" t="s">
        <v>22</v>
      </c>
      <c r="BC29" s="96" t="s">
        <v>22</v>
      </c>
      <c r="BD29" s="96" t="s">
        <v>177</v>
      </c>
      <c r="BE29" s="99">
        <f t="shared" si="3"/>
        <v>246</v>
      </c>
    </row>
    <row r="30" spans="1:57" s="36" customFormat="1" ht="30" customHeight="1" thickBot="1">
      <c r="A30" s="290"/>
      <c r="B30" s="279"/>
      <c r="C30" s="279"/>
      <c r="D30" s="46" t="s">
        <v>23</v>
      </c>
      <c r="E30" s="113">
        <f>E32+E34</f>
        <v>5</v>
      </c>
      <c r="F30" s="113">
        <f t="shared" ref="F30:AV30" si="20">F32+F34</f>
        <v>5</v>
      </c>
      <c r="G30" s="113">
        <f t="shared" si="20"/>
        <v>5</v>
      </c>
      <c r="H30" s="113">
        <f t="shared" si="20"/>
        <v>5</v>
      </c>
      <c r="I30" s="113">
        <f t="shared" si="20"/>
        <v>5</v>
      </c>
      <c r="J30" s="113">
        <f t="shared" si="20"/>
        <v>5</v>
      </c>
      <c r="K30" s="113">
        <f t="shared" si="20"/>
        <v>5</v>
      </c>
      <c r="L30" s="113">
        <f t="shared" si="20"/>
        <v>5</v>
      </c>
      <c r="M30" s="113">
        <f t="shared" si="20"/>
        <v>5</v>
      </c>
      <c r="N30" s="113">
        <f t="shared" si="20"/>
        <v>5</v>
      </c>
      <c r="O30" s="113">
        <f t="shared" si="20"/>
        <v>5</v>
      </c>
      <c r="P30" s="113">
        <f t="shared" si="20"/>
        <v>5</v>
      </c>
      <c r="Q30" s="113">
        <f t="shared" si="20"/>
        <v>5</v>
      </c>
      <c r="R30" s="114">
        <f t="shared" si="20"/>
        <v>0</v>
      </c>
      <c r="S30" s="114">
        <f t="shared" si="20"/>
        <v>5</v>
      </c>
      <c r="T30" s="114">
        <f t="shared" si="20"/>
        <v>5</v>
      </c>
      <c r="U30" s="155">
        <f t="shared" si="20"/>
        <v>0</v>
      </c>
      <c r="V30" s="107" t="s">
        <v>22</v>
      </c>
      <c r="W30" s="107" t="s">
        <v>22</v>
      </c>
      <c r="X30" s="113">
        <f>X32+X34</f>
        <v>2</v>
      </c>
      <c r="Y30" s="113">
        <f t="shared" ref="Y30" si="21">Y32+Y34</f>
        <v>3</v>
      </c>
      <c r="Z30" s="113">
        <f>Z32+Z34</f>
        <v>2</v>
      </c>
      <c r="AA30" s="113">
        <f t="shared" ref="AA30" si="22">AA32+AA34</f>
        <v>3</v>
      </c>
      <c r="AB30" s="113">
        <f>AB32+AB34</f>
        <v>2</v>
      </c>
      <c r="AC30" s="113">
        <f t="shared" ref="AC30" si="23">AC32+AC34</f>
        <v>3</v>
      </c>
      <c r="AD30" s="113">
        <f>AD32+AD34</f>
        <v>2</v>
      </c>
      <c r="AE30" s="113">
        <f t="shared" ref="AE30" si="24">AE32+AE34</f>
        <v>3</v>
      </c>
      <c r="AF30" s="113">
        <f>AF32+AF34</f>
        <v>2</v>
      </c>
      <c r="AG30" s="113">
        <f t="shared" ref="AG30" si="25">AG32+AG34</f>
        <v>3</v>
      </c>
      <c r="AH30" s="113">
        <f>AH32+AH34</f>
        <v>2</v>
      </c>
      <c r="AI30" s="113">
        <f t="shared" ref="AI30" si="26">AI32+AI34</f>
        <v>3</v>
      </c>
      <c r="AJ30" s="113">
        <f>AJ32+AJ34</f>
        <v>0</v>
      </c>
      <c r="AK30" s="113">
        <f t="shared" ref="AK30" si="27">AK32+AK34</f>
        <v>0</v>
      </c>
      <c r="AL30" s="114">
        <f t="shared" si="20"/>
        <v>0</v>
      </c>
      <c r="AM30" s="114">
        <f t="shared" si="20"/>
        <v>0</v>
      </c>
      <c r="AN30" s="114">
        <f t="shared" si="20"/>
        <v>0</v>
      </c>
      <c r="AO30" s="114">
        <f t="shared" si="20"/>
        <v>0</v>
      </c>
      <c r="AP30" s="114">
        <f t="shared" si="20"/>
        <v>0</v>
      </c>
      <c r="AQ30" s="114">
        <f t="shared" si="20"/>
        <v>0</v>
      </c>
      <c r="AR30" s="114">
        <f t="shared" si="20"/>
        <v>0</v>
      </c>
      <c r="AS30" s="114">
        <f t="shared" si="20"/>
        <v>0</v>
      </c>
      <c r="AT30" s="114">
        <f t="shared" si="20"/>
        <v>0</v>
      </c>
      <c r="AU30" s="114">
        <f t="shared" si="20"/>
        <v>0</v>
      </c>
      <c r="AV30" s="155">
        <f t="shared" si="20"/>
        <v>0</v>
      </c>
      <c r="AW30" s="107" t="s">
        <v>22</v>
      </c>
      <c r="AX30" s="107" t="s">
        <v>22</v>
      </c>
      <c r="AY30" s="107" t="s">
        <v>22</v>
      </c>
      <c r="AZ30" s="107" t="s">
        <v>22</v>
      </c>
      <c r="BA30" s="107" t="s">
        <v>22</v>
      </c>
      <c r="BB30" s="107" t="s">
        <v>22</v>
      </c>
      <c r="BC30" s="96" t="s">
        <v>22</v>
      </c>
      <c r="BD30" s="96" t="s">
        <v>177</v>
      </c>
      <c r="BE30" s="99">
        <f t="shared" si="3"/>
        <v>105</v>
      </c>
    </row>
    <row r="31" spans="1:57" s="35" customFormat="1" ht="47.25" customHeight="1" thickBot="1">
      <c r="A31" s="290"/>
      <c r="B31" s="273" t="s">
        <v>256</v>
      </c>
      <c r="C31" s="273" t="s">
        <v>146</v>
      </c>
      <c r="D31" s="45" t="s">
        <v>21</v>
      </c>
      <c r="E31" s="100">
        <v>8</v>
      </c>
      <c r="F31" s="100">
        <v>8</v>
      </c>
      <c r="G31" s="100">
        <v>8</v>
      </c>
      <c r="H31" s="100">
        <v>8</v>
      </c>
      <c r="I31" s="100">
        <v>8</v>
      </c>
      <c r="J31" s="100">
        <v>8</v>
      </c>
      <c r="K31" s="100">
        <v>8</v>
      </c>
      <c r="L31" s="100">
        <v>8</v>
      </c>
      <c r="M31" s="100">
        <v>8</v>
      </c>
      <c r="N31" s="100">
        <v>8</v>
      </c>
      <c r="O31" s="100">
        <v>8</v>
      </c>
      <c r="P31" s="100">
        <v>8</v>
      </c>
      <c r="Q31" s="100">
        <v>8</v>
      </c>
      <c r="R31" s="102"/>
      <c r="S31" s="102">
        <v>8</v>
      </c>
      <c r="T31" s="102">
        <v>8</v>
      </c>
      <c r="U31" s="155" t="s">
        <v>52</v>
      </c>
      <c r="V31" s="107" t="s">
        <v>22</v>
      </c>
      <c r="W31" s="107" t="s">
        <v>22</v>
      </c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55"/>
      <c r="AW31" s="120" t="s">
        <v>22</v>
      </c>
      <c r="AX31" s="120" t="s">
        <v>22</v>
      </c>
      <c r="AY31" s="120" t="s">
        <v>22</v>
      </c>
      <c r="AZ31" s="120" t="s">
        <v>22</v>
      </c>
      <c r="BA31" s="120" t="s">
        <v>22</v>
      </c>
      <c r="BB31" s="120" t="s">
        <v>22</v>
      </c>
      <c r="BC31" s="121" t="s">
        <v>22</v>
      </c>
      <c r="BD31" s="96" t="s">
        <v>177</v>
      </c>
      <c r="BE31" s="99">
        <f>SUM(D31:BD31)</f>
        <v>120</v>
      </c>
    </row>
    <row r="32" spans="1:57" s="35" customFormat="1" ht="19.5" customHeight="1" thickBot="1">
      <c r="A32" s="290"/>
      <c r="B32" s="274"/>
      <c r="C32" s="274"/>
      <c r="D32" s="45" t="s">
        <v>23</v>
      </c>
      <c r="E32" s="100">
        <v>4</v>
      </c>
      <c r="F32" s="100">
        <v>4</v>
      </c>
      <c r="G32" s="100">
        <v>4</v>
      </c>
      <c r="H32" s="100">
        <v>4</v>
      </c>
      <c r="I32" s="100">
        <v>4</v>
      </c>
      <c r="J32" s="100">
        <v>4</v>
      </c>
      <c r="K32" s="100">
        <v>4</v>
      </c>
      <c r="L32" s="100">
        <v>4</v>
      </c>
      <c r="M32" s="100">
        <v>4</v>
      </c>
      <c r="N32" s="100">
        <v>4</v>
      </c>
      <c r="O32" s="100">
        <v>4</v>
      </c>
      <c r="P32" s="100">
        <v>4</v>
      </c>
      <c r="Q32" s="100">
        <v>4</v>
      </c>
      <c r="R32" s="102"/>
      <c r="S32" s="102">
        <v>4</v>
      </c>
      <c r="T32" s="102">
        <v>4</v>
      </c>
      <c r="U32" s="155"/>
      <c r="V32" s="107" t="s">
        <v>22</v>
      </c>
      <c r="W32" s="107" t="s">
        <v>22</v>
      </c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55"/>
      <c r="AW32" s="120" t="s">
        <v>22</v>
      </c>
      <c r="AX32" s="120" t="s">
        <v>22</v>
      </c>
      <c r="AY32" s="120" t="s">
        <v>22</v>
      </c>
      <c r="AZ32" s="120" t="s">
        <v>22</v>
      </c>
      <c r="BA32" s="120" t="s">
        <v>22</v>
      </c>
      <c r="BB32" s="120" t="s">
        <v>22</v>
      </c>
      <c r="BC32" s="121" t="s">
        <v>22</v>
      </c>
      <c r="BD32" s="96" t="s">
        <v>177</v>
      </c>
      <c r="BE32" s="99">
        <f t="shared" si="3"/>
        <v>60</v>
      </c>
    </row>
    <row r="33" spans="1:57" s="35" customFormat="1" ht="47.25" customHeight="1" thickBot="1">
      <c r="A33" s="290"/>
      <c r="B33" s="273" t="s">
        <v>257</v>
      </c>
      <c r="C33" s="273" t="s">
        <v>159</v>
      </c>
      <c r="D33" s="45" t="s">
        <v>21</v>
      </c>
      <c r="E33" s="100">
        <v>2</v>
      </c>
      <c r="F33" s="100">
        <v>2</v>
      </c>
      <c r="G33" s="100">
        <v>2</v>
      </c>
      <c r="H33" s="100">
        <v>2</v>
      </c>
      <c r="I33" s="100">
        <v>2</v>
      </c>
      <c r="J33" s="100">
        <v>2</v>
      </c>
      <c r="K33" s="100">
        <v>2</v>
      </c>
      <c r="L33" s="100">
        <v>2</v>
      </c>
      <c r="M33" s="100">
        <v>2</v>
      </c>
      <c r="N33" s="100">
        <v>2</v>
      </c>
      <c r="O33" s="100">
        <v>2</v>
      </c>
      <c r="P33" s="100">
        <v>2</v>
      </c>
      <c r="Q33" s="100">
        <v>2</v>
      </c>
      <c r="R33" s="102"/>
      <c r="S33" s="102">
        <v>2</v>
      </c>
      <c r="T33" s="102">
        <v>2</v>
      </c>
      <c r="U33" s="155"/>
      <c r="V33" s="107" t="s">
        <v>22</v>
      </c>
      <c r="W33" s="107" t="s">
        <v>22</v>
      </c>
      <c r="X33" s="102">
        <v>4</v>
      </c>
      <c r="Y33" s="102">
        <v>6</v>
      </c>
      <c r="Z33" s="102">
        <v>4</v>
      </c>
      <c r="AA33" s="102">
        <v>6</v>
      </c>
      <c r="AB33" s="102">
        <v>4</v>
      </c>
      <c r="AC33" s="102">
        <v>6</v>
      </c>
      <c r="AD33" s="102">
        <v>4</v>
      </c>
      <c r="AE33" s="102">
        <v>6</v>
      </c>
      <c r="AF33" s="102">
        <v>4</v>
      </c>
      <c r="AG33" s="102">
        <v>6</v>
      </c>
      <c r="AH33" s="102">
        <v>4</v>
      </c>
      <c r="AI33" s="102" t="s">
        <v>239</v>
      </c>
      <c r="AJ33" s="102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55"/>
      <c r="AW33" s="120" t="s">
        <v>22</v>
      </c>
      <c r="AX33" s="120" t="s">
        <v>22</v>
      </c>
      <c r="AY33" s="120" t="s">
        <v>22</v>
      </c>
      <c r="AZ33" s="120" t="s">
        <v>22</v>
      </c>
      <c r="BA33" s="120" t="s">
        <v>22</v>
      </c>
      <c r="BB33" s="120" t="s">
        <v>22</v>
      </c>
      <c r="BC33" s="121" t="s">
        <v>22</v>
      </c>
      <c r="BD33" s="96" t="s">
        <v>177</v>
      </c>
      <c r="BE33" s="99">
        <f t="shared" si="3"/>
        <v>84</v>
      </c>
    </row>
    <row r="34" spans="1:57" s="35" customFormat="1" ht="21" customHeight="1" thickBot="1">
      <c r="A34" s="290"/>
      <c r="B34" s="274"/>
      <c r="C34" s="274"/>
      <c r="D34" s="45" t="s">
        <v>23</v>
      </c>
      <c r="E34" s="100">
        <v>1</v>
      </c>
      <c r="F34" s="100">
        <v>1</v>
      </c>
      <c r="G34" s="100">
        <v>1</v>
      </c>
      <c r="H34" s="100">
        <v>1</v>
      </c>
      <c r="I34" s="100">
        <v>1</v>
      </c>
      <c r="J34" s="100">
        <v>1</v>
      </c>
      <c r="K34" s="100">
        <v>1</v>
      </c>
      <c r="L34" s="100">
        <v>1</v>
      </c>
      <c r="M34" s="100">
        <v>1</v>
      </c>
      <c r="N34" s="100">
        <v>1</v>
      </c>
      <c r="O34" s="100">
        <v>1</v>
      </c>
      <c r="P34" s="100">
        <v>1</v>
      </c>
      <c r="Q34" s="100">
        <v>1</v>
      </c>
      <c r="R34" s="102"/>
      <c r="S34" s="102">
        <v>1</v>
      </c>
      <c r="T34" s="102">
        <v>1</v>
      </c>
      <c r="U34" s="155"/>
      <c r="V34" s="107" t="s">
        <v>22</v>
      </c>
      <c r="W34" s="107" t="s">
        <v>22</v>
      </c>
      <c r="X34" s="102">
        <v>2</v>
      </c>
      <c r="Y34" s="102">
        <v>3</v>
      </c>
      <c r="Z34" s="102">
        <v>2</v>
      </c>
      <c r="AA34" s="102">
        <v>3</v>
      </c>
      <c r="AB34" s="102">
        <v>2</v>
      </c>
      <c r="AC34" s="102">
        <v>3</v>
      </c>
      <c r="AD34" s="102">
        <v>2</v>
      </c>
      <c r="AE34" s="102">
        <v>3</v>
      </c>
      <c r="AF34" s="102">
        <v>2</v>
      </c>
      <c r="AG34" s="102">
        <v>3</v>
      </c>
      <c r="AH34" s="102">
        <v>2</v>
      </c>
      <c r="AI34" s="102">
        <v>3</v>
      </c>
      <c r="AJ34" s="102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55"/>
      <c r="AW34" s="120" t="s">
        <v>22</v>
      </c>
      <c r="AX34" s="120" t="s">
        <v>22</v>
      </c>
      <c r="AY34" s="120" t="s">
        <v>22</v>
      </c>
      <c r="AZ34" s="120" t="s">
        <v>22</v>
      </c>
      <c r="BA34" s="120" t="s">
        <v>22</v>
      </c>
      <c r="BB34" s="120" t="s">
        <v>22</v>
      </c>
      <c r="BC34" s="121" t="s">
        <v>22</v>
      </c>
      <c r="BD34" s="96" t="s">
        <v>177</v>
      </c>
      <c r="BE34" s="99">
        <f t="shared" si="3"/>
        <v>45</v>
      </c>
    </row>
    <row r="35" spans="1:57" s="35" customFormat="1" ht="16.5" thickBot="1">
      <c r="A35" s="290"/>
      <c r="B35" s="65" t="s">
        <v>258</v>
      </c>
      <c r="C35" s="66" t="s">
        <v>44</v>
      </c>
      <c r="D35" s="45" t="s">
        <v>21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2"/>
      <c r="S35" s="102"/>
      <c r="T35" s="102"/>
      <c r="U35" s="155"/>
      <c r="V35" s="107" t="s">
        <v>22</v>
      </c>
      <c r="W35" s="107" t="s">
        <v>22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>
        <v>36</v>
      </c>
      <c r="AM35" s="109"/>
      <c r="AN35" s="109"/>
      <c r="AO35" s="109"/>
      <c r="AP35" s="109"/>
      <c r="AQ35" s="109"/>
      <c r="AR35" s="109"/>
      <c r="AS35" s="109"/>
      <c r="AT35" s="109"/>
      <c r="AU35" s="109"/>
      <c r="AV35" s="157"/>
      <c r="AW35" s="120" t="s">
        <v>22</v>
      </c>
      <c r="AX35" s="120" t="s">
        <v>22</v>
      </c>
      <c r="AY35" s="120" t="s">
        <v>22</v>
      </c>
      <c r="AZ35" s="120" t="s">
        <v>22</v>
      </c>
      <c r="BA35" s="120" t="s">
        <v>22</v>
      </c>
      <c r="BB35" s="120" t="s">
        <v>22</v>
      </c>
      <c r="BC35" s="121" t="s">
        <v>22</v>
      </c>
      <c r="BD35" s="96" t="s">
        <v>177</v>
      </c>
      <c r="BE35" s="99">
        <f t="shared" si="3"/>
        <v>36</v>
      </c>
    </row>
    <row r="36" spans="1:57" s="36" customFormat="1" ht="15.75" customHeight="1" thickBot="1">
      <c r="A36" s="290"/>
      <c r="B36" s="278" t="s">
        <v>147</v>
      </c>
      <c r="C36" s="278" t="s">
        <v>148</v>
      </c>
      <c r="D36" s="46" t="s">
        <v>21</v>
      </c>
      <c r="E36" s="113">
        <f t="shared" ref="E36:U36" si="28">E38+E40+E42+E44+E46</f>
        <v>10</v>
      </c>
      <c r="F36" s="113">
        <f t="shared" si="28"/>
        <v>8</v>
      </c>
      <c r="G36" s="113">
        <f t="shared" si="28"/>
        <v>10</v>
      </c>
      <c r="H36" s="113">
        <f t="shared" si="28"/>
        <v>8</v>
      </c>
      <c r="I36" s="113">
        <f t="shared" si="28"/>
        <v>10</v>
      </c>
      <c r="J36" s="113">
        <f t="shared" si="28"/>
        <v>8</v>
      </c>
      <c r="K36" s="113">
        <f t="shared" si="28"/>
        <v>10</v>
      </c>
      <c r="L36" s="113">
        <f t="shared" si="28"/>
        <v>8</v>
      </c>
      <c r="M36" s="113">
        <f t="shared" si="28"/>
        <v>10</v>
      </c>
      <c r="N36" s="113">
        <f t="shared" si="28"/>
        <v>8</v>
      </c>
      <c r="O36" s="113">
        <f t="shared" si="28"/>
        <v>10</v>
      </c>
      <c r="P36" s="113">
        <f t="shared" si="28"/>
        <v>8</v>
      </c>
      <c r="Q36" s="113">
        <f t="shared" si="28"/>
        <v>10</v>
      </c>
      <c r="R36" s="114">
        <f t="shared" si="28"/>
        <v>0</v>
      </c>
      <c r="S36" s="114">
        <f t="shared" si="28"/>
        <v>10</v>
      </c>
      <c r="T36" s="114">
        <v>8</v>
      </c>
      <c r="U36" s="155">
        <f t="shared" si="28"/>
        <v>0</v>
      </c>
      <c r="V36" s="107" t="s">
        <v>22</v>
      </c>
      <c r="W36" s="107" t="s">
        <v>22</v>
      </c>
      <c r="X36" s="113">
        <f t="shared" ref="X36:AU36" si="29">X38+X40+X42+X44+X46</f>
        <v>14</v>
      </c>
      <c r="Y36" s="113">
        <f t="shared" si="29"/>
        <v>12</v>
      </c>
      <c r="Z36" s="114">
        <f t="shared" si="29"/>
        <v>14</v>
      </c>
      <c r="AA36" s="114">
        <f t="shared" si="29"/>
        <v>12</v>
      </c>
      <c r="AB36" s="114">
        <f t="shared" si="29"/>
        <v>14</v>
      </c>
      <c r="AC36" s="114">
        <f t="shared" si="29"/>
        <v>12</v>
      </c>
      <c r="AD36" s="114">
        <f t="shared" si="29"/>
        <v>14</v>
      </c>
      <c r="AE36" s="114">
        <f t="shared" si="29"/>
        <v>12</v>
      </c>
      <c r="AF36" s="114">
        <f t="shared" si="29"/>
        <v>14</v>
      </c>
      <c r="AG36" s="114">
        <f t="shared" si="29"/>
        <v>12</v>
      </c>
      <c r="AH36" s="114">
        <f t="shared" si="29"/>
        <v>14</v>
      </c>
      <c r="AI36" s="114">
        <v>12</v>
      </c>
      <c r="AJ36" s="114">
        <v>0</v>
      </c>
      <c r="AK36" s="114">
        <f t="shared" si="29"/>
        <v>0</v>
      </c>
      <c r="AL36" s="114">
        <f t="shared" si="29"/>
        <v>0</v>
      </c>
      <c r="AM36" s="114">
        <f t="shared" si="29"/>
        <v>0</v>
      </c>
      <c r="AN36" s="114">
        <f t="shared" si="29"/>
        <v>0</v>
      </c>
      <c r="AO36" s="114">
        <f t="shared" si="29"/>
        <v>0</v>
      </c>
      <c r="AP36" s="114">
        <f t="shared" si="29"/>
        <v>0</v>
      </c>
      <c r="AQ36" s="114">
        <f t="shared" si="29"/>
        <v>36</v>
      </c>
      <c r="AR36" s="114">
        <f t="shared" si="29"/>
        <v>36</v>
      </c>
      <c r="AS36" s="114">
        <f t="shared" si="29"/>
        <v>36</v>
      </c>
      <c r="AT36" s="114">
        <f t="shared" si="29"/>
        <v>36</v>
      </c>
      <c r="AU36" s="114">
        <f t="shared" si="29"/>
        <v>36</v>
      </c>
      <c r="AV36" s="155">
        <v>0</v>
      </c>
      <c r="AW36" s="120" t="s">
        <v>22</v>
      </c>
      <c r="AX36" s="120" t="s">
        <v>22</v>
      </c>
      <c r="AY36" s="120" t="s">
        <v>22</v>
      </c>
      <c r="AZ36" s="120" t="s">
        <v>22</v>
      </c>
      <c r="BA36" s="120" t="s">
        <v>22</v>
      </c>
      <c r="BB36" s="120" t="s">
        <v>22</v>
      </c>
      <c r="BC36" s="121" t="s">
        <v>22</v>
      </c>
      <c r="BD36" s="96" t="s">
        <v>177</v>
      </c>
      <c r="BE36" s="99">
        <f t="shared" si="3"/>
        <v>472</v>
      </c>
    </row>
    <row r="37" spans="1:57" s="36" customFormat="1" ht="15.75" customHeight="1" thickBot="1">
      <c r="A37" s="290"/>
      <c r="B37" s="279"/>
      <c r="C37" s="279"/>
      <c r="D37" s="46" t="s">
        <v>23</v>
      </c>
      <c r="E37" s="113">
        <f t="shared" ref="E37:U37" si="30">E39+E41+E43+E45</f>
        <v>5</v>
      </c>
      <c r="F37" s="113">
        <f t="shared" si="30"/>
        <v>4</v>
      </c>
      <c r="G37" s="113">
        <f t="shared" si="30"/>
        <v>5</v>
      </c>
      <c r="H37" s="113">
        <f t="shared" si="30"/>
        <v>4</v>
      </c>
      <c r="I37" s="113">
        <f t="shared" si="30"/>
        <v>5</v>
      </c>
      <c r="J37" s="113">
        <f t="shared" si="30"/>
        <v>4</v>
      </c>
      <c r="K37" s="113">
        <f t="shared" si="30"/>
        <v>5</v>
      </c>
      <c r="L37" s="113">
        <f t="shared" si="30"/>
        <v>4</v>
      </c>
      <c r="M37" s="113">
        <f t="shared" si="30"/>
        <v>5</v>
      </c>
      <c r="N37" s="113">
        <f t="shared" si="30"/>
        <v>4</v>
      </c>
      <c r="O37" s="113">
        <f t="shared" si="30"/>
        <v>5</v>
      </c>
      <c r="P37" s="113">
        <f t="shared" si="30"/>
        <v>4</v>
      </c>
      <c r="Q37" s="113">
        <f t="shared" si="30"/>
        <v>5</v>
      </c>
      <c r="R37" s="114">
        <f t="shared" si="30"/>
        <v>0</v>
      </c>
      <c r="S37" s="114">
        <f t="shared" si="30"/>
        <v>5</v>
      </c>
      <c r="T37" s="114">
        <f t="shared" si="30"/>
        <v>4</v>
      </c>
      <c r="U37" s="155">
        <f t="shared" si="30"/>
        <v>0</v>
      </c>
      <c r="V37" s="107" t="s">
        <v>22</v>
      </c>
      <c r="W37" s="107" t="s">
        <v>22</v>
      </c>
      <c r="X37" s="113">
        <f t="shared" ref="X37:AV37" si="31">X39+X41+X43+X45</f>
        <v>7</v>
      </c>
      <c r="Y37" s="113">
        <f t="shared" si="31"/>
        <v>6</v>
      </c>
      <c r="Z37" s="114">
        <f t="shared" si="31"/>
        <v>7</v>
      </c>
      <c r="AA37" s="114">
        <f t="shared" si="31"/>
        <v>6</v>
      </c>
      <c r="AB37" s="114">
        <f t="shared" si="31"/>
        <v>7</v>
      </c>
      <c r="AC37" s="114">
        <f t="shared" si="31"/>
        <v>6</v>
      </c>
      <c r="AD37" s="114">
        <f t="shared" si="31"/>
        <v>7</v>
      </c>
      <c r="AE37" s="114">
        <f t="shared" si="31"/>
        <v>6</v>
      </c>
      <c r="AF37" s="114">
        <f t="shared" si="31"/>
        <v>7</v>
      </c>
      <c r="AG37" s="114">
        <f t="shared" si="31"/>
        <v>6</v>
      </c>
      <c r="AH37" s="114">
        <f t="shared" si="31"/>
        <v>7</v>
      </c>
      <c r="AI37" s="114">
        <f t="shared" si="31"/>
        <v>6</v>
      </c>
      <c r="AJ37" s="114">
        <f t="shared" si="31"/>
        <v>0</v>
      </c>
      <c r="AK37" s="114">
        <f t="shared" si="31"/>
        <v>0</v>
      </c>
      <c r="AL37" s="114">
        <f t="shared" si="31"/>
        <v>0</v>
      </c>
      <c r="AM37" s="114">
        <f t="shared" si="31"/>
        <v>0</v>
      </c>
      <c r="AN37" s="114">
        <f t="shared" si="31"/>
        <v>0</v>
      </c>
      <c r="AO37" s="114">
        <f t="shared" si="31"/>
        <v>0</v>
      </c>
      <c r="AP37" s="114">
        <f t="shared" si="31"/>
        <v>0</v>
      </c>
      <c r="AQ37" s="114">
        <f t="shared" si="31"/>
        <v>0</v>
      </c>
      <c r="AR37" s="114">
        <f t="shared" si="31"/>
        <v>0</v>
      </c>
      <c r="AS37" s="114">
        <f t="shared" si="31"/>
        <v>0</v>
      </c>
      <c r="AT37" s="114">
        <f t="shared" si="31"/>
        <v>0</v>
      </c>
      <c r="AU37" s="114">
        <f t="shared" si="31"/>
        <v>0</v>
      </c>
      <c r="AV37" s="155">
        <f t="shared" si="31"/>
        <v>0</v>
      </c>
      <c r="AW37" s="120" t="s">
        <v>22</v>
      </c>
      <c r="AX37" s="120" t="s">
        <v>22</v>
      </c>
      <c r="AY37" s="120" t="s">
        <v>22</v>
      </c>
      <c r="AZ37" s="120" t="s">
        <v>22</v>
      </c>
      <c r="BA37" s="120" t="s">
        <v>22</v>
      </c>
      <c r="BB37" s="120" t="s">
        <v>22</v>
      </c>
      <c r="BC37" s="121" t="s">
        <v>22</v>
      </c>
      <c r="BD37" s="96" t="s">
        <v>177</v>
      </c>
      <c r="BE37" s="99">
        <f t="shared" si="3"/>
        <v>146</v>
      </c>
    </row>
    <row r="38" spans="1:57" s="35" customFormat="1" ht="24" customHeight="1" thickBot="1">
      <c r="A38" s="290"/>
      <c r="B38" s="273" t="s">
        <v>259</v>
      </c>
      <c r="C38" s="273" t="s">
        <v>149</v>
      </c>
      <c r="D38" s="45" t="s">
        <v>21</v>
      </c>
      <c r="E38" s="100">
        <v>10</v>
      </c>
      <c r="F38" s="100">
        <v>8</v>
      </c>
      <c r="G38" s="100">
        <v>10</v>
      </c>
      <c r="H38" s="100">
        <v>8</v>
      </c>
      <c r="I38" s="100">
        <v>10</v>
      </c>
      <c r="J38" s="100">
        <v>8</v>
      </c>
      <c r="K38" s="100">
        <v>10</v>
      </c>
      <c r="L38" s="100">
        <v>8</v>
      </c>
      <c r="M38" s="100">
        <v>10</v>
      </c>
      <c r="N38" s="100">
        <v>8</v>
      </c>
      <c r="O38" s="100">
        <v>10</v>
      </c>
      <c r="P38" s="100">
        <v>8</v>
      </c>
      <c r="Q38" s="100">
        <v>10</v>
      </c>
      <c r="R38" s="102"/>
      <c r="S38" s="102">
        <v>10</v>
      </c>
      <c r="T38" s="102" t="s">
        <v>239</v>
      </c>
      <c r="U38" s="155"/>
      <c r="V38" s="107" t="s">
        <v>22</v>
      </c>
      <c r="W38" s="107" t="s">
        <v>22</v>
      </c>
      <c r="X38" s="102">
        <v>4</v>
      </c>
      <c r="Y38" s="102">
        <v>4</v>
      </c>
      <c r="Z38" s="102">
        <v>4</v>
      </c>
      <c r="AA38" s="102">
        <v>4</v>
      </c>
      <c r="AB38" s="102">
        <v>4</v>
      </c>
      <c r="AC38" s="102">
        <v>4</v>
      </c>
      <c r="AD38" s="102">
        <v>4</v>
      </c>
      <c r="AE38" s="102">
        <v>4</v>
      </c>
      <c r="AF38" s="102">
        <v>4</v>
      </c>
      <c r="AG38" s="102">
        <v>4</v>
      </c>
      <c r="AH38" s="102">
        <v>4</v>
      </c>
      <c r="AI38" s="102">
        <v>4</v>
      </c>
      <c r="AJ38" s="102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55" t="s">
        <v>52</v>
      </c>
      <c r="AW38" s="120" t="s">
        <v>22</v>
      </c>
      <c r="AX38" s="120" t="s">
        <v>22</v>
      </c>
      <c r="AY38" s="120" t="s">
        <v>22</v>
      </c>
      <c r="AZ38" s="120" t="s">
        <v>22</v>
      </c>
      <c r="BA38" s="120" t="s">
        <v>22</v>
      </c>
      <c r="BB38" s="120" t="s">
        <v>22</v>
      </c>
      <c r="BC38" s="121" t="s">
        <v>22</v>
      </c>
      <c r="BD38" s="96" t="s">
        <v>177</v>
      </c>
      <c r="BE38" s="99">
        <f t="shared" si="3"/>
        <v>176</v>
      </c>
    </row>
    <row r="39" spans="1:57" s="35" customFormat="1" ht="15.75" customHeight="1" thickBot="1">
      <c r="A39" s="290"/>
      <c r="B39" s="274"/>
      <c r="C39" s="274"/>
      <c r="D39" s="45" t="s">
        <v>23</v>
      </c>
      <c r="E39" s="100">
        <v>5</v>
      </c>
      <c r="F39" s="100">
        <v>4</v>
      </c>
      <c r="G39" s="100">
        <v>5</v>
      </c>
      <c r="H39" s="100">
        <v>4</v>
      </c>
      <c r="I39" s="100">
        <v>5</v>
      </c>
      <c r="J39" s="100">
        <v>4</v>
      </c>
      <c r="K39" s="100">
        <v>5</v>
      </c>
      <c r="L39" s="100">
        <v>4</v>
      </c>
      <c r="M39" s="100">
        <v>5</v>
      </c>
      <c r="N39" s="100">
        <v>4</v>
      </c>
      <c r="O39" s="100">
        <v>5</v>
      </c>
      <c r="P39" s="100">
        <v>4</v>
      </c>
      <c r="Q39" s="100">
        <v>5</v>
      </c>
      <c r="R39" s="102"/>
      <c r="S39" s="102">
        <v>5</v>
      </c>
      <c r="T39" s="102">
        <v>4</v>
      </c>
      <c r="U39" s="155"/>
      <c r="V39" s="107" t="s">
        <v>22</v>
      </c>
      <c r="W39" s="107" t="s">
        <v>22</v>
      </c>
      <c r="X39" s="102">
        <v>2</v>
      </c>
      <c r="Y39" s="102">
        <v>2</v>
      </c>
      <c r="Z39" s="102">
        <v>2</v>
      </c>
      <c r="AA39" s="102">
        <v>2</v>
      </c>
      <c r="AB39" s="102">
        <v>2</v>
      </c>
      <c r="AC39" s="102">
        <v>2</v>
      </c>
      <c r="AD39" s="102">
        <v>2</v>
      </c>
      <c r="AE39" s="102">
        <v>2</v>
      </c>
      <c r="AF39" s="102">
        <v>2</v>
      </c>
      <c r="AG39" s="102">
        <v>2</v>
      </c>
      <c r="AH39" s="102">
        <v>2</v>
      </c>
      <c r="AI39" s="102">
        <v>2</v>
      </c>
      <c r="AJ39" s="102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55"/>
      <c r="AW39" s="120" t="s">
        <v>22</v>
      </c>
      <c r="AX39" s="120" t="s">
        <v>22</v>
      </c>
      <c r="AY39" s="120" t="s">
        <v>22</v>
      </c>
      <c r="AZ39" s="120" t="s">
        <v>22</v>
      </c>
      <c r="BA39" s="120" t="s">
        <v>22</v>
      </c>
      <c r="BB39" s="120" t="s">
        <v>22</v>
      </c>
      <c r="BC39" s="121" t="s">
        <v>22</v>
      </c>
      <c r="BD39" s="96" t="s">
        <v>177</v>
      </c>
      <c r="BE39" s="99">
        <f t="shared" si="3"/>
        <v>92</v>
      </c>
    </row>
    <row r="40" spans="1:57" s="35" customFormat="1" ht="28.5" hidden="1" customHeight="1" thickBot="1">
      <c r="A40" s="290"/>
      <c r="B40" s="273"/>
      <c r="C40" s="273"/>
      <c r="D40" s="45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8"/>
      <c r="S40" s="108"/>
      <c r="T40" s="108"/>
      <c r="U40" s="155"/>
      <c r="V40" s="107"/>
      <c r="W40" s="107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55"/>
      <c r="AW40" s="120"/>
      <c r="AX40" s="120"/>
      <c r="AY40" s="120"/>
      <c r="AZ40" s="120"/>
      <c r="BA40" s="120"/>
      <c r="BB40" s="120"/>
      <c r="BC40" s="121"/>
      <c r="BD40" s="96" t="s">
        <v>177</v>
      </c>
      <c r="BE40" s="99"/>
    </row>
    <row r="41" spans="1:57" s="35" customFormat="1" ht="15.75" hidden="1" customHeight="1" thickBot="1">
      <c r="A41" s="290"/>
      <c r="B41" s="274"/>
      <c r="C41" s="274"/>
      <c r="D41" s="45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8"/>
      <c r="S41" s="108"/>
      <c r="T41" s="108"/>
      <c r="U41" s="155"/>
      <c r="V41" s="107"/>
      <c r="W41" s="107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55"/>
      <c r="AW41" s="120"/>
      <c r="AX41" s="120"/>
      <c r="AY41" s="120"/>
      <c r="AZ41" s="120"/>
      <c r="BA41" s="120"/>
      <c r="BB41" s="120"/>
      <c r="BC41" s="121"/>
      <c r="BD41" s="96" t="s">
        <v>177</v>
      </c>
      <c r="BE41" s="99"/>
    </row>
    <row r="42" spans="1:57" s="35" customFormat="1" ht="24.75" customHeight="1" thickBot="1">
      <c r="A42" s="290"/>
      <c r="B42" s="273" t="s">
        <v>260</v>
      </c>
      <c r="C42" s="273" t="s">
        <v>150</v>
      </c>
      <c r="D42" s="45" t="s">
        <v>21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8"/>
      <c r="S42" s="108"/>
      <c r="T42" s="108"/>
      <c r="U42" s="155"/>
      <c r="V42" s="107" t="s">
        <v>22</v>
      </c>
      <c r="W42" s="107" t="s">
        <v>22</v>
      </c>
      <c r="X42" s="102">
        <v>10</v>
      </c>
      <c r="Y42" s="102">
        <v>8</v>
      </c>
      <c r="Z42" s="102">
        <v>10</v>
      </c>
      <c r="AA42" s="102">
        <v>8</v>
      </c>
      <c r="AB42" s="102">
        <v>10</v>
      </c>
      <c r="AC42" s="102">
        <v>8</v>
      </c>
      <c r="AD42" s="102">
        <v>10</v>
      </c>
      <c r="AE42" s="102">
        <v>8</v>
      </c>
      <c r="AF42" s="102">
        <v>10</v>
      </c>
      <c r="AG42" s="102">
        <v>8</v>
      </c>
      <c r="AH42" s="102">
        <v>10</v>
      </c>
      <c r="AI42" s="102" t="s">
        <v>239</v>
      </c>
      <c r="AJ42" s="102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55"/>
      <c r="AW42" s="120" t="s">
        <v>22</v>
      </c>
      <c r="AX42" s="120" t="s">
        <v>22</v>
      </c>
      <c r="AY42" s="120" t="s">
        <v>22</v>
      </c>
      <c r="AZ42" s="120" t="s">
        <v>22</v>
      </c>
      <c r="BA42" s="120" t="s">
        <v>22</v>
      </c>
      <c r="BB42" s="120" t="s">
        <v>22</v>
      </c>
      <c r="BC42" s="121" t="s">
        <v>22</v>
      </c>
      <c r="BD42" s="96" t="s">
        <v>177</v>
      </c>
      <c r="BE42" s="99">
        <f t="shared" si="3"/>
        <v>100</v>
      </c>
    </row>
    <row r="43" spans="1:57" s="35" customFormat="1" ht="15.75" customHeight="1" thickBot="1">
      <c r="A43" s="290"/>
      <c r="B43" s="274"/>
      <c r="C43" s="274"/>
      <c r="D43" s="45" t="s">
        <v>23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8"/>
      <c r="S43" s="108"/>
      <c r="T43" s="108"/>
      <c r="U43" s="155"/>
      <c r="V43" s="107" t="s">
        <v>22</v>
      </c>
      <c r="W43" s="107" t="s">
        <v>22</v>
      </c>
      <c r="X43" s="102">
        <v>5</v>
      </c>
      <c r="Y43" s="102">
        <v>4</v>
      </c>
      <c r="Z43" s="102">
        <v>5</v>
      </c>
      <c r="AA43" s="102">
        <v>4</v>
      </c>
      <c r="AB43" s="102">
        <v>5</v>
      </c>
      <c r="AC43" s="102">
        <v>4</v>
      </c>
      <c r="AD43" s="102">
        <v>5</v>
      </c>
      <c r="AE43" s="102">
        <v>4</v>
      </c>
      <c r="AF43" s="102">
        <v>5</v>
      </c>
      <c r="AG43" s="102">
        <v>4</v>
      </c>
      <c r="AH43" s="102">
        <v>5</v>
      </c>
      <c r="AI43" s="102">
        <v>4</v>
      </c>
      <c r="AJ43" s="102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55"/>
      <c r="AW43" s="120" t="s">
        <v>22</v>
      </c>
      <c r="AX43" s="120" t="s">
        <v>22</v>
      </c>
      <c r="AY43" s="120" t="s">
        <v>22</v>
      </c>
      <c r="AZ43" s="120" t="s">
        <v>22</v>
      </c>
      <c r="BA43" s="120" t="s">
        <v>22</v>
      </c>
      <c r="BB43" s="120" t="s">
        <v>22</v>
      </c>
      <c r="BC43" s="121" t="s">
        <v>22</v>
      </c>
      <c r="BD43" s="96" t="s">
        <v>177</v>
      </c>
      <c r="BE43" s="99">
        <f>SUM(D43:BD43)</f>
        <v>54</v>
      </c>
    </row>
    <row r="44" spans="1:57" s="35" customFormat="1" ht="23.25" hidden="1" customHeight="1" thickBot="1">
      <c r="A44" s="290"/>
      <c r="B44" s="273"/>
      <c r="C44" s="273"/>
      <c r="D44" s="45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8"/>
      <c r="S44" s="108"/>
      <c r="T44" s="108"/>
      <c r="U44" s="155"/>
      <c r="V44" s="107"/>
      <c r="W44" s="107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05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57"/>
      <c r="AW44" s="120"/>
      <c r="AX44" s="120"/>
      <c r="AY44" s="120"/>
      <c r="AZ44" s="120"/>
      <c r="BA44" s="120"/>
      <c r="BB44" s="120"/>
      <c r="BC44" s="121"/>
      <c r="BD44" s="96" t="s">
        <v>177</v>
      </c>
      <c r="BE44" s="99"/>
    </row>
    <row r="45" spans="1:57" s="35" customFormat="1" ht="10.5" hidden="1" customHeight="1" thickBot="1">
      <c r="A45" s="290"/>
      <c r="B45" s="274"/>
      <c r="C45" s="274"/>
      <c r="D45" s="45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8"/>
      <c r="S45" s="108"/>
      <c r="T45" s="108"/>
      <c r="U45" s="155"/>
      <c r="V45" s="107"/>
      <c r="W45" s="107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05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57"/>
      <c r="AW45" s="120"/>
      <c r="AX45" s="120"/>
      <c r="AY45" s="120"/>
      <c r="AZ45" s="120"/>
      <c r="BA45" s="120"/>
      <c r="BB45" s="120"/>
      <c r="BC45" s="121"/>
      <c r="BD45" s="96" t="s">
        <v>177</v>
      </c>
      <c r="BE45" s="99"/>
    </row>
    <row r="46" spans="1:57" s="35" customFormat="1" ht="19.5" customHeight="1" thickBot="1">
      <c r="A46" s="290"/>
      <c r="B46" s="70" t="s">
        <v>81</v>
      </c>
      <c r="C46" s="70" t="s">
        <v>45</v>
      </c>
      <c r="D46" s="45" t="s">
        <v>21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8"/>
      <c r="S46" s="108"/>
      <c r="T46" s="108"/>
      <c r="U46" s="155"/>
      <c r="V46" s="107" t="s">
        <v>22</v>
      </c>
      <c r="W46" s="107" t="s">
        <v>22</v>
      </c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5"/>
      <c r="AK46" s="109"/>
      <c r="AL46" s="109"/>
      <c r="AM46" s="109"/>
      <c r="AN46" s="109"/>
      <c r="AO46" s="109"/>
      <c r="AP46" s="109"/>
      <c r="AQ46" s="109">
        <v>36</v>
      </c>
      <c r="AR46" s="109">
        <v>36</v>
      </c>
      <c r="AS46" s="109">
        <v>36</v>
      </c>
      <c r="AT46" s="109">
        <v>36</v>
      </c>
      <c r="AU46" s="109">
        <v>36</v>
      </c>
      <c r="AV46" s="157"/>
      <c r="AW46" s="120" t="s">
        <v>22</v>
      </c>
      <c r="AX46" s="120" t="s">
        <v>22</v>
      </c>
      <c r="AY46" s="120" t="s">
        <v>22</v>
      </c>
      <c r="AZ46" s="120" t="s">
        <v>22</v>
      </c>
      <c r="BA46" s="120" t="s">
        <v>22</v>
      </c>
      <c r="BB46" s="120" t="s">
        <v>22</v>
      </c>
      <c r="BC46" s="121" t="s">
        <v>22</v>
      </c>
      <c r="BD46" s="96" t="s">
        <v>177</v>
      </c>
      <c r="BE46" s="99">
        <f t="shared" si="3"/>
        <v>180</v>
      </c>
    </row>
    <row r="47" spans="1:57" s="36" customFormat="1" ht="24.75" customHeight="1" thickBot="1">
      <c r="A47" s="290"/>
      <c r="B47" s="278" t="s">
        <v>151</v>
      </c>
      <c r="C47" s="278" t="s">
        <v>152</v>
      </c>
      <c r="D47" s="46" t="s">
        <v>21</v>
      </c>
      <c r="E47" s="113">
        <f>E49</f>
        <v>0</v>
      </c>
      <c r="F47" s="113">
        <f t="shared" ref="F47:AV48" si="32">F49</f>
        <v>0</v>
      </c>
      <c r="G47" s="113">
        <f t="shared" si="32"/>
        <v>0</v>
      </c>
      <c r="H47" s="113">
        <f t="shared" si="32"/>
        <v>0</v>
      </c>
      <c r="I47" s="113">
        <f t="shared" si="32"/>
        <v>0</v>
      </c>
      <c r="J47" s="113">
        <f t="shared" si="32"/>
        <v>0</v>
      </c>
      <c r="K47" s="113">
        <f t="shared" si="32"/>
        <v>0</v>
      </c>
      <c r="L47" s="113">
        <f t="shared" si="32"/>
        <v>0</v>
      </c>
      <c r="M47" s="113">
        <f t="shared" si="32"/>
        <v>0</v>
      </c>
      <c r="N47" s="113">
        <f t="shared" si="32"/>
        <v>0</v>
      </c>
      <c r="O47" s="113">
        <f t="shared" si="32"/>
        <v>0</v>
      </c>
      <c r="P47" s="113">
        <f t="shared" si="32"/>
        <v>0</v>
      </c>
      <c r="Q47" s="113">
        <f t="shared" si="32"/>
        <v>0</v>
      </c>
      <c r="R47" s="114">
        <f t="shared" si="32"/>
        <v>0</v>
      </c>
      <c r="S47" s="114">
        <f t="shared" si="32"/>
        <v>0</v>
      </c>
      <c r="T47" s="114">
        <f t="shared" si="32"/>
        <v>0</v>
      </c>
      <c r="U47" s="155">
        <f t="shared" si="32"/>
        <v>0</v>
      </c>
      <c r="V47" s="107" t="str">
        <f t="shared" si="32"/>
        <v>К</v>
      </c>
      <c r="W47" s="107" t="str">
        <f t="shared" si="32"/>
        <v>К</v>
      </c>
      <c r="X47" s="114">
        <f t="shared" si="32"/>
        <v>8</v>
      </c>
      <c r="Y47" s="114">
        <f t="shared" si="32"/>
        <v>8</v>
      </c>
      <c r="Z47" s="114">
        <f t="shared" si="32"/>
        <v>8</v>
      </c>
      <c r="AA47" s="114">
        <f t="shared" si="32"/>
        <v>8</v>
      </c>
      <c r="AB47" s="114">
        <f t="shared" si="32"/>
        <v>8</v>
      </c>
      <c r="AC47" s="114">
        <f t="shared" si="32"/>
        <v>8</v>
      </c>
      <c r="AD47" s="114">
        <f t="shared" si="32"/>
        <v>8</v>
      </c>
      <c r="AE47" s="114">
        <f t="shared" si="32"/>
        <v>8</v>
      </c>
      <c r="AF47" s="114">
        <f t="shared" si="32"/>
        <v>8</v>
      </c>
      <c r="AG47" s="114">
        <f t="shared" si="32"/>
        <v>8</v>
      </c>
      <c r="AH47" s="114">
        <f t="shared" si="32"/>
        <v>8</v>
      </c>
      <c r="AI47" s="114">
        <f t="shared" si="32"/>
        <v>8</v>
      </c>
      <c r="AJ47" s="102">
        <v>0</v>
      </c>
      <c r="AK47" s="114">
        <f t="shared" si="32"/>
        <v>0</v>
      </c>
      <c r="AL47" s="114">
        <f t="shared" si="32"/>
        <v>0</v>
      </c>
      <c r="AM47" s="114">
        <f t="shared" si="32"/>
        <v>0</v>
      </c>
      <c r="AN47" s="114">
        <f t="shared" si="32"/>
        <v>0</v>
      </c>
      <c r="AO47" s="114">
        <f t="shared" si="32"/>
        <v>0</v>
      </c>
      <c r="AP47" s="114">
        <f t="shared" si="32"/>
        <v>0</v>
      </c>
      <c r="AQ47" s="114">
        <f t="shared" si="32"/>
        <v>0</v>
      </c>
      <c r="AR47" s="114">
        <f t="shared" si="32"/>
        <v>0</v>
      </c>
      <c r="AS47" s="114">
        <f t="shared" si="32"/>
        <v>0</v>
      </c>
      <c r="AT47" s="114">
        <f t="shared" si="32"/>
        <v>0</v>
      </c>
      <c r="AU47" s="114">
        <f t="shared" si="32"/>
        <v>0</v>
      </c>
      <c r="AV47" s="155">
        <v>0</v>
      </c>
      <c r="AW47" s="120" t="s">
        <v>22</v>
      </c>
      <c r="AX47" s="120" t="s">
        <v>22</v>
      </c>
      <c r="AY47" s="120" t="s">
        <v>22</v>
      </c>
      <c r="AZ47" s="120" t="s">
        <v>22</v>
      </c>
      <c r="BA47" s="120" t="s">
        <v>22</v>
      </c>
      <c r="BB47" s="120" t="s">
        <v>22</v>
      </c>
      <c r="BC47" s="121" t="s">
        <v>22</v>
      </c>
      <c r="BD47" s="96" t="s">
        <v>177</v>
      </c>
      <c r="BE47" s="99">
        <f t="shared" si="3"/>
        <v>96</v>
      </c>
    </row>
    <row r="48" spans="1:57" s="36" customFormat="1" ht="18.75" customHeight="1" thickBot="1">
      <c r="A48" s="290"/>
      <c r="B48" s="279"/>
      <c r="C48" s="279"/>
      <c r="D48" s="46" t="s">
        <v>23</v>
      </c>
      <c r="E48" s="113">
        <f>E50</f>
        <v>0</v>
      </c>
      <c r="F48" s="113">
        <f t="shared" si="32"/>
        <v>0</v>
      </c>
      <c r="G48" s="113">
        <f t="shared" si="32"/>
        <v>0</v>
      </c>
      <c r="H48" s="113">
        <f t="shared" si="32"/>
        <v>0</v>
      </c>
      <c r="I48" s="113">
        <f t="shared" si="32"/>
        <v>0</v>
      </c>
      <c r="J48" s="113">
        <f t="shared" si="32"/>
        <v>0</v>
      </c>
      <c r="K48" s="113">
        <f t="shared" si="32"/>
        <v>0</v>
      </c>
      <c r="L48" s="113">
        <f t="shared" si="32"/>
        <v>0</v>
      </c>
      <c r="M48" s="113">
        <f t="shared" si="32"/>
        <v>0</v>
      </c>
      <c r="N48" s="113">
        <f t="shared" si="32"/>
        <v>0</v>
      </c>
      <c r="O48" s="113">
        <f t="shared" si="32"/>
        <v>0</v>
      </c>
      <c r="P48" s="113">
        <f t="shared" si="32"/>
        <v>0</v>
      </c>
      <c r="Q48" s="113">
        <f t="shared" si="32"/>
        <v>0</v>
      </c>
      <c r="R48" s="114">
        <f t="shared" si="32"/>
        <v>0</v>
      </c>
      <c r="S48" s="114">
        <f t="shared" si="32"/>
        <v>0</v>
      </c>
      <c r="T48" s="114">
        <f t="shared" si="32"/>
        <v>0</v>
      </c>
      <c r="U48" s="155">
        <f t="shared" si="32"/>
        <v>0</v>
      </c>
      <c r="V48" s="107" t="str">
        <f t="shared" si="32"/>
        <v>К</v>
      </c>
      <c r="W48" s="107" t="str">
        <f t="shared" si="32"/>
        <v>К</v>
      </c>
      <c r="X48" s="114">
        <f t="shared" si="32"/>
        <v>4</v>
      </c>
      <c r="Y48" s="114">
        <f t="shared" si="32"/>
        <v>4</v>
      </c>
      <c r="Z48" s="114">
        <f t="shared" si="32"/>
        <v>4</v>
      </c>
      <c r="AA48" s="114">
        <f t="shared" si="32"/>
        <v>4</v>
      </c>
      <c r="AB48" s="114">
        <f t="shared" si="32"/>
        <v>4</v>
      </c>
      <c r="AC48" s="114">
        <f t="shared" si="32"/>
        <v>4</v>
      </c>
      <c r="AD48" s="114">
        <f t="shared" si="32"/>
        <v>4</v>
      </c>
      <c r="AE48" s="114">
        <f t="shared" si="32"/>
        <v>4</v>
      </c>
      <c r="AF48" s="114">
        <f t="shared" si="32"/>
        <v>4</v>
      </c>
      <c r="AG48" s="114">
        <f t="shared" si="32"/>
        <v>4</v>
      </c>
      <c r="AH48" s="114">
        <f t="shared" si="32"/>
        <v>4</v>
      </c>
      <c r="AI48" s="114">
        <f t="shared" si="32"/>
        <v>4</v>
      </c>
      <c r="AJ48" s="102">
        <f t="shared" si="32"/>
        <v>0</v>
      </c>
      <c r="AK48" s="114">
        <f t="shared" si="32"/>
        <v>0</v>
      </c>
      <c r="AL48" s="114">
        <f t="shared" si="32"/>
        <v>0</v>
      </c>
      <c r="AM48" s="114">
        <f t="shared" si="32"/>
        <v>0</v>
      </c>
      <c r="AN48" s="114">
        <f t="shared" si="32"/>
        <v>0</v>
      </c>
      <c r="AO48" s="114">
        <f t="shared" si="32"/>
        <v>0</v>
      </c>
      <c r="AP48" s="114">
        <f t="shared" si="32"/>
        <v>0</v>
      </c>
      <c r="AQ48" s="114">
        <f t="shared" si="32"/>
        <v>0</v>
      </c>
      <c r="AR48" s="114">
        <f t="shared" si="32"/>
        <v>0</v>
      </c>
      <c r="AS48" s="114">
        <f t="shared" si="32"/>
        <v>0</v>
      </c>
      <c r="AT48" s="114">
        <f t="shared" si="32"/>
        <v>0</v>
      </c>
      <c r="AU48" s="114">
        <f t="shared" si="32"/>
        <v>0</v>
      </c>
      <c r="AV48" s="155">
        <f t="shared" si="32"/>
        <v>0</v>
      </c>
      <c r="AW48" s="120" t="s">
        <v>22</v>
      </c>
      <c r="AX48" s="120" t="s">
        <v>22</v>
      </c>
      <c r="AY48" s="120" t="s">
        <v>22</v>
      </c>
      <c r="AZ48" s="120" t="s">
        <v>22</v>
      </c>
      <c r="BA48" s="120" t="s">
        <v>22</v>
      </c>
      <c r="BB48" s="120" t="s">
        <v>22</v>
      </c>
      <c r="BC48" s="121" t="s">
        <v>22</v>
      </c>
      <c r="BD48" s="96" t="s">
        <v>177</v>
      </c>
      <c r="BE48" s="99">
        <f t="shared" si="3"/>
        <v>48</v>
      </c>
    </row>
    <row r="49" spans="1:57" s="35" customFormat="1" ht="14.25" customHeight="1" thickBot="1">
      <c r="A49" s="290"/>
      <c r="B49" s="273" t="s">
        <v>262</v>
      </c>
      <c r="C49" s="273" t="s">
        <v>153</v>
      </c>
      <c r="D49" s="45" t="s">
        <v>21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8"/>
      <c r="S49" s="108"/>
      <c r="T49" s="108"/>
      <c r="U49" s="155"/>
      <c r="V49" s="107" t="s">
        <v>22</v>
      </c>
      <c r="W49" s="107" t="s">
        <v>22</v>
      </c>
      <c r="X49" s="105">
        <v>8</v>
      </c>
      <c r="Y49" s="105">
        <v>8</v>
      </c>
      <c r="Z49" s="105">
        <v>8</v>
      </c>
      <c r="AA49" s="105">
        <v>8</v>
      </c>
      <c r="AB49" s="105">
        <v>8</v>
      </c>
      <c r="AC49" s="105">
        <v>8</v>
      </c>
      <c r="AD49" s="105">
        <v>8</v>
      </c>
      <c r="AE49" s="105">
        <v>8</v>
      </c>
      <c r="AF49" s="105">
        <v>8</v>
      </c>
      <c r="AG49" s="105">
        <v>8</v>
      </c>
      <c r="AH49" s="105">
        <v>8</v>
      </c>
      <c r="AI49" s="105">
        <v>8</v>
      </c>
      <c r="AJ49" s="105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57" t="s">
        <v>52</v>
      </c>
      <c r="AW49" s="120" t="s">
        <v>22</v>
      </c>
      <c r="AX49" s="120" t="s">
        <v>22</v>
      </c>
      <c r="AY49" s="120" t="s">
        <v>22</v>
      </c>
      <c r="AZ49" s="120" t="s">
        <v>22</v>
      </c>
      <c r="BA49" s="120" t="s">
        <v>22</v>
      </c>
      <c r="BB49" s="120" t="s">
        <v>22</v>
      </c>
      <c r="BC49" s="121" t="s">
        <v>22</v>
      </c>
      <c r="BD49" s="96" t="s">
        <v>177</v>
      </c>
      <c r="BE49" s="99">
        <f t="shared" si="3"/>
        <v>96</v>
      </c>
    </row>
    <row r="50" spans="1:57" s="35" customFormat="1" ht="15" customHeight="1" thickBot="1">
      <c r="A50" s="290"/>
      <c r="B50" s="311"/>
      <c r="C50" s="311"/>
      <c r="D50" s="45" t="s">
        <v>23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8"/>
      <c r="S50" s="108"/>
      <c r="T50" s="108"/>
      <c r="U50" s="155"/>
      <c r="V50" s="107" t="s">
        <v>22</v>
      </c>
      <c r="W50" s="107" t="s">
        <v>22</v>
      </c>
      <c r="X50" s="105">
        <v>4</v>
      </c>
      <c r="Y50" s="105">
        <v>4</v>
      </c>
      <c r="Z50" s="105">
        <v>4</v>
      </c>
      <c r="AA50" s="105">
        <v>4</v>
      </c>
      <c r="AB50" s="105">
        <v>4</v>
      </c>
      <c r="AC50" s="105">
        <v>4</v>
      </c>
      <c r="AD50" s="105">
        <v>4</v>
      </c>
      <c r="AE50" s="105">
        <v>4</v>
      </c>
      <c r="AF50" s="105">
        <v>4</v>
      </c>
      <c r="AG50" s="105">
        <v>4</v>
      </c>
      <c r="AH50" s="105">
        <v>4</v>
      </c>
      <c r="AI50" s="105">
        <v>4</v>
      </c>
      <c r="AJ50" s="105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57"/>
      <c r="AW50" s="120" t="s">
        <v>22</v>
      </c>
      <c r="AX50" s="120" t="s">
        <v>22</v>
      </c>
      <c r="AY50" s="120" t="s">
        <v>22</v>
      </c>
      <c r="AZ50" s="120" t="s">
        <v>22</v>
      </c>
      <c r="BA50" s="120" t="s">
        <v>22</v>
      </c>
      <c r="BB50" s="120" t="s">
        <v>22</v>
      </c>
      <c r="BC50" s="121" t="s">
        <v>22</v>
      </c>
      <c r="BD50" s="96" t="s">
        <v>177</v>
      </c>
      <c r="BE50" s="99">
        <f t="shared" si="3"/>
        <v>48</v>
      </c>
    </row>
    <row r="51" spans="1:57" s="36" customFormat="1" ht="22.5" customHeight="1" thickBot="1">
      <c r="A51" s="290"/>
      <c r="B51" s="278" t="s">
        <v>160</v>
      </c>
      <c r="C51" s="278" t="s">
        <v>155</v>
      </c>
      <c r="D51" s="46" t="s">
        <v>21</v>
      </c>
      <c r="E51" s="113">
        <f>E53+E55</f>
        <v>0</v>
      </c>
      <c r="F51" s="113">
        <f t="shared" ref="F51:AV51" si="33">F53+F55</f>
        <v>0</v>
      </c>
      <c r="G51" s="113">
        <f t="shared" si="33"/>
        <v>0</v>
      </c>
      <c r="H51" s="113">
        <f t="shared" si="33"/>
        <v>0</v>
      </c>
      <c r="I51" s="113">
        <f t="shared" si="33"/>
        <v>0</v>
      </c>
      <c r="J51" s="113">
        <f t="shared" si="33"/>
        <v>0</v>
      </c>
      <c r="K51" s="113">
        <f t="shared" si="33"/>
        <v>0</v>
      </c>
      <c r="L51" s="113">
        <f t="shared" si="33"/>
        <v>0</v>
      </c>
      <c r="M51" s="113">
        <f t="shared" si="33"/>
        <v>0</v>
      </c>
      <c r="N51" s="113">
        <f t="shared" si="33"/>
        <v>0</v>
      </c>
      <c r="O51" s="113">
        <f t="shared" si="33"/>
        <v>0</v>
      </c>
      <c r="P51" s="113">
        <f t="shared" si="33"/>
        <v>0</v>
      </c>
      <c r="Q51" s="113">
        <f t="shared" si="33"/>
        <v>0</v>
      </c>
      <c r="R51" s="114">
        <f t="shared" si="33"/>
        <v>36</v>
      </c>
      <c r="S51" s="114">
        <f t="shared" si="33"/>
        <v>0</v>
      </c>
      <c r="T51" s="114">
        <f t="shared" si="33"/>
        <v>0</v>
      </c>
      <c r="U51" s="155">
        <f t="shared" si="33"/>
        <v>0</v>
      </c>
      <c r="V51" s="107" t="s">
        <v>22</v>
      </c>
      <c r="W51" s="107" t="s">
        <v>22</v>
      </c>
      <c r="X51" s="114">
        <f t="shared" si="33"/>
        <v>0</v>
      </c>
      <c r="Y51" s="114">
        <f t="shared" si="33"/>
        <v>0</v>
      </c>
      <c r="Z51" s="114">
        <f t="shared" si="33"/>
        <v>0</v>
      </c>
      <c r="AA51" s="114">
        <f t="shared" si="33"/>
        <v>0</v>
      </c>
      <c r="AB51" s="114">
        <f t="shared" si="33"/>
        <v>0</v>
      </c>
      <c r="AC51" s="114">
        <f t="shared" si="33"/>
        <v>0</v>
      </c>
      <c r="AD51" s="114">
        <f t="shared" si="33"/>
        <v>0</v>
      </c>
      <c r="AE51" s="114">
        <f t="shared" si="33"/>
        <v>0</v>
      </c>
      <c r="AF51" s="114">
        <f t="shared" si="33"/>
        <v>0</v>
      </c>
      <c r="AG51" s="114">
        <f t="shared" si="33"/>
        <v>0</v>
      </c>
      <c r="AH51" s="114">
        <f t="shared" si="33"/>
        <v>0</v>
      </c>
      <c r="AI51" s="114">
        <f t="shared" si="33"/>
        <v>0</v>
      </c>
      <c r="AJ51" s="114">
        <f t="shared" si="33"/>
        <v>36</v>
      </c>
      <c r="AK51" s="114">
        <f t="shared" si="33"/>
        <v>36</v>
      </c>
      <c r="AL51" s="114">
        <f t="shared" si="33"/>
        <v>0</v>
      </c>
      <c r="AM51" s="114">
        <f t="shared" si="33"/>
        <v>36</v>
      </c>
      <c r="AN51" s="114">
        <f t="shared" si="33"/>
        <v>36</v>
      </c>
      <c r="AO51" s="114">
        <f t="shared" si="33"/>
        <v>36</v>
      </c>
      <c r="AP51" s="114">
        <f t="shared" si="33"/>
        <v>36</v>
      </c>
      <c r="AQ51" s="114">
        <f t="shared" si="33"/>
        <v>0</v>
      </c>
      <c r="AR51" s="114">
        <f t="shared" si="33"/>
        <v>0</v>
      </c>
      <c r="AS51" s="114">
        <f t="shared" si="33"/>
        <v>0</v>
      </c>
      <c r="AT51" s="114">
        <f t="shared" si="33"/>
        <v>0</v>
      </c>
      <c r="AU51" s="114">
        <f t="shared" si="33"/>
        <v>0</v>
      </c>
      <c r="AV51" s="155">
        <f t="shared" si="33"/>
        <v>0</v>
      </c>
      <c r="AW51" s="120" t="s">
        <v>22</v>
      </c>
      <c r="AX51" s="120" t="s">
        <v>22</v>
      </c>
      <c r="AY51" s="120" t="s">
        <v>22</v>
      </c>
      <c r="AZ51" s="120" t="s">
        <v>22</v>
      </c>
      <c r="BA51" s="120" t="s">
        <v>22</v>
      </c>
      <c r="BB51" s="120" t="s">
        <v>22</v>
      </c>
      <c r="BC51" s="121" t="s">
        <v>22</v>
      </c>
      <c r="BD51" s="96" t="s">
        <v>177</v>
      </c>
      <c r="BE51" s="99">
        <f t="shared" si="3"/>
        <v>252</v>
      </c>
    </row>
    <row r="52" spans="1:57" s="36" customFormat="1" ht="21" customHeight="1" thickBot="1">
      <c r="A52" s="290"/>
      <c r="B52" s="279"/>
      <c r="C52" s="279"/>
      <c r="D52" s="46" t="s">
        <v>23</v>
      </c>
      <c r="E52" s="113">
        <f>E54</f>
        <v>0</v>
      </c>
      <c r="F52" s="113">
        <f t="shared" ref="F52:AV52" si="34">F54</f>
        <v>0</v>
      </c>
      <c r="G52" s="113">
        <f t="shared" si="34"/>
        <v>0</v>
      </c>
      <c r="H52" s="113">
        <f t="shared" si="34"/>
        <v>0</v>
      </c>
      <c r="I52" s="113">
        <f t="shared" si="34"/>
        <v>0</v>
      </c>
      <c r="J52" s="113">
        <f t="shared" si="34"/>
        <v>0</v>
      </c>
      <c r="K52" s="113">
        <f t="shared" si="34"/>
        <v>0</v>
      </c>
      <c r="L52" s="113">
        <f t="shared" si="34"/>
        <v>0</v>
      </c>
      <c r="M52" s="113">
        <f t="shared" si="34"/>
        <v>0</v>
      </c>
      <c r="N52" s="113">
        <f t="shared" si="34"/>
        <v>0</v>
      </c>
      <c r="O52" s="113">
        <f t="shared" si="34"/>
        <v>0</v>
      </c>
      <c r="P52" s="113">
        <f t="shared" si="34"/>
        <v>0</v>
      </c>
      <c r="Q52" s="113">
        <f t="shared" si="34"/>
        <v>0</v>
      </c>
      <c r="R52" s="114">
        <f t="shared" si="34"/>
        <v>0</v>
      </c>
      <c r="S52" s="114">
        <f t="shared" si="34"/>
        <v>0</v>
      </c>
      <c r="T52" s="114">
        <f t="shared" si="34"/>
        <v>0</v>
      </c>
      <c r="U52" s="155">
        <f t="shared" si="34"/>
        <v>0</v>
      </c>
      <c r="V52" s="107" t="str">
        <f t="shared" si="34"/>
        <v>К</v>
      </c>
      <c r="W52" s="107" t="str">
        <f t="shared" si="34"/>
        <v>К</v>
      </c>
      <c r="X52" s="114">
        <f t="shared" si="34"/>
        <v>0</v>
      </c>
      <c r="Y52" s="114">
        <f t="shared" si="34"/>
        <v>0</v>
      </c>
      <c r="Z52" s="114">
        <f t="shared" si="34"/>
        <v>0</v>
      </c>
      <c r="AA52" s="114">
        <f t="shared" si="34"/>
        <v>0</v>
      </c>
      <c r="AB52" s="114">
        <f t="shared" si="34"/>
        <v>0</v>
      </c>
      <c r="AC52" s="114">
        <f t="shared" si="34"/>
        <v>0</v>
      </c>
      <c r="AD52" s="114">
        <f t="shared" si="34"/>
        <v>0</v>
      </c>
      <c r="AE52" s="114">
        <f t="shared" si="34"/>
        <v>0</v>
      </c>
      <c r="AF52" s="114">
        <f t="shared" si="34"/>
        <v>0</v>
      </c>
      <c r="AG52" s="114">
        <f t="shared" si="34"/>
        <v>0</v>
      </c>
      <c r="AH52" s="114">
        <f t="shared" si="34"/>
        <v>0</v>
      </c>
      <c r="AI52" s="114">
        <f t="shared" si="34"/>
        <v>0</v>
      </c>
      <c r="AJ52" s="114">
        <f t="shared" si="34"/>
        <v>18</v>
      </c>
      <c r="AK52" s="114">
        <f t="shared" si="34"/>
        <v>18</v>
      </c>
      <c r="AL52" s="114">
        <f t="shared" si="34"/>
        <v>0</v>
      </c>
      <c r="AM52" s="114">
        <f t="shared" si="34"/>
        <v>0</v>
      </c>
      <c r="AN52" s="114">
        <f t="shared" si="34"/>
        <v>0</v>
      </c>
      <c r="AO52" s="114">
        <f t="shared" si="34"/>
        <v>0</v>
      </c>
      <c r="AP52" s="114">
        <f t="shared" si="34"/>
        <v>0</v>
      </c>
      <c r="AQ52" s="114">
        <f t="shared" si="34"/>
        <v>0</v>
      </c>
      <c r="AR52" s="114">
        <f t="shared" si="34"/>
        <v>0</v>
      </c>
      <c r="AS52" s="114">
        <f t="shared" si="34"/>
        <v>0</v>
      </c>
      <c r="AT52" s="114">
        <f t="shared" si="34"/>
        <v>0</v>
      </c>
      <c r="AU52" s="114">
        <f t="shared" si="34"/>
        <v>0</v>
      </c>
      <c r="AV52" s="155">
        <f t="shared" si="34"/>
        <v>0</v>
      </c>
      <c r="AW52" s="120" t="s">
        <v>22</v>
      </c>
      <c r="AX52" s="120" t="s">
        <v>22</v>
      </c>
      <c r="AY52" s="120" t="s">
        <v>22</v>
      </c>
      <c r="AZ52" s="120" t="s">
        <v>22</v>
      </c>
      <c r="BA52" s="120" t="s">
        <v>22</v>
      </c>
      <c r="BB52" s="120" t="s">
        <v>22</v>
      </c>
      <c r="BC52" s="121" t="s">
        <v>22</v>
      </c>
      <c r="BD52" s="96" t="s">
        <v>177</v>
      </c>
      <c r="BE52" s="99">
        <f t="shared" si="3"/>
        <v>36</v>
      </c>
    </row>
    <row r="53" spans="1:57" s="35" customFormat="1" ht="16.5" customHeight="1" thickBot="1">
      <c r="A53" s="290"/>
      <c r="B53" s="273" t="s">
        <v>261</v>
      </c>
      <c r="C53" s="273" t="s">
        <v>156</v>
      </c>
      <c r="D53" s="45" t="s">
        <v>21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8"/>
      <c r="S53" s="108"/>
      <c r="T53" s="108"/>
      <c r="U53" s="155"/>
      <c r="V53" s="107" t="s">
        <v>22</v>
      </c>
      <c r="W53" s="107" t="s">
        <v>22</v>
      </c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>
        <v>36</v>
      </c>
      <c r="AK53" s="109">
        <v>36</v>
      </c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57"/>
      <c r="AW53" s="120" t="s">
        <v>22</v>
      </c>
      <c r="AX53" s="120" t="s">
        <v>22</v>
      </c>
      <c r="AY53" s="120" t="s">
        <v>22</v>
      </c>
      <c r="AZ53" s="120" t="s">
        <v>22</v>
      </c>
      <c r="BA53" s="120" t="s">
        <v>22</v>
      </c>
      <c r="BB53" s="120" t="s">
        <v>22</v>
      </c>
      <c r="BC53" s="121" t="s">
        <v>22</v>
      </c>
      <c r="BD53" s="96" t="s">
        <v>177</v>
      </c>
      <c r="BE53" s="99">
        <f t="shared" si="3"/>
        <v>72</v>
      </c>
    </row>
    <row r="54" spans="1:57" s="35" customFormat="1" ht="16.5" customHeight="1" thickBot="1">
      <c r="A54" s="290"/>
      <c r="B54" s="312"/>
      <c r="C54" s="312"/>
      <c r="D54" s="45" t="s">
        <v>23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8"/>
      <c r="S54" s="108"/>
      <c r="T54" s="108"/>
      <c r="U54" s="155"/>
      <c r="V54" s="107" t="s">
        <v>22</v>
      </c>
      <c r="W54" s="107" t="s">
        <v>22</v>
      </c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>
        <v>18</v>
      </c>
      <c r="AK54" s="109">
        <v>18</v>
      </c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57"/>
      <c r="AW54" s="120" t="s">
        <v>22</v>
      </c>
      <c r="AX54" s="120" t="s">
        <v>22</v>
      </c>
      <c r="AY54" s="120" t="s">
        <v>22</v>
      </c>
      <c r="AZ54" s="120" t="s">
        <v>22</v>
      </c>
      <c r="BA54" s="120" t="s">
        <v>22</v>
      </c>
      <c r="BB54" s="120" t="s">
        <v>22</v>
      </c>
      <c r="BC54" s="121" t="s">
        <v>22</v>
      </c>
      <c r="BD54" s="96" t="s">
        <v>177</v>
      </c>
      <c r="BE54" s="99">
        <f t="shared" si="3"/>
        <v>36</v>
      </c>
    </row>
    <row r="55" spans="1:57" s="35" customFormat="1" ht="21.75" customHeight="1" thickBot="1">
      <c r="A55" s="290"/>
      <c r="B55" s="67" t="s">
        <v>161</v>
      </c>
      <c r="C55" s="67" t="s">
        <v>158</v>
      </c>
      <c r="D55" s="45" t="s">
        <v>21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5">
        <v>36</v>
      </c>
      <c r="S55" s="125"/>
      <c r="T55" s="125"/>
      <c r="U55" s="156"/>
      <c r="V55" s="107" t="s">
        <v>22</v>
      </c>
      <c r="W55" s="107" t="s">
        <v>22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>
        <v>36</v>
      </c>
      <c r="AN55" s="126">
        <v>36</v>
      </c>
      <c r="AO55" s="126">
        <v>36</v>
      </c>
      <c r="AP55" s="126">
        <v>36</v>
      </c>
      <c r="AQ55" s="126"/>
      <c r="AR55" s="126"/>
      <c r="AS55" s="126"/>
      <c r="AT55" s="126"/>
      <c r="AU55" s="126"/>
      <c r="AV55" s="158"/>
      <c r="AW55" s="120" t="s">
        <v>22</v>
      </c>
      <c r="AX55" s="120" t="s">
        <v>22</v>
      </c>
      <c r="AY55" s="120" t="s">
        <v>22</v>
      </c>
      <c r="AZ55" s="120" t="s">
        <v>22</v>
      </c>
      <c r="BA55" s="120" t="s">
        <v>22</v>
      </c>
      <c r="BB55" s="120" t="s">
        <v>22</v>
      </c>
      <c r="BC55" s="121" t="s">
        <v>22</v>
      </c>
      <c r="BD55" s="96" t="s">
        <v>177</v>
      </c>
      <c r="BE55" s="99">
        <f t="shared" si="3"/>
        <v>180</v>
      </c>
    </row>
    <row r="56" spans="1:57" ht="15" customHeight="1" thickBot="1">
      <c r="A56" s="290"/>
      <c r="B56" s="275" t="s">
        <v>47</v>
      </c>
      <c r="C56" s="276"/>
      <c r="D56" s="277"/>
      <c r="E56" s="261">
        <f t="shared" ref="E56:U56" si="35">E17+E7</f>
        <v>36</v>
      </c>
      <c r="F56" s="261">
        <f t="shared" si="35"/>
        <v>36</v>
      </c>
      <c r="G56" s="261">
        <f t="shared" si="35"/>
        <v>36</v>
      </c>
      <c r="H56" s="261">
        <f t="shared" si="35"/>
        <v>36</v>
      </c>
      <c r="I56" s="261">
        <f t="shared" si="35"/>
        <v>36</v>
      </c>
      <c r="J56" s="261">
        <f t="shared" si="35"/>
        <v>36</v>
      </c>
      <c r="K56" s="261">
        <f t="shared" si="35"/>
        <v>36</v>
      </c>
      <c r="L56" s="261">
        <f t="shared" si="35"/>
        <v>36</v>
      </c>
      <c r="M56" s="261">
        <f t="shared" si="35"/>
        <v>36</v>
      </c>
      <c r="N56" s="261">
        <f t="shared" si="35"/>
        <v>36</v>
      </c>
      <c r="O56" s="261">
        <f t="shared" si="35"/>
        <v>36</v>
      </c>
      <c r="P56" s="261">
        <f t="shared" si="35"/>
        <v>36</v>
      </c>
      <c r="Q56" s="261">
        <f t="shared" si="35"/>
        <v>36</v>
      </c>
      <c r="R56" s="271">
        <f t="shared" si="35"/>
        <v>36</v>
      </c>
      <c r="S56" s="271">
        <f t="shared" si="35"/>
        <v>36</v>
      </c>
      <c r="T56" s="271">
        <f t="shared" si="35"/>
        <v>36</v>
      </c>
      <c r="U56" s="271">
        <f t="shared" si="35"/>
        <v>0</v>
      </c>
      <c r="V56" s="271" t="s">
        <v>22</v>
      </c>
      <c r="W56" s="271" t="s">
        <v>22</v>
      </c>
      <c r="X56" s="261">
        <f t="shared" ref="X56" si="36">X17+X7</f>
        <v>36</v>
      </c>
      <c r="Y56" s="261">
        <f t="shared" ref="Y56" si="37">Y17+Y7</f>
        <v>36</v>
      </c>
      <c r="Z56" s="271">
        <f t="shared" ref="Z56:AJ56" si="38">Z17+Z7</f>
        <v>36</v>
      </c>
      <c r="AA56" s="271">
        <f t="shared" si="38"/>
        <v>36</v>
      </c>
      <c r="AB56" s="271">
        <f t="shared" si="38"/>
        <v>36</v>
      </c>
      <c r="AC56" s="271">
        <f t="shared" si="38"/>
        <v>36</v>
      </c>
      <c r="AD56" s="271">
        <f t="shared" si="38"/>
        <v>36</v>
      </c>
      <c r="AE56" s="271">
        <f t="shared" si="38"/>
        <v>36</v>
      </c>
      <c r="AF56" s="271">
        <f t="shared" si="38"/>
        <v>36</v>
      </c>
      <c r="AG56" s="271">
        <f t="shared" si="38"/>
        <v>36</v>
      </c>
      <c r="AH56" s="271">
        <f t="shared" si="38"/>
        <v>36</v>
      </c>
      <c r="AI56" s="271">
        <f t="shared" si="38"/>
        <v>36</v>
      </c>
      <c r="AJ56" s="271">
        <f t="shared" si="38"/>
        <v>36</v>
      </c>
      <c r="AK56" s="271">
        <f t="shared" ref="AK56" si="39">AK17+AK7</f>
        <v>36</v>
      </c>
      <c r="AL56" s="271">
        <f t="shared" ref="AL56:AV56" si="40">AL17+AL7</f>
        <v>36</v>
      </c>
      <c r="AM56" s="271">
        <f t="shared" si="40"/>
        <v>36</v>
      </c>
      <c r="AN56" s="271">
        <f t="shared" si="40"/>
        <v>36</v>
      </c>
      <c r="AO56" s="271">
        <f t="shared" si="40"/>
        <v>36</v>
      </c>
      <c r="AP56" s="271">
        <f t="shared" si="40"/>
        <v>36</v>
      </c>
      <c r="AQ56" s="271">
        <f t="shared" si="40"/>
        <v>36</v>
      </c>
      <c r="AR56" s="271">
        <f t="shared" si="40"/>
        <v>36</v>
      </c>
      <c r="AS56" s="271">
        <f t="shared" si="40"/>
        <v>36</v>
      </c>
      <c r="AT56" s="271">
        <f t="shared" si="40"/>
        <v>36</v>
      </c>
      <c r="AU56" s="271">
        <f t="shared" si="40"/>
        <v>36</v>
      </c>
      <c r="AV56" s="271">
        <f t="shared" si="40"/>
        <v>0</v>
      </c>
      <c r="AW56" s="271" t="s">
        <v>22</v>
      </c>
      <c r="AX56" s="271" t="s">
        <v>22</v>
      </c>
      <c r="AY56" s="271" t="s">
        <v>22</v>
      </c>
      <c r="AZ56" s="271" t="s">
        <v>22</v>
      </c>
      <c r="BA56" s="271" t="s">
        <v>22</v>
      </c>
      <c r="BB56" s="271" t="s">
        <v>22</v>
      </c>
      <c r="BC56" s="261" t="s">
        <v>22</v>
      </c>
      <c r="BD56" s="96" t="s">
        <v>177</v>
      </c>
      <c r="BE56" s="263">
        <f>BE17+BE7</f>
        <v>1440</v>
      </c>
    </row>
    <row r="57" spans="1:57" ht="4.5" customHeight="1" thickBot="1">
      <c r="A57" s="290"/>
      <c r="B57" s="265"/>
      <c r="C57" s="266"/>
      <c r="D57" s="267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72"/>
      <c r="S57" s="272"/>
      <c r="T57" s="272"/>
      <c r="U57" s="272"/>
      <c r="V57" s="272"/>
      <c r="W57" s="272"/>
      <c r="X57" s="262"/>
      <c r="Y57" s="26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62"/>
      <c r="BD57" s="96" t="s">
        <v>177</v>
      </c>
      <c r="BE57" s="264"/>
    </row>
    <row r="58" spans="1:57" ht="18.75" customHeight="1" thickBot="1">
      <c r="A58" s="290"/>
      <c r="B58" s="268" t="s">
        <v>49</v>
      </c>
      <c r="C58" s="269"/>
      <c r="D58" s="270"/>
      <c r="E58" s="96">
        <f t="shared" ref="E58:U58" si="41">E18+E8</f>
        <v>18</v>
      </c>
      <c r="F58" s="96">
        <f t="shared" si="41"/>
        <v>18</v>
      </c>
      <c r="G58" s="96">
        <f t="shared" si="41"/>
        <v>18</v>
      </c>
      <c r="H58" s="96">
        <f t="shared" si="41"/>
        <v>18</v>
      </c>
      <c r="I58" s="96">
        <f t="shared" si="41"/>
        <v>18</v>
      </c>
      <c r="J58" s="96">
        <f t="shared" si="41"/>
        <v>18</v>
      </c>
      <c r="K58" s="96">
        <f t="shared" si="41"/>
        <v>18</v>
      </c>
      <c r="L58" s="96">
        <f t="shared" si="41"/>
        <v>18</v>
      </c>
      <c r="M58" s="96">
        <f t="shared" si="41"/>
        <v>19</v>
      </c>
      <c r="N58" s="96">
        <f t="shared" si="41"/>
        <v>18</v>
      </c>
      <c r="O58" s="96">
        <f t="shared" si="41"/>
        <v>18</v>
      </c>
      <c r="P58" s="96">
        <f t="shared" si="41"/>
        <v>18</v>
      </c>
      <c r="Q58" s="96">
        <f t="shared" si="41"/>
        <v>18</v>
      </c>
      <c r="R58" s="107">
        <f t="shared" si="41"/>
        <v>0</v>
      </c>
      <c r="S58" s="107">
        <f t="shared" si="41"/>
        <v>18</v>
      </c>
      <c r="T58" s="107">
        <f t="shared" si="41"/>
        <v>18</v>
      </c>
      <c r="U58" s="107">
        <f t="shared" si="41"/>
        <v>0</v>
      </c>
      <c r="V58" s="107" t="s">
        <v>22</v>
      </c>
      <c r="W58" s="107" t="s">
        <v>22</v>
      </c>
      <c r="X58" s="96">
        <f t="shared" ref="X58" si="42">X18+X8</f>
        <v>18</v>
      </c>
      <c r="Y58" s="96">
        <f t="shared" ref="Y58" si="43">Y18+Y8</f>
        <v>18</v>
      </c>
      <c r="Z58" s="107">
        <f t="shared" ref="Z58:AJ58" si="44">Z18+Z8</f>
        <v>18</v>
      </c>
      <c r="AA58" s="107">
        <f t="shared" si="44"/>
        <v>18</v>
      </c>
      <c r="AB58" s="107">
        <f t="shared" si="44"/>
        <v>18</v>
      </c>
      <c r="AC58" s="107">
        <f t="shared" si="44"/>
        <v>18</v>
      </c>
      <c r="AD58" s="107">
        <f t="shared" si="44"/>
        <v>18</v>
      </c>
      <c r="AE58" s="107">
        <f t="shared" si="44"/>
        <v>18</v>
      </c>
      <c r="AF58" s="107">
        <f t="shared" si="44"/>
        <v>18</v>
      </c>
      <c r="AG58" s="107">
        <f t="shared" si="44"/>
        <v>18</v>
      </c>
      <c r="AH58" s="107">
        <f t="shared" si="44"/>
        <v>18</v>
      </c>
      <c r="AI58" s="107">
        <f t="shared" si="44"/>
        <v>18</v>
      </c>
      <c r="AJ58" s="107">
        <f t="shared" si="44"/>
        <v>18</v>
      </c>
      <c r="AK58" s="107">
        <f t="shared" ref="AK58" si="45">AK18+AK8</f>
        <v>18</v>
      </c>
      <c r="AL58" s="107">
        <f t="shared" ref="AL58:AV58" si="46">AL18+AL8</f>
        <v>0</v>
      </c>
      <c r="AM58" s="107">
        <f t="shared" si="46"/>
        <v>0</v>
      </c>
      <c r="AN58" s="107">
        <f t="shared" si="46"/>
        <v>0</v>
      </c>
      <c r="AO58" s="107">
        <f t="shared" si="46"/>
        <v>0</v>
      </c>
      <c r="AP58" s="107">
        <f t="shared" si="46"/>
        <v>0</v>
      </c>
      <c r="AQ58" s="107">
        <f t="shared" si="46"/>
        <v>0</v>
      </c>
      <c r="AR58" s="107">
        <f t="shared" si="46"/>
        <v>0</v>
      </c>
      <c r="AS58" s="107">
        <f t="shared" si="46"/>
        <v>0</v>
      </c>
      <c r="AT58" s="107">
        <f t="shared" si="46"/>
        <v>0</v>
      </c>
      <c r="AU58" s="107">
        <f t="shared" si="46"/>
        <v>0</v>
      </c>
      <c r="AV58" s="107">
        <f t="shared" si="46"/>
        <v>0</v>
      </c>
      <c r="AW58" s="107" t="s">
        <v>22</v>
      </c>
      <c r="AX58" s="107" t="s">
        <v>22</v>
      </c>
      <c r="AY58" s="107" t="s">
        <v>22</v>
      </c>
      <c r="AZ58" s="107" t="s">
        <v>22</v>
      </c>
      <c r="BA58" s="107" t="s">
        <v>22</v>
      </c>
      <c r="BB58" s="107" t="s">
        <v>22</v>
      </c>
      <c r="BC58" s="96" t="s">
        <v>22</v>
      </c>
      <c r="BD58" s="96" t="s">
        <v>177</v>
      </c>
      <c r="BE58" s="115">
        <f>BE8+BE18</f>
        <v>523</v>
      </c>
    </row>
    <row r="59" spans="1:57" ht="15.75" customHeight="1" thickBot="1">
      <c r="A59" s="290"/>
      <c r="B59" s="268" t="s">
        <v>50</v>
      </c>
      <c r="C59" s="269"/>
      <c r="D59" s="270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107"/>
      <c r="S59" s="107"/>
      <c r="T59" s="107"/>
      <c r="U59" s="107">
        <v>50</v>
      </c>
      <c r="V59" s="107" t="s">
        <v>22</v>
      </c>
      <c r="W59" s="107" t="s">
        <v>22</v>
      </c>
      <c r="X59" s="96"/>
      <c r="Y59" s="96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>
        <v>50</v>
      </c>
      <c r="AW59" s="107" t="s">
        <v>22</v>
      </c>
      <c r="AX59" s="107" t="s">
        <v>22</v>
      </c>
      <c r="AY59" s="107" t="s">
        <v>22</v>
      </c>
      <c r="AZ59" s="107" t="s">
        <v>22</v>
      </c>
      <c r="BA59" s="107" t="s">
        <v>22</v>
      </c>
      <c r="BB59" s="107" t="s">
        <v>22</v>
      </c>
      <c r="BC59" s="96" t="s">
        <v>22</v>
      </c>
      <c r="BD59" s="96" t="s">
        <v>177</v>
      </c>
      <c r="BE59" s="117">
        <f>SUM(F59:BD59)</f>
        <v>100</v>
      </c>
    </row>
    <row r="60" spans="1:57" ht="19.5" customHeight="1" thickBot="1">
      <c r="A60" s="291"/>
      <c r="B60" s="268" t="s">
        <v>51</v>
      </c>
      <c r="C60" s="269"/>
      <c r="D60" s="270"/>
      <c r="E60" s="118">
        <f>E56+E58+E59</f>
        <v>54</v>
      </c>
      <c r="F60" s="118">
        <f t="shared" ref="F60:BE60" si="47">F56+F58+F59</f>
        <v>54</v>
      </c>
      <c r="G60" s="118">
        <f t="shared" si="47"/>
        <v>54</v>
      </c>
      <c r="H60" s="118">
        <f t="shared" si="47"/>
        <v>54</v>
      </c>
      <c r="I60" s="118">
        <f t="shared" si="47"/>
        <v>54</v>
      </c>
      <c r="J60" s="118">
        <f t="shared" si="47"/>
        <v>54</v>
      </c>
      <c r="K60" s="118">
        <f t="shared" si="47"/>
        <v>54</v>
      </c>
      <c r="L60" s="118">
        <f t="shared" si="47"/>
        <v>54</v>
      </c>
      <c r="M60" s="118">
        <f t="shared" si="47"/>
        <v>55</v>
      </c>
      <c r="N60" s="118">
        <f t="shared" si="47"/>
        <v>54</v>
      </c>
      <c r="O60" s="118">
        <f t="shared" si="47"/>
        <v>54</v>
      </c>
      <c r="P60" s="118">
        <f t="shared" si="47"/>
        <v>54</v>
      </c>
      <c r="Q60" s="118">
        <f t="shared" si="47"/>
        <v>54</v>
      </c>
      <c r="R60" s="119">
        <f t="shared" si="47"/>
        <v>36</v>
      </c>
      <c r="S60" s="119">
        <f t="shared" si="47"/>
        <v>54</v>
      </c>
      <c r="T60" s="119">
        <f t="shared" si="47"/>
        <v>54</v>
      </c>
      <c r="U60" s="119">
        <f t="shared" si="47"/>
        <v>50</v>
      </c>
      <c r="V60" s="119" t="s">
        <v>22</v>
      </c>
      <c r="W60" s="119" t="s">
        <v>22</v>
      </c>
      <c r="X60" s="118">
        <f t="shared" ref="X60" si="48">X56+X58+X59</f>
        <v>54</v>
      </c>
      <c r="Y60" s="118">
        <f t="shared" ref="Y60" si="49">Y56+Y58+Y59</f>
        <v>54</v>
      </c>
      <c r="Z60" s="119">
        <f t="shared" si="47"/>
        <v>54</v>
      </c>
      <c r="AA60" s="119">
        <f t="shared" si="47"/>
        <v>54</v>
      </c>
      <c r="AB60" s="119">
        <f t="shared" si="47"/>
        <v>54</v>
      </c>
      <c r="AC60" s="119">
        <f t="shared" si="47"/>
        <v>54</v>
      </c>
      <c r="AD60" s="119">
        <f t="shared" si="47"/>
        <v>54</v>
      </c>
      <c r="AE60" s="119">
        <f t="shared" si="47"/>
        <v>54</v>
      </c>
      <c r="AF60" s="119">
        <f t="shared" si="47"/>
        <v>54</v>
      </c>
      <c r="AG60" s="119">
        <f t="shared" si="47"/>
        <v>54</v>
      </c>
      <c r="AH60" s="119">
        <f t="shared" si="47"/>
        <v>54</v>
      </c>
      <c r="AI60" s="119">
        <f t="shared" si="47"/>
        <v>54</v>
      </c>
      <c r="AJ60" s="119">
        <f t="shared" si="47"/>
        <v>54</v>
      </c>
      <c r="AK60" s="119">
        <f t="shared" ref="AK60" si="50">AK56+AK58+AK59</f>
        <v>54</v>
      </c>
      <c r="AL60" s="119">
        <f t="shared" si="47"/>
        <v>36</v>
      </c>
      <c r="AM60" s="119">
        <f t="shared" si="47"/>
        <v>36</v>
      </c>
      <c r="AN60" s="119">
        <f t="shared" si="47"/>
        <v>36</v>
      </c>
      <c r="AO60" s="119">
        <f t="shared" si="47"/>
        <v>36</v>
      </c>
      <c r="AP60" s="119">
        <f t="shared" si="47"/>
        <v>36</v>
      </c>
      <c r="AQ60" s="119">
        <f t="shared" si="47"/>
        <v>36</v>
      </c>
      <c r="AR60" s="119">
        <f t="shared" si="47"/>
        <v>36</v>
      </c>
      <c r="AS60" s="119">
        <f t="shared" si="47"/>
        <v>36</v>
      </c>
      <c r="AT60" s="119">
        <f t="shared" si="47"/>
        <v>36</v>
      </c>
      <c r="AU60" s="119">
        <f t="shared" si="47"/>
        <v>36</v>
      </c>
      <c r="AV60" s="119">
        <f t="shared" si="47"/>
        <v>50</v>
      </c>
      <c r="AW60" s="119" t="s">
        <v>22</v>
      </c>
      <c r="AX60" s="119" t="s">
        <v>22</v>
      </c>
      <c r="AY60" s="119" t="s">
        <v>22</v>
      </c>
      <c r="AZ60" s="119" t="s">
        <v>22</v>
      </c>
      <c r="BA60" s="119" t="s">
        <v>22</v>
      </c>
      <c r="BB60" s="119" t="s">
        <v>22</v>
      </c>
      <c r="BC60" s="118" t="s">
        <v>22</v>
      </c>
      <c r="BD60" s="118" t="s">
        <v>177</v>
      </c>
      <c r="BE60" s="117">
        <f t="shared" si="47"/>
        <v>2063</v>
      </c>
    </row>
  </sheetData>
  <mergeCells count="124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AW2:AZ2"/>
    <mergeCell ref="BA2:BD2"/>
    <mergeCell ref="BE2:BE6"/>
    <mergeCell ref="E3:BD3"/>
    <mergeCell ref="A5:BD5"/>
    <mergeCell ref="AN2:AQ2"/>
    <mergeCell ref="AS2:AV2"/>
    <mergeCell ref="A7:A60"/>
    <mergeCell ref="B7:B8"/>
    <mergeCell ref="C7:C8"/>
    <mergeCell ref="B9:B10"/>
    <mergeCell ref="C9:C10"/>
    <mergeCell ref="W2:Z2"/>
    <mergeCell ref="AA2:AD2"/>
    <mergeCell ref="AF2:AH2"/>
    <mergeCell ref="AJ2:AM2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42:B43"/>
    <mergeCell ref="C42:C43"/>
    <mergeCell ref="B44:B45"/>
    <mergeCell ref="C44:C45"/>
    <mergeCell ref="B47:B48"/>
    <mergeCell ref="C47:C48"/>
    <mergeCell ref="B36:B37"/>
    <mergeCell ref="C36:C37"/>
    <mergeCell ref="B38:B39"/>
    <mergeCell ref="C38:C39"/>
    <mergeCell ref="B40:B41"/>
    <mergeCell ref="C40:C41"/>
    <mergeCell ref="B56:D57"/>
    <mergeCell ref="E56:E57"/>
    <mergeCell ref="F56:F57"/>
    <mergeCell ref="G56:G57"/>
    <mergeCell ref="H56:H57"/>
    <mergeCell ref="I56:I57"/>
    <mergeCell ref="B49:B50"/>
    <mergeCell ref="C49:C50"/>
    <mergeCell ref="B51:B52"/>
    <mergeCell ref="C51:C52"/>
    <mergeCell ref="B53:B54"/>
    <mergeCell ref="C53:C54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L56:AL57"/>
    <mergeCell ref="AM56:AM57"/>
    <mergeCell ref="AB56:AB57"/>
    <mergeCell ref="AC56:AC57"/>
    <mergeCell ref="AD56:AD57"/>
    <mergeCell ref="AE56:AE57"/>
    <mergeCell ref="AF56:AF57"/>
    <mergeCell ref="AG56:AG57"/>
    <mergeCell ref="V56:V57"/>
    <mergeCell ref="W56:W57"/>
    <mergeCell ref="X56:X57"/>
    <mergeCell ref="Y56:Y57"/>
    <mergeCell ref="Z56:Z57"/>
    <mergeCell ref="AA56:AA57"/>
    <mergeCell ref="B59:D59"/>
    <mergeCell ref="B60:D60"/>
    <mergeCell ref="AZ56:AZ57"/>
    <mergeCell ref="BA56:BA57"/>
    <mergeCell ref="BB56:BB57"/>
    <mergeCell ref="BC56:BC57"/>
    <mergeCell ref="BE56:BE57"/>
    <mergeCell ref="B58:D58"/>
    <mergeCell ref="AT56:AT57"/>
    <mergeCell ref="AU56:AU57"/>
    <mergeCell ref="AV56:AV57"/>
    <mergeCell ref="AW56:AW57"/>
    <mergeCell ref="AX56:AX57"/>
    <mergeCell ref="AY56:AY57"/>
    <mergeCell ref="AN56:AN57"/>
    <mergeCell ref="AO56:AO57"/>
    <mergeCell ref="AP56:AP57"/>
    <mergeCell ref="AQ56:AQ57"/>
    <mergeCell ref="AR56:AR57"/>
    <mergeCell ref="AS56:AS57"/>
    <mergeCell ref="AH56:AH57"/>
    <mergeCell ref="AI56:AI57"/>
    <mergeCell ref="AJ56:AJ57"/>
    <mergeCell ref="AK56:AK57"/>
  </mergeCells>
  <hyperlinks>
    <hyperlink ref="BE2" location="_ftn1" display="_ftn1"/>
  </hyperlinks>
  <pageMargins left="0" right="0" top="0" bottom="0" header="0" footer="0"/>
  <pageSetup paperSize="9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8"/>
  <sheetViews>
    <sheetView view="pageLayout" topLeftCell="M49" zoomScale="90" zoomScaleSheetLayoutView="76" zoomScalePageLayoutView="90" workbookViewId="0">
      <selection activeCell="AE64" sqref="AE64:AE65"/>
    </sheetView>
  </sheetViews>
  <sheetFormatPr defaultRowHeight="15"/>
  <cols>
    <col min="1" max="1" width="4.42578125" customWidth="1"/>
    <col min="2" max="2" width="11.7109375" customWidth="1"/>
    <col min="3" max="3" width="35.7109375" customWidth="1"/>
    <col min="4" max="4" width="9.85546875" customWidth="1"/>
    <col min="5" max="17" width="3.7109375" customWidth="1"/>
    <col min="18" max="54" width="3.7109375" style="68" customWidth="1"/>
    <col min="55" max="56" width="3.7109375" customWidth="1"/>
    <col min="57" max="57" width="11.85546875" customWidth="1"/>
    <col min="257" max="257" width="4.42578125" customWidth="1"/>
    <col min="258" max="258" width="10.140625" customWidth="1"/>
    <col min="259" max="259" width="35.7109375" customWidth="1"/>
    <col min="260" max="260" width="9.85546875" customWidth="1"/>
    <col min="261" max="312" width="5.140625" customWidth="1"/>
    <col min="313" max="313" width="11.85546875" customWidth="1"/>
    <col min="513" max="513" width="4.42578125" customWidth="1"/>
    <col min="514" max="514" width="10.140625" customWidth="1"/>
    <col min="515" max="515" width="35.7109375" customWidth="1"/>
    <col min="516" max="516" width="9.85546875" customWidth="1"/>
    <col min="517" max="568" width="5.140625" customWidth="1"/>
    <col min="569" max="569" width="11.85546875" customWidth="1"/>
    <col min="769" max="769" width="4.42578125" customWidth="1"/>
    <col min="770" max="770" width="10.140625" customWidth="1"/>
    <col min="771" max="771" width="35.7109375" customWidth="1"/>
    <col min="772" max="772" width="9.85546875" customWidth="1"/>
    <col min="773" max="824" width="5.140625" customWidth="1"/>
    <col min="825" max="825" width="11.85546875" customWidth="1"/>
    <col min="1025" max="1025" width="4.42578125" customWidth="1"/>
    <col min="1026" max="1026" width="10.140625" customWidth="1"/>
    <col min="1027" max="1027" width="35.7109375" customWidth="1"/>
    <col min="1028" max="1028" width="9.85546875" customWidth="1"/>
    <col min="1029" max="1080" width="5.140625" customWidth="1"/>
    <col min="1081" max="1081" width="11.85546875" customWidth="1"/>
    <col min="1281" max="1281" width="4.42578125" customWidth="1"/>
    <col min="1282" max="1282" width="10.140625" customWidth="1"/>
    <col min="1283" max="1283" width="35.7109375" customWidth="1"/>
    <col min="1284" max="1284" width="9.85546875" customWidth="1"/>
    <col min="1285" max="1336" width="5.140625" customWidth="1"/>
    <col min="1337" max="1337" width="11.85546875" customWidth="1"/>
    <col min="1537" max="1537" width="4.42578125" customWidth="1"/>
    <col min="1538" max="1538" width="10.140625" customWidth="1"/>
    <col min="1539" max="1539" width="35.7109375" customWidth="1"/>
    <col min="1540" max="1540" width="9.85546875" customWidth="1"/>
    <col min="1541" max="1592" width="5.140625" customWidth="1"/>
    <col min="1593" max="1593" width="11.85546875" customWidth="1"/>
    <col min="1793" max="1793" width="4.42578125" customWidth="1"/>
    <col min="1794" max="1794" width="10.140625" customWidth="1"/>
    <col min="1795" max="1795" width="35.7109375" customWidth="1"/>
    <col min="1796" max="1796" width="9.85546875" customWidth="1"/>
    <col min="1797" max="1848" width="5.140625" customWidth="1"/>
    <col min="1849" max="1849" width="11.85546875" customWidth="1"/>
    <col min="2049" max="2049" width="4.42578125" customWidth="1"/>
    <col min="2050" max="2050" width="10.140625" customWidth="1"/>
    <col min="2051" max="2051" width="35.7109375" customWidth="1"/>
    <col min="2052" max="2052" width="9.85546875" customWidth="1"/>
    <col min="2053" max="2104" width="5.140625" customWidth="1"/>
    <col min="2105" max="2105" width="11.85546875" customWidth="1"/>
    <col min="2305" max="2305" width="4.42578125" customWidth="1"/>
    <col min="2306" max="2306" width="10.140625" customWidth="1"/>
    <col min="2307" max="2307" width="35.7109375" customWidth="1"/>
    <col min="2308" max="2308" width="9.85546875" customWidth="1"/>
    <col min="2309" max="2360" width="5.140625" customWidth="1"/>
    <col min="2361" max="2361" width="11.85546875" customWidth="1"/>
    <col min="2561" max="2561" width="4.42578125" customWidth="1"/>
    <col min="2562" max="2562" width="10.140625" customWidth="1"/>
    <col min="2563" max="2563" width="35.7109375" customWidth="1"/>
    <col min="2564" max="2564" width="9.85546875" customWidth="1"/>
    <col min="2565" max="2616" width="5.140625" customWidth="1"/>
    <col min="2617" max="2617" width="11.85546875" customWidth="1"/>
    <col min="2817" max="2817" width="4.42578125" customWidth="1"/>
    <col min="2818" max="2818" width="10.140625" customWidth="1"/>
    <col min="2819" max="2819" width="35.7109375" customWidth="1"/>
    <col min="2820" max="2820" width="9.85546875" customWidth="1"/>
    <col min="2821" max="2872" width="5.140625" customWidth="1"/>
    <col min="2873" max="2873" width="11.85546875" customWidth="1"/>
    <col min="3073" max="3073" width="4.42578125" customWidth="1"/>
    <col min="3074" max="3074" width="10.140625" customWidth="1"/>
    <col min="3075" max="3075" width="35.7109375" customWidth="1"/>
    <col min="3076" max="3076" width="9.85546875" customWidth="1"/>
    <col min="3077" max="3128" width="5.140625" customWidth="1"/>
    <col min="3129" max="3129" width="11.85546875" customWidth="1"/>
    <col min="3329" max="3329" width="4.42578125" customWidth="1"/>
    <col min="3330" max="3330" width="10.140625" customWidth="1"/>
    <col min="3331" max="3331" width="35.7109375" customWidth="1"/>
    <col min="3332" max="3332" width="9.85546875" customWidth="1"/>
    <col min="3333" max="3384" width="5.140625" customWidth="1"/>
    <col min="3385" max="3385" width="11.85546875" customWidth="1"/>
    <col min="3585" max="3585" width="4.42578125" customWidth="1"/>
    <col min="3586" max="3586" width="10.140625" customWidth="1"/>
    <col min="3587" max="3587" width="35.7109375" customWidth="1"/>
    <col min="3588" max="3588" width="9.85546875" customWidth="1"/>
    <col min="3589" max="3640" width="5.140625" customWidth="1"/>
    <col min="3641" max="3641" width="11.85546875" customWidth="1"/>
    <col min="3841" max="3841" width="4.42578125" customWidth="1"/>
    <col min="3842" max="3842" width="10.140625" customWidth="1"/>
    <col min="3843" max="3843" width="35.7109375" customWidth="1"/>
    <col min="3844" max="3844" width="9.85546875" customWidth="1"/>
    <col min="3845" max="3896" width="5.140625" customWidth="1"/>
    <col min="3897" max="3897" width="11.85546875" customWidth="1"/>
    <col min="4097" max="4097" width="4.42578125" customWidth="1"/>
    <col min="4098" max="4098" width="10.140625" customWidth="1"/>
    <col min="4099" max="4099" width="35.7109375" customWidth="1"/>
    <col min="4100" max="4100" width="9.85546875" customWidth="1"/>
    <col min="4101" max="4152" width="5.140625" customWidth="1"/>
    <col min="4153" max="4153" width="11.85546875" customWidth="1"/>
    <col min="4353" max="4353" width="4.42578125" customWidth="1"/>
    <col min="4354" max="4354" width="10.140625" customWidth="1"/>
    <col min="4355" max="4355" width="35.7109375" customWidth="1"/>
    <col min="4356" max="4356" width="9.85546875" customWidth="1"/>
    <col min="4357" max="4408" width="5.140625" customWidth="1"/>
    <col min="4409" max="4409" width="11.85546875" customWidth="1"/>
    <col min="4609" max="4609" width="4.42578125" customWidth="1"/>
    <col min="4610" max="4610" width="10.140625" customWidth="1"/>
    <col min="4611" max="4611" width="35.7109375" customWidth="1"/>
    <col min="4612" max="4612" width="9.85546875" customWidth="1"/>
    <col min="4613" max="4664" width="5.140625" customWidth="1"/>
    <col min="4665" max="4665" width="11.85546875" customWidth="1"/>
    <col min="4865" max="4865" width="4.42578125" customWidth="1"/>
    <col min="4866" max="4866" width="10.140625" customWidth="1"/>
    <col min="4867" max="4867" width="35.7109375" customWidth="1"/>
    <col min="4868" max="4868" width="9.85546875" customWidth="1"/>
    <col min="4869" max="4920" width="5.140625" customWidth="1"/>
    <col min="4921" max="4921" width="11.85546875" customWidth="1"/>
    <col min="5121" max="5121" width="4.42578125" customWidth="1"/>
    <col min="5122" max="5122" width="10.140625" customWidth="1"/>
    <col min="5123" max="5123" width="35.7109375" customWidth="1"/>
    <col min="5124" max="5124" width="9.85546875" customWidth="1"/>
    <col min="5125" max="5176" width="5.140625" customWidth="1"/>
    <col min="5177" max="5177" width="11.85546875" customWidth="1"/>
    <col min="5377" max="5377" width="4.42578125" customWidth="1"/>
    <col min="5378" max="5378" width="10.140625" customWidth="1"/>
    <col min="5379" max="5379" width="35.7109375" customWidth="1"/>
    <col min="5380" max="5380" width="9.85546875" customWidth="1"/>
    <col min="5381" max="5432" width="5.140625" customWidth="1"/>
    <col min="5433" max="5433" width="11.85546875" customWidth="1"/>
    <col min="5633" max="5633" width="4.42578125" customWidth="1"/>
    <col min="5634" max="5634" width="10.140625" customWidth="1"/>
    <col min="5635" max="5635" width="35.7109375" customWidth="1"/>
    <col min="5636" max="5636" width="9.85546875" customWidth="1"/>
    <col min="5637" max="5688" width="5.140625" customWidth="1"/>
    <col min="5689" max="5689" width="11.85546875" customWidth="1"/>
    <col min="5889" max="5889" width="4.42578125" customWidth="1"/>
    <col min="5890" max="5890" width="10.140625" customWidth="1"/>
    <col min="5891" max="5891" width="35.7109375" customWidth="1"/>
    <col min="5892" max="5892" width="9.85546875" customWidth="1"/>
    <col min="5893" max="5944" width="5.140625" customWidth="1"/>
    <col min="5945" max="5945" width="11.85546875" customWidth="1"/>
    <col min="6145" max="6145" width="4.42578125" customWidth="1"/>
    <col min="6146" max="6146" width="10.140625" customWidth="1"/>
    <col min="6147" max="6147" width="35.7109375" customWidth="1"/>
    <col min="6148" max="6148" width="9.85546875" customWidth="1"/>
    <col min="6149" max="6200" width="5.140625" customWidth="1"/>
    <col min="6201" max="6201" width="11.85546875" customWidth="1"/>
    <col min="6401" max="6401" width="4.42578125" customWidth="1"/>
    <col min="6402" max="6402" width="10.140625" customWidth="1"/>
    <col min="6403" max="6403" width="35.7109375" customWidth="1"/>
    <col min="6404" max="6404" width="9.85546875" customWidth="1"/>
    <col min="6405" max="6456" width="5.140625" customWidth="1"/>
    <col min="6457" max="6457" width="11.85546875" customWidth="1"/>
    <col min="6657" max="6657" width="4.42578125" customWidth="1"/>
    <col min="6658" max="6658" width="10.140625" customWidth="1"/>
    <col min="6659" max="6659" width="35.7109375" customWidth="1"/>
    <col min="6660" max="6660" width="9.85546875" customWidth="1"/>
    <col min="6661" max="6712" width="5.140625" customWidth="1"/>
    <col min="6713" max="6713" width="11.85546875" customWidth="1"/>
    <col min="6913" max="6913" width="4.42578125" customWidth="1"/>
    <col min="6914" max="6914" width="10.140625" customWidth="1"/>
    <col min="6915" max="6915" width="35.7109375" customWidth="1"/>
    <col min="6916" max="6916" width="9.85546875" customWidth="1"/>
    <col min="6917" max="6968" width="5.140625" customWidth="1"/>
    <col min="6969" max="6969" width="11.85546875" customWidth="1"/>
    <col min="7169" max="7169" width="4.42578125" customWidth="1"/>
    <col min="7170" max="7170" width="10.140625" customWidth="1"/>
    <col min="7171" max="7171" width="35.7109375" customWidth="1"/>
    <col min="7172" max="7172" width="9.85546875" customWidth="1"/>
    <col min="7173" max="7224" width="5.140625" customWidth="1"/>
    <col min="7225" max="7225" width="11.85546875" customWidth="1"/>
    <col min="7425" max="7425" width="4.42578125" customWidth="1"/>
    <col min="7426" max="7426" width="10.140625" customWidth="1"/>
    <col min="7427" max="7427" width="35.7109375" customWidth="1"/>
    <col min="7428" max="7428" width="9.85546875" customWidth="1"/>
    <col min="7429" max="7480" width="5.140625" customWidth="1"/>
    <col min="7481" max="7481" width="11.85546875" customWidth="1"/>
    <col min="7681" max="7681" width="4.42578125" customWidth="1"/>
    <col min="7682" max="7682" width="10.140625" customWidth="1"/>
    <col min="7683" max="7683" width="35.7109375" customWidth="1"/>
    <col min="7684" max="7684" width="9.85546875" customWidth="1"/>
    <col min="7685" max="7736" width="5.140625" customWidth="1"/>
    <col min="7737" max="7737" width="11.85546875" customWidth="1"/>
    <col min="7937" max="7937" width="4.42578125" customWidth="1"/>
    <col min="7938" max="7938" width="10.140625" customWidth="1"/>
    <col min="7939" max="7939" width="35.7109375" customWidth="1"/>
    <col min="7940" max="7940" width="9.85546875" customWidth="1"/>
    <col min="7941" max="7992" width="5.140625" customWidth="1"/>
    <col min="7993" max="7993" width="11.85546875" customWidth="1"/>
    <col min="8193" max="8193" width="4.42578125" customWidth="1"/>
    <col min="8194" max="8194" width="10.140625" customWidth="1"/>
    <col min="8195" max="8195" width="35.7109375" customWidth="1"/>
    <col min="8196" max="8196" width="9.85546875" customWidth="1"/>
    <col min="8197" max="8248" width="5.140625" customWidth="1"/>
    <col min="8249" max="8249" width="11.85546875" customWidth="1"/>
    <col min="8449" max="8449" width="4.42578125" customWidth="1"/>
    <col min="8450" max="8450" width="10.140625" customWidth="1"/>
    <col min="8451" max="8451" width="35.7109375" customWidth="1"/>
    <col min="8452" max="8452" width="9.85546875" customWidth="1"/>
    <col min="8453" max="8504" width="5.140625" customWidth="1"/>
    <col min="8505" max="8505" width="11.85546875" customWidth="1"/>
    <col min="8705" max="8705" width="4.42578125" customWidth="1"/>
    <col min="8706" max="8706" width="10.140625" customWidth="1"/>
    <col min="8707" max="8707" width="35.7109375" customWidth="1"/>
    <col min="8708" max="8708" width="9.85546875" customWidth="1"/>
    <col min="8709" max="8760" width="5.140625" customWidth="1"/>
    <col min="8761" max="8761" width="11.85546875" customWidth="1"/>
    <col min="8961" max="8961" width="4.42578125" customWidth="1"/>
    <col min="8962" max="8962" width="10.140625" customWidth="1"/>
    <col min="8963" max="8963" width="35.7109375" customWidth="1"/>
    <col min="8964" max="8964" width="9.85546875" customWidth="1"/>
    <col min="8965" max="9016" width="5.140625" customWidth="1"/>
    <col min="9017" max="9017" width="11.85546875" customWidth="1"/>
    <col min="9217" max="9217" width="4.42578125" customWidth="1"/>
    <col min="9218" max="9218" width="10.140625" customWidth="1"/>
    <col min="9219" max="9219" width="35.7109375" customWidth="1"/>
    <col min="9220" max="9220" width="9.85546875" customWidth="1"/>
    <col min="9221" max="9272" width="5.140625" customWidth="1"/>
    <col min="9273" max="9273" width="11.85546875" customWidth="1"/>
    <col min="9473" max="9473" width="4.42578125" customWidth="1"/>
    <col min="9474" max="9474" width="10.140625" customWidth="1"/>
    <col min="9475" max="9475" width="35.7109375" customWidth="1"/>
    <col min="9476" max="9476" width="9.85546875" customWidth="1"/>
    <col min="9477" max="9528" width="5.140625" customWidth="1"/>
    <col min="9529" max="9529" width="11.85546875" customWidth="1"/>
    <col min="9729" max="9729" width="4.42578125" customWidth="1"/>
    <col min="9730" max="9730" width="10.140625" customWidth="1"/>
    <col min="9731" max="9731" width="35.7109375" customWidth="1"/>
    <col min="9732" max="9732" width="9.85546875" customWidth="1"/>
    <col min="9733" max="9784" width="5.140625" customWidth="1"/>
    <col min="9785" max="9785" width="11.85546875" customWidth="1"/>
    <col min="9985" max="9985" width="4.42578125" customWidth="1"/>
    <col min="9986" max="9986" width="10.140625" customWidth="1"/>
    <col min="9987" max="9987" width="35.7109375" customWidth="1"/>
    <col min="9988" max="9988" width="9.85546875" customWidth="1"/>
    <col min="9989" max="10040" width="5.140625" customWidth="1"/>
    <col min="10041" max="10041" width="11.85546875" customWidth="1"/>
    <col min="10241" max="10241" width="4.42578125" customWidth="1"/>
    <col min="10242" max="10242" width="10.140625" customWidth="1"/>
    <col min="10243" max="10243" width="35.7109375" customWidth="1"/>
    <col min="10244" max="10244" width="9.85546875" customWidth="1"/>
    <col min="10245" max="10296" width="5.140625" customWidth="1"/>
    <col min="10297" max="10297" width="11.85546875" customWidth="1"/>
    <col min="10497" max="10497" width="4.42578125" customWidth="1"/>
    <col min="10498" max="10498" width="10.140625" customWidth="1"/>
    <col min="10499" max="10499" width="35.7109375" customWidth="1"/>
    <col min="10500" max="10500" width="9.85546875" customWidth="1"/>
    <col min="10501" max="10552" width="5.140625" customWidth="1"/>
    <col min="10553" max="10553" width="11.85546875" customWidth="1"/>
    <col min="10753" max="10753" width="4.42578125" customWidth="1"/>
    <col min="10754" max="10754" width="10.140625" customWidth="1"/>
    <col min="10755" max="10755" width="35.7109375" customWidth="1"/>
    <col min="10756" max="10756" width="9.85546875" customWidth="1"/>
    <col min="10757" max="10808" width="5.140625" customWidth="1"/>
    <col min="10809" max="10809" width="11.85546875" customWidth="1"/>
    <col min="11009" max="11009" width="4.42578125" customWidth="1"/>
    <col min="11010" max="11010" width="10.140625" customWidth="1"/>
    <col min="11011" max="11011" width="35.7109375" customWidth="1"/>
    <col min="11012" max="11012" width="9.85546875" customWidth="1"/>
    <col min="11013" max="11064" width="5.140625" customWidth="1"/>
    <col min="11065" max="11065" width="11.85546875" customWidth="1"/>
    <col min="11265" max="11265" width="4.42578125" customWidth="1"/>
    <col min="11266" max="11266" width="10.140625" customWidth="1"/>
    <col min="11267" max="11267" width="35.7109375" customWidth="1"/>
    <col min="11268" max="11268" width="9.85546875" customWidth="1"/>
    <col min="11269" max="11320" width="5.140625" customWidth="1"/>
    <col min="11321" max="11321" width="11.85546875" customWidth="1"/>
    <col min="11521" max="11521" width="4.42578125" customWidth="1"/>
    <col min="11522" max="11522" width="10.140625" customWidth="1"/>
    <col min="11523" max="11523" width="35.7109375" customWidth="1"/>
    <col min="11524" max="11524" width="9.85546875" customWidth="1"/>
    <col min="11525" max="11576" width="5.140625" customWidth="1"/>
    <col min="11577" max="11577" width="11.85546875" customWidth="1"/>
    <col min="11777" max="11777" width="4.42578125" customWidth="1"/>
    <col min="11778" max="11778" width="10.140625" customWidth="1"/>
    <col min="11779" max="11779" width="35.7109375" customWidth="1"/>
    <col min="11780" max="11780" width="9.85546875" customWidth="1"/>
    <col min="11781" max="11832" width="5.140625" customWidth="1"/>
    <col min="11833" max="11833" width="11.85546875" customWidth="1"/>
    <col min="12033" max="12033" width="4.42578125" customWidth="1"/>
    <col min="12034" max="12034" width="10.140625" customWidth="1"/>
    <col min="12035" max="12035" width="35.7109375" customWidth="1"/>
    <col min="12036" max="12036" width="9.85546875" customWidth="1"/>
    <col min="12037" max="12088" width="5.140625" customWidth="1"/>
    <col min="12089" max="12089" width="11.85546875" customWidth="1"/>
    <col min="12289" max="12289" width="4.42578125" customWidth="1"/>
    <col min="12290" max="12290" width="10.140625" customWidth="1"/>
    <col min="12291" max="12291" width="35.7109375" customWidth="1"/>
    <col min="12292" max="12292" width="9.85546875" customWidth="1"/>
    <col min="12293" max="12344" width="5.140625" customWidth="1"/>
    <col min="12345" max="12345" width="11.85546875" customWidth="1"/>
    <col min="12545" max="12545" width="4.42578125" customWidth="1"/>
    <col min="12546" max="12546" width="10.140625" customWidth="1"/>
    <col min="12547" max="12547" width="35.7109375" customWidth="1"/>
    <col min="12548" max="12548" width="9.85546875" customWidth="1"/>
    <col min="12549" max="12600" width="5.140625" customWidth="1"/>
    <col min="12601" max="12601" width="11.85546875" customWidth="1"/>
    <col min="12801" max="12801" width="4.42578125" customWidth="1"/>
    <col min="12802" max="12802" width="10.140625" customWidth="1"/>
    <col min="12803" max="12803" width="35.7109375" customWidth="1"/>
    <col min="12804" max="12804" width="9.85546875" customWidth="1"/>
    <col min="12805" max="12856" width="5.140625" customWidth="1"/>
    <col min="12857" max="12857" width="11.85546875" customWidth="1"/>
    <col min="13057" max="13057" width="4.42578125" customWidth="1"/>
    <col min="13058" max="13058" width="10.140625" customWidth="1"/>
    <col min="13059" max="13059" width="35.7109375" customWidth="1"/>
    <col min="13060" max="13060" width="9.85546875" customWidth="1"/>
    <col min="13061" max="13112" width="5.140625" customWidth="1"/>
    <col min="13113" max="13113" width="11.85546875" customWidth="1"/>
    <col min="13313" max="13313" width="4.42578125" customWidth="1"/>
    <col min="13314" max="13314" width="10.140625" customWidth="1"/>
    <col min="13315" max="13315" width="35.7109375" customWidth="1"/>
    <col min="13316" max="13316" width="9.85546875" customWidth="1"/>
    <col min="13317" max="13368" width="5.140625" customWidth="1"/>
    <col min="13369" max="13369" width="11.85546875" customWidth="1"/>
    <col min="13569" max="13569" width="4.42578125" customWidth="1"/>
    <col min="13570" max="13570" width="10.140625" customWidth="1"/>
    <col min="13571" max="13571" width="35.7109375" customWidth="1"/>
    <col min="13572" max="13572" width="9.85546875" customWidth="1"/>
    <col min="13573" max="13624" width="5.140625" customWidth="1"/>
    <col min="13625" max="13625" width="11.85546875" customWidth="1"/>
    <col min="13825" max="13825" width="4.42578125" customWidth="1"/>
    <col min="13826" max="13826" width="10.140625" customWidth="1"/>
    <col min="13827" max="13827" width="35.7109375" customWidth="1"/>
    <col min="13828" max="13828" width="9.85546875" customWidth="1"/>
    <col min="13829" max="13880" width="5.140625" customWidth="1"/>
    <col min="13881" max="13881" width="11.85546875" customWidth="1"/>
    <col min="14081" max="14081" width="4.42578125" customWidth="1"/>
    <col min="14082" max="14082" width="10.140625" customWidth="1"/>
    <col min="14083" max="14083" width="35.7109375" customWidth="1"/>
    <col min="14084" max="14084" width="9.85546875" customWidth="1"/>
    <col min="14085" max="14136" width="5.140625" customWidth="1"/>
    <col min="14137" max="14137" width="11.85546875" customWidth="1"/>
    <col min="14337" max="14337" width="4.42578125" customWidth="1"/>
    <col min="14338" max="14338" width="10.140625" customWidth="1"/>
    <col min="14339" max="14339" width="35.7109375" customWidth="1"/>
    <col min="14340" max="14340" width="9.85546875" customWidth="1"/>
    <col min="14341" max="14392" width="5.140625" customWidth="1"/>
    <col min="14393" max="14393" width="11.85546875" customWidth="1"/>
    <col min="14593" max="14593" width="4.42578125" customWidth="1"/>
    <col min="14594" max="14594" width="10.140625" customWidth="1"/>
    <col min="14595" max="14595" width="35.7109375" customWidth="1"/>
    <col min="14596" max="14596" width="9.85546875" customWidth="1"/>
    <col min="14597" max="14648" width="5.140625" customWidth="1"/>
    <col min="14649" max="14649" width="11.85546875" customWidth="1"/>
    <col min="14849" max="14849" width="4.42578125" customWidth="1"/>
    <col min="14850" max="14850" width="10.140625" customWidth="1"/>
    <col min="14851" max="14851" width="35.7109375" customWidth="1"/>
    <col min="14852" max="14852" width="9.85546875" customWidth="1"/>
    <col min="14853" max="14904" width="5.140625" customWidth="1"/>
    <col min="14905" max="14905" width="11.85546875" customWidth="1"/>
    <col min="15105" max="15105" width="4.42578125" customWidth="1"/>
    <col min="15106" max="15106" width="10.140625" customWidth="1"/>
    <col min="15107" max="15107" width="35.7109375" customWidth="1"/>
    <col min="15108" max="15108" width="9.85546875" customWidth="1"/>
    <col min="15109" max="15160" width="5.140625" customWidth="1"/>
    <col min="15161" max="15161" width="11.85546875" customWidth="1"/>
    <col min="15361" max="15361" width="4.42578125" customWidth="1"/>
    <col min="15362" max="15362" width="10.140625" customWidth="1"/>
    <col min="15363" max="15363" width="35.7109375" customWidth="1"/>
    <col min="15364" max="15364" width="9.85546875" customWidth="1"/>
    <col min="15365" max="15416" width="5.140625" customWidth="1"/>
    <col min="15417" max="15417" width="11.85546875" customWidth="1"/>
    <col min="15617" max="15617" width="4.42578125" customWidth="1"/>
    <col min="15618" max="15618" width="10.140625" customWidth="1"/>
    <col min="15619" max="15619" width="35.7109375" customWidth="1"/>
    <col min="15620" max="15620" width="9.85546875" customWidth="1"/>
    <col min="15621" max="15672" width="5.140625" customWidth="1"/>
    <col min="15673" max="15673" width="11.85546875" customWidth="1"/>
    <col min="15873" max="15873" width="4.42578125" customWidth="1"/>
    <col min="15874" max="15874" width="10.140625" customWidth="1"/>
    <col min="15875" max="15875" width="35.7109375" customWidth="1"/>
    <col min="15876" max="15876" width="9.85546875" customWidth="1"/>
    <col min="15877" max="15928" width="5.140625" customWidth="1"/>
    <col min="15929" max="15929" width="11.85546875" customWidth="1"/>
    <col min="16129" max="16129" width="4.42578125" customWidth="1"/>
    <col min="16130" max="16130" width="10.140625" customWidth="1"/>
    <col min="16131" max="16131" width="35.7109375" customWidth="1"/>
    <col min="16132" max="16132" width="9.85546875" customWidth="1"/>
    <col min="16133" max="16184" width="5.140625" customWidth="1"/>
    <col min="16185" max="16185" width="11.85546875" customWidth="1"/>
  </cols>
  <sheetData>
    <row r="1" spans="1:57" ht="83.25" customHeight="1" thickBot="1">
      <c r="A1" s="298" t="s">
        <v>233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313"/>
      <c r="BD1" s="313"/>
      <c r="BE1" s="322"/>
    </row>
    <row r="2" spans="1:57" ht="70.5" customHeight="1" thickBot="1">
      <c r="A2" s="303" t="s">
        <v>0</v>
      </c>
      <c r="B2" s="303" t="s">
        <v>1</v>
      </c>
      <c r="C2" s="303" t="s">
        <v>2</v>
      </c>
      <c r="D2" s="303" t="s">
        <v>3</v>
      </c>
      <c r="E2" s="2" t="s">
        <v>210</v>
      </c>
      <c r="F2" s="179" t="s">
        <v>4</v>
      </c>
      <c r="G2" s="180"/>
      <c r="H2" s="181"/>
      <c r="I2" s="2" t="s">
        <v>211</v>
      </c>
      <c r="J2" s="179" t="s">
        <v>5</v>
      </c>
      <c r="K2" s="187"/>
      <c r="L2" s="187"/>
      <c r="M2" s="188"/>
      <c r="N2" s="182" t="s">
        <v>6</v>
      </c>
      <c r="O2" s="183"/>
      <c r="P2" s="183"/>
      <c r="Q2" s="184"/>
      <c r="R2" s="59" t="s">
        <v>212</v>
      </c>
      <c r="S2" s="182" t="s">
        <v>7</v>
      </c>
      <c r="T2" s="183"/>
      <c r="U2" s="184"/>
      <c r="V2" s="3" t="s">
        <v>213</v>
      </c>
      <c r="W2" s="182" t="s">
        <v>8</v>
      </c>
      <c r="X2" s="183"/>
      <c r="Y2" s="183"/>
      <c r="Z2" s="184"/>
      <c r="AA2" s="182" t="s">
        <v>9</v>
      </c>
      <c r="AB2" s="183"/>
      <c r="AC2" s="183"/>
      <c r="AD2" s="184"/>
      <c r="AE2" s="59" t="s">
        <v>214</v>
      </c>
      <c r="AF2" s="182" t="s">
        <v>10</v>
      </c>
      <c r="AG2" s="183"/>
      <c r="AH2" s="184"/>
      <c r="AI2" s="60" t="s">
        <v>215</v>
      </c>
      <c r="AJ2" s="179" t="s">
        <v>11</v>
      </c>
      <c r="AK2" s="187"/>
      <c r="AL2" s="187"/>
      <c r="AM2" s="188"/>
      <c r="AN2" s="179" t="s">
        <v>12</v>
      </c>
      <c r="AO2" s="187"/>
      <c r="AP2" s="187"/>
      <c r="AQ2" s="188"/>
      <c r="AR2" s="60" t="s">
        <v>216</v>
      </c>
      <c r="AS2" s="179" t="s">
        <v>13</v>
      </c>
      <c r="AT2" s="187"/>
      <c r="AU2" s="187"/>
      <c r="AV2" s="188"/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0"/>
      <c r="BE2" s="306" t="s">
        <v>16</v>
      </c>
    </row>
    <row r="3" spans="1:57" ht="15.75" thickBot="1">
      <c r="A3" s="304"/>
      <c r="B3" s="304"/>
      <c r="C3" s="304"/>
      <c r="D3" s="304"/>
      <c r="E3" s="309" t="s">
        <v>17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07"/>
    </row>
    <row r="4" spans="1:57" ht="32.25" customHeight="1" thickBot="1">
      <c r="A4" s="305"/>
      <c r="B4" s="305"/>
      <c r="C4" s="305"/>
      <c r="D4" s="305"/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53">
        <v>49</v>
      </c>
      <c r="S4" s="53">
        <v>50</v>
      </c>
      <c r="T4" s="53">
        <v>51</v>
      </c>
      <c r="U4" s="53">
        <v>52</v>
      </c>
      <c r="V4" s="52">
        <v>1</v>
      </c>
      <c r="W4" s="52">
        <v>2</v>
      </c>
      <c r="X4" s="52">
        <v>3</v>
      </c>
      <c r="Y4" s="52">
        <v>4</v>
      </c>
      <c r="Z4" s="52">
        <v>5</v>
      </c>
      <c r="AA4" s="52">
        <v>6</v>
      </c>
      <c r="AB4" s="52">
        <v>7</v>
      </c>
      <c r="AC4" s="52">
        <v>8</v>
      </c>
      <c r="AD4" s="52">
        <v>9</v>
      </c>
      <c r="AE4" s="53">
        <v>10</v>
      </c>
      <c r="AF4" s="53">
        <v>11</v>
      </c>
      <c r="AG4" s="53">
        <v>12</v>
      </c>
      <c r="AH4" s="53">
        <v>13</v>
      </c>
      <c r="AI4" s="53">
        <v>14</v>
      </c>
      <c r="AJ4" s="53">
        <v>15</v>
      </c>
      <c r="AK4" s="53">
        <v>16</v>
      </c>
      <c r="AL4" s="53">
        <v>17</v>
      </c>
      <c r="AM4" s="53">
        <v>18</v>
      </c>
      <c r="AN4" s="53">
        <v>19</v>
      </c>
      <c r="AO4" s="53">
        <v>20</v>
      </c>
      <c r="AP4" s="53">
        <v>21</v>
      </c>
      <c r="AQ4" s="53">
        <v>22</v>
      </c>
      <c r="AR4" s="53">
        <v>23</v>
      </c>
      <c r="AS4" s="53">
        <v>24</v>
      </c>
      <c r="AT4" s="53">
        <v>25</v>
      </c>
      <c r="AU4" s="53">
        <v>26</v>
      </c>
      <c r="AV4" s="53">
        <v>27</v>
      </c>
      <c r="AW4" s="53">
        <v>28</v>
      </c>
      <c r="AX4" s="53">
        <v>29</v>
      </c>
      <c r="AY4" s="53">
        <v>30</v>
      </c>
      <c r="AZ4" s="53">
        <v>31</v>
      </c>
      <c r="BA4" s="53">
        <v>32</v>
      </c>
      <c r="BB4" s="53">
        <v>33</v>
      </c>
      <c r="BC4" s="39">
        <v>34</v>
      </c>
      <c r="BD4" s="41">
        <v>35</v>
      </c>
      <c r="BE4" s="307"/>
    </row>
    <row r="5" spans="1:57" ht="15.75" thickBot="1">
      <c r="A5" s="309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07"/>
    </row>
    <row r="6" spans="1:57" ht="21.75" customHeight="1" thickBot="1">
      <c r="A6" s="77"/>
      <c r="B6" s="38"/>
      <c r="C6" s="38"/>
      <c r="D6" s="38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54">
        <v>14</v>
      </c>
      <c r="S6" s="54">
        <v>15</v>
      </c>
      <c r="T6" s="54">
        <v>16</v>
      </c>
      <c r="U6" s="54">
        <v>17</v>
      </c>
      <c r="V6" s="54">
        <v>18</v>
      </c>
      <c r="W6" s="54">
        <v>19</v>
      </c>
      <c r="X6" s="54">
        <v>20</v>
      </c>
      <c r="Y6" s="54">
        <v>21</v>
      </c>
      <c r="Z6" s="54">
        <v>22</v>
      </c>
      <c r="AA6" s="54">
        <v>23</v>
      </c>
      <c r="AB6" s="54">
        <v>24</v>
      </c>
      <c r="AC6" s="54">
        <v>25</v>
      </c>
      <c r="AD6" s="54">
        <v>26</v>
      </c>
      <c r="AE6" s="54">
        <v>27</v>
      </c>
      <c r="AF6" s="54">
        <v>28</v>
      </c>
      <c r="AG6" s="54">
        <v>29</v>
      </c>
      <c r="AH6" s="54">
        <v>30</v>
      </c>
      <c r="AI6" s="54">
        <v>31</v>
      </c>
      <c r="AJ6" s="54">
        <v>32</v>
      </c>
      <c r="AK6" s="54">
        <v>33</v>
      </c>
      <c r="AL6" s="54">
        <v>34</v>
      </c>
      <c r="AM6" s="54">
        <v>35</v>
      </c>
      <c r="AN6" s="54">
        <v>36</v>
      </c>
      <c r="AO6" s="54">
        <v>37</v>
      </c>
      <c r="AP6" s="54">
        <v>38</v>
      </c>
      <c r="AQ6" s="54">
        <v>39</v>
      </c>
      <c r="AR6" s="54">
        <v>40</v>
      </c>
      <c r="AS6" s="54">
        <v>41</v>
      </c>
      <c r="AT6" s="63">
        <v>42</v>
      </c>
      <c r="AU6" s="63">
        <v>43</v>
      </c>
      <c r="AV6" s="54">
        <v>44</v>
      </c>
      <c r="AW6" s="54">
        <v>45</v>
      </c>
      <c r="AX6" s="54">
        <v>46</v>
      </c>
      <c r="AY6" s="54">
        <v>47</v>
      </c>
      <c r="AZ6" s="54">
        <v>48</v>
      </c>
      <c r="BA6" s="54">
        <v>49</v>
      </c>
      <c r="BB6" s="54">
        <v>50</v>
      </c>
      <c r="BC6" s="38">
        <v>51</v>
      </c>
      <c r="BD6" s="42">
        <v>52</v>
      </c>
      <c r="BE6" s="308"/>
    </row>
    <row r="7" spans="1:57" ht="25.5" customHeight="1" thickBot="1">
      <c r="A7" s="289" t="s">
        <v>162</v>
      </c>
      <c r="B7" s="292" t="s">
        <v>19</v>
      </c>
      <c r="C7" s="292" t="s">
        <v>20</v>
      </c>
      <c r="D7" s="49" t="s">
        <v>21</v>
      </c>
      <c r="E7" s="96">
        <f>E9+E11+E13+E19</f>
        <v>6</v>
      </c>
      <c r="F7" s="96">
        <f t="shared" ref="F7:AD7" si="0">F9+F11+F13+F19</f>
        <v>6</v>
      </c>
      <c r="G7" s="96">
        <f t="shared" si="0"/>
        <v>6</v>
      </c>
      <c r="H7" s="96">
        <f t="shared" si="0"/>
        <v>6</v>
      </c>
      <c r="I7" s="96">
        <f t="shared" si="0"/>
        <v>6</v>
      </c>
      <c r="J7" s="96">
        <f t="shared" si="0"/>
        <v>6</v>
      </c>
      <c r="K7" s="96">
        <f t="shared" si="0"/>
        <v>6</v>
      </c>
      <c r="L7" s="96">
        <f t="shared" si="0"/>
        <v>6</v>
      </c>
      <c r="M7" s="96">
        <f t="shared" si="0"/>
        <v>6</v>
      </c>
      <c r="N7" s="96">
        <f t="shared" si="0"/>
        <v>6</v>
      </c>
      <c r="O7" s="96">
        <f t="shared" si="0"/>
        <v>6</v>
      </c>
      <c r="P7" s="96">
        <f t="shared" si="0"/>
        <v>6</v>
      </c>
      <c r="Q7" s="96">
        <f t="shared" si="0"/>
        <v>0</v>
      </c>
      <c r="R7" s="107">
        <f t="shared" si="0"/>
        <v>6</v>
      </c>
      <c r="S7" s="107">
        <f t="shared" si="0"/>
        <v>6</v>
      </c>
      <c r="T7" s="107">
        <v>6</v>
      </c>
      <c r="U7" s="107">
        <f t="shared" si="0"/>
        <v>0</v>
      </c>
      <c r="V7" s="107" t="s">
        <v>22</v>
      </c>
      <c r="W7" s="107" t="s">
        <v>22</v>
      </c>
      <c r="X7" s="107">
        <f t="shared" si="0"/>
        <v>4</v>
      </c>
      <c r="Y7" s="107">
        <f t="shared" si="0"/>
        <v>4</v>
      </c>
      <c r="Z7" s="107">
        <f t="shared" si="0"/>
        <v>4</v>
      </c>
      <c r="AA7" s="107">
        <f t="shared" si="0"/>
        <v>4</v>
      </c>
      <c r="AB7" s="107">
        <f t="shared" si="0"/>
        <v>4</v>
      </c>
      <c r="AC7" s="107">
        <f t="shared" si="0"/>
        <v>4</v>
      </c>
      <c r="AD7" s="107">
        <f t="shared" si="0"/>
        <v>4</v>
      </c>
      <c r="AE7" s="107">
        <f t="shared" ref="AE7:AT7" si="1">AE9+AE11+AE13+AE19</f>
        <v>0</v>
      </c>
      <c r="AF7" s="107">
        <f t="shared" si="1"/>
        <v>0</v>
      </c>
      <c r="AG7" s="107">
        <f t="shared" si="1"/>
        <v>0</v>
      </c>
      <c r="AH7" s="107">
        <f t="shared" si="1"/>
        <v>0</v>
      </c>
      <c r="AI7" s="107">
        <f t="shared" si="1"/>
        <v>0</v>
      </c>
      <c r="AJ7" s="107">
        <f t="shared" si="1"/>
        <v>0</v>
      </c>
      <c r="AK7" s="107">
        <f t="shared" si="1"/>
        <v>0</v>
      </c>
      <c r="AL7" s="107">
        <f t="shared" si="1"/>
        <v>0</v>
      </c>
      <c r="AM7" s="107">
        <f t="shared" si="1"/>
        <v>4</v>
      </c>
      <c r="AN7" s="107">
        <f t="shared" si="1"/>
        <v>4</v>
      </c>
      <c r="AO7" s="107">
        <f t="shared" si="1"/>
        <v>4</v>
      </c>
      <c r="AP7" s="107">
        <f t="shared" si="1"/>
        <v>4</v>
      </c>
      <c r="AQ7" s="107">
        <f t="shared" si="1"/>
        <v>4</v>
      </c>
      <c r="AR7" s="107">
        <f t="shared" si="1"/>
        <v>4</v>
      </c>
      <c r="AS7" s="107">
        <f t="shared" si="1"/>
        <v>4</v>
      </c>
      <c r="AT7" s="107">
        <f t="shared" si="1"/>
        <v>4</v>
      </c>
      <c r="AU7" s="107">
        <v>4</v>
      </c>
      <c r="AV7" s="107">
        <f t="shared" ref="AV7" si="2">AV9+AV11+AV13+AV19</f>
        <v>0</v>
      </c>
      <c r="AW7" s="107" t="s">
        <v>22</v>
      </c>
      <c r="AX7" s="107" t="s">
        <v>22</v>
      </c>
      <c r="AY7" s="107" t="s">
        <v>22</v>
      </c>
      <c r="AZ7" s="107" t="s">
        <v>22</v>
      </c>
      <c r="BA7" s="107" t="s">
        <v>22</v>
      </c>
      <c r="BB7" s="107" t="s">
        <v>22</v>
      </c>
      <c r="BC7" s="96" t="s">
        <v>22</v>
      </c>
      <c r="BD7" s="96" t="s">
        <v>22</v>
      </c>
      <c r="BE7" s="44">
        <f>SUM(D7:BD7)</f>
        <v>154</v>
      </c>
    </row>
    <row r="8" spans="1:57" ht="14.25" customHeight="1" thickBot="1">
      <c r="A8" s="319"/>
      <c r="B8" s="293"/>
      <c r="C8" s="293"/>
      <c r="D8" s="49" t="s">
        <v>23</v>
      </c>
      <c r="E8" s="96">
        <f>E10+E12+E14+E21</f>
        <v>3</v>
      </c>
      <c r="F8" s="96">
        <f t="shared" ref="F8:U8" si="3">F10+F12+F14+F21</f>
        <v>3</v>
      </c>
      <c r="G8" s="96">
        <f t="shared" si="3"/>
        <v>3</v>
      </c>
      <c r="H8" s="96">
        <f t="shared" si="3"/>
        <v>3</v>
      </c>
      <c r="I8" s="96">
        <f t="shared" si="3"/>
        <v>3</v>
      </c>
      <c r="J8" s="96">
        <f t="shared" si="3"/>
        <v>3</v>
      </c>
      <c r="K8" s="96">
        <f t="shared" si="3"/>
        <v>3</v>
      </c>
      <c r="L8" s="96">
        <f t="shared" si="3"/>
        <v>3</v>
      </c>
      <c r="M8" s="96">
        <f t="shared" si="3"/>
        <v>3</v>
      </c>
      <c r="N8" s="96">
        <f t="shared" si="3"/>
        <v>3</v>
      </c>
      <c r="O8" s="96">
        <f t="shared" si="3"/>
        <v>3</v>
      </c>
      <c r="P8" s="96">
        <f t="shared" si="3"/>
        <v>3</v>
      </c>
      <c r="Q8" s="96">
        <f t="shared" si="3"/>
        <v>0</v>
      </c>
      <c r="R8" s="107">
        <f t="shared" si="3"/>
        <v>3</v>
      </c>
      <c r="S8" s="107">
        <f t="shared" si="3"/>
        <v>3</v>
      </c>
      <c r="T8" s="107">
        <f t="shared" si="3"/>
        <v>3</v>
      </c>
      <c r="U8" s="110">
        <f t="shared" si="3"/>
        <v>0</v>
      </c>
      <c r="V8" s="110" t="s">
        <v>22</v>
      </c>
      <c r="W8" s="110" t="s">
        <v>22</v>
      </c>
      <c r="X8" s="110">
        <f t="shared" ref="X8:AD8" si="4">X10+X12+X14+X21</f>
        <v>2</v>
      </c>
      <c r="Y8" s="110">
        <f t="shared" si="4"/>
        <v>2</v>
      </c>
      <c r="Z8" s="110">
        <f t="shared" si="4"/>
        <v>2</v>
      </c>
      <c r="AA8" s="110">
        <f t="shared" si="4"/>
        <v>2</v>
      </c>
      <c r="AB8" s="110">
        <f t="shared" si="4"/>
        <v>2</v>
      </c>
      <c r="AC8" s="110">
        <f t="shared" si="4"/>
        <v>2</v>
      </c>
      <c r="AD8" s="110">
        <f t="shared" si="4"/>
        <v>2</v>
      </c>
      <c r="AE8" s="110">
        <f t="shared" ref="AE8:AU8" si="5">AE10+AE12+AE14+AE21</f>
        <v>0</v>
      </c>
      <c r="AF8" s="110">
        <f t="shared" si="5"/>
        <v>0</v>
      </c>
      <c r="AG8" s="110">
        <f t="shared" si="5"/>
        <v>0</v>
      </c>
      <c r="AH8" s="110">
        <f t="shared" si="5"/>
        <v>0</v>
      </c>
      <c r="AI8" s="110">
        <f t="shared" si="5"/>
        <v>0</v>
      </c>
      <c r="AJ8" s="110">
        <f t="shared" si="5"/>
        <v>0</v>
      </c>
      <c r="AK8" s="110">
        <f t="shared" si="5"/>
        <v>0</v>
      </c>
      <c r="AL8" s="110">
        <f t="shared" si="5"/>
        <v>0</v>
      </c>
      <c r="AM8" s="110">
        <f t="shared" si="5"/>
        <v>2</v>
      </c>
      <c r="AN8" s="110">
        <f t="shared" si="5"/>
        <v>2</v>
      </c>
      <c r="AO8" s="110">
        <f t="shared" si="5"/>
        <v>2</v>
      </c>
      <c r="AP8" s="110">
        <f t="shared" si="5"/>
        <v>2</v>
      </c>
      <c r="AQ8" s="110">
        <f t="shared" si="5"/>
        <v>2</v>
      </c>
      <c r="AR8" s="110">
        <f t="shared" si="5"/>
        <v>2</v>
      </c>
      <c r="AS8" s="110">
        <f t="shared" si="5"/>
        <v>2</v>
      </c>
      <c r="AT8" s="110">
        <f t="shared" si="5"/>
        <v>2</v>
      </c>
      <c r="AU8" s="110">
        <f t="shared" si="5"/>
        <v>2</v>
      </c>
      <c r="AV8" s="110">
        <f t="shared" ref="AV8" si="6">AV10+AV12+AV14+AV21</f>
        <v>0</v>
      </c>
      <c r="AW8" s="110" t="s">
        <v>22</v>
      </c>
      <c r="AX8" s="110" t="s">
        <v>22</v>
      </c>
      <c r="AY8" s="110" t="s">
        <v>22</v>
      </c>
      <c r="AZ8" s="110" t="s">
        <v>22</v>
      </c>
      <c r="BA8" s="110" t="s">
        <v>22</v>
      </c>
      <c r="BB8" s="110" t="s">
        <v>22</v>
      </c>
      <c r="BC8" s="98" t="s">
        <v>22</v>
      </c>
      <c r="BD8" s="98" t="s">
        <v>22</v>
      </c>
      <c r="BE8" s="44">
        <f t="shared" ref="BE8:BE63" si="7">SUM(D8:BD8)</f>
        <v>77</v>
      </c>
    </row>
    <row r="9" spans="1:57" ht="16.5" thickBot="1">
      <c r="A9" s="319"/>
      <c r="B9" s="280" t="s">
        <v>25</v>
      </c>
      <c r="C9" s="282" t="s">
        <v>56</v>
      </c>
      <c r="D9" s="43" t="s">
        <v>21</v>
      </c>
      <c r="E9" s="100">
        <v>2</v>
      </c>
      <c r="F9" s="100">
        <v>2</v>
      </c>
      <c r="G9" s="100">
        <v>2</v>
      </c>
      <c r="H9" s="100">
        <v>2</v>
      </c>
      <c r="I9" s="100">
        <v>2</v>
      </c>
      <c r="J9" s="100">
        <v>2</v>
      </c>
      <c r="K9" s="100">
        <v>2</v>
      </c>
      <c r="L9" s="100">
        <v>2</v>
      </c>
      <c r="M9" s="100">
        <v>2</v>
      </c>
      <c r="N9" s="100">
        <v>2</v>
      </c>
      <c r="O9" s="100">
        <v>2</v>
      </c>
      <c r="P9" s="100">
        <v>2</v>
      </c>
      <c r="Q9" s="100"/>
      <c r="R9" s="102">
        <v>2</v>
      </c>
      <c r="S9" s="102">
        <v>2</v>
      </c>
      <c r="T9" s="102">
        <v>2</v>
      </c>
      <c r="U9" s="155"/>
      <c r="V9" s="107" t="s">
        <v>22</v>
      </c>
      <c r="W9" s="107" t="s">
        <v>22</v>
      </c>
      <c r="X9" s="102">
        <v>2</v>
      </c>
      <c r="Y9" s="102">
        <v>2</v>
      </c>
      <c r="Z9" s="102">
        <v>2</v>
      </c>
      <c r="AA9" s="102">
        <v>2</v>
      </c>
      <c r="AB9" s="102">
        <v>2</v>
      </c>
      <c r="AC9" s="102">
        <v>2</v>
      </c>
      <c r="AD9" s="102">
        <v>2</v>
      </c>
      <c r="AE9" s="102"/>
      <c r="AF9" s="102"/>
      <c r="AG9" s="102"/>
      <c r="AH9" s="102"/>
      <c r="AI9" s="102"/>
      <c r="AJ9" s="102"/>
      <c r="AK9" s="102"/>
      <c r="AL9" s="102"/>
      <c r="AM9" s="108">
        <v>2</v>
      </c>
      <c r="AN9" s="108">
        <v>2</v>
      </c>
      <c r="AO9" s="108">
        <v>2</v>
      </c>
      <c r="AP9" s="108">
        <v>2</v>
      </c>
      <c r="AQ9" s="108">
        <v>2</v>
      </c>
      <c r="AR9" s="108">
        <v>2</v>
      </c>
      <c r="AS9" s="108">
        <v>2</v>
      </c>
      <c r="AT9" s="108">
        <v>2</v>
      </c>
      <c r="AU9" s="109" t="s">
        <v>239</v>
      </c>
      <c r="AV9" s="157"/>
      <c r="AW9" s="120" t="s">
        <v>22</v>
      </c>
      <c r="AX9" s="120" t="s">
        <v>22</v>
      </c>
      <c r="AY9" s="120" t="s">
        <v>22</v>
      </c>
      <c r="AZ9" s="120" t="s">
        <v>22</v>
      </c>
      <c r="BA9" s="120" t="s">
        <v>22</v>
      </c>
      <c r="BB9" s="120" t="s">
        <v>22</v>
      </c>
      <c r="BC9" s="121" t="s">
        <v>22</v>
      </c>
      <c r="BD9" s="121" t="s">
        <v>22</v>
      </c>
      <c r="BE9" s="44">
        <f t="shared" si="7"/>
        <v>60</v>
      </c>
    </row>
    <row r="10" spans="1:57" ht="16.5" thickBot="1">
      <c r="A10" s="319"/>
      <c r="B10" s="281"/>
      <c r="C10" s="283"/>
      <c r="D10" s="43" t="s">
        <v>23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1</v>
      </c>
      <c r="N10" s="100">
        <v>1</v>
      </c>
      <c r="O10" s="100">
        <v>1</v>
      </c>
      <c r="P10" s="100">
        <v>1</v>
      </c>
      <c r="Q10" s="100"/>
      <c r="R10" s="102">
        <v>1</v>
      </c>
      <c r="S10" s="102">
        <v>1</v>
      </c>
      <c r="T10" s="102">
        <v>1</v>
      </c>
      <c r="U10" s="155"/>
      <c r="V10" s="107" t="s">
        <v>22</v>
      </c>
      <c r="W10" s="107" t="s">
        <v>22</v>
      </c>
      <c r="X10" s="102">
        <v>1</v>
      </c>
      <c r="Y10" s="102">
        <v>1</v>
      </c>
      <c r="Z10" s="102">
        <v>1</v>
      </c>
      <c r="AA10" s="102">
        <v>1</v>
      </c>
      <c r="AB10" s="102">
        <v>1</v>
      </c>
      <c r="AC10" s="102">
        <v>1</v>
      </c>
      <c r="AD10" s="102">
        <v>1</v>
      </c>
      <c r="AE10" s="102"/>
      <c r="AF10" s="102"/>
      <c r="AG10" s="102"/>
      <c r="AH10" s="102"/>
      <c r="AI10" s="102"/>
      <c r="AJ10" s="102"/>
      <c r="AK10" s="102"/>
      <c r="AL10" s="102"/>
      <c r="AM10" s="108">
        <v>1</v>
      </c>
      <c r="AN10" s="108">
        <v>1</v>
      </c>
      <c r="AO10" s="108">
        <v>1</v>
      </c>
      <c r="AP10" s="108">
        <v>1</v>
      </c>
      <c r="AQ10" s="108">
        <v>1</v>
      </c>
      <c r="AR10" s="108">
        <v>1</v>
      </c>
      <c r="AS10" s="108">
        <v>1</v>
      </c>
      <c r="AT10" s="108">
        <v>1</v>
      </c>
      <c r="AU10" s="108">
        <v>1</v>
      </c>
      <c r="AV10" s="157"/>
      <c r="AW10" s="120" t="s">
        <v>22</v>
      </c>
      <c r="AX10" s="120" t="s">
        <v>22</v>
      </c>
      <c r="AY10" s="120" t="s">
        <v>22</v>
      </c>
      <c r="AZ10" s="120" t="s">
        <v>22</v>
      </c>
      <c r="BA10" s="120" t="s">
        <v>22</v>
      </c>
      <c r="BB10" s="120" t="s">
        <v>22</v>
      </c>
      <c r="BC10" s="121" t="s">
        <v>22</v>
      </c>
      <c r="BD10" s="121" t="s">
        <v>22</v>
      </c>
      <c r="BE10" s="44">
        <f t="shared" si="7"/>
        <v>31</v>
      </c>
    </row>
    <row r="11" spans="1:57" ht="16.5" thickBot="1">
      <c r="A11" s="319"/>
      <c r="B11" s="280" t="s">
        <v>137</v>
      </c>
      <c r="C11" s="282" t="s">
        <v>26</v>
      </c>
      <c r="D11" s="43" t="s">
        <v>21</v>
      </c>
      <c r="E11" s="100">
        <v>2</v>
      </c>
      <c r="F11" s="100">
        <v>2</v>
      </c>
      <c r="G11" s="100">
        <v>2</v>
      </c>
      <c r="H11" s="100">
        <v>2</v>
      </c>
      <c r="I11" s="100">
        <v>2</v>
      </c>
      <c r="J11" s="100">
        <v>2</v>
      </c>
      <c r="K11" s="100">
        <v>2</v>
      </c>
      <c r="L11" s="100">
        <v>2</v>
      </c>
      <c r="M11" s="100">
        <v>2</v>
      </c>
      <c r="N11" s="100">
        <v>2</v>
      </c>
      <c r="O11" s="100">
        <v>2</v>
      </c>
      <c r="P11" s="100">
        <v>2</v>
      </c>
      <c r="Q11" s="100"/>
      <c r="R11" s="102">
        <v>2</v>
      </c>
      <c r="S11" s="102">
        <v>2</v>
      </c>
      <c r="T11" s="102" t="s">
        <v>251</v>
      </c>
      <c r="U11" s="155"/>
      <c r="V11" s="107" t="s">
        <v>22</v>
      </c>
      <c r="W11" s="107" t="s">
        <v>22</v>
      </c>
      <c r="X11" s="102">
        <v>2</v>
      </c>
      <c r="Y11" s="102">
        <v>2</v>
      </c>
      <c r="Z11" s="102">
        <v>2</v>
      </c>
      <c r="AA11" s="102">
        <v>2</v>
      </c>
      <c r="AB11" s="102">
        <v>2</v>
      </c>
      <c r="AC11" s="102">
        <v>2</v>
      </c>
      <c r="AD11" s="102">
        <v>2</v>
      </c>
      <c r="AE11" s="102"/>
      <c r="AF11" s="102"/>
      <c r="AG11" s="102"/>
      <c r="AH11" s="102"/>
      <c r="AI11" s="102"/>
      <c r="AJ11" s="102"/>
      <c r="AK11" s="102"/>
      <c r="AL11" s="102"/>
      <c r="AM11" s="108">
        <v>2</v>
      </c>
      <c r="AN11" s="108">
        <v>2</v>
      </c>
      <c r="AO11" s="108">
        <v>2</v>
      </c>
      <c r="AP11" s="108">
        <v>2</v>
      </c>
      <c r="AQ11" s="108">
        <v>2</v>
      </c>
      <c r="AR11" s="108">
        <v>2</v>
      </c>
      <c r="AS11" s="108">
        <v>2</v>
      </c>
      <c r="AT11" s="108">
        <v>2</v>
      </c>
      <c r="AU11" s="108" t="s">
        <v>251</v>
      </c>
      <c r="AV11" s="157"/>
      <c r="AW11" s="120" t="s">
        <v>22</v>
      </c>
      <c r="AX11" s="120" t="s">
        <v>22</v>
      </c>
      <c r="AY11" s="120" t="s">
        <v>22</v>
      </c>
      <c r="AZ11" s="120" t="s">
        <v>22</v>
      </c>
      <c r="BA11" s="120" t="s">
        <v>22</v>
      </c>
      <c r="BB11" s="120" t="s">
        <v>22</v>
      </c>
      <c r="BC11" s="121" t="s">
        <v>22</v>
      </c>
      <c r="BD11" s="121" t="s">
        <v>22</v>
      </c>
      <c r="BE11" s="44">
        <f t="shared" si="7"/>
        <v>58</v>
      </c>
    </row>
    <row r="12" spans="1:57" ht="16.5" thickBot="1">
      <c r="A12" s="319"/>
      <c r="B12" s="281"/>
      <c r="C12" s="283"/>
      <c r="D12" s="43" t="s">
        <v>23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00">
        <v>1</v>
      </c>
      <c r="L12" s="100">
        <v>1</v>
      </c>
      <c r="M12" s="100">
        <v>1</v>
      </c>
      <c r="N12" s="100">
        <v>1</v>
      </c>
      <c r="O12" s="100">
        <v>1</v>
      </c>
      <c r="P12" s="100">
        <v>1</v>
      </c>
      <c r="Q12" s="100"/>
      <c r="R12" s="102">
        <v>1</v>
      </c>
      <c r="S12" s="102">
        <v>1</v>
      </c>
      <c r="T12" s="102">
        <v>1</v>
      </c>
      <c r="U12" s="155"/>
      <c r="V12" s="107" t="s">
        <v>22</v>
      </c>
      <c r="W12" s="107" t="s">
        <v>22</v>
      </c>
      <c r="X12" s="102">
        <v>1</v>
      </c>
      <c r="Y12" s="102">
        <v>1</v>
      </c>
      <c r="Z12" s="102">
        <v>1</v>
      </c>
      <c r="AA12" s="102">
        <v>1</v>
      </c>
      <c r="AB12" s="102">
        <v>1</v>
      </c>
      <c r="AC12" s="102">
        <v>1</v>
      </c>
      <c r="AD12" s="102">
        <v>1</v>
      </c>
      <c r="AE12" s="102"/>
      <c r="AF12" s="102"/>
      <c r="AG12" s="102"/>
      <c r="AH12" s="102"/>
      <c r="AI12" s="102"/>
      <c r="AJ12" s="102"/>
      <c r="AK12" s="102"/>
      <c r="AL12" s="102"/>
      <c r="AM12" s="108">
        <v>1</v>
      </c>
      <c r="AN12" s="108">
        <v>1</v>
      </c>
      <c r="AO12" s="108">
        <v>1</v>
      </c>
      <c r="AP12" s="108">
        <v>1</v>
      </c>
      <c r="AQ12" s="108">
        <v>1</v>
      </c>
      <c r="AR12" s="108">
        <v>1</v>
      </c>
      <c r="AS12" s="108">
        <v>1</v>
      </c>
      <c r="AT12" s="108">
        <v>1</v>
      </c>
      <c r="AU12" s="108">
        <v>1</v>
      </c>
      <c r="AV12" s="157"/>
      <c r="AW12" s="120" t="s">
        <v>22</v>
      </c>
      <c r="AX12" s="120" t="s">
        <v>22</v>
      </c>
      <c r="AY12" s="120" t="s">
        <v>22</v>
      </c>
      <c r="AZ12" s="120" t="s">
        <v>22</v>
      </c>
      <c r="BA12" s="120" t="s">
        <v>22</v>
      </c>
      <c r="BB12" s="120" t="s">
        <v>22</v>
      </c>
      <c r="BC12" s="121" t="s">
        <v>22</v>
      </c>
      <c r="BD12" s="121" t="s">
        <v>22</v>
      </c>
      <c r="BE12" s="44">
        <f t="shared" si="7"/>
        <v>31</v>
      </c>
    </row>
    <row r="13" spans="1:57" ht="16.5" thickBot="1">
      <c r="A13" s="319"/>
      <c r="B13" s="280" t="s">
        <v>164</v>
      </c>
      <c r="C13" s="282" t="s">
        <v>165</v>
      </c>
      <c r="D13" s="43" t="s">
        <v>21</v>
      </c>
      <c r="E13" s="100">
        <v>2</v>
      </c>
      <c r="F13" s="100">
        <v>2</v>
      </c>
      <c r="G13" s="100">
        <v>2</v>
      </c>
      <c r="H13" s="100">
        <v>2</v>
      </c>
      <c r="I13" s="100">
        <v>2</v>
      </c>
      <c r="J13" s="100">
        <v>2</v>
      </c>
      <c r="K13" s="100">
        <v>2</v>
      </c>
      <c r="L13" s="100">
        <v>2</v>
      </c>
      <c r="M13" s="100">
        <v>2</v>
      </c>
      <c r="N13" s="100">
        <v>2</v>
      </c>
      <c r="O13" s="100">
        <v>2</v>
      </c>
      <c r="P13" s="100">
        <v>2</v>
      </c>
      <c r="Q13" s="100"/>
      <c r="R13" s="102">
        <v>2</v>
      </c>
      <c r="S13" s="102">
        <v>2</v>
      </c>
      <c r="T13" s="102" t="s">
        <v>239</v>
      </c>
      <c r="U13" s="155"/>
      <c r="V13" s="107" t="s">
        <v>22</v>
      </c>
      <c r="W13" s="107" t="s">
        <v>22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8"/>
      <c r="AN13" s="108"/>
      <c r="AO13" s="108"/>
      <c r="AP13" s="108"/>
      <c r="AQ13" s="108"/>
      <c r="AR13" s="108"/>
      <c r="AS13" s="108"/>
      <c r="AT13" s="108"/>
      <c r="AU13" s="108"/>
      <c r="AV13" s="157"/>
      <c r="AW13" s="120" t="s">
        <v>22</v>
      </c>
      <c r="AX13" s="120" t="s">
        <v>22</v>
      </c>
      <c r="AY13" s="120" t="s">
        <v>22</v>
      </c>
      <c r="AZ13" s="120" t="s">
        <v>22</v>
      </c>
      <c r="BA13" s="120" t="s">
        <v>22</v>
      </c>
      <c r="BB13" s="120" t="s">
        <v>22</v>
      </c>
      <c r="BC13" s="121" t="s">
        <v>22</v>
      </c>
      <c r="BD13" s="121" t="s">
        <v>22</v>
      </c>
      <c r="BE13" s="44">
        <f t="shared" si="7"/>
        <v>28</v>
      </c>
    </row>
    <row r="14" spans="1:57" ht="15.75" customHeight="1" thickBot="1">
      <c r="A14" s="319"/>
      <c r="B14" s="281"/>
      <c r="C14" s="283"/>
      <c r="D14" s="43" t="s">
        <v>23</v>
      </c>
      <c r="E14" s="100">
        <v>1</v>
      </c>
      <c r="F14" s="100">
        <v>1</v>
      </c>
      <c r="G14" s="100">
        <v>1</v>
      </c>
      <c r="H14" s="100">
        <v>1</v>
      </c>
      <c r="I14" s="100">
        <v>1</v>
      </c>
      <c r="J14" s="100">
        <v>1</v>
      </c>
      <c r="K14" s="100">
        <v>1</v>
      </c>
      <c r="L14" s="100">
        <v>1</v>
      </c>
      <c r="M14" s="100">
        <v>1</v>
      </c>
      <c r="N14" s="100">
        <v>1</v>
      </c>
      <c r="O14" s="100">
        <v>1</v>
      </c>
      <c r="P14" s="100">
        <v>1</v>
      </c>
      <c r="Q14" s="100"/>
      <c r="R14" s="102">
        <v>1</v>
      </c>
      <c r="S14" s="102">
        <v>1</v>
      </c>
      <c r="T14" s="102">
        <v>1</v>
      </c>
      <c r="U14" s="155"/>
      <c r="V14" s="107" t="s">
        <v>22</v>
      </c>
      <c r="W14" s="107" t="s">
        <v>22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8"/>
      <c r="AN14" s="108"/>
      <c r="AO14" s="108"/>
      <c r="AP14" s="108"/>
      <c r="AQ14" s="108"/>
      <c r="AR14" s="108"/>
      <c r="AS14" s="108"/>
      <c r="AT14" s="108"/>
      <c r="AU14" s="108"/>
      <c r="AV14" s="157"/>
      <c r="AW14" s="120" t="s">
        <v>22</v>
      </c>
      <c r="AX14" s="120" t="s">
        <v>22</v>
      </c>
      <c r="AY14" s="120" t="s">
        <v>22</v>
      </c>
      <c r="AZ14" s="120" t="s">
        <v>22</v>
      </c>
      <c r="BA14" s="120" t="s">
        <v>22</v>
      </c>
      <c r="BB14" s="120" t="s">
        <v>22</v>
      </c>
      <c r="BC14" s="121" t="s">
        <v>22</v>
      </c>
      <c r="BD14" s="121" t="s">
        <v>22</v>
      </c>
      <c r="BE14" s="44">
        <f t="shared" si="7"/>
        <v>15</v>
      </c>
    </row>
    <row r="15" spans="1:57" ht="16.5" thickBot="1">
      <c r="A15" s="319"/>
      <c r="B15" s="294" t="s">
        <v>166</v>
      </c>
      <c r="C15" s="296" t="s">
        <v>27</v>
      </c>
      <c r="D15" s="51" t="s">
        <v>21</v>
      </c>
      <c r="E15" s="96">
        <f>E17+E19</f>
        <v>0</v>
      </c>
      <c r="F15" s="96">
        <f t="shared" ref="F15:AU16" si="8">F17+F19</f>
        <v>0</v>
      </c>
      <c r="G15" s="96">
        <f t="shared" si="8"/>
        <v>0</v>
      </c>
      <c r="H15" s="96">
        <f t="shared" si="8"/>
        <v>0</v>
      </c>
      <c r="I15" s="96">
        <f t="shared" si="8"/>
        <v>0</v>
      </c>
      <c r="J15" s="96">
        <f t="shared" si="8"/>
        <v>0</v>
      </c>
      <c r="K15" s="96">
        <f t="shared" si="8"/>
        <v>0</v>
      </c>
      <c r="L15" s="96">
        <f t="shared" si="8"/>
        <v>0</v>
      </c>
      <c r="M15" s="96">
        <f t="shared" si="8"/>
        <v>0</v>
      </c>
      <c r="N15" s="96">
        <f t="shared" si="8"/>
        <v>0</v>
      </c>
      <c r="O15" s="96">
        <f t="shared" si="8"/>
        <v>0</v>
      </c>
      <c r="P15" s="96">
        <f t="shared" si="8"/>
        <v>0</v>
      </c>
      <c r="Q15" s="96">
        <f t="shared" si="8"/>
        <v>0</v>
      </c>
      <c r="R15" s="96">
        <f t="shared" si="8"/>
        <v>0</v>
      </c>
      <c r="S15" s="96">
        <f t="shared" si="8"/>
        <v>0</v>
      </c>
      <c r="T15" s="96">
        <f t="shared" si="8"/>
        <v>0</v>
      </c>
      <c r="U15" s="96">
        <f t="shared" si="8"/>
        <v>0</v>
      </c>
      <c r="V15" s="96" t="s">
        <v>22</v>
      </c>
      <c r="W15" s="96" t="s">
        <v>22</v>
      </c>
      <c r="X15" s="96">
        <f t="shared" si="8"/>
        <v>6</v>
      </c>
      <c r="Y15" s="96">
        <f t="shared" si="8"/>
        <v>6</v>
      </c>
      <c r="Z15" s="107">
        <f t="shared" si="8"/>
        <v>6</v>
      </c>
      <c r="AA15" s="107">
        <f t="shared" si="8"/>
        <v>6</v>
      </c>
      <c r="AB15" s="107">
        <f t="shared" si="8"/>
        <v>6</v>
      </c>
      <c r="AC15" s="107">
        <f t="shared" si="8"/>
        <v>6</v>
      </c>
      <c r="AD15" s="107">
        <f t="shared" si="8"/>
        <v>6</v>
      </c>
      <c r="AE15" s="107">
        <f t="shared" si="8"/>
        <v>0</v>
      </c>
      <c r="AF15" s="107">
        <f t="shared" si="8"/>
        <v>0</v>
      </c>
      <c r="AG15" s="107">
        <f t="shared" si="8"/>
        <v>0</v>
      </c>
      <c r="AH15" s="107">
        <f t="shared" si="8"/>
        <v>0</v>
      </c>
      <c r="AI15" s="107">
        <f t="shared" si="8"/>
        <v>0</v>
      </c>
      <c r="AJ15" s="107">
        <f t="shared" si="8"/>
        <v>0</v>
      </c>
      <c r="AK15" s="107">
        <f t="shared" si="8"/>
        <v>0</v>
      </c>
      <c r="AL15" s="107">
        <f t="shared" si="8"/>
        <v>0</v>
      </c>
      <c r="AM15" s="107">
        <f t="shared" si="8"/>
        <v>6</v>
      </c>
      <c r="AN15" s="107">
        <f t="shared" si="8"/>
        <v>6</v>
      </c>
      <c r="AO15" s="107">
        <f t="shared" si="8"/>
        <v>6</v>
      </c>
      <c r="AP15" s="107">
        <f t="shared" si="8"/>
        <v>6</v>
      </c>
      <c r="AQ15" s="96">
        <f t="shared" si="8"/>
        <v>6</v>
      </c>
      <c r="AR15" s="96">
        <f t="shared" si="8"/>
        <v>6</v>
      </c>
      <c r="AS15" s="96">
        <f t="shared" si="8"/>
        <v>6</v>
      </c>
      <c r="AT15" s="96">
        <f t="shared" si="8"/>
        <v>6</v>
      </c>
      <c r="AU15" s="96">
        <v>6</v>
      </c>
      <c r="AV15" s="96">
        <f t="shared" ref="AV15" si="9">AV17+AV19</f>
        <v>0</v>
      </c>
      <c r="AW15" s="96" t="s">
        <v>22</v>
      </c>
      <c r="AX15" s="96" t="s">
        <v>22</v>
      </c>
      <c r="AY15" s="96" t="s">
        <v>22</v>
      </c>
      <c r="AZ15" s="96" t="s">
        <v>22</v>
      </c>
      <c r="BA15" s="96" t="s">
        <v>22</v>
      </c>
      <c r="BB15" s="96" t="s">
        <v>22</v>
      </c>
      <c r="BC15" s="96" t="s">
        <v>22</v>
      </c>
      <c r="BD15" s="96" t="s">
        <v>22</v>
      </c>
      <c r="BE15" s="44">
        <f t="shared" ref="BE15:BE18" si="10">SUM(E15:BD15)</f>
        <v>96</v>
      </c>
    </row>
    <row r="16" spans="1:57" ht="16.5" thickBot="1">
      <c r="A16" s="319"/>
      <c r="B16" s="295"/>
      <c r="C16" s="297"/>
      <c r="D16" s="49" t="s">
        <v>23</v>
      </c>
      <c r="E16" s="96">
        <f>E18+E20</f>
        <v>0</v>
      </c>
      <c r="F16" s="96">
        <f t="shared" si="8"/>
        <v>0</v>
      </c>
      <c r="G16" s="96">
        <f t="shared" si="8"/>
        <v>0</v>
      </c>
      <c r="H16" s="96">
        <f t="shared" si="8"/>
        <v>0</v>
      </c>
      <c r="I16" s="96">
        <f t="shared" si="8"/>
        <v>0</v>
      </c>
      <c r="J16" s="96">
        <f t="shared" si="8"/>
        <v>0</v>
      </c>
      <c r="K16" s="96">
        <f t="shared" si="8"/>
        <v>0</v>
      </c>
      <c r="L16" s="96">
        <f t="shared" si="8"/>
        <v>0</v>
      </c>
      <c r="M16" s="96">
        <f t="shared" si="8"/>
        <v>0</v>
      </c>
      <c r="N16" s="96">
        <f t="shared" si="8"/>
        <v>0</v>
      </c>
      <c r="O16" s="96">
        <f t="shared" si="8"/>
        <v>0</v>
      </c>
      <c r="P16" s="96">
        <f t="shared" si="8"/>
        <v>0</v>
      </c>
      <c r="Q16" s="96">
        <f t="shared" si="8"/>
        <v>0</v>
      </c>
      <c r="R16" s="96">
        <f t="shared" si="8"/>
        <v>0</v>
      </c>
      <c r="S16" s="96">
        <f t="shared" si="8"/>
        <v>0</v>
      </c>
      <c r="T16" s="96">
        <f t="shared" si="8"/>
        <v>0</v>
      </c>
      <c r="U16" s="96">
        <f t="shared" si="8"/>
        <v>0</v>
      </c>
      <c r="V16" s="96" t="s">
        <v>22</v>
      </c>
      <c r="W16" s="96" t="s">
        <v>22</v>
      </c>
      <c r="X16" s="96">
        <f t="shared" si="8"/>
        <v>3</v>
      </c>
      <c r="Y16" s="96">
        <f t="shared" si="8"/>
        <v>3</v>
      </c>
      <c r="Z16" s="107">
        <f t="shared" si="8"/>
        <v>3</v>
      </c>
      <c r="AA16" s="107">
        <f t="shared" si="8"/>
        <v>3</v>
      </c>
      <c r="AB16" s="107">
        <f t="shared" si="8"/>
        <v>3</v>
      </c>
      <c r="AC16" s="107">
        <f t="shared" si="8"/>
        <v>3</v>
      </c>
      <c r="AD16" s="107">
        <f t="shared" si="8"/>
        <v>3</v>
      </c>
      <c r="AE16" s="107">
        <f t="shared" si="8"/>
        <v>0</v>
      </c>
      <c r="AF16" s="107">
        <f t="shared" si="8"/>
        <v>0</v>
      </c>
      <c r="AG16" s="107">
        <f t="shared" si="8"/>
        <v>0</v>
      </c>
      <c r="AH16" s="107">
        <f t="shared" si="8"/>
        <v>0</v>
      </c>
      <c r="AI16" s="107">
        <f t="shared" si="8"/>
        <v>0</v>
      </c>
      <c r="AJ16" s="107">
        <f t="shared" si="8"/>
        <v>0</v>
      </c>
      <c r="AK16" s="107">
        <f t="shared" si="8"/>
        <v>0</v>
      </c>
      <c r="AL16" s="107">
        <f t="shared" si="8"/>
        <v>0</v>
      </c>
      <c r="AM16" s="107">
        <f t="shared" si="8"/>
        <v>3</v>
      </c>
      <c r="AN16" s="107">
        <f t="shared" si="8"/>
        <v>3</v>
      </c>
      <c r="AO16" s="107">
        <f t="shared" si="8"/>
        <v>3</v>
      </c>
      <c r="AP16" s="107">
        <f t="shared" si="8"/>
        <v>3</v>
      </c>
      <c r="AQ16" s="96">
        <f t="shared" si="8"/>
        <v>3</v>
      </c>
      <c r="AR16" s="96">
        <f t="shared" si="8"/>
        <v>3</v>
      </c>
      <c r="AS16" s="96">
        <f t="shared" si="8"/>
        <v>3</v>
      </c>
      <c r="AT16" s="96">
        <f t="shared" si="8"/>
        <v>3</v>
      </c>
      <c r="AU16" s="96">
        <f t="shared" si="8"/>
        <v>3</v>
      </c>
      <c r="AV16" s="96">
        <f t="shared" ref="AV16" si="11">AV18+AV20</f>
        <v>0</v>
      </c>
      <c r="AW16" s="96" t="s">
        <v>22</v>
      </c>
      <c r="AX16" s="96" t="s">
        <v>22</v>
      </c>
      <c r="AY16" s="96" t="s">
        <v>22</v>
      </c>
      <c r="AZ16" s="96" t="s">
        <v>22</v>
      </c>
      <c r="BA16" s="96" t="s">
        <v>22</v>
      </c>
      <c r="BB16" s="96" t="s">
        <v>22</v>
      </c>
      <c r="BC16" s="96" t="s">
        <v>22</v>
      </c>
      <c r="BD16" s="96" t="s">
        <v>22</v>
      </c>
      <c r="BE16" s="44">
        <f t="shared" si="10"/>
        <v>48</v>
      </c>
    </row>
    <row r="17" spans="1:57" ht="16.5" thickBot="1">
      <c r="A17" s="319"/>
      <c r="B17" s="280" t="s">
        <v>167</v>
      </c>
      <c r="C17" s="282" t="s">
        <v>168</v>
      </c>
      <c r="D17" s="43" t="s">
        <v>21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99"/>
      <c r="R17" s="99"/>
      <c r="S17" s="99"/>
      <c r="T17" s="99"/>
      <c r="U17" s="153"/>
      <c r="V17" s="96" t="s">
        <v>22</v>
      </c>
      <c r="W17" s="96" t="s">
        <v>22</v>
      </c>
      <c r="X17" s="100">
        <v>6</v>
      </c>
      <c r="Y17" s="100">
        <v>6</v>
      </c>
      <c r="Z17" s="102">
        <v>6</v>
      </c>
      <c r="AA17" s="102">
        <v>6</v>
      </c>
      <c r="AB17" s="102">
        <v>6</v>
      </c>
      <c r="AC17" s="102">
        <v>6</v>
      </c>
      <c r="AD17" s="102">
        <v>6</v>
      </c>
      <c r="AE17" s="108"/>
      <c r="AF17" s="108"/>
      <c r="AG17" s="108"/>
      <c r="AH17" s="108"/>
      <c r="AI17" s="108"/>
      <c r="AJ17" s="108"/>
      <c r="AK17" s="108"/>
      <c r="AL17" s="108"/>
      <c r="AM17" s="108">
        <v>6</v>
      </c>
      <c r="AN17" s="108">
        <v>6</v>
      </c>
      <c r="AO17" s="108">
        <v>6</v>
      </c>
      <c r="AP17" s="108">
        <v>6</v>
      </c>
      <c r="AQ17" s="99">
        <v>6</v>
      </c>
      <c r="AR17" s="99">
        <v>6</v>
      </c>
      <c r="AS17" s="99">
        <v>6</v>
      </c>
      <c r="AT17" s="99">
        <v>6</v>
      </c>
      <c r="AU17" s="106" t="s">
        <v>239</v>
      </c>
      <c r="AV17" s="153"/>
      <c r="AW17" s="96" t="s">
        <v>22</v>
      </c>
      <c r="AX17" s="96" t="s">
        <v>22</v>
      </c>
      <c r="AY17" s="96" t="s">
        <v>22</v>
      </c>
      <c r="AZ17" s="96" t="s">
        <v>22</v>
      </c>
      <c r="BA17" s="96" t="s">
        <v>22</v>
      </c>
      <c r="BB17" s="96" t="s">
        <v>22</v>
      </c>
      <c r="BC17" s="96" t="s">
        <v>22</v>
      </c>
      <c r="BD17" s="96" t="s">
        <v>22</v>
      </c>
      <c r="BE17" s="44">
        <f t="shared" si="10"/>
        <v>90</v>
      </c>
    </row>
    <row r="18" spans="1:57" ht="16.5" thickBot="1">
      <c r="A18" s="319"/>
      <c r="B18" s="281"/>
      <c r="C18" s="283"/>
      <c r="D18" s="43" t="s">
        <v>23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9"/>
      <c r="R18" s="99"/>
      <c r="S18" s="99"/>
      <c r="T18" s="99"/>
      <c r="U18" s="153"/>
      <c r="V18" s="96" t="s">
        <v>22</v>
      </c>
      <c r="W18" s="96" t="s">
        <v>22</v>
      </c>
      <c r="X18" s="104">
        <v>3</v>
      </c>
      <c r="Y18" s="100">
        <v>3</v>
      </c>
      <c r="Z18" s="102">
        <v>3</v>
      </c>
      <c r="AA18" s="102">
        <v>3</v>
      </c>
      <c r="AB18" s="102">
        <v>3</v>
      </c>
      <c r="AC18" s="102">
        <v>3</v>
      </c>
      <c r="AD18" s="102">
        <v>3</v>
      </c>
      <c r="AE18" s="108"/>
      <c r="AF18" s="108"/>
      <c r="AG18" s="108"/>
      <c r="AH18" s="108"/>
      <c r="AI18" s="108"/>
      <c r="AJ18" s="109"/>
      <c r="AK18" s="109"/>
      <c r="AL18" s="109"/>
      <c r="AM18" s="109">
        <v>3</v>
      </c>
      <c r="AN18" s="109">
        <v>3</v>
      </c>
      <c r="AO18" s="109">
        <v>3</v>
      </c>
      <c r="AP18" s="109">
        <v>3</v>
      </c>
      <c r="AQ18" s="106">
        <v>3</v>
      </c>
      <c r="AR18" s="106">
        <v>3</v>
      </c>
      <c r="AS18" s="106">
        <v>3</v>
      </c>
      <c r="AT18" s="106">
        <v>3</v>
      </c>
      <c r="AU18" s="106">
        <v>3</v>
      </c>
      <c r="AV18" s="153"/>
      <c r="AW18" s="96" t="s">
        <v>22</v>
      </c>
      <c r="AX18" s="96" t="s">
        <v>22</v>
      </c>
      <c r="AY18" s="96" t="s">
        <v>22</v>
      </c>
      <c r="AZ18" s="96" t="s">
        <v>22</v>
      </c>
      <c r="BA18" s="96" t="s">
        <v>22</v>
      </c>
      <c r="BB18" s="96" t="s">
        <v>22</v>
      </c>
      <c r="BC18" s="96" t="s">
        <v>22</v>
      </c>
      <c r="BD18" s="96" t="s">
        <v>22</v>
      </c>
      <c r="BE18" s="44">
        <f t="shared" si="10"/>
        <v>48</v>
      </c>
    </row>
    <row r="19" spans="1:57" ht="12" hidden="1" customHeight="1" thickBot="1">
      <c r="A19" s="319"/>
      <c r="B19" s="280"/>
      <c r="C19" s="282"/>
      <c r="D19" s="43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16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27"/>
      <c r="AF19" s="127"/>
      <c r="AG19" s="127"/>
      <c r="AH19" s="127"/>
      <c r="AI19" s="127"/>
      <c r="AJ19" s="127"/>
      <c r="AK19" s="127"/>
      <c r="AL19" s="127"/>
      <c r="AM19" s="108"/>
      <c r="AN19" s="108"/>
      <c r="AO19" s="108"/>
      <c r="AP19" s="108"/>
      <c r="AQ19" s="108"/>
      <c r="AR19" s="108"/>
      <c r="AS19" s="108"/>
      <c r="AT19" s="108"/>
      <c r="AU19" s="109"/>
      <c r="AV19" s="109"/>
      <c r="AW19" s="109"/>
      <c r="AX19" s="122"/>
      <c r="AY19" s="122"/>
      <c r="AZ19" s="122"/>
      <c r="BA19" s="122"/>
      <c r="BB19" s="122"/>
      <c r="BC19" s="103"/>
      <c r="BD19" s="103"/>
      <c r="BE19" s="44"/>
    </row>
    <row r="20" spans="1:57" ht="12" hidden="1" customHeight="1" thickBot="1">
      <c r="A20" s="319"/>
      <c r="B20" s="284"/>
      <c r="C20" s="321"/>
      <c r="D20" s="43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16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27"/>
      <c r="AF20" s="127"/>
      <c r="AG20" s="127"/>
      <c r="AH20" s="127"/>
      <c r="AI20" s="127"/>
      <c r="AJ20" s="127"/>
      <c r="AK20" s="127"/>
      <c r="AL20" s="127"/>
      <c r="AM20" s="108"/>
      <c r="AN20" s="108"/>
      <c r="AO20" s="108"/>
      <c r="AP20" s="108"/>
      <c r="AQ20" s="108"/>
      <c r="AR20" s="108"/>
      <c r="AS20" s="108"/>
      <c r="AT20" s="108"/>
      <c r="AU20" s="109"/>
      <c r="AV20" s="109"/>
      <c r="AW20" s="109"/>
      <c r="AX20" s="122"/>
      <c r="AY20" s="122"/>
      <c r="AZ20" s="122"/>
      <c r="BA20" s="122"/>
      <c r="BB20" s="122"/>
      <c r="BC20" s="103"/>
      <c r="BD20" s="103"/>
      <c r="BE20" s="44"/>
    </row>
    <row r="21" spans="1:57" ht="12.75" hidden="1" customHeight="1" thickBot="1">
      <c r="A21" s="319"/>
      <c r="B21" s="281"/>
      <c r="C21" s="283"/>
      <c r="D21" s="43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16"/>
      <c r="R21" s="108"/>
      <c r="S21" s="108"/>
      <c r="T21" s="108"/>
      <c r="U21" s="108"/>
      <c r="V21" s="108"/>
      <c r="W21" s="108"/>
      <c r="X21" s="109"/>
      <c r="Y21" s="109"/>
      <c r="Z21" s="109"/>
      <c r="AA21" s="109"/>
      <c r="AB21" s="109"/>
      <c r="AC21" s="109"/>
      <c r="AD21" s="109"/>
      <c r="AE21" s="128"/>
      <c r="AF21" s="128"/>
      <c r="AG21" s="128"/>
      <c r="AH21" s="128"/>
      <c r="AI21" s="128"/>
      <c r="AJ21" s="128"/>
      <c r="AK21" s="128"/>
      <c r="AL21" s="128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22"/>
      <c r="AY21" s="122"/>
      <c r="AZ21" s="122"/>
      <c r="BA21" s="122"/>
      <c r="BB21" s="122"/>
      <c r="BC21" s="103"/>
      <c r="BD21" s="103"/>
      <c r="BE21" s="44"/>
    </row>
    <row r="22" spans="1:57" ht="14.25" customHeight="1" thickBot="1">
      <c r="A22" s="319"/>
      <c r="B22" s="292" t="s">
        <v>31</v>
      </c>
      <c r="C22" s="292" t="s">
        <v>32</v>
      </c>
      <c r="D22" s="50" t="s">
        <v>21</v>
      </c>
      <c r="E22" s="98">
        <f t="shared" ref="E22:U23" si="12">E24+E32</f>
        <v>30</v>
      </c>
      <c r="F22" s="98">
        <f t="shared" si="12"/>
        <v>30</v>
      </c>
      <c r="G22" s="98">
        <f t="shared" si="12"/>
        <v>30</v>
      </c>
      <c r="H22" s="98">
        <f t="shared" si="12"/>
        <v>30</v>
      </c>
      <c r="I22" s="98">
        <f t="shared" si="12"/>
        <v>30</v>
      </c>
      <c r="J22" s="98">
        <f t="shared" si="12"/>
        <v>30</v>
      </c>
      <c r="K22" s="98">
        <f t="shared" si="12"/>
        <v>30</v>
      </c>
      <c r="L22" s="98">
        <f t="shared" si="12"/>
        <v>30</v>
      </c>
      <c r="M22" s="98">
        <f t="shared" si="12"/>
        <v>30</v>
      </c>
      <c r="N22" s="98">
        <f t="shared" si="12"/>
        <v>30</v>
      </c>
      <c r="O22" s="98">
        <f t="shared" si="12"/>
        <v>30</v>
      </c>
      <c r="P22" s="98">
        <f t="shared" si="12"/>
        <v>30</v>
      </c>
      <c r="Q22" s="98">
        <f t="shared" si="12"/>
        <v>36</v>
      </c>
      <c r="R22" s="110">
        <f t="shared" si="12"/>
        <v>30</v>
      </c>
      <c r="S22" s="110">
        <f t="shared" si="12"/>
        <v>30</v>
      </c>
      <c r="T22" s="110">
        <v>30</v>
      </c>
      <c r="U22" s="110">
        <f t="shared" si="12"/>
        <v>0</v>
      </c>
      <c r="V22" s="110" t="s">
        <v>22</v>
      </c>
      <c r="W22" s="110" t="s">
        <v>22</v>
      </c>
      <c r="X22" s="110">
        <f t="shared" ref="X22:AU23" si="13">X24+X32</f>
        <v>26</v>
      </c>
      <c r="Y22" s="110">
        <f t="shared" si="13"/>
        <v>26</v>
      </c>
      <c r="Z22" s="110">
        <f t="shared" si="13"/>
        <v>26</v>
      </c>
      <c r="AA22" s="110">
        <f t="shared" si="13"/>
        <v>26</v>
      </c>
      <c r="AB22" s="110">
        <f t="shared" si="13"/>
        <v>26</v>
      </c>
      <c r="AC22" s="110">
        <f t="shared" si="13"/>
        <v>26</v>
      </c>
      <c r="AD22" s="110">
        <f t="shared" si="13"/>
        <v>26</v>
      </c>
      <c r="AE22" s="110">
        <f t="shared" si="13"/>
        <v>36</v>
      </c>
      <c r="AF22" s="110">
        <f t="shared" si="13"/>
        <v>36</v>
      </c>
      <c r="AG22" s="110">
        <f t="shared" si="13"/>
        <v>36</v>
      </c>
      <c r="AH22" s="110">
        <f t="shared" si="13"/>
        <v>36</v>
      </c>
      <c r="AI22" s="110">
        <f t="shared" si="13"/>
        <v>36</v>
      </c>
      <c r="AJ22" s="110">
        <f t="shared" si="13"/>
        <v>36</v>
      </c>
      <c r="AK22" s="110">
        <f t="shared" si="13"/>
        <v>36</v>
      </c>
      <c r="AL22" s="110">
        <f t="shared" si="13"/>
        <v>36</v>
      </c>
      <c r="AM22" s="110">
        <f t="shared" si="13"/>
        <v>26</v>
      </c>
      <c r="AN22" s="110">
        <f t="shared" si="13"/>
        <v>26</v>
      </c>
      <c r="AO22" s="110">
        <f t="shared" si="13"/>
        <v>26</v>
      </c>
      <c r="AP22" s="110">
        <f t="shared" si="13"/>
        <v>26</v>
      </c>
      <c r="AQ22" s="110">
        <f t="shared" si="13"/>
        <v>26</v>
      </c>
      <c r="AR22" s="110">
        <f t="shared" si="13"/>
        <v>26</v>
      </c>
      <c r="AS22" s="110">
        <f t="shared" si="13"/>
        <v>26</v>
      </c>
      <c r="AT22" s="110">
        <f t="shared" si="13"/>
        <v>26</v>
      </c>
      <c r="AU22" s="110">
        <v>26</v>
      </c>
      <c r="AV22" s="110">
        <f t="shared" ref="AV22" si="14">AV24+AV32</f>
        <v>0</v>
      </c>
      <c r="AW22" s="110" t="s">
        <v>22</v>
      </c>
      <c r="AX22" s="110" t="s">
        <v>22</v>
      </c>
      <c r="AY22" s="110" t="s">
        <v>22</v>
      </c>
      <c r="AZ22" s="110" t="s">
        <v>22</v>
      </c>
      <c r="BA22" s="110" t="s">
        <v>22</v>
      </c>
      <c r="BB22" s="110" t="s">
        <v>22</v>
      </c>
      <c r="BC22" s="98" t="s">
        <v>22</v>
      </c>
      <c r="BD22" s="98" t="s">
        <v>22</v>
      </c>
      <c r="BE22" s="44">
        <f t="shared" si="7"/>
        <v>1190</v>
      </c>
    </row>
    <row r="23" spans="1:57" ht="16.5" thickBot="1">
      <c r="A23" s="319"/>
      <c r="B23" s="293"/>
      <c r="C23" s="293"/>
      <c r="D23" s="50" t="s">
        <v>23</v>
      </c>
      <c r="E23" s="98">
        <f t="shared" si="12"/>
        <v>15</v>
      </c>
      <c r="F23" s="98">
        <f t="shared" si="12"/>
        <v>15</v>
      </c>
      <c r="G23" s="98">
        <f t="shared" si="12"/>
        <v>15</v>
      </c>
      <c r="H23" s="98">
        <f t="shared" si="12"/>
        <v>15</v>
      </c>
      <c r="I23" s="98">
        <f t="shared" si="12"/>
        <v>15</v>
      </c>
      <c r="J23" s="98">
        <f t="shared" si="12"/>
        <v>15</v>
      </c>
      <c r="K23" s="98">
        <f t="shared" si="12"/>
        <v>15</v>
      </c>
      <c r="L23" s="98">
        <f t="shared" si="12"/>
        <v>15</v>
      </c>
      <c r="M23" s="98">
        <f t="shared" si="12"/>
        <v>15</v>
      </c>
      <c r="N23" s="98">
        <f t="shared" si="12"/>
        <v>15</v>
      </c>
      <c r="O23" s="98">
        <f t="shared" si="12"/>
        <v>15</v>
      </c>
      <c r="P23" s="98">
        <f t="shared" si="12"/>
        <v>15</v>
      </c>
      <c r="Q23" s="98">
        <f t="shared" si="12"/>
        <v>0</v>
      </c>
      <c r="R23" s="110">
        <f t="shared" si="12"/>
        <v>15</v>
      </c>
      <c r="S23" s="110">
        <f t="shared" si="12"/>
        <v>15</v>
      </c>
      <c r="T23" s="110">
        <f t="shared" si="12"/>
        <v>15</v>
      </c>
      <c r="U23" s="110">
        <f t="shared" si="12"/>
        <v>0</v>
      </c>
      <c r="V23" s="110" t="s">
        <v>22</v>
      </c>
      <c r="W23" s="110" t="s">
        <v>22</v>
      </c>
      <c r="X23" s="110">
        <f t="shared" si="13"/>
        <v>13</v>
      </c>
      <c r="Y23" s="110">
        <f t="shared" si="13"/>
        <v>13</v>
      </c>
      <c r="Z23" s="110">
        <f t="shared" si="13"/>
        <v>13</v>
      </c>
      <c r="AA23" s="110">
        <f t="shared" si="13"/>
        <v>13</v>
      </c>
      <c r="AB23" s="110">
        <f t="shared" si="13"/>
        <v>13</v>
      </c>
      <c r="AC23" s="110">
        <f t="shared" si="13"/>
        <v>13</v>
      </c>
      <c r="AD23" s="110">
        <f t="shared" si="13"/>
        <v>13</v>
      </c>
      <c r="AE23" s="110">
        <f t="shared" si="13"/>
        <v>0</v>
      </c>
      <c r="AF23" s="110">
        <f t="shared" si="13"/>
        <v>0</v>
      </c>
      <c r="AG23" s="110">
        <f t="shared" si="13"/>
        <v>0</v>
      </c>
      <c r="AH23" s="110">
        <f t="shared" si="13"/>
        <v>0</v>
      </c>
      <c r="AI23" s="110">
        <f t="shared" si="13"/>
        <v>0</v>
      </c>
      <c r="AJ23" s="110">
        <f t="shared" si="13"/>
        <v>0</v>
      </c>
      <c r="AK23" s="110">
        <f t="shared" si="13"/>
        <v>0</v>
      </c>
      <c r="AL23" s="110">
        <f t="shared" si="13"/>
        <v>0</v>
      </c>
      <c r="AM23" s="110">
        <f t="shared" si="13"/>
        <v>13</v>
      </c>
      <c r="AN23" s="110">
        <f t="shared" si="13"/>
        <v>13</v>
      </c>
      <c r="AO23" s="110">
        <f t="shared" si="13"/>
        <v>13</v>
      </c>
      <c r="AP23" s="110">
        <f t="shared" si="13"/>
        <v>13</v>
      </c>
      <c r="AQ23" s="110">
        <f t="shared" si="13"/>
        <v>13</v>
      </c>
      <c r="AR23" s="110">
        <f t="shared" si="13"/>
        <v>13</v>
      </c>
      <c r="AS23" s="110">
        <f t="shared" si="13"/>
        <v>13</v>
      </c>
      <c r="AT23" s="110">
        <f t="shared" si="13"/>
        <v>13</v>
      </c>
      <c r="AU23" s="110">
        <f t="shared" si="13"/>
        <v>13</v>
      </c>
      <c r="AV23" s="110">
        <f t="shared" ref="AV23" si="15">AV25+AV33</f>
        <v>0</v>
      </c>
      <c r="AW23" s="110" t="s">
        <v>22</v>
      </c>
      <c r="AX23" s="110" t="s">
        <v>22</v>
      </c>
      <c r="AY23" s="110" t="s">
        <v>22</v>
      </c>
      <c r="AZ23" s="110" t="s">
        <v>22</v>
      </c>
      <c r="BA23" s="110" t="s">
        <v>22</v>
      </c>
      <c r="BB23" s="110" t="s">
        <v>22</v>
      </c>
      <c r="BC23" s="98" t="s">
        <v>22</v>
      </c>
      <c r="BD23" s="98" t="s">
        <v>22</v>
      </c>
      <c r="BE23" s="44">
        <f t="shared" si="7"/>
        <v>433</v>
      </c>
    </row>
    <row r="24" spans="1:57" s="64" customFormat="1" ht="15.75" customHeight="1" thickBot="1">
      <c r="A24" s="319"/>
      <c r="B24" s="286" t="s">
        <v>240</v>
      </c>
      <c r="C24" s="286" t="s">
        <v>33</v>
      </c>
      <c r="D24" s="62" t="s">
        <v>21</v>
      </c>
      <c r="E24" s="111">
        <f>E26+E28+E30</f>
        <v>2</v>
      </c>
      <c r="F24" s="111">
        <f t="shared" ref="F24:AU25" si="16">F26+F28+F30</f>
        <v>2</v>
      </c>
      <c r="G24" s="111">
        <f t="shared" si="16"/>
        <v>2</v>
      </c>
      <c r="H24" s="111">
        <f t="shared" si="16"/>
        <v>2</v>
      </c>
      <c r="I24" s="111">
        <f t="shared" si="16"/>
        <v>2</v>
      </c>
      <c r="J24" s="111">
        <f t="shared" si="16"/>
        <v>2</v>
      </c>
      <c r="K24" s="111">
        <f t="shared" si="16"/>
        <v>2</v>
      </c>
      <c r="L24" s="111">
        <f t="shared" si="16"/>
        <v>2</v>
      </c>
      <c r="M24" s="111">
        <f t="shared" si="16"/>
        <v>2</v>
      </c>
      <c r="N24" s="111">
        <f t="shared" si="16"/>
        <v>2</v>
      </c>
      <c r="O24" s="111">
        <f t="shared" si="16"/>
        <v>2</v>
      </c>
      <c r="P24" s="111">
        <f t="shared" si="16"/>
        <v>2</v>
      </c>
      <c r="Q24" s="111">
        <f t="shared" si="16"/>
        <v>0</v>
      </c>
      <c r="R24" s="112">
        <f t="shared" si="16"/>
        <v>2</v>
      </c>
      <c r="S24" s="112">
        <f t="shared" si="16"/>
        <v>2</v>
      </c>
      <c r="T24" s="112">
        <f t="shared" si="16"/>
        <v>2</v>
      </c>
      <c r="U24" s="112">
        <f t="shared" si="16"/>
        <v>0</v>
      </c>
      <c r="V24" s="112" t="s">
        <v>22</v>
      </c>
      <c r="W24" s="112" t="s">
        <v>22</v>
      </c>
      <c r="X24" s="112">
        <f t="shared" si="16"/>
        <v>6</v>
      </c>
      <c r="Y24" s="112">
        <f t="shared" si="16"/>
        <v>6</v>
      </c>
      <c r="Z24" s="112">
        <f t="shared" si="16"/>
        <v>6</v>
      </c>
      <c r="AA24" s="112">
        <f t="shared" si="16"/>
        <v>6</v>
      </c>
      <c r="AB24" s="112">
        <f t="shared" si="16"/>
        <v>6</v>
      </c>
      <c r="AC24" s="112">
        <f t="shared" si="16"/>
        <v>6</v>
      </c>
      <c r="AD24" s="112">
        <f t="shared" si="16"/>
        <v>6</v>
      </c>
      <c r="AE24" s="112">
        <f t="shared" si="16"/>
        <v>0</v>
      </c>
      <c r="AF24" s="112">
        <f t="shared" si="16"/>
        <v>0</v>
      </c>
      <c r="AG24" s="112">
        <f t="shared" si="16"/>
        <v>0</v>
      </c>
      <c r="AH24" s="112">
        <f t="shared" si="16"/>
        <v>0</v>
      </c>
      <c r="AI24" s="112">
        <f t="shared" si="16"/>
        <v>0</v>
      </c>
      <c r="AJ24" s="112">
        <f t="shared" si="16"/>
        <v>0</v>
      </c>
      <c r="AK24" s="112">
        <f t="shared" si="16"/>
        <v>0</v>
      </c>
      <c r="AL24" s="112">
        <f t="shared" si="16"/>
        <v>0</v>
      </c>
      <c r="AM24" s="112">
        <f t="shared" si="16"/>
        <v>6</v>
      </c>
      <c r="AN24" s="112">
        <f t="shared" si="16"/>
        <v>6</v>
      </c>
      <c r="AO24" s="112">
        <f t="shared" si="16"/>
        <v>6</v>
      </c>
      <c r="AP24" s="112">
        <f t="shared" si="16"/>
        <v>6</v>
      </c>
      <c r="AQ24" s="112">
        <f t="shared" si="16"/>
        <v>6</v>
      </c>
      <c r="AR24" s="112">
        <f t="shared" si="16"/>
        <v>6</v>
      </c>
      <c r="AS24" s="112">
        <f t="shared" si="16"/>
        <v>6</v>
      </c>
      <c r="AT24" s="112">
        <f t="shared" si="16"/>
        <v>6</v>
      </c>
      <c r="AU24" s="112">
        <v>6</v>
      </c>
      <c r="AV24" s="112">
        <f t="shared" ref="AV24" si="17">AV26+AV28+AV30</f>
        <v>0</v>
      </c>
      <c r="AW24" s="112" t="s">
        <v>22</v>
      </c>
      <c r="AX24" s="112" t="s">
        <v>22</v>
      </c>
      <c r="AY24" s="112" t="s">
        <v>22</v>
      </c>
      <c r="AZ24" s="112" t="s">
        <v>22</v>
      </c>
      <c r="BA24" s="112" t="s">
        <v>22</v>
      </c>
      <c r="BB24" s="112" t="s">
        <v>22</v>
      </c>
      <c r="BC24" s="111" t="s">
        <v>22</v>
      </c>
      <c r="BD24" s="111" t="s">
        <v>22</v>
      </c>
      <c r="BE24" s="44">
        <f t="shared" si="7"/>
        <v>126</v>
      </c>
    </row>
    <row r="25" spans="1:57" s="64" customFormat="1" ht="16.5" thickBot="1">
      <c r="A25" s="319"/>
      <c r="B25" s="287"/>
      <c r="C25" s="287"/>
      <c r="D25" s="62" t="s">
        <v>23</v>
      </c>
      <c r="E25" s="111">
        <f>E27+E29+E31</f>
        <v>1</v>
      </c>
      <c r="F25" s="111">
        <f t="shared" si="16"/>
        <v>1</v>
      </c>
      <c r="G25" s="111">
        <f t="shared" si="16"/>
        <v>1</v>
      </c>
      <c r="H25" s="111">
        <f t="shared" si="16"/>
        <v>1</v>
      </c>
      <c r="I25" s="111">
        <f t="shared" si="16"/>
        <v>1</v>
      </c>
      <c r="J25" s="111">
        <f t="shared" si="16"/>
        <v>1</v>
      </c>
      <c r="K25" s="111">
        <f t="shared" si="16"/>
        <v>1</v>
      </c>
      <c r="L25" s="111">
        <f t="shared" si="16"/>
        <v>1</v>
      </c>
      <c r="M25" s="111">
        <f t="shared" si="16"/>
        <v>1</v>
      </c>
      <c r="N25" s="111">
        <f t="shared" si="16"/>
        <v>1</v>
      </c>
      <c r="O25" s="111">
        <f t="shared" si="16"/>
        <v>1</v>
      </c>
      <c r="P25" s="111">
        <f t="shared" si="16"/>
        <v>1</v>
      </c>
      <c r="Q25" s="111">
        <f t="shared" si="16"/>
        <v>0</v>
      </c>
      <c r="R25" s="112">
        <f t="shared" si="16"/>
        <v>1</v>
      </c>
      <c r="S25" s="112">
        <f t="shared" si="16"/>
        <v>1</v>
      </c>
      <c r="T25" s="112">
        <f t="shared" si="16"/>
        <v>1</v>
      </c>
      <c r="U25" s="112">
        <f t="shared" si="16"/>
        <v>0</v>
      </c>
      <c r="V25" s="112" t="s">
        <v>22</v>
      </c>
      <c r="W25" s="112" t="s">
        <v>22</v>
      </c>
      <c r="X25" s="112">
        <f t="shared" si="16"/>
        <v>3</v>
      </c>
      <c r="Y25" s="112">
        <f t="shared" si="16"/>
        <v>3</v>
      </c>
      <c r="Z25" s="112">
        <f t="shared" si="16"/>
        <v>3</v>
      </c>
      <c r="AA25" s="112">
        <f t="shared" si="16"/>
        <v>3</v>
      </c>
      <c r="AB25" s="112">
        <f t="shared" si="16"/>
        <v>3</v>
      </c>
      <c r="AC25" s="112">
        <f t="shared" si="16"/>
        <v>3</v>
      </c>
      <c r="AD25" s="112">
        <f t="shared" si="16"/>
        <v>3</v>
      </c>
      <c r="AE25" s="112">
        <f t="shared" si="16"/>
        <v>0</v>
      </c>
      <c r="AF25" s="112">
        <f t="shared" si="16"/>
        <v>0</v>
      </c>
      <c r="AG25" s="112">
        <f t="shared" si="16"/>
        <v>0</v>
      </c>
      <c r="AH25" s="112">
        <f t="shared" si="16"/>
        <v>0</v>
      </c>
      <c r="AI25" s="112">
        <f t="shared" si="16"/>
        <v>0</v>
      </c>
      <c r="AJ25" s="112">
        <f t="shared" si="16"/>
        <v>0</v>
      </c>
      <c r="AK25" s="112">
        <f t="shared" si="16"/>
        <v>0</v>
      </c>
      <c r="AL25" s="112">
        <f t="shared" si="16"/>
        <v>0</v>
      </c>
      <c r="AM25" s="112">
        <f t="shared" si="16"/>
        <v>3</v>
      </c>
      <c r="AN25" s="112">
        <f t="shared" si="16"/>
        <v>3</v>
      </c>
      <c r="AO25" s="112">
        <f t="shared" si="16"/>
        <v>3</v>
      </c>
      <c r="AP25" s="112">
        <f t="shared" si="16"/>
        <v>3</v>
      </c>
      <c r="AQ25" s="112">
        <f t="shared" si="16"/>
        <v>3</v>
      </c>
      <c r="AR25" s="112">
        <f t="shared" si="16"/>
        <v>3</v>
      </c>
      <c r="AS25" s="112">
        <f t="shared" si="16"/>
        <v>3</v>
      </c>
      <c r="AT25" s="112">
        <f t="shared" si="16"/>
        <v>3</v>
      </c>
      <c r="AU25" s="112">
        <f t="shared" si="16"/>
        <v>3</v>
      </c>
      <c r="AV25" s="112">
        <f t="shared" ref="AV25" si="18">AV27+AV29+AV31</f>
        <v>0</v>
      </c>
      <c r="AW25" s="112" t="s">
        <v>22</v>
      </c>
      <c r="AX25" s="112" t="s">
        <v>22</v>
      </c>
      <c r="AY25" s="112" t="s">
        <v>22</v>
      </c>
      <c r="AZ25" s="112" t="s">
        <v>22</v>
      </c>
      <c r="BA25" s="112" t="s">
        <v>22</v>
      </c>
      <c r="BB25" s="112" t="s">
        <v>22</v>
      </c>
      <c r="BC25" s="111" t="s">
        <v>22</v>
      </c>
      <c r="BD25" s="111" t="s">
        <v>22</v>
      </c>
      <c r="BE25" s="44">
        <f t="shared" si="7"/>
        <v>63</v>
      </c>
    </row>
    <row r="26" spans="1:57" ht="15" customHeight="1" thickBot="1">
      <c r="A26" s="319"/>
      <c r="B26" s="284" t="s">
        <v>129</v>
      </c>
      <c r="C26" s="280" t="s">
        <v>169</v>
      </c>
      <c r="D26" s="43" t="s">
        <v>21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2"/>
      <c r="S26" s="102"/>
      <c r="T26" s="102"/>
      <c r="U26" s="155"/>
      <c r="V26" s="107" t="s">
        <v>22</v>
      </c>
      <c r="W26" s="107" t="s">
        <v>22</v>
      </c>
      <c r="X26" s="102">
        <v>4</v>
      </c>
      <c r="Y26" s="102">
        <v>4</v>
      </c>
      <c r="Z26" s="102">
        <v>4</v>
      </c>
      <c r="AA26" s="102">
        <v>4</v>
      </c>
      <c r="AB26" s="102">
        <v>4</v>
      </c>
      <c r="AC26" s="102">
        <v>4</v>
      </c>
      <c r="AD26" s="102">
        <v>4</v>
      </c>
      <c r="AE26" s="108"/>
      <c r="AF26" s="108"/>
      <c r="AG26" s="108"/>
      <c r="AH26" s="108"/>
      <c r="AI26" s="108"/>
      <c r="AJ26" s="108"/>
      <c r="AK26" s="108"/>
      <c r="AL26" s="108"/>
      <c r="AM26" s="108">
        <v>4</v>
      </c>
      <c r="AN26" s="108">
        <v>4</v>
      </c>
      <c r="AO26" s="108">
        <v>4</v>
      </c>
      <c r="AP26" s="108">
        <v>4</v>
      </c>
      <c r="AQ26" s="108">
        <v>4</v>
      </c>
      <c r="AR26" s="108">
        <v>4</v>
      </c>
      <c r="AS26" s="108">
        <v>4</v>
      </c>
      <c r="AT26" s="108">
        <v>4</v>
      </c>
      <c r="AU26" s="109" t="s">
        <v>239</v>
      </c>
      <c r="AV26" s="157"/>
      <c r="AW26" s="120" t="s">
        <v>22</v>
      </c>
      <c r="AX26" s="120" t="s">
        <v>22</v>
      </c>
      <c r="AY26" s="120" t="s">
        <v>22</v>
      </c>
      <c r="AZ26" s="120" t="s">
        <v>22</v>
      </c>
      <c r="BA26" s="120" t="s">
        <v>22</v>
      </c>
      <c r="BB26" s="120" t="s">
        <v>22</v>
      </c>
      <c r="BC26" s="121" t="s">
        <v>22</v>
      </c>
      <c r="BD26" s="121" t="s">
        <v>22</v>
      </c>
      <c r="BE26" s="44">
        <f t="shared" si="7"/>
        <v>60</v>
      </c>
    </row>
    <row r="27" spans="1:57" ht="15" customHeight="1" thickBot="1">
      <c r="A27" s="319"/>
      <c r="B27" s="281"/>
      <c r="C27" s="281"/>
      <c r="D27" s="43" t="s">
        <v>23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2"/>
      <c r="S27" s="102"/>
      <c r="T27" s="102"/>
      <c r="U27" s="155"/>
      <c r="V27" s="107" t="s">
        <v>22</v>
      </c>
      <c r="W27" s="107" t="s">
        <v>22</v>
      </c>
      <c r="X27" s="102">
        <v>2</v>
      </c>
      <c r="Y27" s="102">
        <v>2</v>
      </c>
      <c r="Z27" s="102">
        <v>2</v>
      </c>
      <c r="AA27" s="102">
        <v>2</v>
      </c>
      <c r="AB27" s="102">
        <v>2</v>
      </c>
      <c r="AC27" s="102">
        <v>2</v>
      </c>
      <c r="AD27" s="102">
        <v>2</v>
      </c>
      <c r="AE27" s="108"/>
      <c r="AF27" s="108"/>
      <c r="AG27" s="108"/>
      <c r="AH27" s="108"/>
      <c r="AI27" s="108"/>
      <c r="AJ27" s="108"/>
      <c r="AK27" s="108"/>
      <c r="AL27" s="108"/>
      <c r="AM27" s="108">
        <v>2</v>
      </c>
      <c r="AN27" s="108">
        <v>2</v>
      </c>
      <c r="AO27" s="108">
        <v>2</v>
      </c>
      <c r="AP27" s="108">
        <v>2</v>
      </c>
      <c r="AQ27" s="108">
        <v>2</v>
      </c>
      <c r="AR27" s="108">
        <v>2</v>
      </c>
      <c r="AS27" s="108">
        <v>2</v>
      </c>
      <c r="AT27" s="108">
        <v>2</v>
      </c>
      <c r="AU27" s="109">
        <v>2</v>
      </c>
      <c r="AV27" s="157"/>
      <c r="AW27" s="120" t="s">
        <v>22</v>
      </c>
      <c r="AX27" s="120" t="s">
        <v>22</v>
      </c>
      <c r="AY27" s="120" t="s">
        <v>22</v>
      </c>
      <c r="AZ27" s="120" t="s">
        <v>22</v>
      </c>
      <c r="BA27" s="120" t="s">
        <v>22</v>
      </c>
      <c r="BB27" s="120" t="s">
        <v>22</v>
      </c>
      <c r="BC27" s="121" t="s">
        <v>22</v>
      </c>
      <c r="BD27" s="121" t="s">
        <v>22</v>
      </c>
      <c r="BE27" s="44">
        <f t="shared" si="7"/>
        <v>32</v>
      </c>
    </row>
    <row r="28" spans="1:57" ht="16.5" customHeight="1" thickBot="1">
      <c r="A28" s="319"/>
      <c r="B28" s="284" t="s">
        <v>254</v>
      </c>
      <c r="C28" s="280" t="s">
        <v>38</v>
      </c>
      <c r="D28" s="43" t="s">
        <v>21</v>
      </c>
      <c r="E28" s="100">
        <v>2</v>
      </c>
      <c r="F28" s="100">
        <v>2</v>
      </c>
      <c r="G28" s="100">
        <v>2</v>
      </c>
      <c r="H28" s="100">
        <v>2</v>
      </c>
      <c r="I28" s="100">
        <v>2</v>
      </c>
      <c r="J28" s="100">
        <v>2</v>
      </c>
      <c r="K28" s="100">
        <v>2</v>
      </c>
      <c r="L28" s="100">
        <v>2</v>
      </c>
      <c r="M28" s="100">
        <v>2</v>
      </c>
      <c r="N28" s="100">
        <v>2</v>
      </c>
      <c r="O28" s="100">
        <v>2</v>
      </c>
      <c r="P28" s="100">
        <v>2</v>
      </c>
      <c r="Q28" s="100"/>
      <c r="R28" s="102">
        <v>2</v>
      </c>
      <c r="S28" s="102">
        <v>2</v>
      </c>
      <c r="T28" s="102">
        <v>2</v>
      </c>
      <c r="U28" s="155"/>
      <c r="V28" s="107" t="s">
        <v>22</v>
      </c>
      <c r="W28" s="107" t="s">
        <v>22</v>
      </c>
      <c r="X28" s="102">
        <v>2</v>
      </c>
      <c r="Y28" s="102">
        <v>2</v>
      </c>
      <c r="Z28" s="102">
        <v>2</v>
      </c>
      <c r="AA28" s="102">
        <v>2</v>
      </c>
      <c r="AB28" s="102">
        <v>2</v>
      </c>
      <c r="AC28" s="102">
        <v>2</v>
      </c>
      <c r="AD28" s="102">
        <v>2</v>
      </c>
      <c r="AE28" s="108"/>
      <c r="AF28" s="108"/>
      <c r="AG28" s="108"/>
      <c r="AH28" s="108"/>
      <c r="AI28" s="108"/>
      <c r="AJ28" s="108"/>
      <c r="AK28" s="108"/>
      <c r="AL28" s="108"/>
      <c r="AM28" s="108">
        <v>2</v>
      </c>
      <c r="AN28" s="108">
        <v>2</v>
      </c>
      <c r="AO28" s="108">
        <v>2</v>
      </c>
      <c r="AP28" s="108">
        <v>2</v>
      </c>
      <c r="AQ28" s="108">
        <v>2</v>
      </c>
      <c r="AR28" s="108">
        <v>2</v>
      </c>
      <c r="AS28" s="108">
        <v>2</v>
      </c>
      <c r="AT28" s="108">
        <v>2</v>
      </c>
      <c r="AU28" s="109">
        <v>2</v>
      </c>
      <c r="AV28" s="157"/>
      <c r="AW28" s="120" t="s">
        <v>22</v>
      </c>
      <c r="AX28" s="120" t="s">
        <v>22</v>
      </c>
      <c r="AY28" s="120" t="s">
        <v>22</v>
      </c>
      <c r="AZ28" s="120" t="s">
        <v>22</v>
      </c>
      <c r="BA28" s="120" t="s">
        <v>22</v>
      </c>
      <c r="BB28" s="120" t="s">
        <v>22</v>
      </c>
      <c r="BC28" s="121" t="s">
        <v>22</v>
      </c>
      <c r="BD28" s="121" t="s">
        <v>22</v>
      </c>
      <c r="BE28" s="44">
        <f t="shared" si="7"/>
        <v>62</v>
      </c>
    </row>
    <row r="29" spans="1:57" ht="15" customHeight="1" thickBot="1">
      <c r="A29" s="319"/>
      <c r="B29" s="281"/>
      <c r="C29" s="281"/>
      <c r="D29" s="43" t="s">
        <v>23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00">
        <v>1</v>
      </c>
      <c r="L29" s="100">
        <v>1</v>
      </c>
      <c r="M29" s="100">
        <v>1</v>
      </c>
      <c r="N29" s="100">
        <v>1</v>
      </c>
      <c r="O29" s="100">
        <v>1</v>
      </c>
      <c r="P29" s="100">
        <v>1</v>
      </c>
      <c r="Q29" s="100"/>
      <c r="R29" s="102">
        <v>1</v>
      </c>
      <c r="S29" s="102">
        <v>1</v>
      </c>
      <c r="T29" s="102">
        <v>1</v>
      </c>
      <c r="U29" s="155"/>
      <c r="V29" s="107" t="s">
        <v>22</v>
      </c>
      <c r="W29" s="107" t="s">
        <v>22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8"/>
      <c r="AF29" s="108"/>
      <c r="AG29" s="108"/>
      <c r="AH29" s="108"/>
      <c r="AI29" s="108"/>
      <c r="AJ29" s="108"/>
      <c r="AK29" s="108"/>
      <c r="AL29" s="108"/>
      <c r="AM29" s="108">
        <v>1</v>
      </c>
      <c r="AN29" s="108">
        <v>1</v>
      </c>
      <c r="AO29" s="108">
        <v>1</v>
      </c>
      <c r="AP29" s="108">
        <v>1</v>
      </c>
      <c r="AQ29" s="108">
        <v>1</v>
      </c>
      <c r="AR29" s="108">
        <v>1</v>
      </c>
      <c r="AS29" s="108">
        <v>1</v>
      </c>
      <c r="AT29" s="108">
        <v>1</v>
      </c>
      <c r="AU29" s="109">
        <v>1</v>
      </c>
      <c r="AV29" s="157"/>
      <c r="AW29" s="120" t="s">
        <v>22</v>
      </c>
      <c r="AX29" s="120" t="s">
        <v>22</v>
      </c>
      <c r="AY29" s="120" t="s">
        <v>22</v>
      </c>
      <c r="AZ29" s="120" t="s">
        <v>22</v>
      </c>
      <c r="BA29" s="120" t="s">
        <v>22</v>
      </c>
      <c r="BB29" s="120" t="s">
        <v>22</v>
      </c>
      <c r="BC29" s="121" t="s">
        <v>22</v>
      </c>
      <c r="BD29" s="121" t="s">
        <v>22</v>
      </c>
      <c r="BE29" s="44">
        <f t="shared" si="7"/>
        <v>31</v>
      </c>
    </row>
    <row r="30" spans="1:57" ht="15.75" hidden="1" customHeight="1" thickBot="1">
      <c r="A30" s="319"/>
      <c r="B30" s="284"/>
      <c r="C30" s="280"/>
      <c r="D30" s="43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16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27"/>
      <c r="AF30" s="127"/>
      <c r="AG30" s="127"/>
      <c r="AH30" s="127"/>
      <c r="AI30" s="127"/>
      <c r="AJ30" s="127"/>
      <c r="AK30" s="127"/>
      <c r="AL30" s="127"/>
      <c r="AM30" s="108"/>
      <c r="AN30" s="108"/>
      <c r="AO30" s="108"/>
      <c r="AP30" s="108"/>
      <c r="AQ30" s="108"/>
      <c r="AR30" s="108"/>
      <c r="AS30" s="108"/>
      <c r="AT30" s="108"/>
      <c r="AU30" s="109"/>
      <c r="AV30" s="122"/>
      <c r="AW30" s="122"/>
      <c r="AX30" s="122"/>
      <c r="AY30" s="122"/>
      <c r="AZ30" s="122"/>
      <c r="BA30" s="122"/>
      <c r="BB30" s="122"/>
      <c r="BC30" s="103"/>
      <c r="BD30" s="103"/>
      <c r="BE30" s="44"/>
    </row>
    <row r="31" spans="1:57" ht="15.75" hidden="1" customHeight="1" thickBot="1">
      <c r="A31" s="319"/>
      <c r="B31" s="281"/>
      <c r="C31" s="281"/>
      <c r="D31" s="43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16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27"/>
      <c r="AF31" s="127"/>
      <c r="AG31" s="127"/>
      <c r="AH31" s="127"/>
      <c r="AI31" s="127"/>
      <c r="AJ31" s="127"/>
      <c r="AK31" s="127"/>
      <c r="AL31" s="127"/>
      <c r="AM31" s="108"/>
      <c r="AN31" s="108"/>
      <c r="AO31" s="108"/>
      <c r="AP31" s="108"/>
      <c r="AQ31" s="108"/>
      <c r="AR31" s="108"/>
      <c r="AS31" s="108"/>
      <c r="AT31" s="108"/>
      <c r="AU31" s="109"/>
      <c r="AV31" s="122"/>
      <c r="AW31" s="122"/>
      <c r="AX31" s="122"/>
      <c r="AY31" s="122"/>
      <c r="AZ31" s="122"/>
      <c r="BA31" s="122"/>
      <c r="BB31" s="122"/>
      <c r="BC31" s="103"/>
      <c r="BD31" s="103"/>
      <c r="BE31" s="44"/>
    </row>
    <row r="32" spans="1:57" s="64" customFormat="1" ht="24.75" customHeight="1" thickBot="1">
      <c r="A32" s="319"/>
      <c r="B32" s="286" t="s">
        <v>245</v>
      </c>
      <c r="C32" s="286" t="s">
        <v>40</v>
      </c>
      <c r="D32" s="62" t="s">
        <v>21</v>
      </c>
      <c r="E32" s="111">
        <f>E34+E43+E54+E58</f>
        <v>28</v>
      </c>
      <c r="F32" s="111">
        <f t="shared" ref="F32:U32" si="19">F34+F43+F54+F58</f>
        <v>28</v>
      </c>
      <c r="G32" s="111">
        <f t="shared" si="19"/>
        <v>28</v>
      </c>
      <c r="H32" s="111">
        <f t="shared" si="19"/>
        <v>28</v>
      </c>
      <c r="I32" s="111">
        <f t="shared" si="19"/>
        <v>28</v>
      </c>
      <c r="J32" s="111">
        <f t="shared" si="19"/>
        <v>28</v>
      </c>
      <c r="K32" s="111">
        <f t="shared" si="19"/>
        <v>28</v>
      </c>
      <c r="L32" s="111">
        <f t="shared" si="19"/>
        <v>28</v>
      </c>
      <c r="M32" s="111">
        <f t="shared" si="19"/>
        <v>28</v>
      </c>
      <c r="N32" s="111">
        <f t="shared" si="19"/>
        <v>28</v>
      </c>
      <c r="O32" s="111">
        <f t="shared" si="19"/>
        <v>28</v>
      </c>
      <c r="P32" s="111">
        <f t="shared" si="19"/>
        <v>28</v>
      </c>
      <c r="Q32" s="111">
        <f t="shared" si="19"/>
        <v>36</v>
      </c>
      <c r="R32" s="111">
        <f t="shared" si="19"/>
        <v>28</v>
      </c>
      <c r="S32" s="111">
        <f t="shared" si="19"/>
        <v>28</v>
      </c>
      <c r="T32" s="111">
        <v>28</v>
      </c>
      <c r="U32" s="111">
        <f t="shared" si="19"/>
        <v>0</v>
      </c>
      <c r="V32" s="112" t="s">
        <v>22</v>
      </c>
      <c r="W32" s="112" t="s">
        <v>22</v>
      </c>
      <c r="X32" s="112">
        <f t="shared" ref="X32:AT32" si="20">X34+X43+X54+X58</f>
        <v>20</v>
      </c>
      <c r="Y32" s="112">
        <f t="shared" si="20"/>
        <v>20</v>
      </c>
      <c r="Z32" s="112">
        <f t="shared" si="20"/>
        <v>20</v>
      </c>
      <c r="AA32" s="112">
        <f t="shared" si="20"/>
        <v>20</v>
      </c>
      <c r="AB32" s="112">
        <f t="shared" si="20"/>
        <v>20</v>
      </c>
      <c r="AC32" s="112">
        <f t="shared" si="20"/>
        <v>20</v>
      </c>
      <c r="AD32" s="112">
        <f t="shared" si="20"/>
        <v>20</v>
      </c>
      <c r="AE32" s="112">
        <f t="shared" si="20"/>
        <v>36</v>
      </c>
      <c r="AF32" s="112">
        <f t="shared" si="20"/>
        <v>36</v>
      </c>
      <c r="AG32" s="112">
        <f t="shared" si="20"/>
        <v>36</v>
      </c>
      <c r="AH32" s="112">
        <f t="shared" si="20"/>
        <v>36</v>
      </c>
      <c r="AI32" s="112">
        <f t="shared" si="20"/>
        <v>36</v>
      </c>
      <c r="AJ32" s="112">
        <f t="shared" si="20"/>
        <v>36</v>
      </c>
      <c r="AK32" s="112">
        <f t="shared" si="20"/>
        <v>36</v>
      </c>
      <c r="AL32" s="112">
        <f t="shared" si="20"/>
        <v>36</v>
      </c>
      <c r="AM32" s="112">
        <f t="shared" si="20"/>
        <v>20</v>
      </c>
      <c r="AN32" s="112">
        <f t="shared" si="20"/>
        <v>20</v>
      </c>
      <c r="AO32" s="112">
        <f t="shared" si="20"/>
        <v>20</v>
      </c>
      <c r="AP32" s="112">
        <f t="shared" si="20"/>
        <v>20</v>
      </c>
      <c r="AQ32" s="112">
        <f t="shared" si="20"/>
        <v>20</v>
      </c>
      <c r="AR32" s="112">
        <f t="shared" si="20"/>
        <v>20</v>
      </c>
      <c r="AS32" s="112">
        <f t="shared" si="20"/>
        <v>20</v>
      </c>
      <c r="AT32" s="112">
        <f t="shared" si="20"/>
        <v>20</v>
      </c>
      <c r="AU32" s="112">
        <v>20</v>
      </c>
      <c r="AV32" s="112">
        <f t="shared" ref="AV32" si="21">AV34+AV43+AV54+AV58</f>
        <v>0</v>
      </c>
      <c r="AW32" s="112" t="s">
        <v>22</v>
      </c>
      <c r="AX32" s="112" t="s">
        <v>22</v>
      </c>
      <c r="AY32" s="112" t="s">
        <v>22</v>
      </c>
      <c r="AZ32" s="112" t="s">
        <v>22</v>
      </c>
      <c r="BA32" s="112" t="s">
        <v>22</v>
      </c>
      <c r="BB32" s="112" t="s">
        <v>22</v>
      </c>
      <c r="BC32" s="111" t="s">
        <v>22</v>
      </c>
      <c r="BD32" s="111" t="s">
        <v>22</v>
      </c>
      <c r="BE32" s="44">
        <f t="shared" si="7"/>
        <v>1064</v>
      </c>
    </row>
    <row r="33" spans="1:57" s="64" customFormat="1" ht="16.5" thickBot="1">
      <c r="A33" s="319"/>
      <c r="B33" s="287"/>
      <c r="C33" s="287"/>
      <c r="D33" s="62" t="s">
        <v>23</v>
      </c>
      <c r="E33" s="111">
        <f>E35+E44+E55+E59</f>
        <v>14</v>
      </c>
      <c r="F33" s="111">
        <f t="shared" ref="F33:U33" si="22">F35+F44+F55+F59</f>
        <v>14</v>
      </c>
      <c r="G33" s="111">
        <f t="shared" si="22"/>
        <v>14</v>
      </c>
      <c r="H33" s="111">
        <f t="shared" si="22"/>
        <v>14</v>
      </c>
      <c r="I33" s="111">
        <f t="shared" si="22"/>
        <v>14</v>
      </c>
      <c r="J33" s="111">
        <f t="shared" si="22"/>
        <v>14</v>
      </c>
      <c r="K33" s="111">
        <f t="shared" si="22"/>
        <v>14</v>
      </c>
      <c r="L33" s="111">
        <f t="shared" si="22"/>
        <v>14</v>
      </c>
      <c r="M33" s="111">
        <f t="shared" si="22"/>
        <v>14</v>
      </c>
      <c r="N33" s="111">
        <f t="shared" si="22"/>
        <v>14</v>
      </c>
      <c r="O33" s="111">
        <f t="shared" si="22"/>
        <v>14</v>
      </c>
      <c r="P33" s="111">
        <f t="shared" si="22"/>
        <v>14</v>
      </c>
      <c r="Q33" s="111">
        <f t="shared" si="22"/>
        <v>0</v>
      </c>
      <c r="R33" s="112">
        <f t="shared" si="22"/>
        <v>14</v>
      </c>
      <c r="S33" s="112">
        <f t="shared" si="22"/>
        <v>14</v>
      </c>
      <c r="T33" s="112">
        <f t="shared" si="22"/>
        <v>14</v>
      </c>
      <c r="U33" s="112">
        <f t="shared" si="22"/>
        <v>0</v>
      </c>
      <c r="V33" s="112" t="s">
        <v>22</v>
      </c>
      <c r="W33" s="112" t="s">
        <v>22</v>
      </c>
      <c r="X33" s="112">
        <f t="shared" ref="X33:AU33" si="23">X35+X44+X55+X59</f>
        <v>10</v>
      </c>
      <c r="Y33" s="112">
        <f t="shared" si="23"/>
        <v>10</v>
      </c>
      <c r="Z33" s="112">
        <f t="shared" si="23"/>
        <v>10</v>
      </c>
      <c r="AA33" s="112">
        <f t="shared" si="23"/>
        <v>10</v>
      </c>
      <c r="AB33" s="112">
        <f t="shared" si="23"/>
        <v>10</v>
      </c>
      <c r="AC33" s="112">
        <f t="shared" si="23"/>
        <v>10</v>
      </c>
      <c r="AD33" s="112">
        <f t="shared" si="23"/>
        <v>10</v>
      </c>
      <c r="AE33" s="112">
        <f t="shared" si="23"/>
        <v>0</v>
      </c>
      <c r="AF33" s="112">
        <f t="shared" si="23"/>
        <v>0</v>
      </c>
      <c r="AG33" s="112">
        <f t="shared" si="23"/>
        <v>0</v>
      </c>
      <c r="AH33" s="112">
        <f t="shared" si="23"/>
        <v>0</v>
      </c>
      <c r="AI33" s="112">
        <f t="shared" si="23"/>
        <v>0</v>
      </c>
      <c r="AJ33" s="112">
        <f t="shared" si="23"/>
        <v>0</v>
      </c>
      <c r="AK33" s="112">
        <f t="shared" si="23"/>
        <v>0</v>
      </c>
      <c r="AL33" s="112">
        <f t="shared" si="23"/>
        <v>0</v>
      </c>
      <c r="AM33" s="112">
        <f t="shared" si="23"/>
        <v>10</v>
      </c>
      <c r="AN33" s="112">
        <f t="shared" si="23"/>
        <v>10</v>
      </c>
      <c r="AO33" s="112">
        <f t="shared" si="23"/>
        <v>10</v>
      </c>
      <c r="AP33" s="112">
        <f t="shared" si="23"/>
        <v>10</v>
      </c>
      <c r="AQ33" s="112">
        <f t="shared" si="23"/>
        <v>10</v>
      </c>
      <c r="AR33" s="112">
        <f t="shared" si="23"/>
        <v>10</v>
      </c>
      <c r="AS33" s="112">
        <f t="shared" si="23"/>
        <v>10</v>
      </c>
      <c r="AT33" s="112">
        <f t="shared" si="23"/>
        <v>10</v>
      </c>
      <c r="AU33" s="112">
        <f t="shared" si="23"/>
        <v>10</v>
      </c>
      <c r="AV33" s="112">
        <f t="shared" ref="AV33" si="24">AV35+AV44+AV55+AV59</f>
        <v>0</v>
      </c>
      <c r="AW33" s="112" t="s">
        <v>22</v>
      </c>
      <c r="AX33" s="112" t="s">
        <v>22</v>
      </c>
      <c r="AY33" s="112" t="s">
        <v>22</v>
      </c>
      <c r="AZ33" s="112" t="s">
        <v>22</v>
      </c>
      <c r="BA33" s="112" t="s">
        <v>22</v>
      </c>
      <c r="BB33" s="112" t="s">
        <v>22</v>
      </c>
      <c r="BC33" s="111" t="s">
        <v>22</v>
      </c>
      <c r="BD33" s="111" t="s">
        <v>22</v>
      </c>
      <c r="BE33" s="44">
        <f t="shared" si="7"/>
        <v>370</v>
      </c>
    </row>
    <row r="34" spans="1:57" s="36" customFormat="1" ht="18.75" customHeight="1" thickBot="1">
      <c r="A34" s="319"/>
      <c r="B34" s="278" t="s">
        <v>147</v>
      </c>
      <c r="C34" s="278" t="s">
        <v>148</v>
      </c>
      <c r="D34" s="46" t="s">
        <v>21</v>
      </c>
      <c r="E34" s="100">
        <f>E36+E38+E42+E40</f>
        <v>20</v>
      </c>
      <c r="F34" s="100">
        <f t="shared" ref="F34:S34" si="25">F36+F38+F42+F40</f>
        <v>18</v>
      </c>
      <c r="G34" s="100">
        <f t="shared" si="25"/>
        <v>20</v>
      </c>
      <c r="H34" s="100">
        <f t="shared" si="25"/>
        <v>18</v>
      </c>
      <c r="I34" s="100">
        <f t="shared" si="25"/>
        <v>20</v>
      </c>
      <c r="J34" s="100">
        <f t="shared" si="25"/>
        <v>18</v>
      </c>
      <c r="K34" s="100">
        <f t="shared" si="25"/>
        <v>20</v>
      </c>
      <c r="L34" s="100">
        <f t="shared" si="25"/>
        <v>18</v>
      </c>
      <c r="M34" s="100">
        <f t="shared" si="25"/>
        <v>20</v>
      </c>
      <c r="N34" s="100">
        <f t="shared" si="25"/>
        <v>18</v>
      </c>
      <c r="O34" s="100">
        <f t="shared" si="25"/>
        <v>20</v>
      </c>
      <c r="P34" s="100">
        <f t="shared" si="25"/>
        <v>18</v>
      </c>
      <c r="Q34" s="100">
        <f t="shared" si="25"/>
        <v>0</v>
      </c>
      <c r="R34" s="100">
        <f t="shared" si="25"/>
        <v>18</v>
      </c>
      <c r="S34" s="100">
        <f t="shared" si="25"/>
        <v>20</v>
      </c>
      <c r="T34" s="100">
        <v>18</v>
      </c>
      <c r="U34" s="153">
        <v>0</v>
      </c>
      <c r="V34" s="107" t="s">
        <v>22</v>
      </c>
      <c r="W34" s="107" t="s">
        <v>22</v>
      </c>
      <c r="X34" s="114">
        <f>X36+X38+X42+X40</f>
        <v>10</v>
      </c>
      <c r="Y34" s="114">
        <f t="shared" ref="Y34:AT34" si="26">Y36+Y38+Y42+Y40</f>
        <v>12</v>
      </c>
      <c r="Z34" s="114">
        <f t="shared" si="26"/>
        <v>10</v>
      </c>
      <c r="AA34" s="114">
        <f t="shared" si="26"/>
        <v>12</v>
      </c>
      <c r="AB34" s="114">
        <f t="shared" si="26"/>
        <v>10</v>
      </c>
      <c r="AC34" s="114">
        <f t="shared" si="26"/>
        <v>12</v>
      </c>
      <c r="AD34" s="114">
        <f t="shared" si="26"/>
        <v>10</v>
      </c>
      <c r="AE34" s="114">
        <f t="shared" si="26"/>
        <v>0</v>
      </c>
      <c r="AF34" s="114">
        <f t="shared" si="26"/>
        <v>0</v>
      </c>
      <c r="AG34" s="114">
        <f t="shared" si="26"/>
        <v>36</v>
      </c>
      <c r="AH34" s="114">
        <f t="shared" si="26"/>
        <v>36</v>
      </c>
      <c r="AI34" s="114">
        <f t="shared" si="26"/>
        <v>36</v>
      </c>
      <c r="AJ34" s="114">
        <f t="shared" si="26"/>
        <v>36</v>
      </c>
      <c r="AK34" s="114">
        <f t="shared" si="26"/>
        <v>0</v>
      </c>
      <c r="AL34" s="114">
        <f t="shared" si="26"/>
        <v>0</v>
      </c>
      <c r="AM34" s="114">
        <f t="shared" si="26"/>
        <v>12</v>
      </c>
      <c r="AN34" s="114">
        <f t="shared" si="26"/>
        <v>10</v>
      </c>
      <c r="AO34" s="114">
        <f t="shared" si="26"/>
        <v>12</v>
      </c>
      <c r="AP34" s="114">
        <f t="shared" si="26"/>
        <v>10</v>
      </c>
      <c r="AQ34" s="114">
        <f t="shared" si="26"/>
        <v>12</v>
      </c>
      <c r="AR34" s="114">
        <f t="shared" si="26"/>
        <v>10</v>
      </c>
      <c r="AS34" s="114">
        <f t="shared" si="26"/>
        <v>12</v>
      </c>
      <c r="AT34" s="114">
        <f t="shared" si="26"/>
        <v>10</v>
      </c>
      <c r="AU34" s="114">
        <v>12</v>
      </c>
      <c r="AV34" s="155">
        <v>0</v>
      </c>
      <c r="AW34" s="107" t="s">
        <v>22</v>
      </c>
      <c r="AX34" s="107" t="s">
        <v>22</v>
      </c>
      <c r="AY34" s="107" t="s">
        <v>22</v>
      </c>
      <c r="AZ34" s="107" t="s">
        <v>22</v>
      </c>
      <c r="BA34" s="107" t="s">
        <v>22</v>
      </c>
      <c r="BB34" s="107" t="s">
        <v>22</v>
      </c>
      <c r="BC34" s="96" t="s">
        <v>22</v>
      </c>
      <c r="BD34" s="96" t="s">
        <v>22</v>
      </c>
      <c r="BE34" s="44">
        <f t="shared" si="7"/>
        <v>604</v>
      </c>
    </row>
    <row r="35" spans="1:57" s="36" customFormat="1" ht="15.75" customHeight="1" thickBot="1">
      <c r="A35" s="319"/>
      <c r="B35" s="279"/>
      <c r="C35" s="279"/>
      <c r="D35" s="46" t="s">
        <v>23</v>
      </c>
      <c r="E35" s="100">
        <f>E37+E39+E41</f>
        <v>10</v>
      </c>
      <c r="F35" s="100">
        <f t="shared" ref="F35:U35" si="27">F37+F39+F41</f>
        <v>9</v>
      </c>
      <c r="G35" s="100">
        <f t="shared" si="27"/>
        <v>10</v>
      </c>
      <c r="H35" s="100">
        <f t="shared" si="27"/>
        <v>9</v>
      </c>
      <c r="I35" s="100">
        <f t="shared" si="27"/>
        <v>10</v>
      </c>
      <c r="J35" s="100">
        <f t="shared" si="27"/>
        <v>9</v>
      </c>
      <c r="K35" s="100">
        <f t="shared" si="27"/>
        <v>10</v>
      </c>
      <c r="L35" s="100">
        <f t="shared" si="27"/>
        <v>9</v>
      </c>
      <c r="M35" s="100">
        <f t="shared" si="27"/>
        <v>10</v>
      </c>
      <c r="N35" s="100">
        <f t="shared" si="27"/>
        <v>9</v>
      </c>
      <c r="O35" s="100">
        <f t="shared" si="27"/>
        <v>10</v>
      </c>
      <c r="P35" s="100">
        <f t="shared" si="27"/>
        <v>9</v>
      </c>
      <c r="Q35" s="100">
        <f t="shared" si="27"/>
        <v>0</v>
      </c>
      <c r="R35" s="100">
        <f t="shared" si="27"/>
        <v>9</v>
      </c>
      <c r="S35" s="100">
        <f t="shared" si="27"/>
        <v>10</v>
      </c>
      <c r="T35" s="100">
        <f t="shared" si="27"/>
        <v>9</v>
      </c>
      <c r="U35" s="153">
        <f t="shared" si="27"/>
        <v>0</v>
      </c>
      <c r="V35" s="107" t="s">
        <v>22</v>
      </c>
      <c r="W35" s="107" t="s">
        <v>22</v>
      </c>
      <c r="X35" s="114">
        <f>X37+X39+X41</f>
        <v>5</v>
      </c>
      <c r="Y35" s="114">
        <f t="shared" ref="Y35:AU35" si="28">Y37+Y39+Y41</f>
        <v>6</v>
      </c>
      <c r="Z35" s="114">
        <f t="shared" si="28"/>
        <v>5</v>
      </c>
      <c r="AA35" s="114">
        <f t="shared" si="28"/>
        <v>6</v>
      </c>
      <c r="AB35" s="114">
        <f t="shared" si="28"/>
        <v>5</v>
      </c>
      <c r="AC35" s="114">
        <f t="shared" si="28"/>
        <v>6</v>
      </c>
      <c r="AD35" s="114">
        <f t="shared" si="28"/>
        <v>5</v>
      </c>
      <c r="AE35" s="114">
        <f t="shared" si="28"/>
        <v>0</v>
      </c>
      <c r="AF35" s="114">
        <f t="shared" si="28"/>
        <v>0</v>
      </c>
      <c r="AG35" s="114">
        <f t="shared" si="28"/>
        <v>0</v>
      </c>
      <c r="AH35" s="114">
        <f t="shared" si="28"/>
        <v>0</v>
      </c>
      <c r="AI35" s="114">
        <f t="shared" si="28"/>
        <v>0</v>
      </c>
      <c r="AJ35" s="114">
        <f t="shared" si="28"/>
        <v>0</v>
      </c>
      <c r="AK35" s="114">
        <f t="shared" si="28"/>
        <v>0</v>
      </c>
      <c r="AL35" s="114">
        <f t="shared" si="28"/>
        <v>0</v>
      </c>
      <c r="AM35" s="114">
        <f t="shared" si="28"/>
        <v>6</v>
      </c>
      <c r="AN35" s="114">
        <f t="shared" si="28"/>
        <v>5</v>
      </c>
      <c r="AO35" s="114">
        <f t="shared" si="28"/>
        <v>6</v>
      </c>
      <c r="AP35" s="114">
        <f t="shared" si="28"/>
        <v>5</v>
      </c>
      <c r="AQ35" s="114">
        <f t="shared" si="28"/>
        <v>6</v>
      </c>
      <c r="AR35" s="114">
        <f t="shared" si="28"/>
        <v>5</v>
      </c>
      <c r="AS35" s="114">
        <f t="shared" si="28"/>
        <v>6</v>
      </c>
      <c r="AT35" s="114">
        <f t="shared" si="28"/>
        <v>5</v>
      </c>
      <c r="AU35" s="114">
        <f t="shared" si="28"/>
        <v>6</v>
      </c>
      <c r="AV35" s="155">
        <f t="shared" ref="AV35" si="29">AV37+AV39+AV41</f>
        <v>0</v>
      </c>
      <c r="AW35" s="107" t="s">
        <v>22</v>
      </c>
      <c r="AX35" s="107" t="s">
        <v>22</v>
      </c>
      <c r="AY35" s="107" t="s">
        <v>22</v>
      </c>
      <c r="AZ35" s="107" t="s">
        <v>22</v>
      </c>
      <c r="BA35" s="107" t="s">
        <v>22</v>
      </c>
      <c r="BB35" s="107" t="s">
        <v>22</v>
      </c>
      <c r="BC35" s="96" t="s">
        <v>22</v>
      </c>
      <c r="BD35" s="96" t="s">
        <v>22</v>
      </c>
      <c r="BE35" s="44">
        <f t="shared" si="7"/>
        <v>230</v>
      </c>
    </row>
    <row r="36" spans="1:57" s="35" customFormat="1" ht="25.5" customHeight="1" thickBot="1">
      <c r="A36" s="319"/>
      <c r="B36" s="273" t="s">
        <v>263</v>
      </c>
      <c r="C36" s="273" t="s">
        <v>170</v>
      </c>
      <c r="D36" s="45" t="s">
        <v>21</v>
      </c>
      <c r="E36" s="100">
        <v>4</v>
      </c>
      <c r="F36" s="100">
        <v>4</v>
      </c>
      <c r="G36" s="100">
        <v>4</v>
      </c>
      <c r="H36" s="100">
        <v>4</v>
      </c>
      <c r="I36" s="100">
        <v>4</v>
      </c>
      <c r="J36" s="100">
        <v>4</v>
      </c>
      <c r="K36" s="100">
        <v>4</v>
      </c>
      <c r="L36" s="100">
        <v>4</v>
      </c>
      <c r="M36" s="100">
        <v>4</v>
      </c>
      <c r="N36" s="100">
        <v>4</v>
      </c>
      <c r="O36" s="100">
        <v>4</v>
      </c>
      <c r="P36" s="100">
        <v>4</v>
      </c>
      <c r="Q36" s="100"/>
      <c r="R36" s="102">
        <v>4</v>
      </c>
      <c r="S36" s="102">
        <v>4</v>
      </c>
      <c r="T36" s="102" t="s">
        <v>239</v>
      </c>
      <c r="U36" s="155"/>
      <c r="V36" s="107" t="s">
        <v>22</v>
      </c>
      <c r="W36" s="107" t="s">
        <v>22</v>
      </c>
      <c r="X36" s="108">
        <v>4</v>
      </c>
      <c r="Y36" s="108">
        <v>6</v>
      </c>
      <c r="Z36" s="108">
        <v>4</v>
      </c>
      <c r="AA36" s="108">
        <v>6</v>
      </c>
      <c r="AB36" s="108">
        <v>4</v>
      </c>
      <c r="AC36" s="108">
        <v>6</v>
      </c>
      <c r="AD36" s="108">
        <v>4</v>
      </c>
      <c r="AE36" s="108"/>
      <c r="AF36" s="108"/>
      <c r="AG36" s="108"/>
      <c r="AH36" s="108"/>
      <c r="AI36" s="108"/>
      <c r="AJ36" s="108"/>
      <c r="AK36" s="108"/>
      <c r="AL36" s="108"/>
      <c r="AM36" s="108">
        <v>6</v>
      </c>
      <c r="AN36" s="108">
        <v>4</v>
      </c>
      <c r="AO36" s="108">
        <v>6</v>
      </c>
      <c r="AP36" s="108">
        <v>4</v>
      </c>
      <c r="AQ36" s="108">
        <v>6</v>
      </c>
      <c r="AR36" s="108">
        <v>4</v>
      </c>
      <c r="AS36" s="108">
        <v>6</v>
      </c>
      <c r="AT36" s="108">
        <v>4</v>
      </c>
      <c r="AU36" s="108">
        <v>6</v>
      </c>
      <c r="AV36" s="157" t="s">
        <v>52</v>
      </c>
      <c r="AW36" s="120" t="s">
        <v>22</v>
      </c>
      <c r="AX36" s="120" t="s">
        <v>22</v>
      </c>
      <c r="AY36" s="120" t="s">
        <v>22</v>
      </c>
      <c r="AZ36" s="120" t="s">
        <v>22</v>
      </c>
      <c r="BA36" s="120" t="s">
        <v>22</v>
      </c>
      <c r="BB36" s="120" t="s">
        <v>22</v>
      </c>
      <c r="BC36" s="121" t="s">
        <v>22</v>
      </c>
      <c r="BD36" s="121" t="s">
        <v>22</v>
      </c>
      <c r="BE36" s="44">
        <f>SUM(D36:BD36)</f>
        <v>136</v>
      </c>
    </row>
    <row r="37" spans="1:57" s="35" customFormat="1" ht="16.5" thickBot="1">
      <c r="A37" s="319"/>
      <c r="B37" s="274"/>
      <c r="C37" s="274"/>
      <c r="D37" s="45" t="s">
        <v>23</v>
      </c>
      <c r="E37" s="100">
        <v>2</v>
      </c>
      <c r="F37" s="100">
        <v>2</v>
      </c>
      <c r="G37" s="100">
        <v>2</v>
      </c>
      <c r="H37" s="100">
        <v>2</v>
      </c>
      <c r="I37" s="100">
        <v>2</v>
      </c>
      <c r="J37" s="100">
        <v>2</v>
      </c>
      <c r="K37" s="100">
        <v>2</v>
      </c>
      <c r="L37" s="100">
        <v>2</v>
      </c>
      <c r="M37" s="100">
        <v>2</v>
      </c>
      <c r="N37" s="100">
        <v>2</v>
      </c>
      <c r="O37" s="100">
        <v>2</v>
      </c>
      <c r="P37" s="100">
        <v>2</v>
      </c>
      <c r="Q37" s="100"/>
      <c r="R37" s="102">
        <v>2</v>
      </c>
      <c r="S37" s="102">
        <v>2</v>
      </c>
      <c r="T37" s="102">
        <v>2</v>
      </c>
      <c r="U37" s="155"/>
      <c r="V37" s="107" t="s">
        <v>22</v>
      </c>
      <c r="W37" s="107" t="s">
        <v>22</v>
      </c>
      <c r="X37" s="108">
        <v>2</v>
      </c>
      <c r="Y37" s="108">
        <v>3</v>
      </c>
      <c r="Z37" s="108">
        <v>2</v>
      </c>
      <c r="AA37" s="108">
        <v>3</v>
      </c>
      <c r="AB37" s="108">
        <v>2</v>
      </c>
      <c r="AC37" s="108">
        <v>3</v>
      </c>
      <c r="AD37" s="108">
        <v>2</v>
      </c>
      <c r="AE37" s="108"/>
      <c r="AF37" s="108"/>
      <c r="AG37" s="108"/>
      <c r="AH37" s="108"/>
      <c r="AI37" s="108"/>
      <c r="AJ37" s="108"/>
      <c r="AK37" s="108"/>
      <c r="AL37" s="108"/>
      <c r="AM37" s="108">
        <v>3</v>
      </c>
      <c r="AN37" s="108">
        <v>2</v>
      </c>
      <c r="AO37" s="108">
        <v>3</v>
      </c>
      <c r="AP37" s="108">
        <v>2</v>
      </c>
      <c r="AQ37" s="108">
        <v>3</v>
      </c>
      <c r="AR37" s="108">
        <v>2</v>
      </c>
      <c r="AS37" s="108">
        <v>3</v>
      </c>
      <c r="AT37" s="108">
        <v>2</v>
      </c>
      <c r="AU37" s="108">
        <v>3</v>
      </c>
      <c r="AV37" s="157"/>
      <c r="AW37" s="120" t="s">
        <v>22</v>
      </c>
      <c r="AX37" s="120" t="s">
        <v>22</v>
      </c>
      <c r="AY37" s="120" t="s">
        <v>22</v>
      </c>
      <c r="AZ37" s="120" t="s">
        <v>22</v>
      </c>
      <c r="BA37" s="120" t="s">
        <v>22</v>
      </c>
      <c r="BB37" s="120" t="s">
        <v>22</v>
      </c>
      <c r="BC37" s="121" t="s">
        <v>22</v>
      </c>
      <c r="BD37" s="121" t="s">
        <v>22</v>
      </c>
      <c r="BE37" s="44">
        <f t="shared" si="7"/>
        <v>70</v>
      </c>
    </row>
    <row r="38" spans="1:57" s="35" customFormat="1" ht="26.25" customHeight="1" thickBot="1">
      <c r="A38" s="319"/>
      <c r="B38" s="273" t="s">
        <v>260</v>
      </c>
      <c r="C38" s="273" t="s">
        <v>150</v>
      </c>
      <c r="D38" s="45" t="s">
        <v>21</v>
      </c>
      <c r="E38" s="100">
        <v>6</v>
      </c>
      <c r="F38" s="100">
        <v>4</v>
      </c>
      <c r="G38" s="100">
        <v>6</v>
      </c>
      <c r="H38" s="100">
        <v>4</v>
      </c>
      <c r="I38" s="100">
        <v>6</v>
      </c>
      <c r="J38" s="100">
        <v>4</v>
      </c>
      <c r="K38" s="100">
        <v>6</v>
      </c>
      <c r="L38" s="100">
        <v>4</v>
      </c>
      <c r="M38" s="100">
        <v>6</v>
      </c>
      <c r="N38" s="100">
        <v>4</v>
      </c>
      <c r="O38" s="100">
        <v>6</v>
      </c>
      <c r="P38" s="100">
        <v>4</v>
      </c>
      <c r="Q38" s="100"/>
      <c r="R38" s="102">
        <v>4</v>
      </c>
      <c r="S38" s="102">
        <v>6</v>
      </c>
      <c r="T38" s="102">
        <v>4</v>
      </c>
      <c r="U38" s="155" t="s">
        <v>52</v>
      </c>
      <c r="V38" s="107" t="s">
        <v>22</v>
      </c>
      <c r="W38" s="107" t="s">
        <v>22</v>
      </c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57"/>
      <c r="AW38" s="120" t="s">
        <v>22</v>
      </c>
      <c r="AX38" s="120" t="s">
        <v>22</v>
      </c>
      <c r="AY38" s="120" t="s">
        <v>22</v>
      </c>
      <c r="AZ38" s="120" t="s">
        <v>22</v>
      </c>
      <c r="BA38" s="120" t="s">
        <v>22</v>
      </c>
      <c r="BB38" s="120" t="s">
        <v>22</v>
      </c>
      <c r="BC38" s="121" t="s">
        <v>22</v>
      </c>
      <c r="BD38" s="121" t="s">
        <v>22</v>
      </c>
      <c r="BE38" s="44">
        <f t="shared" si="7"/>
        <v>74</v>
      </c>
    </row>
    <row r="39" spans="1:57" s="35" customFormat="1" ht="16.5" thickBot="1">
      <c r="A39" s="319"/>
      <c r="B39" s="274"/>
      <c r="C39" s="274"/>
      <c r="D39" s="45" t="s">
        <v>23</v>
      </c>
      <c r="E39" s="100">
        <v>3</v>
      </c>
      <c r="F39" s="100">
        <v>2</v>
      </c>
      <c r="G39" s="100">
        <v>3</v>
      </c>
      <c r="H39" s="100">
        <v>2</v>
      </c>
      <c r="I39" s="100">
        <v>3</v>
      </c>
      <c r="J39" s="100">
        <v>2</v>
      </c>
      <c r="K39" s="100">
        <v>3</v>
      </c>
      <c r="L39" s="100">
        <v>2</v>
      </c>
      <c r="M39" s="100">
        <v>3</v>
      </c>
      <c r="N39" s="100">
        <v>2</v>
      </c>
      <c r="O39" s="100">
        <v>3</v>
      </c>
      <c r="P39" s="100">
        <v>2</v>
      </c>
      <c r="Q39" s="100"/>
      <c r="R39" s="102">
        <v>2</v>
      </c>
      <c r="S39" s="102">
        <v>3</v>
      </c>
      <c r="T39" s="102">
        <v>2</v>
      </c>
      <c r="U39" s="155"/>
      <c r="V39" s="107" t="s">
        <v>22</v>
      </c>
      <c r="W39" s="107" t="s">
        <v>22</v>
      </c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57"/>
      <c r="AW39" s="120" t="s">
        <v>22</v>
      </c>
      <c r="AX39" s="120" t="s">
        <v>22</v>
      </c>
      <c r="AY39" s="120" t="s">
        <v>22</v>
      </c>
      <c r="AZ39" s="120" t="s">
        <v>22</v>
      </c>
      <c r="BA39" s="120" t="s">
        <v>22</v>
      </c>
      <c r="BB39" s="120" t="s">
        <v>22</v>
      </c>
      <c r="BC39" s="121" t="s">
        <v>22</v>
      </c>
      <c r="BD39" s="121" t="s">
        <v>22</v>
      </c>
      <c r="BE39" s="44">
        <f t="shared" si="7"/>
        <v>37</v>
      </c>
    </row>
    <row r="40" spans="1:57" s="35" customFormat="1" ht="16.5" thickBot="1">
      <c r="A40" s="319"/>
      <c r="B40" s="273" t="s">
        <v>264</v>
      </c>
      <c r="C40" s="273" t="s">
        <v>171</v>
      </c>
      <c r="D40" s="45" t="s">
        <v>21</v>
      </c>
      <c r="E40" s="100">
        <v>10</v>
      </c>
      <c r="F40" s="100">
        <v>10</v>
      </c>
      <c r="G40" s="100">
        <v>10</v>
      </c>
      <c r="H40" s="100">
        <v>10</v>
      </c>
      <c r="I40" s="100">
        <v>10</v>
      </c>
      <c r="J40" s="100">
        <v>10</v>
      </c>
      <c r="K40" s="100">
        <v>10</v>
      </c>
      <c r="L40" s="100">
        <v>10</v>
      </c>
      <c r="M40" s="100">
        <v>10</v>
      </c>
      <c r="N40" s="100">
        <v>10</v>
      </c>
      <c r="O40" s="100">
        <v>10</v>
      </c>
      <c r="P40" s="100">
        <v>10</v>
      </c>
      <c r="Q40" s="100"/>
      <c r="R40" s="102">
        <v>10</v>
      </c>
      <c r="S40" s="102">
        <v>10</v>
      </c>
      <c r="T40" s="102">
        <v>10</v>
      </c>
      <c r="U40" s="155" t="s">
        <v>52</v>
      </c>
      <c r="V40" s="107" t="s">
        <v>22</v>
      </c>
      <c r="W40" s="107" t="s">
        <v>22</v>
      </c>
      <c r="X40" s="108">
        <v>6</v>
      </c>
      <c r="Y40" s="108">
        <v>6</v>
      </c>
      <c r="Z40" s="108">
        <v>6</v>
      </c>
      <c r="AA40" s="108">
        <v>6</v>
      </c>
      <c r="AB40" s="108">
        <v>6</v>
      </c>
      <c r="AC40" s="108">
        <v>6</v>
      </c>
      <c r="AD40" s="108">
        <v>6</v>
      </c>
      <c r="AE40" s="108"/>
      <c r="AF40" s="108"/>
      <c r="AG40" s="108"/>
      <c r="AH40" s="108"/>
      <c r="AI40" s="108"/>
      <c r="AJ40" s="108"/>
      <c r="AK40" s="108"/>
      <c r="AL40" s="108"/>
      <c r="AM40" s="108">
        <v>6</v>
      </c>
      <c r="AN40" s="108">
        <v>6</v>
      </c>
      <c r="AO40" s="108">
        <v>6</v>
      </c>
      <c r="AP40" s="108">
        <v>6</v>
      </c>
      <c r="AQ40" s="108">
        <v>6</v>
      </c>
      <c r="AR40" s="108">
        <v>6</v>
      </c>
      <c r="AS40" s="108">
        <v>6</v>
      </c>
      <c r="AT40" s="108">
        <v>6</v>
      </c>
      <c r="AU40" s="108" t="s">
        <v>239</v>
      </c>
      <c r="AV40" s="157"/>
      <c r="AW40" s="120" t="s">
        <v>22</v>
      </c>
      <c r="AX40" s="120" t="s">
        <v>22</v>
      </c>
      <c r="AY40" s="120" t="s">
        <v>22</v>
      </c>
      <c r="AZ40" s="120" t="s">
        <v>22</v>
      </c>
      <c r="BA40" s="120" t="s">
        <v>22</v>
      </c>
      <c r="BB40" s="120" t="s">
        <v>22</v>
      </c>
      <c r="BC40" s="121" t="s">
        <v>22</v>
      </c>
      <c r="BD40" s="121" t="s">
        <v>22</v>
      </c>
      <c r="BE40" s="44">
        <f t="shared" si="7"/>
        <v>240</v>
      </c>
    </row>
    <row r="41" spans="1:57" s="35" customFormat="1" ht="27.75" customHeight="1" thickBot="1">
      <c r="A41" s="319"/>
      <c r="B41" s="274"/>
      <c r="C41" s="274"/>
      <c r="D41" s="45" t="s">
        <v>23</v>
      </c>
      <c r="E41" s="100">
        <v>5</v>
      </c>
      <c r="F41" s="100">
        <v>5</v>
      </c>
      <c r="G41" s="100">
        <v>5</v>
      </c>
      <c r="H41" s="100">
        <v>5</v>
      </c>
      <c r="I41" s="100">
        <v>5</v>
      </c>
      <c r="J41" s="100">
        <v>5</v>
      </c>
      <c r="K41" s="100">
        <v>5</v>
      </c>
      <c r="L41" s="100">
        <v>5</v>
      </c>
      <c r="M41" s="100">
        <v>5</v>
      </c>
      <c r="N41" s="100">
        <v>5</v>
      </c>
      <c r="O41" s="100">
        <v>5</v>
      </c>
      <c r="P41" s="100">
        <v>5</v>
      </c>
      <c r="Q41" s="100"/>
      <c r="R41" s="102">
        <v>5</v>
      </c>
      <c r="S41" s="102">
        <v>5</v>
      </c>
      <c r="T41" s="102">
        <v>5</v>
      </c>
      <c r="U41" s="155"/>
      <c r="V41" s="107" t="s">
        <v>22</v>
      </c>
      <c r="W41" s="107" t="s">
        <v>22</v>
      </c>
      <c r="X41" s="108">
        <v>3</v>
      </c>
      <c r="Y41" s="108">
        <v>3</v>
      </c>
      <c r="Z41" s="108">
        <v>3</v>
      </c>
      <c r="AA41" s="108">
        <v>3</v>
      </c>
      <c r="AB41" s="108">
        <v>3</v>
      </c>
      <c r="AC41" s="108">
        <v>3</v>
      </c>
      <c r="AD41" s="108">
        <v>3</v>
      </c>
      <c r="AE41" s="108"/>
      <c r="AF41" s="108"/>
      <c r="AG41" s="108"/>
      <c r="AH41" s="108"/>
      <c r="AI41" s="108"/>
      <c r="AJ41" s="108"/>
      <c r="AK41" s="108"/>
      <c r="AL41" s="108"/>
      <c r="AM41" s="108">
        <v>3</v>
      </c>
      <c r="AN41" s="108">
        <v>3</v>
      </c>
      <c r="AO41" s="108">
        <v>3</v>
      </c>
      <c r="AP41" s="108">
        <v>3</v>
      </c>
      <c r="AQ41" s="108">
        <v>3</v>
      </c>
      <c r="AR41" s="108">
        <v>3</v>
      </c>
      <c r="AS41" s="108">
        <v>3</v>
      </c>
      <c r="AT41" s="108">
        <v>3</v>
      </c>
      <c r="AU41" s="108">
        <v>3</v>
      </c>
      <c r="AV41" s="157"/>
      <c r="AW41" s="120" t="s">
        <v>22</v>
      </c>
      <c r="AX41" s="120" t="s">
        <v>22</v>
      </c>
      <c r="AY41" s="120" t="s">
        <v>22</v>
      </c>
      <c r="AZ41" s="120" t="s">
        <v>22</v>
      </c>
      <c r="BA41" s="120" t="s">
        <v>22</v>
      </c>
      <c r="BB41" s="120" t="s">
        <v>22</v>
      </c>
      <c r="BC41" s="121" t="s">
        <v>22</v>
      </c>
      <c r="BD41" s="121" t="s">
        <v>22</v>
      </c>
      <c r="BE41" s="44">
        <f t="shared" si="7"/>
        <v>123</v>
      </c>
    </row>
    <row r="42" spans="1:57" s="35" customFormat="1" ht="16.5" thickBot="1">
      <c r="A42" s="319"/>
      <c r="B42" s="65" t="s">
        <v>81</v>
      </c>
      <c r="C42" s="66" t="s">
        <v>45</v>
      </c>
      <c r="D42" s="45" t="s">
        <v>21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2"/>
      <c r="S42" s="102"/>
      <c r="T42" s="102"/>
      <c r="U42" s="155"/>
      <c r="V42" s="107" t="s">
        <v>22</v>
      </c>
      <c r="W42" s="107" t="s">
        <v>22</v>
      </c>
      <c r="X42" s="105"/>
      <c r="Y42" s="105"/>
      <c r="Z42" s="105"/>
      <c r="AA42" s="105"/>
      <c r="AB42" s="105"/>
      <c r="AC42" s="105"/>
      <c r="AD42" s="105"/>
      <c r="AE42" s="109"/>
      <c r="AF42" s="109"/>
      <c r="AG42" s="109">
        <v>36</v>
      </c>
      <c r="AH42" s="109">
        <v>36</v>
      </c>
      <c r="AI42" s="109">
        <v>36</v>
      </c>
      <c r="AJ42" s="109">
        <v>36</v>
      </c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57"/>
      <c r="AW42" s="120" t="s">
        <v>22</v>
      </c>
      <c r="AX42" s="120" t="s">
        <v>22</v>
      </c>
      <c r="AY42" s="120" t="s">
        <v>22</v>
      </c>
      <c r="AZ42" s="120" t="s">
        <v>22</v>
      </c>
      <c r="BA42" s="120" t="s">
        <v>22</v>
      </c>
      <c r="BB42" s="120" t="s">
        <v>22</v>
      </c>
      <c r="BC42" s="121" t="s">
        <v>22</v>
      </c>
      <c r="BD42" s="121" t="s">
        <v>22</v>
      </c>
      <c r="BE42" s="44">
        <f t="shared" si="7"/>
        <v>144</v>
      </c>
    </row>
    <row r="43" spans="1:57" s="36" customFormat="1" ht="21.75" customHeight="1" thickBot="1">
      <c r="A43" s="319"/>
      <c r="B43" s="278" t="s">
        <v>151</v>
      </c>
      <c r="C43" s="278" t="s">
        <v>152</v>
      </c>
      <c r="D43" s="46" t="s">
        <v>21</v>
      </c>
      <c r="E43" s="113">
        <f>E45+E47+E49+E51+E53</f>
        <v>8</v>
      </c>
      <c r="F43" s="113">
        <f t="shared" ref="F43:AU43" si="30">F45+F47+F49+F51+F53</f>
        <v>10</v>
      </c>
      <c r="G43" s="113">
        <f t="shared" si="30"/>
        <v>8</v>
      </c>
      <c r="H43" s="113">
        <f t="shared" si="30"/>
        <v>10</v>
      </c>
      <c r="I43" s="113">
        <f t="shared" si="30"/>
        <v>8</v>
      </c>
      <c r="J43" s="113">
        <f t="shared" si="30"/>
        <v>10</v>
      </c>
      <c r="K43" s="113">
        <f t="shared" si="30"/>
        <v>8</v>
      </c>
      <c r="L43" s="113">
        <f t="shared" si="30"/>
        <v>10</v>
      </c>
      <c r="M43" s="113">
        <f t="shared" si="30"/>
        <v>8</v>
      </c>
      <c r="N43" s="113">
        <f t="shared" si="30"/>
        <v>10</v>
      </c>
      <c r="O43" s="113">
        <f t="shared" si="30"/>
        <v>8</v>
      </c>
      <c r="P43" s="113">
        <f t="shared" si="30"/>
        <v>10</v>
      </c>
      <c r="Q43" s="113">
        <f t="shared" si="30"/>
        <v>36</v>
      </c>
      <c r="R43" s="114">
        <f t="shared" si="30"/>
        <v>10</v>
      </c>
      <c r="S43" s="114">
        <f t="shared" si="30"/>
        <v>8</v>
      </c>
      <c r="T43" s="114">
        <v>10</v>
      </c>
      <c r="U43" s="155">
        <f t="shared" si="30"/>
        <v>0</v>
      </c>
      <c r="V43" s="107" t="s">
        <v>22</v>
      </c>
      <c r="W43" s="107" t="s">
        <v>22</v>
      </c>
      <c r="X43" s="114">
        <f t="shared" si="30"/>
        <v>0</v>
      </c>
      <c r="Y43" s="114">
        <f t="shared" si="30"/>
        <v>0</v>
      </c>
      <c r="Z43" s="114">
        <f t="shared" si="30"/>
        <v>0</v>
      </c>
      <c r="AA43" s="114">
        <f t="shared" si="30"/>
        <v>0</v>
      </c>
      <c r="AB43" s="114">
        <f t="shared" si="30"/>
        <v>0</v>
      </c>
      <c r="AC43" s="114">
        <f t="shared" si="30"/>
        <v>0</v>
      </c>
      <c r="AD43" s="114">
        <f t="shared" si="30"/>
        <v>0</v>
      </c>
      <c r="AE43" s="114">
        <f t="shared" si="30"/>
        <v>0</v>
      </c>
      <c r="AF43" s="114">
        <f t="shared" si="30"/>
        <v>0</v>
      </c>
      <c r="AG43" s="114">
        <f t="shared" si="30"/>
        <v>0</v>
      </c>
      <c r="AH43" s="114">
        <f t="shared" si="30"/>
        <v>0</v>
      </c>
      <c r="AI43" s="114">
        <f t="shared" si="30"/>
        <v>0</v>
      </c>
      <c r="AJ43" s="114">
        <f t="shared" si="30"/>
        <v>0</v>
      </c>
      <c r="AK43" s="114">
        <f t="shared" si="30"/>
        <v>0</v>
      </c>
      <c r="AL43" s="114">
        <f t="shared" si="30"/>
        <v>0</v>
      </c>
      <c r="AM43" s="114">
        <f t="shared" si="30"/>
        <v>0</v>
      </c>
      <c r="AN43" s="114">
        <f t="shared" si="30"/>
        <v>0</v>
      </c>
      <c r="AO43" s="114">
        <f t="shared" si="30"/>
        <v>0</v>
      </c>
      <c r="AP43" s="114">
        <f t="shared" si="30"/>
        <v>0</v>
      </c>
      <c r="AQ43" s="114">
        <f t="shared" si="30"/>
        <v>0</v>
      </c>
      <c r="AR43" s="114">
        <f t="shared" si="30"/>
        <v>0</v>
      </c>
      <c r="AS43" s="114">
        <f t="shared" si="30"/>
        <v>0</v>
      </c>
      <c r="AT43" s="114">
        <f t="shared" si="30"/>
        <v>0</v>
      </c>
      <c r="AU43" s="114">
        <f t="shared" si="30"/>
        <v>0</v>
      </c>
      <c r="AV43" s="155">
        <f t="shared" ref="AV43" si="31">AV45+AV47+AV49+AV51+AV53</f>
        <v>0</v>
      </c>
      <c r="AW43" s="120" t="s">
        <v>22</v>
      </c>
      <c r="AX43" s="120" t="s">
        <v>22</v>
      </c>
      <c r="AY43" s="120" t="s">
        <v>22</v>
      </c>
      <c r="AZ43" s="120" t="s">
        <v>22</v>
      </c>
      <c r="BA43" s="120" t="s">
        <v>22</v>
      </c>
      <c r="BB43" s="120" t="s">
        <v>22</v>
      </c>
      <c r="BC43" s="121" t="s">
        <v>22</v>
      </c>
      <c r="BD43" s="121" t="s">
        <v>22</v>
      </c>
      <c r="BE43" s="44">
        <f t="shared" si="7"/>
        <v>172</v>
      </c>
    </row>
    <row r="44" spans="1:57" s="36" customFormat="1" ht="19.5" customHeight="1" thickBot="1">
      <c r="A44" s="319"/>
      <c r="B44" s="279"/>
      <c r="C44" s="279"/>
      <c r="D44" s="46" t="s">
        <v>23</v>
      </c>
      <c r="E44" s="113">
        <f>E46+E48+E50+E52</f>
        <v>4</v>
      </c>
      <c r="F44" s="113">
        <f t="shared" ref="F44:AU44" si="32">F46+F48+F50+F52</f>
        <v>5</v>
      </c>
      <c r="G44" s="113">
        <f t="shared" si="32"/>
        <v>4</v>
      </c>
      <c r="H44" s="113">
        <f t="shared" si="32"/>
        <v>5</v>
      </c>
      <c r="I44" s="113">
        <f t="shared" si="32"/>
        <v>4</v>
      </c>
      <c r="J44" s="113">
        <f t="shared" si="32"/>
        <v>5</v>
      </c>
      <c r="K44" s="113">
        <f t="shared" si="32"/>
        <v>4</v>
      </c>
      <c r="L44" s="113">
        <f t="shared" si="32"/>
        <v>5</v>
      </c>
      <c r="M44" s="113">
        <f t="shared" si="32"/>
        <v>4</v>
      </c>
      <c r="N44" s="113">
        <f t="shared" si="32"/>
        <v>5</v>
      </c>
      <c r="O44" s="113">
        <f t="shared" si="32"/>
        <v>4</v>
      </c>
      <c r="P44" s="113">
        <f t="shared" si="32"/>
        <v>5</v>
      </c>
      <c r="Q44" s="113">
        <f t="shared" si="32"/>
        <v>0</v>
      </c>
      <c r="R44" s="114">
        <f t="shared" si="32"/>
        <v>5</v>
      </c>
      <c r="S44" s="114">
        <f t="shared" si="32"/>
        <v>4</v>
      </c>
      <c r="T44" s="114">
        <f t="shared" si="32"/>
        <v>5</v>
      </c>
      <c r="U44" s="155">
        <f t="shared" si="32"/>
        <v>0</v>
      </c>
      <c r="V44" s="107" t="s">
        <v>22</v>
      </c>
      <c r="W44" s="107" t="s">
        <v>22</v>
      </c>
      <c r="X44" s="114">
        <f t="shared" si="32"/>
        <v>0</v>
      </c>
      <c r="Y44" s="114">
        <f t="shared" si="32"/>
        <v>0</v>
      </c>
      <c r="Z44" s="114">
        <f t="shared" si="32"/>
        <v>0</v>
      </c>
      <c r="AA44" s="114">
        <f t="shared" si="32"/>
        <v>0</v>
      </c>
      <c r="AB44" s="114">
        <f t="shared" si="32"/>
        <v>0</v>
      </c>
      <c r="AC44" s="114">
        <f t="shared" si="32"/>
        <v>0</v>
      </c>
      <c r="AD44" s="114">
        <f t="shared" si="32"/>
        <v>0</v>
      </c>
      <c r="AE44" s="114">
        <f t="shared" si="32"/>
        <v>0</v>
      </c>
      <c r="AF44" s="114">
        <f t="shared" si="32"/>
        <v>0</v>
      </c>
      <c r="AG44" s="114">
        <f t="shared" si="32"/>
        <v>0</v>
      </c>
      <c r="AH44" s="114">
        <f t="shared" si="32"/>
        <v>0</v>
      </c>
      <c r="AI44" s="114">
        <f t="shared" si="32"/>
        <v>0</v>
      </c>
      <c r="AJ44" s="114">
        <f t="shared" si="32"/>
        <v>0</v>
      </c>
      <c r="AK44" s="114">
        <f t="shared" si="32"/>
        <v>0</v>
      </c>
      <c r="AL44" s="114">
        <f t="shared" si="32"/>
        <v>0</v>
      </c>
      <c r="AM44" s="114">
        <f t="shared" si="32"/>
        <v>0</v>
      </c>
      <c r="AN44" s="114">
        <f t="shared" si="32"/>
        <v>0</v>
      </c>
      <c r="AO44" s="114">
        <f t="shared" si="32"/>
        <v>0</v>
      </c>
      <c r="AP44" s="114">
        <f t="shared" si="32"/>
        <v>0</v>
      </c>
      <c r="AQ44" s="114">
        <f t="shared" si="32"/>
        <v>0</v>
      </c>
      <c r="AR44" s="114">
        <f t="shared" si="32"/>
        <v>0</v>
      </c>
      <c r="AS44" s="114">
        <f t="shared" si="32"/>
        <v>0</v>
      </c>
      <c r="AT44" s="114">
        <f t="shared" si="32"/>
        <v>0</v>
      </c>
      <c r="AU44" s="114">
        <f t="shared" si="32"/>
        <v>0</v>
      </c>
      <c r="AV44" s="155">
        <f t="shared" ref="AV44" si="33">AV46+AV48+AV50+AV52</f>
        <v>0</v>
      </c>
      <c r="AW44" s="120" t="s">
        <v>22</v>
      </c>
      <c r="AX44" s="120" t="s">
        <v>22</v>
      </c>
      <c r="AY44" s="120" t="s">
        <v>22</v>
      </c>
      <c r="AZ44" s="120" t="s">
        <v>22</v>
      </c>
      <c r="BA44" s="120" t="s">
        <v>22</v>
      </c>
      <c r="BB44" s="120" t="s">
        <v>22</v>
      </c>
      <c r="BC44" s="121" t="s">
        <v>22</v>
      </c>
      <c r="BD44" s="121" t="s">
        <v>22</v>
      </c>
      <c r="BE44" s="44">
        <f t="shared" si="7"/>
        <v>68</v>
      </c>
    </row>
    <row r="45" spans="1:57" s="35" customFormat="1" ht="20.25" customHeight="1" thickBot="1">
      <c r="A45" s="319"/>
      <c r="B45" s="273" t="s">
        <v>262</v>
      </c>
      <c r="C45" s="273" t="s">
        <v>172</v>
      </c>
      <c r="D45" s="45" t="s">
        <v>21</v>
      </c>
      <c r="E45" s="100">
        <v>2</v>
      </c>
      <c r="F45" s="100">
        <v>2</v>
      </c>
      <c r="G45" s="100">
        <v>2</v>
      </c>
      <c r="H45" s="100">
        <v>2</v>
      </c>
      <c r="I45" s="100">
        <v>2</v>
      </c>
      <c r="J45" s="100">
        <v>2</v>
      </c>
      <c r="K45" s="100">
        <v>2</v>
      </c>
      <c r="L45" s="100">
        <v>2</v>
      </c>
      <c r="M45" s="100">
        <v>2</v>
      </c>
      <c r="N45" s="100">
        <v>2</v>
      </c>
      <c r="O45" s="100">
        <v>2</v>
      </c>
      <c r="P45" s="100">
        <v>2</v>
      </c>
      <c r="Q45" s="100"/>
      <c r="R45" s="102">
        <v>2</v>
      </c>
      <c r="S45" s="102">
        <v>2</v>
      </c>
      <c r="T45" s="102" t="s">
        <v>239</v>
      </c>
      <c r="U45" s="155"/>
      <c r="V45" s="107" t="s">
        <v>22</v>
      </c>
      <c r="W45" s="107" t="s">
        <v>22</v>
      </c>
      <c r="X45" s="102"/>
      <c r="Y45" s="102"/>
      <c r="Z45" s="102"/>
      <c r="AA45" s="102"/>
      <c r="AB45" s="102"/>
      <c r="AC45" s="102"/>
      <c r="AD45" s="102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57"/>
      <c r="AW45" s="120" t="s">
        <v>22</v>
      </c>
      <c r="AX45" s="120" t="s">
        <v>22</v>
      </c>
      <c r="AY45" s="120" t="s">
        <v>22</v>
      </c>
      <c r="AZ45" s="120" t="s">
        <v>22</v>
      </c>
      <c r="BA45" s="120" t="s">
        <v>22</v>
      </c>
      <c r="BB45" s="120" t="s">
        <v>22</v>
      </c>
      <c r="BC45" s="121" t="s">
        <v>22</v>
      </c>
      <c r="BD45" s="121" t="s">
        <v>22</v>
      </c>
      <c r="BE45" s="44">
        <f t="shared" si="7"/>
        <v>28</v>
      </c>
    </row>
    <row r="46" spans="1:57" s="35" customFormat="1" ht="22.5" customHeight="1" thickBot="1">
      <c r="A46" s="319"/>
      <c r="B46" s="311"/>
      <c r="C46" s="311"/>
      <c r="D46" s="45" t="s">
        <v>23</v>
      </c>
      <c r="E46" s="100">
        <v>1</v>
      </c>
      <c r="F46" s="100">
        <v>1</v>
      </c>
      <c r="G46" s="100">
        <v>1</v>
      </c>
      <c r="H46" s="100">
        <v>1</v>
      </c>
      <c r="I46" s="100">
        <v>1</v>
      </c>
      <c r="J46" s="100">
        <v>1</v>
      </c>
      <c r="K46" s="100">
        <v>1</v>
      </c>
      <c r="L46" s="100">
        <v>1</v>
      </c>
      <c r="M46" s="100">
        <v>1</v>
      </c>
      <c r="N46" s="100">
        <v>1</v>
      </c>
      <c r="O46" s="100">
        <v>1</v>
      </c>
      <c r="P46" s="100">
        <v>1</v>
      </c>
      <c r="Q46" s="100"/>
      <c r="R46" s="102">
        <v>1</v>
      </c>
      <c r="S46" s="102">
        <v>1</v>
      </c>
      <c r="T46" s="102">
        <v>1</v>
      </c>
      <c r="U46" s="155"/>
      <c r="V46" s="107" t="s">
        <v>22</v>
      </c>
      <c r="W46" s="107" t="s">
        <v>22</v>
      </c>
      <c r="X46" s="102"/>
      <c r="Y46" s="102"/>
      <c r="Z46" s="102"/>
      <c r="AA46" s="102"/>
      <c r="AB46" s="102"/>
      <c r="AC46" s="102"/>
      <c r="AD46" s="102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57"/>
      <c r="AW46" s="120" t="s">
        <v>22</v>
      </c>
      <c r="AX46" s="120" t="s">
        <v>22</v>
      </c>
      <c r="AY46" s="120" t="s">
        <v>22</v>
      </c>
      <c r="AZ46" s="120" t="s">
        <v>22</v>
      </c>
      <c r="BA46" s="120" t="s">
        <v>22</v>
      </c>
      <c r="BB46" s="120" t="s">
        <v>22</v>
      </c>
      <c r="BC46" s="121" t="s">
        <v>22</v>
      </c>
      <c r="BD46" s="121" t="s">
        <v>22</v>
      </c>
      <c r="BE46" s="44">
        <f t="shared" si="7"/>
        <v>15</v>
      </c>
    </row>
    <row r="47" spans="1:57" s="35" customFormat="1" ht="28.5" hidden="1" customHeight="1" thickBot="1">
      <c r="A47" s="319"/>
      <c r="B47" s="273"/>
      <c r="C47" s="273"/>
      <c r="D47" s="45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S47" s="130"/>
      <c r="T47" s="130"/>
      <c r="U47" s="155"/>
      <c r="V47" s="107"/>
      <c r="W47" s="107"/>
      <c r="X47" s="102"/>
      <c r="Y47" s="102"/>
      <c r="Z47" s="102"/>
      <c r="AA47" s="102"/>
      <c r="AB47" s="102"/>
      <c r="AC47" s="102"/>
      <c r="AD47" s="102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57"/>
      <c r="AW47" s="120"/>
      <c r="AX47" s="120"/>
      <c r="AY47" s="120"/>
      <c r="AZ47" s="120"/>
      <c r="BA47" s="120"/>
      <c r="BB47" s="120"/>
      <c r="BC47" s="121"/>
      <c r="BD47" s="121"/>
      <c r="BE47" s="44"/>
    </row>
    <row r="48" spans="1:57" s="35" customFormat="1" ht="15.75" hidden="1" customHeight="1" thickBot="1">
      <c r="A48" s="319"/>
      <c r="B48" s="274"/>
      <c r="C48" s="274"/>
      <c r="D48" s="45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30"/>
      <c r="T48" s="130"/>
      <c r="U48" s="155"/>
      <c r="V48" s="107"/>
      <c r="W48" s="107"/>
      <c r="X48" s="102"/>
      <c r="Y48" s="102"/>
      <c r="Z48" s="102"/>
      <c r="AA48" s="102"/>
      <c r="AB48" s="102"/>
      <c r="AC48" s="102"/>
      <c r="AD48" s="102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57"/>
      <c r="AW48" s="120"/>
      <c r="AX48" s="120"/>
      <c r="AY48" s="120"/>
      <c r="AZ48" s="120"/>
      <c r="BA48" s="120"/>
      <c r="BB48" s="120"/>
      <c r="BC48" s="121"/>
      <c r="BD48" s="121"/>
      <c r="BE48" s="44"/>
    </row>
    <row r="49" spans="1:57" s="35" customFormat="1" ht="18.75" customHeight="1" thickBot="1">
      <c r="A49" s="319"/>
      <c r="B49" s="273" t="s">
        <v>265</v>
      </c>
      <c r="C49" s="273" t="s">
        <v>173</v>
      </c>
      <c r="D49" s="45" t="s">
        <v>21</v>
      </c>
      <c r="E49" s="100">
        <v>6</v>
      </c>
      <c r="F49" s="100">
        <v>8</v>
      </c>
      <c r="G49" s="100">
        <v>6</v>
      </c>
      <c r="H49" s="100">
        <v>8</v>
      </c>
      <c r="I49" s="100">
        <v>6</v>
      </c>
      <c r="J49" s="100">
        <v>8</v>
      </c>
      <c r="K49" s="100">
        <v>6</v>
      </c>
      <c r="L49" s="100">
        <v>8</v>
      </c>
      <c r="M49" s="100">
        <v>6</v>
      </c>
      <c r="N49" s="100">
        <v>8</v>
      </c>
      <c r="O49" s="100">
        <v>6</v>
      </c>
      <c r="P49" s="100">
        <v>8</v>
      </c>
      <c r="Q49" s="100"/>
      <c r="R49" s="102">
        <v>8</v>
      </c>
      <c r="S49" s="102">
        <v>6</v>
      </c>
      <c r="T49" s="102" t="s">
        <v>239</v>
      </c>
      <c r="U49" s="155"/>
      <c r="V49" s="107" t="s">
        <v>22</v>
      </c>
      <c r="W49" s="107" t="s">
        <v>22</v>
      </c>
      <c r="X49" s="102"/>
      <c r="Y49" s="102"/>
      <c r="Z49" s="102"/>
      <c r="AA49" s="102"/>
      <c r="AB49" s="102"/>
      <c r="AC49" s="102"/>
      <c r="AD49" s="102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57"/>
      <c r="AW49" s="120" t="s">
        <v>22</v>
      </c>
      <c r="AX49" s="120" t="s">
        <v>22</v>
      </c>
      <c r="AY49" s="120" t="s">
        <v>22</v>
      </c>
      <c r="AZ49" s="120" t="s">
        <v>22</v>
      </c>
      <c r="BA49" s="120" t="s">
        <v>22</v>
      </c>
      <c r="BB49" s="120" t="s">
        <v>22</v>
      </c>
      <c r="BC49" s="121" t="s">
        <v>22</v>
      </c>
      <c r="BD49" s="121" t="s">
        <v>22</v>
      </c>
      <c r="BE49" s="44">
        <f t="shared" si="7"/>
        <v>98</v>
      </c>
    </row>
    <row r="50" spans="1:57" s="35" customFormat="1" ht="20.25" customHeight="1" thickBot="1">
      <c r="A50" s="319"/>
      <c r="B50" s="274"/>
      <c r="C50" s="274"/>
      <c r="D50" s="45" t="s">
        <v>23</v>
      </c>
      <c r="E50" s="100">
        <v>3</v>
      </c>
      <c r="F50" s="100">
        <v>4</v>
      </c>
      <c r="G50" s="100">
        <v>3</v>
      </c>
      <c r="H50" s="100">
        <v>4</v>
      </c>
      <c r="I50" s="100">
        <v>3</v>
      </c>
      <c r="J50" s="100">
        <v>4</v>
      </c>
      <c r="K50" s="100">
        <v>3</v>
      </c>
      <c r="L50" s="100">
        <v>4</v>
      </c>
      <c r="M50" s="100">
        <v>3</v>
      </c>
      <c r="N50" s="100">
        <v>4</v>
      </c>
      <c r="O50" s="100">
        <v>3</v>
      </c>
      <c r="P50" s="100">
        <v>4</v>
      </c>
      <c r="Q50" s="100"/>
      <c r="R50" s="102">
        <v>4</v>
      </c>
      <c r="S50" s="102">
        <v>3</v>
      </c>
      <c r="T50" s="102">
        <v>4</v>
      </c>
      <c r="U50" s="155"/>
      <c r="V50" s="107" t="s">
        <v>22</v>
      </c>
      <c r="W50" s="107" t="s">
        <v>22</v>
      </c>
      <c r="X50" s="102"/>
      <c r="Y50" s="102"/>
      <c r="Z50" s="102"/>
      <c r="AA50" s="102"/>
      <c r="AB50" s="102"/>
      <c r="AC50" s="102"/>
      <c r="AD50" s="102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57"/>
      <c r="AW50" s="120" t="s">
        <v>22</v>
      </c>
      <c r="AX50" s="120" t="s">
        <v>22</v>
      </c>
      <c r="AY50" s="120" t="s">
        <v>22</v>
      </c>
      <c r="AZ50" s="120" t="s">
        <v>22</v>
      </c>
      <c r="BA50" s="120" t="s">
        <v>22</v>
      </c>
      <c r="BB50" s="120" t="s">
        <v>22</v>
      </c>
      <c r="BC50" s="121" t="s">
        <v>22</v>
      </c>
      <c r="BD50" s="121" t="s">
        <v>22</v>
      </c>
      <c r="BE50" s="44">
        <f>SUM(D50:BD50)</f>
        <v>53</v>
      </c>
    </row>
    <row r="51" spans="1:57" s="35" customFormat="1" ht="23.25" hidden="1" customHeight="1" thickBot="1">
      <c r="A51" s="319"/>
      <c r="B51" s="273"/>
      <c r="C51" s="273"/>
      <c r="D51" s="45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8"/>
      <c r="S51" s="108"/>
      <c r="T51" s="108"/>
      <c r="U51" s="155"/>
      <c r="V51" s="107"/>
      <c r="W51" s="107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57"/>
      <c r="AW51" s="120"/>
      <c r="AX51" s="120"/>
      <c r="AY51" s="120"/>
      <c r="AZ51" s="120"/>
      <c r="BA51" s="120"/>
      <c r="BB51" s="120"/>
      <c r="BC51" s="121"/>
      <c r="BD51" s="121"/>
      <c r="BE51" s="44"/>
    </row>
    <row r="52" spans="1:57" s="35" customFormat="1" ht="21.75" hidden="1" customHeight="1" thickBot="1">
      <c r="A52" s="319"/>
      <c r="B52" s="274"/>
      <c r="C52" s="274"/>
      <c r="D52" s="45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8"/>
      <c r="S52" s="108"/>
      <c r="T52" s="108"/>
      <c r="U52" s="155"/>
      <c r="V52" s="107"/>
      <c r="W52" s="107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57"/>
      <c r="AW52" s="120"/>
      <c r="AX52" s="120"/>
      <c r="AY52" s="120"/>
      <c r="AZ52" s="120"/>
      <c r="BA52" s="120"/>
      <c r="BB52" s="120"/>
      <c r="BC52" s="121"/>
      <c r="BD52" s="121"/>
      <c r="BE52" s="44"/>
    </row>
    <row r="53" spans="1:57" s="35" customFormat="1" ht="19.5" customHeight="1" thickBot="1">
      <c r="A53" s="319"/>
      <c r="B53" s="61" t="s">
        <v>174</v>
      </c>
      <c r="C53" s="61" t="s">
        <v>158</v>
      </c>
      <c r="D53" s="45" t="s">
        <v>21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>
        <v>36</v>
      </c>
      <c r="R53" s="108"/>
      <c r="S53" s="108"/>
      <c r="T53" s="108"/>
      <c r="U53" s="155"/>
      <c r="V53" s="107" t="s">
        <v>22</v>
      </c>
      <c r="W53" s="107" t="s">
        <v>22</v>
      </c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57"/>
      <c r="AW53" s="120" t="s">
        <v>22</v>
      </c>
      <c r="AX53" s="120" t="s">
        <v>22</v>
      </c>
      <c r="AY53" s="120" t="s">
        <v>22</v>
      </c>
      <c r="AZ53" s="120" t="s">
        <v>22</v>
      </c>
      <c r="BA53" s="120" t="s">
        <v>22</v>
      </c>
      <c r="BB53" s="120" t="s">
        <v>22</v>
      </c>
      <c r="BC53" s="121" t="s">
        <v>22</v>
      </c>
      <c r="BD53" s="121" t="s">
        <v>22</v>
      </c>
      <c r="BE53" s="44">
        <f t="shared" si="7"/>
        <v>36</v>
      </c>
    </row>
    <row r="54" spans="1:57" s="36" customFormat="1" ht="24.75" hidden="1" customHeight="1" thickBot="1">
      <c r="A54" s="319"/>
      <c r="B54" s="278"/>
      <c r="C54" s="278"/>
      <c r="D54" s="46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114"/>
      <c r="T54" s="114"/>
      <c r="U54" s="155"/>
      <c r="V54" s="107"/>
      <c r="W54" s="107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57"/>
      <c r="AW54" s="120"/>
      <c r="AX54" s="120"/>
      <c r="AY54" s="120"/>
      <c r="AZ54" s="120"/>
      <c r="BA54" s="120"/>
      <c r="BB54" s="120"/>
      <c r="BC54" s="121"/>
      <c r="BD54" s="121"/>
      <c r="BE54" s="44"/>
    </row>
    <row r="55" spans="1:57" s="36" customFormat="1" ht="18.75" hidden="1" customHeight="1" thickBot="1">
      <c r="A55" s="319"/>
      <c r="B55" s="279"/>
      <c r="C55" s="279"/>
      <c r="D55" s="46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114"/>
      <c r="T55" s="114"/>
      <c r="U55" s="155"/>
      <c r="V55" s="107"/>
      <c r="W55" s="107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57"/>
      <c r="AW55" s="120"/>
      <c r="AX55" s="120"/>
      <c r="AY55" s="120"/>
      <c r="AZ55" s="120"/>
      <c r="BA55" s="120"/>
      <c r="BB55" s="120"/>
      <c r="BC55" s="121"/>
      <c r="BD55" s="121"/>
      <c r="BE55" s="44"/>
    </row>
    <row r="56" spans="1:57" s="35" customFormat="1" ht="20.25" hidden="1" customHeight="1" thickBot="1">
      <c r="A56" s="319"/>
      <c r="B56" s="273"/>
      <c r="C56" s="273"/>
      <c r="D56" s="45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8"/>
      <c r="S56" s="108"/>
      <c r="T56" s="108"/>
      <c r="U56" s="155"/>
      <c r="V56" s="107"/>
      <c r="W56" s="107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57"/>
      <c r="AW56" s="120"/>
      <c r="AX56" s="120"/>
      <c r="AY56" s="120"/>
      <c r="AZ56" s="120"/>
      <c r="BA56" s="120"/>
      <c r="BB56" s="120"/>
      <c r="BC56" s="121"/>
      <c r="BD56" s="121"/>
      <c r="BE56" s="44"/>
    </row>
    <row r="57" spans="1:57" s="35" customFormat="1" ht="21.75" hidden="1" customHeight="1" thickBot="1">
      <c r="A57" s="319"/>
      <c r="B57" s="311"/>
      <c r="C57" s="311"/>
      <c r="D57" s="45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8"/>
      <c r="S57" s="108"/>
      <c r="T57" s="108"/>
      <c r="U57" s="155"/>
      <c r="V57" s="107"/>
      <c r="W57" s="107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57"/>
      <c r="AW57" s="120"/>
      <c r="AX57" s="120"/>
      <c r="AY57" s="120"/>
      <c r="AZ57" s="120"/>
      <c r="BA57" s="120"/>
      <c r="BB57" s="120"/>
      <c r="BC57" s="121"/>
      <c r="BD57" s="121"/>
      <c r="BE57" s="44"/>
    </row>
    <row r="58" spans="1:57" s="36" customFormat="1" ht="28.5" customHeight="1" thickBot="1">
      <c r="A58" s="319"/>
      <c r="B58" s="278" t="s">
        <v>154</v>
      </c>
      <c r="C58" s="278" t="s">
        <v>175</v>
      </c>
      <c r="D58" s="46" t="s">
        <v>21</v>
      </c>
      <c r="E58" s="113">
        <f>E60+E62+E63</f>
        <v>0</v>
      </c>
      <c r="F58" s="113">
        <f t="shared" ref="F58:U58" si="34">F60+F62+F63</f>
        <v>0</v>
      </c>
      <c r="G58" s="113">
        <f t="shared" si="34"/>
        <v>0</v>
      </c>
      <c r="H58" s="113">
        <f t="shared" si="34"/>
        <v>0</v>
      </c>
      <c r="I58" s="113">
        <f t="shared" si="34"/>
        <v>0</v>
      </c>
      <c r="J58" s="113">
        <f t="shared" si="34"/>
        <v>0</v>
      </c>
      <c r="K58" s="113">
        <f t="shared" si="34"/>
        <v>0</v>
      </c>
      <c r="L58" s="113">
        <f t="shared" si="34"/>
        <v>0</v>
      </c>
      <c r="M58" s="113">
        <f t="shared" si="34"/>
        <v>0</v>
      </c>
      <c r="N58" s="113">
        <f t="shared" si="34"/>
        <v>0</v>
      </c>
      <c r="O58" s="113">
        <f t="shared" si="34"/>
        <v>0</v>
      </c>
      <c r="P58" s="113">
        <f t="shared" si="34"/>
        <v>0</v>
      </c>
      <c r="Q58" s="113">
        <f t="shared" si="34"/>
        <v>0</v>
      </c>
      <c r="R58" s="113">
        <f t="shared" si="34"/>
        <v>0</v>
      </c>
      <c r="S58" s="113">
        <f t="shared" si="34"/>
        <v>0</v>
      </c>
      <c r="T58" s="113">
        <f t="shared" si="34"/>
        <v>0</v>
      </c>
      <c r="U58" s="153">
        <f t="shared" si="34"/>
        <v>0</v>
      </c>
      <c r="V58" s="107" t="s">
        <v>22</v>
      </c>
      <c r="W58" s="107" t="s">
        <v>22</v>
      </c>
      <c r="X58" s="114">
        <f>X60+X62+X63</f>
        <v>10</v>
      </c>
      <c r="Y58" s="114">
        <f t="shared" ref="Y58:AU58" si="35">Y60+Y62+Y63</f>
        <v>8</v>
      </c>
      <c r="Z58" s="114">
        <f t="shared" si="35"/>
        <v>10</v>
      </c>
      <c r="AA58" s="114">
        <f t="shared" si="35"/>
        <v>8</v>
      </c>
      <c r="AB58" s="114">
        <f t="shared" si="35"/>
        <v>10</v>
      </c>
      <c r="AC58" s="114">
        <f t="shared" si="35"/>
        <v>8</v>
      </c>
      <c r="AD58" s="114">
        <f t="shared" si="35"/>
        <v>10</v>
      </c>
      <c r="AE58" s="114">
        <f t="shared" si="35"/>
        <v>36</v>
      </c>
      <c r="AF58" s="114">
        <f t="shared" si="35"/>
        <v>36</v>
      </c>
      <c r="AG58" s="114">
        <f t="shared" si="35"/>
        <v>0</v>
      </c>
      <c r="AH58" s="114">
        <f t="shared" si="35"/>
        <v>0</v>
      </c>
      <c r="AI58" s="114">
        <f t="shared" si="35"/>
        <v>0</v>
      </c>
      <c r="AJ58" s="114">
        <f t="shared" si="35"/>
        <v>0</v>
      </c>
      <c r="AK58" s="114">
        <f t="shared" si="35"/>
        <v>36</v>
      </c>
      <c r="AL58" s="114">
        <f t="shared" si="35"/>
        <v>36</v>
      </c>
      <c r="AM58" s="114">
        <f t="shared" si="35"/>
        <v>8</v>
      </c>
      <c r="AN58" s="114">
        <f t="shared" si="35"/>
        <v>10</v>
      </c>
      <c r="AO58" s="114">
        <f t="shared" si="35"/>
        <v>8</v>
      </c>
      <c r="AP58" s="114">
        <f t="shared" si="35"/>
        <v>10</v>
      </c>
      <c r="AQ58" s="114">
        <f t="shared" si="35"/>
        <v>8</v>
      </c>
      <c r="AR58" s="114">
        <f t="shared" si="35"/>
        <v>10</v>
      </c>
      <c r="AS58" s="114">
        <f t="shared" si="35"/>
        <v>8</v>
      </c>
      <c r="AT58" s="114">
        <f t="shared" si="35"/>
        <v>10</v>
      </c>
      <c r="AU58" s="114">
        <f t="shared" si="35"/>
        <v>8</v>
      </c>
      <c r="AV58" s="155">
        <v>0</v>
      </c>
      <c r="AW58" s="120" t="s">
        <v>22</v>
      </c>
      <c r="AX58" s="120" t="s">
        <v>22</v>
      </c>
      <c r="AY58" s="120" t="s">
        <v>22</v>
      </c>
      <c r="AZ58" s="120" t="s">
        <v>22</v>
      </c>
      <c r="BA58" s="120" t="s">
        <v>22</v>
      </c>
      <c r="BB58" s="120" t="s">
        <v>22</v>
      </c>
      <c r="BC58" s="121" t="s">
        <v>22</v>
      </c>
      <c r="BD58" s="121" t="s">
        <v>22</v>
      </c>
      <c r="BE58" s="44">
        <f t="shared" si="7"/>
        <v>288</v>
      </c>
    </row>
    <row r="59" spans="1:57" s="36" customFormat="1" ht="26.25" customHeight="1" thickBot="1">
      <c r="A59" s="319"/>
      <c r="B59" s="279"/>
      <c r="C59" s="279"/>
      <c r="D59" s="46" t="s">
        <v>23</v>
      </c>
      <c r="E59" s="113">
        <f>E61</f>
        <v>0</v>
      </c>
      <c r="F59" s="113">
        <f t="shared" ref="F59:AU59" si="36">F61</f>
        <v>0</v>
      </c>
      <c r="G59" s="113">
        <f t="shared" si="36"/>
        <v>0</v>
      </c>
      <c r="H59" s="113">
        <f t="shared" si="36"/>
        <v>0</v>
      </c>
      <c r="I59" s="113">
        <f t="shared" si="36"/>
        <v>0</v>
      </c>
      <c r="J59" s="113">
        <f t="shared" si="36"/>
        <v>0</v>
      </c>
      <c r="K59" s="113">
        <f t="shared" si="36"/>
        <v>0</v>
      </c>
      <c r="L59" s="113">
        <f t="shared" si="36"/>
        <v>0</v>
      </c>
      <c r="M59" s="113">
        <f t="shared" si="36"/>
        <v>0</v>
      </c>
      <c r="N59" s="113">
        <f t="shared" si="36"/>
        <v>0</v>
      </c>
      <c r="O59" s="113">
        <f t="shared" si="36"/>
        <v>0</v>
      </c>
      <c r="P59" s="113">
        <f t="shared" si="36"/>
        <v>0</v>
      </c>
      <c r="Q59" s="113">
        <f t="shared" si="36"/>
        <v>0</v>
      </c>
      <c r="R59" s="114">
        <f t="shared" si="36"/>
        <v>0</v>
      </c>
      <c r="S59" s="114">
        <f t="shared" si="36"/>
        <v>0</v>
      </c>
      <c r="T59" s="114">
        <f t="shared" si="36"/>
        <v>0</v>
      </c>
      <c r="U59" s="155">
        <f t="shared" si="36"/>
        <v>0</v>
      </c>
      <c r="V59" s="107" t="str">
        <f t="shared" si="36"/>
        <v>К</v>
      </c>
      <c r="W59" s="107" t="str">
        <f t="shared" si="36"/>
        <v>К</v>
      </c>
      <c r="X59" s="114">
        <f t="shared" si="36"/>
        <v>5</v>
      </c>
      <c r="Y59" s="114">
        <f t="shared" si="36"/>
        <v>4</v>
      </c>
      <c r="Z59" s="114">
        <f t="shared" si="36"/>
        <v>5</v>
      </c>
      <c r="AA59" s="114">
        <f t="shared" si="36"/>
        <v>4</v>
      </c>
      <c r="AB59" s="114">
        <f t="shared" si="36"/>
        <v>5</v>
      </c>
      <c r="AC59" s="114">
        <f t="shared" si="36"/>
        <v>4</v>
      </c>
      <c r="AD59" s="114">
        <f t="shared" si="36"/>
        <v>5</v>
      </c>
      <c r="AE59" s="114">
        <f t="shared" si="36"/>
        <v>0</v>
      </c>
      <c r="AF59" s="114">
        <f t="shared" si="36"/>
        <v>0</v>
      </c>
      <c r="AG59" s="114">
        <f t="shared" si="36"/>
        <v>0</v>
      </c>
      <c r="AH59" s="114">
        <f t="shared" si="36"/>
        <v>0</v>
      </c>
      <c r="AI59" s="114">
        <f t="shared" si="36"/>
        <v>0</v>
      </c>
      <c r="AJ59" s="114">
        <f t="shared" si="36"/>
        <v>0</v>
      </c>
      <c r="AK59" s="114">
        <f t="shared" si="36"/>
        <v>0</v>
      </c>
      <c r="AL59" s="114">
        <f t="shared" si="36"/>
        <v>0</v>
      </c>
      <c r="AM59" s="114">
        <f t="shared" si="36"/>
        <v>4</v>
      </c>
      <c r="AN59" s="114">
        <f t="shared" si="36"/>
        <v>5</v>
      </c>
      <c r="AO59" s="114">
        <f t="shared" si="36"/>
        <v>4</v>
      </c>
      <c r="AP59" s="114">
        <f t="shared" si="36"/>
        <v>5</v>
      </c>
      <c r="AQ59" s="114">
        <f t="shared" si="36"/>
        <v>4</v>
      </c>
      <c r="AR59" s="114">
        <f t="shared" si="36"/>
        <v>5</v>
      </c>
      <c r="AS59" s="114">
        <f t="shared" si="36"/>
        <v>4</v>
      </c>
      <c r="AT59" s="114">
        <f t="shared" si="36"/>
        <v>5</v>
      </c>
      <c r="AU59" s="114">
        <f t="shared" si="36"/>
        <v>4</v>
      </c>
      <c r="AV59" s="155">
        <f t="shared" ref="AV59" si="37">AV61</f>
        <v>0</v>
      </c>
      <c r="AW59" s="120" t="s">
        <v>22</v>
      </c>
      <c r="AX59" s="120" t="s">
        <v>22</v>
      </c>
      <c r="AY59" s="120" t="s">
        <v>22</v>
      </c>
      <c r="AZ59" s="120" t="s">
        <v>22</v>
      </c>
      <c r="BA59" s="120" t="s">
        <v>22</v>
      </c>
      <c r="BB59" s="120" t="s">
        <v>22</v>
      </c>
      <c r="BC59" s="121" t="s">
        <v>22</v>
      </c>
      <c r="BD59" s="121" t="s">
        <v>22</v>
      </c>
      <c r="BE59" s="44">
        <f t="shared" si="7"/>
        <v>72</v>
      </c>
    </row>
    <row r="60" spans="1:57" s="35" customFormat="1" ht="18.75" customHeight="1" thickBot="1">
      <c r="A60" s="319"/>
      <c r="B60" s="273" t="s">
        <v>238</v>
      </c>
      <c r="C60" s="273" t="s">
        <v>176</v>
      </c>
      <c r="D60" s="45" t="s">
        <v>21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8"/>
      <c r="S60" s="108"/>
      <c r="T60" s="108"/>
      <c r="U60" s="155"/>
      <c r="V60" s="107" t="s">
        <v>22</v>
      </c>
      <c r="W60" s="107" t="s">
        <v>22</v>
      </c>
      <c r="X60" s="109">
        <v>10</v>
      </c>
      <c r="Y60" s="109">
        <v>8</v>
      </c>
      <c r="Z60" s="109">
        <v>10</v>
      </c>
      <c r="AA60" s="109">
        <v>8</v>
      </c>
      <c r="AB60" s="109">
        <v>10</v>
      </c>
      <c r="AC60" s="109">
        <v>8</v>
      </c>
      <c r="AD60" s="109">
        <v>10</v>
      </c>
      <c r="AE60" s="109"/>
      <c r="AF60" s="109"/>
      <c r="AG60" s="109"/>
      <c r="AH60" s="109"/>
      <c r="AI60" s="109"/>
      <c r="AJ60" s="109"/>
      <c r="AK60" s="109"/>
      <c r="AL60" s="109"/>
      <c r="AM60" s="109">
        <v>8</v>
      </c>
      <c r="AN60" s="109">
        <v>10</v>
      </c>
      <c r="AO60" s="109">
        <v>8</v>
      </c>
      <c r="AP60" s="109">
        <v>10</v>
      </c>
      <c r="AQ60" s="109">
        <v>8</v>
      </c>
      <c r="AR60" s="109">
        <v>10</v>
      </c>
      <c r="AS60" s="109">
        <v>8</v>
      </c>
      <c r="AT60" s="109">
        <v>10</v>
      </c>
      <c r="AU60" s="109">
        <v>8</v>
      </c>
      <c r="AV60" s="157" t="s">
        <v>52</v>
      </c>
      <c r="AW60" s="120" t="s">
        <v>22</v>
      </c>
      <c r="AX60" s="120" t="s">
        <v>22</v>
      </c>
      <c r="AY60" s="120" t="s">
        <v>22</v>
      </c>
      <c r="AZ60" s="120" t="s">
        <v>22</v>
      </c>
      <c r="BA60" s="120" t="s">
        <v>22</v>
      </c>
      <c r="BB60" s="120" t="s">
        <v>22</v>
      </c>
      <c r="BC60" s="121" t="s">
        <v>22</v>
      </c>
      <c r="BD60" s="121" t="s">
        <v>22</v>
      </c>
      <c r="BE60" s="44">
        <f t="shared" si="7"/>
        <v>144</v>
      </c>
    </row>
    <row r="61" spans="1:57" s="35" customFormat="1" ht="22.5" customHeight="1" thickBot="1">
      <c r="A61" s="319"/>
      <c r="B61" s="312"/>
      <c r="C61" s="312"/>
      <c r="D61" s="45" t="s">
        <v>23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8"/>
      <c r="S61" s="108"/>
      <c r="T61" s="108"/>
      <c r="U61" s="155"/>
      <c r="V61" s="107" t="s">
        <v>22</v>
      </c>
      <c r="W61" s="107" t="s">
        <v>22</v>
      </c>
      <c r="X61" s="109">
        <v>5</v>
      </c>
      <c r="Y61" s="109">
        <v>4</v>
      </c>
      <c r="Z61" s="109">
        <v>5</v>
      </c>
      <c r="AA61" s="109">
        <v>4</v>
      </c>
      <c r="AB61" s="109">
        <v>5</v>
      </c>
      <c r="AC61" s="109">
        <v>4</v>
      </c>
      <c r="AD61" s="109">
        <v>5</v>
      </c>
      <c r="AE61" s="109"/>
      <c r="AF61" s="109"/>
      <c r="AG61" s="109"/>
      <c r="AH61" s="109"/>
      <c r="AI61" s="109"/>
      <c r="AJ61" s="109"/>
      <c r="AK61" s="109"/>
      <c r="AL61" s="109"/>
      <c r="AM61" s="109">
        <v>4</v>
      </c>
      <c r="AN61" s="109">
        <v>5</v>
      </c>
      <c r="AO61" s="109">
        <v>4</v>
      </c>
      <c r="AP61" s="109">
        <v>5</v>
      </c>
      <c r="AQ61" s="109">
        <v>4</v>
      </c>
      <c r="AR61" s="109">
        <v>5</v>
      </c>
      <c r="AS61" s="109">
        <v>4</v>
      </c>
      <c r="AT61" s="109">
        <v>5</v>
      </c>
      <c r="AU61" s="109">
        <v>4</v>
      </c>
      <c r="AV61" s="157"/>
      <c r="AW61" s="120" t="s">
        <v>22</v>
      </c>
      <c r="AX61" s="120" t="s">
        <v>22</v>
      </c>
      <c r="AY61" s="120" t="s">
        <v>22</v>
      </c>
      <c r="AZ61" s="120" t="s">
        <v>22</v>
      </c>
      <c r="BA61" s="120" t="s">
        <v>22</v>
      </c>
      <c r="BB61" s="120" t="s">
        <v>22</v>
      </c>
      <c r="BC61" s="121" t="s">
        <v>22</v>
      </c>
      <c r="BD61" s="121" t="s">
        <v>22</v>
      </c>
      <c r="BE61" s="44">
        <f t="shared" si="7"/>
        <v>72</v>
      </c>
    </row>
    <row r="62" spans="1:57" s="35" customFormat="1" ht="21.75" customHeight="1" thickBot="1">
      <c r="A62" s="319"/>
      <c r="B62" s="67" t="s">
        <v>157</v>
      </c>
      <c r="C62" s="67" t="s">
        <v>158</v>
      </c>
      <c r="D62" s="69" t="s">
        <v>21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32"/>
      <c r="S62" s="132"/>
      <c r="T62" s="132"/>
      <c r="U62" s="159"/>
      <c r="V62" s="133" t="s">
        <v>22</v>
      </c>
      <c r="W62" s="133" t="s">
        <v>22</v>
      </c>
      <c r="X62" s="134"/>
      <c r="Y62" s="134"/>
      <c r="Z62" s="134"/>
      <c r="AA62" s="134"/>
      <c r="AB62" s="134"/>
      <c r="AC62" s="134"/>
      <c r="AD62" s="134"/>
      <c r="AE62" s="134">
        <v>36</v>
      </c>
      <c r="AF62" s="134">
        <v>36</v>
      </c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60"/>
      <c r="AW62" s="135" t="s">
        <v>22</v>
      </c>
      <c r="AX62" s="135" t="s">
        <v>22</v>
      </c>
      <c r="AY62" s="135" t="s">
        <v>22</v>
      </c>
      <c r="AZ62" s="135" t="s">
        <v>22</v>
      </c>
      <c r="BA62" s="135" t="s">
        <v>22</v>
      </c>
      <c r="BB62" s="135" t="s">
        <v>22</v>
      </c>
      <c r="BC62" s="136" t="s">
        <v>22</v>
      </c>
      <c r="BD62" s="136" t="s">
        <v>22</v>
      </c>
      <c r="BE62" s="58">
        <f>SUM(D62:BD62)</f>
        <v>72</v>
      </c>
    </row>
    <row r="63" spans="1:57" s="35" customFormat="1" ht="15.75" customHeight="1" thickBot="1">
      <c r="A63" s="319"/>
      <c r="B63" s="67" t="s">
        <v>46</v>
      </c>
      <c r="C63" s="67" t="s">
        <v>45</v>
      </c>
      <c r="D63" s="69" t="s">
        <v>21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132"/>
      <c r="S63" s="132"/>
      <c r="T63" s="132"/>
      <c r="U63" s="159"/>
      <c r="V63" s="133" t="s">
        <v>22</v>
      </c>
      <c r="W63" s="133" t="s">
        <v>22</v>
      </c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>
        <v>36</v>
      </c>
      <c r="AL63" s="134">
        <v>36</v>
      </c>
      <c r="AM63" s="134"/>
      <c r="AN63" s="134"/>
      <c r="AO63" s="134"/>
      <c r="AP63" s="134"/>
      <c r="AQ63" s="134"/>
      <c r="AR63" s="134"/>
      <c r="AS63" s="134"/>
      <c r="AT63" s="134"/>
      <c r="AU63" s="134"/>
      <c r="AV63" s="160"/>
      <c r="AW63" s="135" t="s">
        <v>22</v>
      </c>
      <c r="AX63" s="135" t="s">
        <v>22</v>
      </c>
      <c r="AY63" s="135" t="s">
        <v>22</v>
      </c>
      <c r="AZ63" s="135" t="s">
        <v>22</v>
      </c>
      <c r="BA63" s="135" t="s">
        <v>22</v>
      </c>
      <c r="BB63" s="135" t="s">
        <v>22</v>
      </c>
      <c r="BC63" s="136" t="s">
        <v>22</v>
      </c>
      <c r="BD63" s="136" t="s">
        <v>22</v>
      </c>
      <c r="BE63" s="58">
        <f t="shared" si="7"/>
        <v>72</v>
      </c>
    </row>
    <row r="64" spans="1:57" ht="9" customHeight="1">
      <c r="A64" s="319"/>
      <c r="B64" s="275" t="s">
        <v>47</v>
      </c>
      <c r="C64" s="276"/>
      <c r="D64" s="277"/>
      <c r="E64" s="261">
        <f>E22+E7+E15</f>
        <v>36</v>
      </c>
      <c r="F64" s="261">
        <f t="shared" ref="F64:U64" si="38">F22+F7+F15</f>
        <v>36</v>
      </c>
      <c r="G64" s="261">
        <f t="shared" si="38"/>
        <v>36</v>
      </c>
      <c r="H64" s="261">
        <f t="shared" si="38"/>
        <v>36</v>
      </c>
      <c r="I64" s="261">
        <f t="shared" si="38"/>
        <v>36</v>
      </c>
      <c r="J64" s="261">
        <f t="shared" si="38"/>
        <v>36</v>
      </c>
      <c r="K64" s="261">
        <f t="shared" si="38"/>
        <v>36</v>
      </c>
      <c r="L64" s="261">
        <f t="shared" si="38"/>
        <v>36</v>
      </c>
      <c r="M64" s="261">
        <f t="shared" si="38"/>
        <v>36</v>
      </c>
      <c r="N64" s="261">
        <f t="shared" si="38"/>
        <v>36</v>
      </c>
      <c r="O64" s="261">
        <f t="shared" si="38"/>
        <v>36</v>
      </c>
      <c r="P64" s="261">
        <f t="shared" si="38"/>
        <v>36</v>
      </c>
      <c r="Q64" s="261">
        <f t="shared" si="38"/>
        <v>36</v>
      </c>
      <c r="R64" s="261">
        <f t="shared" si="38"/>
        <v>36</v>
      </c>
      <c r="S64" s="261">
        <f t="shared" si="38"/>
        <v>36</v>
      </c>
      <c r="T64" s="261">
        <f t="shared" si="38"/>
        <v>36</v>
      </c>
      <c r="U64" s="261">
        <f t="shared" si="38"/>
        <v>0</v>
      </c>
      <c r="V64" s="271" t="s">
        <v>22</v>
      </c>
      <c r="W64" s="271" t="s">
        <v>22</v>
      </c>
      <c r="X64" s="271">
        <f>X22+X7+X15</f>
        <v>36</v>
      </c>
      <c r="Y64" s="271">
        <f t="shared" ref="Y64:AT64" si="39">Y22+Y7+Y15</f>
        <v>36</v>
      </c>
      <c r="Z64" s="271">
        <f t="shared" si="39"/>
        <v>36</v>
      </c>
      <c r="AA64" s="271">
        <f t="shared" si="39"/>
        <v>36</v>
      </c>
      <c r="AB64" s="271">
        <f t="shared" si="39"/>
        <v>36</v>
      </c>
      <c r="AC64" s="271">
        <f t="shared" si="39"/>
        <v>36</v>
      </c>
      <c r="AD64" s="271">
        <f t="shared" si="39"/>
        <v>36</v>
      </c>
      <c r="AE64" s="271">
        <f t="shared" si="39"/>
        <v>36</v>
      </c>
      <c r="AF64" s="271">
        <f t="shared" si="39"/>
        <v>36</v>
      </c>
      <c r="AG64" s="271">
        <f t="shared" si="39"/>
        <v>36</v>
      </c>
      <c r="AH64" s="271">
        <f t="shared" si="39"/>
        <v>36</v>
      </c>
      <c r="AI64" s="271">
        <f>AI22+AI7+AI15</f>
        <v>36</v>
      </c>
      <c r="AJ64" s="271">
        <f t="shared" si="39"/>
        <v>36</v>
      </c>
      <c r="AK64" s="271">
        <f t="shared" si="39"/>
        <v>36</v>
      </c>
      <c r="AL64" s="271">
        <f t="shared" si="39"/>
        <v>36</v>
      </c>
      <c r="AM64" s="271">
        <f t="shared" si="39"/>
        <v>36</v>
      </c>
      <c r="AN64" s="271">
        <f t="shared" si="39"/>
        <v>36</v>
      </c>
      <c r="AO64" s="271">
        <f t="shared" si="39"/>
        <v>36</v>
      </c>
      <c r="AP64" s="271">
        <f t="shared" si="39"/>
        <v>36</v>
      </c>
      <c r="AQ64" s="271">
        <f t="shared" si="39"/>
        <v>36</v>
      </c>
      <c r="AR64" s="271">
        <f t="shared" si="39"/>
        <v>36</v>
      </c>
      <c r="AS64" s="271">
        <f t="shared" si="39"/>
        <v>36</v>
      </c>
      <c r="AT64" s="271">
        <f t="shared" si="39"/>
        <v>36</v>
      </c>
      <c r="AU64" s="271">
        <f t="shared" ref="AU64" si="40">AU22+AU7+AU15</f>
        <v>36</v>
      </c>
      <c r="AV64" s="271">
        <v>0</v>
      </c>
      <c r="AW64" s="271" t="s">
        <v>22</v>
      </c>
      <c r="AX64" s="271" t="s">
        <v>22</v>
      </c>
      <c r="AY64" s="271" t="s">
        <v>22</v>
      </c>
      <c r="AZ64" s="271" t="s">
        <v>22</v>
      </c>
      <c r="BA64" s="271" t="s">
        <v>22</v>
      </c>
      <c r="BB64" s="271" t="s">
        <v>22</v>
      </c>
      <c r="BC64" s="261" t="s">
        <v>22</v>
      </c>
      <c r="BD64" s="261" t="s">
        <v>22</v>
      </c>
      <c r="BE64" s="317">
        <f>BE22+BE7+BE15</f>
        <v>1440</v>
      </c>
    </row>
    <row r="65" spans="1:57" ht="8.25" customHeight="1" thickBot="1">
      <c r="A65" s="319"/>
      <c r="B65" s="265"/>
      <c r="C65" s="266"/>
      <c r="D65" s="26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62"/>
      <c r="BD65" s="262"/>
      <c r="BE65" s="318"/>
    </row>
    <row r="66" spans="1:57" ht="17.25" customHeight="1" thickBot="1">
      <c r="A66" s="319"/>
      <c r="B66" s="268" t="s">
        <v>49</v>
      </c>
      <c r="C66" s="269"/>
      <c r="D66" s="270"/>
      <c r="E66" s="96">
        <f>E23+E8+E16</f>
        <v>18</v>
      </c>
      <c r="F66" s="96">
        <f t="shared" ref="F66:U66" si="41">F23+F8+F16</f>
        <v>18</v>
      </c>
      <c r="G66" s="96">
        <f t="shared" si="41"/>
        <v>18</v>
      </c>
      <c r="H66" s="96">
        <f t="shared" si="41"/>
        <v>18</v>
      </c>
      <c r="I66" s="96">
        <f t="shared" si="41"/>
        <v>18</v>
      </c>
      <c r="J66" s="96">
        <f t="shared" si="41"/>
        <v>18</v>
      </c>
      <c r="K66" s="96">
        <f t="shared" si="41"/>
        <v>18</v>
      </c>
      <c r="L66" s="96">
        <f t="shared" si="41"/>
        <v>18</v>
      </c>
      <c r="M66" s="96">
        <f t="shared" si="41"/>
        <v>18</v>
      </c>
      <c r="N66" s="96">
        <f t="shared" si="41"/>
        <v>18</v>
      </c>
      <c r="O66" s="96">
        <f t="shared" si="41"/>
        <v>18</v>
      </c>
      <c r="P66" s="96">
        <f t="shared" si="41"/>
        <v>18</v>
      </c>
      <c r="Q66" s="96">
        <f t="shared" si="41"/>
        <v>0</v>
      </c>
      <c r="R66" s="96">
        <f t="shared" si="41"/>
        <v>18</v>
      </c>
      <c r="S66" s="96">
        <f t="shared" si="41"/>
        <v>18</v>
      </c>
      <c r="T66" s="96">
        <f t="shared" si="41"/>
        <v>18</v>
      </c>
      <c r="U66" s="96">
        <f t="shared" si="41"/>
        <v>0</v>
      </c>
      <c r="V66" s="107" t="s">
        <v>22</v>
      </c>
      <c r="W66" s="107" t="s">
        <v>22</v>
      </c>
      <c r="X66" s="107">
        <f>X23+X8+X16</f>
        <v>18</v>
      </c>
      <c r="Y66" s="107">
        <f t="shared" ref="Y66:AT66" si="42">Y23+Y8+Y16</f>
        <v>18</v>
      </c>
      <c r="Z66" s="107">
        <f t="shared" si="42"/>
        <v>18</v>
      </c>
      <c r="AA66" s="107">
        <f t="shared" si="42"/>
        <v>18</v>
      </c>
      <c r="AB66" s="107">
        <f t="shared" si="42"/>
        <v>18</v>
      </c>
      <c r="AC66" s="107">
        <f t="shared" si="42"/>
        <v>18</v>
      </c>
      <c r="AD66" s="107">
        <f t="shared" si="42"/>
        <v>18</v>
      </c>
      <c r="AE66" s="107">
        <f t="shared" si="42"/>
        <v>0</v>
      </c>
      <c r="AF66" s="107">
        <f t="shared" si="42"/>
        <v>0</v>
      </c>
      <c r="AG66" s="107">
        <f t="shared" si="42"/>
        <v>0</v>
      </c>
      <c r="AH66" s="107">
        <f t="shared" si="42"/>
        <v>0</v>
      </c>
      <c r="AI66" s="107">
        <f t="shared" si="42"/>
        <v>0</v>
      </c>
      <c r="AJ66" s="107">
        <f t="shared" si="42"/>
        <v>0</v>
      </c>
      <c r="AK66" s="107">
        <f t="shared" si="42"/>
        <v>0</v>
      </c>
      <c r="AL66" s="107">
        <f t="shared" si="42"/>
        <v>0</v>
      </c>
      <c r="AM66" s="107">
        <f t="shared" si="42"/>
        <v>18</v>
      </c>
      <c r="AN66" s="107">
        <f t="shared" si="42"/>
        <v>18</v>
      </c>
      <c r="AO66" s="107">
        <f t="shared" si="42"/>
        <v>18</v>
      </c>
      <c r="AP66" s="107">
        <f t="shared" si="42"/>
        <v>18</v>
      </c>
      <c r="AQ66" s="107">
        <f t="shared" si="42"/>
        <v>18</v>
      </c>
      <c r="AR66" s="107">
        <f t="shared" si="42"/>
        <v>18</v>
      </c>
      <c r="AS66" s="107">
        <f t="shared" si="42"/>
        <v>18</v>
      </c>
      <c r="AT66" s="107">
        <f t="shared" si="42"/>
        <v>18</v>
      </c>
      <c r="AU66" s="107">
        <f t="shared" ref="AU66" si="43">AU23+AU8+AU16</f>
        <v>18</v>
      </c>
      <c r="AV66" s="107">
        <v>0</v>
      </c>
      <c r="AW66" s="107" t="s">
        <v>22</v>
      </c>
      <c r="AX66" s="107" t="s">
        <v>22</v>
      </c>
      <c r="AY66" s="107" t="s">
        <v>22</v>
      </c>
      <c r="AZ66" s="107" t="s">
        <v>22</v>
      </c>
      <c r="BA66" s="107" t="s">
        <v>22</v>
      </c>
      <c r="BB66" s="107" t="s">
        <v>22</v>
      </c>
      <c r="BC66" s="96" t="s">
        <v>22</v>
      </c>
      <c r="BD66" s="96" t="s">
        <v>22</v>
      </c>
      <c r="BE66" s="76">
        <f>BE8+BE23+BE16</f>
        <v>558</v>
      </c>
    </row>
    <row r="67" spans="1:57" ht="15" customHeight="1" thickBot="1">
      <c r="A67" s="319"/>
      <c r="B67" s="268" t="s">
        <v>50</v>
      </c>
      <c r="C67" s="269"/>
      <c r="D67" s="270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07"/>
      <c r="S67" s="107"/>
      <c r="T67" s="107"/>
      <c r="U67" s="107">
        <v>50</v>
      </c>
      <c r="V67" s="107" t="s">
        <v>22</v>
      </c>
      <c r="W67" s="107" t="s">
        <v>22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>
        <v>50</v>
      </c>
      <c r="AW67" s="107" t="s">
        <v>22</v>
      </c>
      <c r="AX67" s="107" t="s">
        <v>22</v>
      </c>
      <c r="AY67" s="107" t="s">
        <v>22</v>
      </c>
      <c r="AZ67" s="107" t="s">
        <v>22</v>
      </c>
      <c r="BA67" s="107" t="s">
        <v>22</v>
      </c>
      <c r="BB67" s="107" t="s">
        <v>22</v>
      </c>
      <c r="BC67" s="96" t="s">
        <v>22</v>
      </c>
      <c r="BD67" s="96" t="s">
        <v>22</v>
      </c>
      <c r="BE67" s="56">
        <f>SUM(F67:BD67)</f>
        <v>100</v>
      </c>
    </row>
    <row r="68" spans="1:57" ht="16.5" customHeight="1" thickBot="1">
      <c r="A68" s="320"/>
      <c r="B68" s="268" t="s">
        <v>51</v>
      </c>
      <c r="C68" s="269"/>
      <c r="D68" s="270"/>
      <c r="E68" s="118">
        <f>E64+E66+E67</f>
        <v>54</v>
      </c>
      <c r="F68" s="118">
        <f t="shared" ref="F68:AU68" si="44">F64+F66+F67</f>
        <v>54</v>
      </c>
      <c r="G68" s="118">
        <f t="shared" si="44"/>
        <v>54</v>
      </c>
      <c r="H68" s="118">
        <f t="shared" si="44"/>
        <v>54</v>
      </c>
      <c r="I68" s="118">
        <f t="shared" si="44"/>
        <v>54</v>
      </c>
      <c r="J68" s="118">
        <f t="shared" si="44"/>
        <v>54</v>
      </c>
      <c r="K68" s="118">
        <f t="shared" si="44"/>
        <v>54</v>
      </c>
      <c r="L68" s="118">
        <f t="shared" si="44"/>
        <v>54</v>
      </c>
      <c r="M68" s="118">
        <f t="shared" si="44"/>
        <v>54</v>
      </c>
      <c r="N68" s="118">
        <f t="shared" si="44"/>
        <v>54</v>
      </c>
      <c r="O68" s="118">
        <f t="shared" si="44"/>
        <v>54</v>
      </c>
      <c r="P68" s="118">
        <f t="shared" si="44"/>
        <v>54</v>
      </c>
      <c r="Q68" s="118">
        <f t="shared" si="44"/>
        <v>36</v>
      </c>
      <c r="R68" s="119">
        <f t="shared" si="44"/>
        <v>54</v>
      </c>
      <c r="S68" s="119">
        <f t="shared" si="44"/>
        <v>54</v>
      </c>
      <c r="T68" s="119">
        <f t="shared" si="44"/>
        <v>54</v>
      </c>
      <c r="U68" s="119">
        <f t="shared" si="44"/>
        <v>50</v>
      </c>
      <c r="V68" s="119" t="s">
        <v>22</v>
      </c>
      <c r="W68" s="119" t="s">
        <v>22</v>
      </c>
      <c r="X68" s="119">
        <f t="shared" si="44"/>
        <v>54</v>
      </c>
      <c r="Y68" s="119">
        <f t="shared" si="44"/>
        <v>54</v>
      </c>
      <c r="Z68" s="119">
        <f t="shared" si="44"/>
        <v>54</v>
      </c>
      <c r="AA68" s="119">
        <f t="shared" si="44"/>
        <v>54</v>
      </c>
      <c r="AB68" s="119">
        <f t="shared" si="44"/>
        <v>54</v>
      </c>
      <c r="AC68" s="119">
        <f t="shared" si="44"/>
        <v>54</v>
      </c>
      <c r="AD68" s="119">
        <f t="shared" si="44"/>
        <v>54</v>
      </c>
      <c r="AE68" s="119">
        <f t="shared" si="44"/>
        <v>36</v>
      </c>
      <c r="AF68" s="119">
        <f t="shared" si="44"/>
        <v>36</v>
      </c>
      <c r="AG68" s="119">
        <f t="shared" si="44"/>
        <v>36</v>
      </c>
      <c r="AH68" s="119">
        <f t="shared" si="44"/>
        <v>36</v>
      </c>
      <c r="AI68" s="119">
        <f>AI64+AI66+AI67</f>
        <v>36</v>
      </c>
      <c r="AJ68" s="119">
        <f t="shared" si="44"/>
        <v>36</v>
      </c>
      <c r="AK68" s="119">
        <f t="shared" si="44"/>
        <v>36</v>
      </c>
      <c r="AL68" s="119">
        <f t="shared" si="44"/>
        <v>36</v>
      </c>
      <c r="AM68" s="119">
        <f t="shared" si="44"/>
        <v>54</v>
      </c>
      <c r="AN68" s="119">
        <f t="shared" si="44"/>
        <v>54</v>
      </c>
      <c r="AO68" s="119">
        <f t="shared" si="44"/>
        <v>54</v>
      </c>
      <c r="AP68" s="119">
        <f t="shared" si="44"/>
        <v>54</v>
      </c>
      <c r="AQ68" s="119">
        <f t="shared" si="44"/>
        <v>54</v>
      </c>
      <c r="AR68" s="119">
        <f t="shared" si="44"/>
        <v>54</v>
      </c>
      <c r="AS68" s="119">
        <f t="shared" si="44"/>
        <v>54</v>
      </c>
      <c r="AT68" s="119">
        <f t="shared" si="44"/>
        <v>54</v>
      </c>
      <c r="AU68" s="119">
        <f t="shared" si="44"/>
        <v>54</v>
      </c>
      <c r="AV68" s="119">
        <v>0</v>
      </c>
      <c r="AW68" s="119" t="s">
        <v>22</v>
      </c>
      <c r="AX68" s="119" t="s">
        <v>22</v>
      </c>
      <c r="AY68" s="119" t="s">
        <v>22</v>
      </c>
      <c r="AZ68" s="119" t="s">
        <v>22</v>
      </c>
      <c r="BA68" s="119" t="s">
        <v>22</v>
      </c>
      <c r="BB68" s="119" t="s">
        <v>22</v>
      </c>
      <c r="BC68" s="118" t="s">
        <v>22</v>
      </c>
      <c r="BD68" s="118" t="s">
        <v>22</v>
      </c>
      <c r="BE68" s="56">
        <f>BE64+BE66+BE67</f>
        <v>2098</v>
      </c>
    </row>
  </sheetData>
  <mergeCells count="131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AW2:AZ2"/>
    <mergeCell ref="BA2:BD2"/>
    <mergeCell ref="BE2:BE6"/>
    <mergeCell ref="E3:BD3"/>
    <mergeCell ref="A5:BD5"/>
    <mergeCell ref="AN2:AQ2"/>
    <mergeCell ref="AS2:AV2"/>
    <mergeCell ref="A7:A68"/>
    <mergeCell ref="B7:B8"/>
    <mergeCell ref="C7:C8"/>
    <mergeCell ref="B9:B10"/>
    <mergeCell ref="C9:C10"/>
    <mergeCell ref="W2:Z2"/>
    <mergeCell ref="AA2:AD2"/>
    <mergeCell ref="AF2:AH2"/>
    <mergeCell ref="AJ2:AM2"/>
    <mergeCell ref="B22:B23"/>
    <mergeCell ref="C22:C23"/>
    <mergeCell ref="B24:B25"/>
    <mergeCell ref="C24:C25"/>
    <mergeCell ref="B26:B27"/>
    <mergeCell ref="C26:C27"/>
    <mergeCell ref="B11:B12"/>
    <mergeCell ref="C11:C12"/>
    <mergeCell ref="B13:B14"/>
    <mergeCell ref="C13:C14"/>
    <mergeCell ref="B19:B21"/>
    <mergeCell ref="C19:C21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E64:E65"/>
    <mergeCell ref="F64:F65"/>
    <mergeCell ref="G64:G65"/>
    <mergeCell ref="H64:H65"/>
    <mergeCell ref="I64:I65"/>
    <mergeCell ref="B56:B57"/>
    <mergeCell ref="C56:C57"/>
    <mergeCell ref="B58:B59"/>
    <mergeCell ref="C58:C59"/>
    <mergeCell ref="B60:B61"/>
    <mergeCell ref="C60:C61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AN64:AN65"/>
    <mergeCell ref="AO64:AO65"/>
    <mergeCell ref="AP64:AP65"/>
    <mergeCell ref="AQ64:AQ65"/>
    <mergeCell ref="AR64:AR65"/>
    <mergeCell ref="AS64:AS65"/>
    <mergeCell ref="AH64:AH65"/>
    <mergeCell ref="AI64:AI65"/>
    <mergeCell ref="AJ64:AJ65"/>
    <mergeCell ref="AK64:AK65"/>
    <mergeCell ref="AL64:AL65"/>
    <mergeCell ref="AM64:AM65"/>
    <mergeCell ref="AZ64:AZ65"/>
    <mergeCell ref="BA64:BA65"/>
    <mergeCell ref="BB64:BB65"/>
    <mergeCell ref="BC64:BC65"/>
    <mergeCell ref="BD64:BD65"/>
    <mergeCell ref="BE64:BE65"/>
    <mergeCell ref="AT64:AT65"/>
    <mergeCell ref="AU64:AU65"/>
    <mergeCell ref="AV64:AV65"/>
    <mergeCell ref="AW64:AW65"/>
    <mergeCell ref="AX64:AX65"/>
    <mergeCell ref="AY64:AY65"/>
    <mergeCell ref="B66:D66"/>
    <mergeCell ref="B67:D67"/>
    <mergeCell ref="B68:D68"/>
    <mergeCell ref="B15:B16"/>
    <mergeCell ref="C15:C16"/>
    <mergeCell ref="B17:B18"/>
    <mergeCell ref="C17:C18"/>
    <mergeCell ref="B40:B41"/>
    <mergeCell ref="C40:C41"/>
    <mergeCell ref="B64:D65"/>
    <mergeCell ref="B49:B50"/>
    <mergeCell ref="C49:C50"/>
    <mergeCell ref="B51:B52"/>
    <mergeCell ref="C51:C52"/>
    <mergeCell ref="B54:B55"/>
    <mergeCell ref="C54:C55"/>
    <mergeCell ref="B43:B44"/>
    <mergeCell ref="C43:C44"/>
    <mergeCell ref="B45:B46"/>
    <mergeCell ref="C45:C46"/>
    <mergeCell ref="B47:B48"/>
    <mergeCell ref="C47:C48"/>
    <mergeCell ref="B34:B35"/>
    <mergeCell ref="C34:C35"/>
  </mergeCells>
  <hyperlinks>
    <hyperlink ref="BE2" location="_ftn1" display="_ftn1"/>
  </hyperlinks>
  <pageMargins left="0" right="0" top="0" bottom="0" header="0" footer="0"/>
  <pageSetup paperSize="9" scale="5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2"/>
  <sheetViews>
    <sheetView view="pageLayout" topLeftCell="A31" zoomScale="80" zoomScaleSheetLayoutView="76" zoomScalePageLayoutView="80" workbookViewId="0">
      <selection activeCell="AA44" sqref="Z44:AA44"/>
    </sheetView>
  </sheetViews>
  <sheetFormatPr defaultRowHeight="15"/>
  <cols>
    <col min="1" max="1" width="4.42578125" customWidth="1"/>
    <col min="2" max="2" width="11.7109375" customWidth="1"/>
    <col min="3" max="3" width="35.7109375" customWidth="1"/>
    <col min="4" max="4" width="9.85546875" customWidth="1"/>
    <col min="5" max="17" width="3.42578125" customWidth="1"/>
    <col min="18" max="21" width="3.42578125" style="68" customWidth="1"/>
    <col min="22" max="23" width="3.28515625" style="68" customWidth="1"/>
    <col min="24" max="24" width="4.28515625" style="68" customWidth="1"/>
    <col min="25" max="54" width="3.28515625" style="68" customWidth="1"/>
    <col min="55" max="56" width="3.28515625" customWidth="1"/>
    <col min="57" max="57" width="11.85546875" customWidth="1"/>
    <col min="257" max="257" width="4.42578125" customWidth="1"/>
    <col min="258" max="258" width="10.140625" customWidth="1"/>
    <col min="259" max="259" width="35.7109375" customWidth="1"/>
    <col min="260" max="260" width="9.85546875" customWidth="1"/>
    <col min="261" max="312" width="5.140625" customWidth="1"/>
    <col min="313" max="313" width="11.85546875" customWidth="1"/>
    <col min="513" max="513" width="4.42578125" customWidth="1"/>
    <col min="514" max="514" width="10.140625" customWidth="1"/>
    <col min="515" max="515" width="35.7109375" customWidth="1"/>
    <col min="516" max="516" width="9.85546875" customWidth="1"/>
    <col min="517" max="568" width="5.140625" customWidth="1"/>
    <col min="569" max="569" width="11.85546875" customWidth="1"/>
    <col min="769" max="769" width="4.42578125" customWidth="1"/>
    <col min="770" max="770" width="10.140625" customWidth="1"/>
    <col min="771" max="771" width="35.7109375" customWidth="1"/>
    <col min="772" max="772" width="9.85546875" customWidth="1"/>
    <col min="773" max="824" width="5.140625" customWidth="1"/>
    <col min="825" max="825" width="11.85546875" customWidth="1"/>
    <col min="1025" max="1025" width="4.42578125" customWidth="1"/>
    <col min="1026" max="1026" width="10.140625" customWidth="1"/>
    <col min="1027" max="1027" width="35.7109375" customWidth="1"/>
    <col min="1028" max="1028" width="9.85546875" customWidth="1"/>
    <col min="1029" max="1080" width="5.140625" customWidth="1"/>
    <col min="1081" max="1081" width="11.85546875" customWidth="1"/>
    <col min="1281" max="1281" width="4.42578125" customWidth="1"/>
    <col min="1282" max="1282" width="10.140625" customWidth="1"/>
    <col min="1283" max="1283" width="35.7109375" customWidth="1"/>
    <col min="1284" max="1284" width="9.85546875" customWidth="1"/>
    <col min="1285" max="1336" width="5.140625" customWidth="1"/>
    <col min="1337" max="1337" width="11.85546875" customWidth="1"/>
    <col min="1537" max="1537" width="4.42578125" customWidth="1"/>
    <col min="1538" max="1538" width="10.140625" customWidth="1"/>
    <col min="1539" max="1539" width="35.7109375" customWidth="1"/>
    <col min="1540" max="1540" width="9.85546875" customWidth="1"/>
    <col min="1541" max="1592" width="5.140625" customWidth="1"/>
    <col min="1593" max="1593" width="11.85546875" customWidth="1"/>
    <col min="1793" max="1793" width="4.42578125" customWidth="1"/>
    <col min="1794" max="1794" width="10.140625" customWidth="1"/>
    <col min="1795" max="1795" width="35.7109375" customWidth="1"/>
    <col min="1796" max="1796" width="9.85546875" customWidth="1"/>
    <col min="1797" max="1848" width="5.140625" customWidth="1"/>
    <col min="1849" max="1849" width="11.85546875" customWidth="1"/>
    <col min="2049" max="2049" width="4.42578125" customWidth="1"/>
    <col min="2050" max="2050" width="10.140625" customWidth="1"/>
    <col min="2051" max="2051" width="35.7109375" customWidth="1"/>
    <col min="2052" max="2052" width="9.85546875" customWidth="1"/>
    <col min="2053" max="2104" width="5.140625" customWidth="1"/>
    <col min="2105" max="2105" width="11.85546875" customWidth="1"/>
    <col min="2305" max="2305" width="4.42578125" customWidth="1"/>
    <col min="2306" max="2306" width="10.140625" customWidth="1"/>
    <col min="2307" max="2307" width="35.7109375" customWidth="1"/>
    <col min="2308" max="2308" width="9.85546875" customWidth="1"/>
    <col min="2309" max="2360" width="5.140625" customWidth="1"/>
    <col min="2361" max="2361" width="11.85546875" customWidth="1"/>
    <col min="2561" max="2561" width="4.42578125" customWidth="1"/>
    <col min="2562" max="2562" width="10.140625" customWidth="1"/>
    <col min="2563" max="2563" width="35.7109375" customWidth="1"/>
    <col min="2564" max="2564" width="9.85546875" customWidth="1"/>
    <col min="2565" max="2616" width="5.140625" customWidth="1"/>
    <col min="2617" max="2617" width="11.85546875" customWidth="1"/>
    <col min="2817" max="2817" width="4.42578125" customWidth="1"/>
    <col min="2818" max="2818" width="10.140625" customWidth="1"/>
    <col min="2819" max="2819" width="35.7109375" customWidth="1"/>
    <col min="2820" max="2820" width="9.85546875" customWidth="1"/>
    <col min="2821" max="2872" width="5.140625" customWidth="1"/>
    <col min="2873" max="2873" width="11.85546875" customWidth="1"/>
    <col min="3073" max="3073" width="4.42578125" customWidth="1"/>
    <col min="3074" max="3074" width="10.140625" customWidth="1"/>
    <col min="3075" max="3075" width="35.7109375" customWidth="1"/>
    <col min="3076" max="3076" width="9.85546875" customWidth="1"/>
    <col min="3077" max="3128" width="5.140625" customWidth="1"/>
    <col min="3129" max="3129" width="11.85546875" customWidth="1"/>
    <col min="3329" max="3329" width="4.42578125" customWidth="1"/>
    <col min="3330" max="3330" width="10.140625" customWidth="1"/>
    <col min="3331" max="3331" width="35.7109375" customWidth="1"/>
    <col min="3332" max="3332" width="9.85546875" customWidth="1"/>
    <col min="3333" max="3384" width="5.140625" customWidth="1"/>
    <col min="3385" max="3385" width="11.85546875" customWidth="1"/>
    <col min="3585" max="3585" width="4.42578125" customWidth="1"/>
    <col min="3586" max="3586" width="10.140625" customWidth="1"/>
    <col min="3587" max="3587" width="35.7109375" customWidth="1"/>
    <col min="3588" max="3588" width="9.85546875" customWidth="1"/>
    <col min="3589" max="3640" width="5.140625" customWidth="1"/>
    <col min="3641" max="3641" width="11.85546875" customWidth="1"/>
    <col min="3841" max="3841" width="4.42578125" customWidth="1"/>
    <col min="3842" max="3842" width="10.140625" customWidth="1"/>
    <col min="3843" max="3843" width="35.7109375" customWidth="1"/>
    <col min="3844" max="3844" width="9.85546875" customWidth="1"/>
    <col min="3845" max="3896" width="5.140625" customWidth="1"/>
    <col min="3897" max="3897" width="11.85546875" customWidth="1"/>
    <col min="4097" max="4097" width="4.42578125" customWidth="1"/>
    <col min="4098" max="4098" width="10.140625" customWidth="1"/>
    <col min="4099" max="4099" width="35.7109375" customWidth="1"/>
    <col min="4100" max="4100" width="9.85546875" customWidth="1"/>
    <col min="4101" max="4152" width="5.140625" customWidth="1"/>
    <col min="4153" max="4153" width="11.85546875" customWidth="1"/>
    <col min="4353" max="4353" width="4.42578125" customWidth="1"/>
    <col min="4354" max="4354" width="10.140625" customWidth="1"/>
    <col min="4355" max="4355" width="35.7109375" customWidth="1"/>
    <col min="4356" max="4356" width="9.85546875" customWidth="1"/>
    <col min="4357" max="4408" width="5.140625" customWidth="1"/>
    <col min="4409" max="4409" width="11.85546875" customWidth="1"/>
    <col min="4609" max="4609" width="4.42578125" customWidth="1"/>
    <col min="4610" max="4610" width="10.140625" customWidth="1"/>
    <col min="4611" max="4611" width="35.7109375" customWidth="1"/>
    <col min="4612" max="4612" width="9.85546875" customWidth="1"/>
    <col min="4613" max="4664" width="5.140625" customWidth="1"/>
    <col min="4665" max="4665" width="11.85546875" customWidth="1"/>
    <col min="4865" max="4865" width="4.42578125" customWidth="1"/>
    <col min="4866" max="4866" width="10.140625" customWidth="1"/>
    <col min="4867" max="4867" width="35.7109375" customWidth="1"/>
    <col min="4868" max="4868" width="9.85546875" customWidth="1"/>
    <col min="4869" max="4920" width="5.140625" customWidth="1"/>
    <col min="4921" max="4921" width="11.85546875" customWidth="1"/>
    <col min="5121" max="5121" width="4.42578125" customWidth="1"/>
    <col min="5122" max="5122" width="10.140625" customWidth="1"/>
    <col min="5123" max="5123" width="35.7109375" customWidth="1"/>
    <col min="5124" max="5124" width="9.85546875" customWidth="1"/>
    <col min="5125" max="5176" width="5.140625" customWidth="1"/>
    <col min="5177" max="5177" width="11.85546875" customWidth="1"/>
    <col min="5377" max="5377" width="4.42578125" customWidth="1"/>
    <col min="5378" max="5378" width="10.140625" customWidth="1"/>
    <col min="5379" max="5379" width="35.7109375" customWidth="1"/>
    <col min="5380" max="5380" width="9.85546875" customWidth="1"/>
    <col min="5381" max="5432" width="5.140625" customWidth="1"/>
    <col min="5433" max="5433" width="11.85546875" customWidth="1"/>
    <col min="5633" max="5633" width="4.42578125" customWidth="1"/>
    <col min="5634" max="5634" width="10.140625" customWidth="1"/>
    <col min="5635" max="5635" width="35.7109375" customWidth="1"/>
    <col min="5636" max="5636" width="9.85546875" customWidth="1"/>
    <col min="5637" max="5688" width="5.140625" customWidth="1"/>
    <col min="5689" max="5689" width="11.85546875" customWidth="1"/>
    <col min="5889" max="5889" width="4.42578125" customWidth="1"/>
    <col min="5890" max="5890" width="10.140625" customWidth="1"/>
    <col min="5891" max="5891" width="35.7109375" customWidth="1"/>
    <col min="5892" max="5892" width="9.85546875" customWidth="1"/>
    <col min="5893" max="5944" width="5.140625" customWidth="1"/>
    <col min="5945" max="5945" width="11.85546875" customWidth="1"/>
    <col min="6145" max="6145" width="4.42578125" customWidth="1"/>
    <col min="6146" max="6146" width="10.140625" customWidth="1"/>
    <col min="6147" max="6147" width="35.7109375" customWidth="1"/>
    <col min="6148" max="6148" width="9.85546875" customWidth="1"/>
    <col min="6149" max="6200" width="5.140625" customWidth="1"/>
    <col min="6201" max="6201" width="11.85546875" customWidth="1"/>
    <col min="6401" max="6401" width="4.42578125" customWidth="1"/>
    <col min="6402" max="6402" width="10.140625" customWidth="1"/>
    <col min="6403" max="6403" width="35.7109375" customWidth="1"/>
    <col min="6404" max="6404" width="9.85546875" customWidth="1"/>
    <col min="6405" max="6456" width="5.140625" customWidth="1"/>
    <col min="6457" max="6457" width="11.85546875" customWidth="1"/>
    <col min="6657" max="6657" width="4.42578125" customWidth="1"/>
    <col min="6658" max="6658" width="10.140625" customWidth="1"/>
    <col min="6659" max="6659" width="35.7109375" customWidth="1"/>
    <col min="6660" max="6660" width="9.85546875" customWidth="1"/>
    <col min="6661" max="6712" width="5.140625" customWidth="1"/>
    <col min="6713" max="6713" width="11.85546875" customWidth="1"/>
    <col min="6913" max="6913" width="4.42578125" customWidth="1"/>
    <col min="6914" max="6914" width="10.140625" customWidth="1"/>
    <col min="6915" max="6915" width="35.7109375" customWidth="1"/>
    <col min="6916" max="6916" width="9.85546875" customWidth="1"/>
    <col min="6917" max="6968" width="5.140625" customWidth="1"/>
    <col min="6969" max="6969" width="11.85546875" customWidth="1"/>
    <col min="7169" max="7169" width="4.42578125" customWidth="1"/>
    <col min="7170" max="7170" width="10.140625" customWidth="1"/>
    <col min="7171" max="7171" width="35.7109375" customWidth="1"/>
    <col min="7172" max="7172" width="9.85546875" customWidth="1"/>
    <col min="7173" max="7224" width="5.140625" customWidth="1"/>
    <col min="7225" max="7225" width="11.85546875" customWidth="1"/>
    <col min="7425" max="7425" width="4.42578125" customWidth="1"/>
    <col min="7426" max="7426" width="10.140625" customWidth="1"/>
    <col min="7427" max="7427" width="35.7109375" customWidth="1"/>
    <col min="7428" max="7428" width="9.85546875" customWidth="1"/>
    <col min="7429" max="7480" width="5.140625" customWidth="1"/>
    <col min="7481" max="7481" width="11.85546875" customWidth="1"/>
    <col min="7681" max="7681" width="4.42578125" customWidth="1"/>
    <col min="7682" max="7682" width="10.140625" customWidth="1"/>
    <col min="7683" max="7683" width="35.7109375" customWidth="1"/>
    <col min="7684" max="7684" width="9.85546875" customWidth="1"/>
    <col min="7685" max="7736" width="5.140625" customWidth="1"/>
    <col min="7737" max="7737" width="11.85546875" customWidth="1"/>
    <col min="7937" max="7937" width="4.42578125" customWidth="1"/>
    <col min="7938" max="7938" width="10.140625" customWidth="1"/>
    <col min="7939" max="7939" width="35.7109375" customWidth="1"/>
    <col min="7940" max="7940" width="9.85546875" customWidth="1"/>
    <col min="7941" max="7992" width="5.140625" customWidth="1"/>
    <col min="7993" max="7993" width="11.85546875" customWidth="1"/>
    <col min="8193" max="8193" width="4.42578125" customWidth="1"/>
    <col min="8194" max="8194" width="10.140625" customWidth="1"/>
    <col min="8195" max="8195" width="35.7109375" customWidth="1"/>
    <col min="8196" max="8196" width="9.85546875" customWidth="1"/>
    <col min="8197" max="8248" width="5.140625" customWidth="1"/>
    <col min="8249" max="8249" width="11.85546875" customWidth="1"/>
    <col min="8449" max="8449" width="4.42578125" customWidth="1"/>
    <col min="8450" max="8450" width="10.140625" customWidth="1"/>
    <col min="8451" max="8451" width="35.7109375" customWidth="1"/>
    <col min="8452" max="8452" width="9.85546875" customWidth="1"/>
    <col min="8453" max="8504" width="5.140625" customWidth="1"/>
    <col min="8505" max="8505" width="11.85546875" customWidth="1"/>
    <col min="8705" max="8705" width="4.42578125" customWidth="1"/>
    <col min="8706" max="8706" width="10.140625" customWidth="1"/>
    <col min="8707" max="8707" width="35.7109375" customWidth="1"/>
    <col min="8708" max="8708" width="9.85546875" customWidth="1"/>
    <col min="8709" max="8760" width="5.140625" customWidth="1"/>
    <col min="8761" max="8761" width="11.85546875" customWidth="1"/>
    <col min="8961" max="8961" width="4.42578125" customWidth="1"/>
    <col min="8962" max="8962" width="10.140625" customWidth="1"/>
    <col min="8963" max="8963" width="35.7109375" customWidth="1"/>
    <col min="8964" max="8964" width="9.85546875" customWidth="1"/>
    <col min="8965" max="9016" width="5.140625" customWidth="1"/>
    <col min="9017" max="9017" width="11.85546875" customWidth="1"/>
    <col min="9217" max="9217" width="4.42578125" customWidth="1"/>
    <col min="9218" max="9218" width="10.140625" customWidth="1"/>
    <col min="9219" max="9219" width="35.7109375" customWidth="1"/>
    <col min="9220" max="9220" width="9.85546875" customWidth="1"/>
    <col min="9221" max="9272" width="5.140625" customWidth="1"/>
    <col min="9273" max="9273" width="11.85546875" customWidth="1"/>
    <col min="9473" max="9473" width="4.42578125" customWidth="1"/>
    <col min="9474" max="9474" width="10.140625" customWidth="1"/>
    <col min="9475" max="9475" width="35.7109375" customWidth="1"/>
    <col min="9476" max="9476" width="9.85546875" customWidth="1"/>
    <col min="9477" max="9528" width="5.140625" customWidth="1"/>
    <col min="9529" max="9529" width="11.85546875" customWidth="1"/>
    <col min="9729" max="9729" width="4.42578125" customWidth="1"/>
    <col min="9730" max="9730" width="10.140625" customWidth="1"/>
    <col min="9731" max="9731" width="35.7109375" customWidth="1"/>
    <col min="9732" max="9732" width="9.85546875" customWidth="1"/>
    <col min="9733" max="9784" width="5.140625" customWidth="1"/>
    <col min="9785" max="9785" width="11.85546875" customWidth="1"/>
    <col min="9985" max="9985" width="4.42578125" customWidth="1"/>
    <col min="9986" max="9986" width="10.140625" customWidth="1"/>
    <col min="9987" max="9987" width="35.7109375" customWidth="1"/>
    <col min="9988" max="9988" width="9.85546875" customWidth="1"/>
    <col min="9989" max="10040" width="5.140625" customWidth="1"/>
    <col min="10041" max="10041" width="11.85546875" customWidth="1"/>
    <col min="10241" max="10241" width="4.42578125" customWidth="1"/>
    <col min="10242" max="10242" width="10.140625" customWidth="1"/>
    <col min="10243" max="10243" width="35.7109375" customWidth="1"/>
    <col min="10244" max="10244" width="9.85546875" customWidth="1"/>
    <col min="10245" max="10296" width="5.140625" customWidth="1"/>
    <col min="10297" max="10297" width="11.85546875" customWidth="1"/>
    <col min="10497" max="10497" width="4.42578125" customWidth="1"/>
    <col min="10498" max="10498" width="10.140625" customWidth="1"/>
    <col min="10499" max="10499" width="35.7109375" customWidth="1"/>
    <col min="10500" max="10500" width="9.85546875" customWidth="1"/>
    <col min="10501" max="10552" width="5.140625" customWidth="1"/>
    <col min="10553" max="10553" width="11.85546875" customWidth="1"/>
    <col min="10753" max="10753" width="4.42578125" customWidth="1"/>
    <col min="10754" max="10754" width="10.140625" customWidth="1"/>
    <col min="10755" max="10755" width="35.7109375" customWidth="1"/>
    <col min="10756" max="10756" width="9.85546875" customWidth="1"/>
    <col min="10757" max="10808" width="5.140625" customWidth="1"/>
    <col min="10809" max="10809" width="11.85546875" customWidth="1"/>
    <col min="11009" max="11009" width="4.42578125" customWidth="1"/>
    <col min="11010" max="11010" width="10.140625" customWidth="1"/>
    <col min="11011" max="11011" width="35.7109375" customWidth="1"/>
    <col min="11012" max="11012" width="9.85546875" customWidth="1"/>
    <col min="11013" max="11064" width="5.140625" customWidth="1"/>
    <col min="11065" max="11065" width="11.85546875" customWidth="1"/>
    <col min="11265" max="11265" width="4.42578125" customWidth="1"/>
    <col min="11266" max="11266" width="10.140625" customWidth="1"/>
    <col min="11267" max="11267" width="35.7109375" customWidth="1"/>
    <col min="11268" max="11268" width="9.85546875" customWidth="1"/>
    <col min="11269" max="11320" width="5.140625" customWidth="1"/>
    <col min="11321" max="11321" width="11.85546875" customWidth="1"/>
    <col min="11521" max="11521" width="4.42578125" customWidth="1"/>
    <col min="11522" max="11522" width="10.140625" customWidth="1"/>
    <col min="11523" max="11523" width="35.7109375" customWidth="1"/>
    <col min="11524" max="11524" width="9.85546875" customWidth="1"/>
    <col min="11525" max="11576" width="5.140625" customWidth="1"/>
    <col min="11577" max="11577" width="11.85546875" customWidth="1"/>
    <col min="11777" max="11777" width="4.42578125" customWidth="1"/>
    <col min="11778" max="11778" width="10.140625" customWidth="1"/>
    <col min="11779" max="11779" width="35.7109375" customWidth="1"/>
    <col min="11780" max="11780" width="9.85546875" customWidth="1"/>
    <col min="11781" max="11832" width="5.140625" customWidth="1"/>
    <col min="11833" max="11833" width="11.85546875" customWidth="1"/>
    <col min="12033" max="12033" width="4.42578125" customWidth="1"/>
    <col min="12034" max="12034" width="10.140625" customWidth="1"/>
    <col min="12035" max="12035" width="35.7109375" customWidth="1"/>
    <col min="12036" max="12036" width="9.85546875" customWidth="1"/>
    <col min="12037" max="12088" width="5.140625" customWidth="1"/>
    <col min="12089" max="12089" width="11.85546875" customWidth="1"/>
    <col min="12289" max="12289" width="4.42578125" customWidth="1"/>
    <col min="12290" max="12290" width="10.140625" customWidth="1"/>
    <col min="12291" max="12291" width="35.7109375" customWidth="1"/>
    <col min="12292" max="12292" width="9.85546875" customWidth="1"/>
    <col min="12293" max="12344" width="5.140625" customWidth="1"/>
    <col min="12345" max="12345" width="11.85546875" customWidth="1"/>
    <col min="12545" max="12545" width="4.42578125" customWidth="1"/>
    <col min="12546" max="12546" width="10.140625" customWidth="1"/>
    <col min="12547" max="12547" width="35.7109375" customWidth="1"/>
    <col min="12548" max="12548" width="9.85546875" customWidth="1"/>
    <col min="12549" max="12600" width="5.140625" customWidth="1"/>
    <col min="12601" max="12601" width="11.85546875" customWidth="1"/>
    <col min="12801" max="12801" width="4.42578125" customWidth="1"/>
    <col min="12802" max="12802" width="10.140625" customWidth="1"/>
    <col min="12803" max="12803" width="35.7109375" customWidth="1"/>
    <col min="12804" max="12804" width="9.85546875" customWidth="1"/>
    <col min="12805" max="12856" width="5.140625" customWidth="1"/>
    <col min="12857" max="12857" width="11.85546875" customWidth="1"/>
    <col min="13057" max="13057" width="4.42578125" customWidth="1"/>
    <col min="13058" max="13058" width="10.140625" customWidth="1"/>
    <col min="13059" max="13059" width="35.7109375" customWidth="1"/>
    <col min="13060" max="13060" width="9.85546875" customWidth="1"/>
    <col min="13061" max="13112" width="5.140625" customWidth="1"/>
    <col min="13113" max="13113" width="11.85546875" customWidth="1"/>
    <col min="13313" max="13313" width="4.42578125" customWidth="1"/>
    <col min="13314" max="13314" width="10.140625" customWidth="1"/>
    <col min="13315" max="13315" width="35.7109375" customWidth="1"/>
    <col min="13316" max="13316" width="9.85546875" customWidth="1"/>
    <col min="13317" max="13368" width="5.140625" customWidth="1"/>
    <col min="13369" max="13369" width="11.85546875" customWidth="1"/>
    <col min="13569" max="13569" width="4.42578125" customWidth="1"/>
    <col min="13570" max="13570" width="10.140625" customWidth="1"/>
    <col min="13571" max="13571" width="35.7109375" customWidth="1"/>
    <col min="13572" max="13572" width="9.85546875" customWidth="1"/>
    <col min="13573" max="13624" width="5.140625" customWidth="1"/>
    <col min="13625" max="13625" width="11.85546875" customWidth="1"/>
    <col min="13825" max="13825" width="4.42578125" customWidth="1"/>
    <col min="13826" max="13826" width="10.140625" customWidth="1"/>
    <col min="13827" max="13827" width="35.7109375" customWidth="1"/>
    <col min="13828" max="13828" width="9.85546875" customWidth="1"/>
    <col min="13829" max="13880" width="5.140625" customWidth="1"/>
    <col min="13881" max="13881" width="11.85546875" customWidth="1"/>
    <col min="14081" max="14081" width="4.42578125" customWidth="1"/>
    <col min="14082" max="14082" width="10.140625" customWidth="1"/>
    <col min="14083" max="14083" width="35.7109375" customWidth="1"/>
    <col min="14084" max="14084" width="9.85546875" customWidth="1"/>
    <col min="14085" max="14136" width="5.140625" customWidth="1"/>
    <col min="14137" max="14137" width="11.85546875" customWidth="1"/>
    <col min="14337" max="14337" width="4.42578125" customWidth="1"/>
    <col min="14338" max="14338" width="10.140625" customWidth="1"/>
    <col min="14339" max="14339" width="35.7109375" customWidth="1"/>
    <col min="14340" max="14340" width="9.85546875" customWidth="1"/>
    <col min="14341" max="14392" width="5.140625" customWidth="1"/>
    <col min="14393" max="14393" width="11.85546875" customWidth="1"/>
    <col min="14593" max="14593" width="4.42578125" customWidth="1"/>
    <col min="14594" max="14594" width="10.140625" customWidth="1"/>
    <col min="14595" max="14595" width="35.7109375" customWidth="1"/>
    <col min="14596" max="14596" width="9.85546875" customWidth="1"/>
    <col min="14597" max="14648" width="5.140625" customWidth="1"/>
    <col min="14649" max="14649" width="11.85546875" customWidth="1"/>
    <col min="14849" max="14849" width="4.42578125" customWidth="1"/>
    <col min="14850" max="14850" width="10.140625" customWidth="1"/>
    <col min="14851" max="14851" width="35.7109375" customWidth="1"/>
    <col min="14852" max="14852" width="9.85546875" customWidth="1"/>
    <col min="14853" max="14904" width="5.140625" customWidth="1"/>
    <col min="14905" max="14905" width="11.85546875" customWidth="1"/>
    <col min="15105" max="15105" width="4.42578125" customWidth="1"/>
    <col min="15106" max="15106" width="10.140625" customWidth="1"/>
    <col min="15107" max="15107" width="35.7109375" customWidth="1"/>
    <col min="15108" max="15108" width="9.85546875" customWidth="1"/>
    <col min="15109" max="15160" width="5.140625" customWidth="1"/>
    <col min="15161" max="15161" width="11.85546875" customWidth="1"/>
    <col min="15361" max="15361" width="4.42578125" customWidth="1"/>
    <col min="15362" max="15362" width="10.140625" customWidth="1"/>
    <col min="15363" max="15363" width="35.7109375" customWidth="1"/>
    <col min="15364" max="15364" width="9.85546875" customWidth="1"/>
    <col min="15365" max="15416" width="5.140625" customWidth="1"/>
    <col min="15417" max="15417" width="11.85546875" customWidth="1"/>
    <col min="15617" max="15617" width="4.42578125" customWidth="1"/>
    <col min="15618" max="15618" width="10.140625" customWidth="1"/>
    <col min="15619" max="15619" width="35.7109375" customWidth="1"/>
    <col min="15620" max="15620" width="9.85546875" customWidth="1"/>
    <col min="15621" max="15672" width="5.140625" customWidth="1"/>
    <col min="15673" max="15673" width="11.85546875" customWidth="1"/>
    <col min="15873" max="15873" width="4.42578125" customWidth="1"/>
    <col min="15874" max="15874" width="10.140625" customWidth="1"/>
    <col min="15875" max="15875" width="35.7109375" customWidth="1"/>
    <col min="15876" max="15876" width="9.85546875" customWidth="1"/>
    <col min="15877" max="15928" width="5.140625" customWidth="1"/>
    <col min="15929" max="15929" width="11.85546875" customWidth="1"/>
    <col min="16129" max="16129" width="4.42578125" customWidth="1"/>
    <col min="16130" max="16130" width="10.140625" customWidth="1"/>
    <col min="16131" max="16131" width="35.7109375" customWidth="1"/>
    <col min="16132" max="16132" width="9.85546875" customWidth="1"/>
    <col min="16133" max="16184" width="5.140625" customWidth="1"/>
    <col min="16185" max="16185" width="11.85546875" customWidth="1"/>
  </cols>
  <sheetData>
    <row r="1" spans="1:64" ht="83.25" customHeight="1" thickBot="1">
      <c r="A1" s="355" t="s">
        <v>234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13"/>
      <c r="BD1" s="313"/>
      <c r="BE1" s="313"/>
      <c r="BF1" s="78"/>
      <c r="BG1" s="78"/>
      <c r="BH1" s="78"/>
      <c r="BI1" s="78"/>
      <c r="BJ1" s="78"/>
      <c r="BK1" s="78"/>
      <c r="BL1" s="78"/>
    </row>
    <row r="2" spans="1:64" ht="70.5" customHeight="1" thickBot="1">
      <c r="A2" s="300" t="s">
        <v>0</v>
      </c>
      <c r="B2" s="303" t="s">
        <v>1</v>
      </c>
      <c r="C2" s="303" t="s">
        <v>2</v>
      </c>
      <c r="D2" s="303" t="s">
        <v>3</v>
      </c>
      <c r="E2" s="2" t="s">
        <v>210</v>
      </c>
      <c r="F2" s="179" t="s">
        <v>4</v>
      </c>
      <c r="G2" s="180"/>
      <c r="H2" s="181"/>
      <c r="I2" s="2" t="s">
        <v>211</v>
      </c>
      <c r="J2" s="179" t="s">
        <v>5</v>
      </c>
      <c r="K2" s="187"/>
      <c r="L2" s="187"/>
      <c r="M2" s="188"/>
      <c r="N2" s="182" t="s">
        <v>6</v>
      </c>
      <c r="O2" s="183"/>
      <c r="P2" s="183"/>
      <c r="Q2" s="184"/>
      <c r="R2" s="59" t="s">
        <v>212</v>
      </c>
      <c r="S2" s="182" t="s">
        <v>7</v>
      </c>
      <c r="T2" s="183"/>
      <c r="U2" s="184"/>
      <c r="V2" s="3" t="s">
        <v>213</v>
      </c>
      <c r="W2" s="182" t="s">
        <v>8</v>
      </c>
      <c r="X2" s="183"/>
      <c r="Y2" s="183"/>
      <c r="Z2" s="184"/>
      <c r="AA2" s="182" t="s">
        <v>9</v>
      </c>
      <c r="AB2" s="183"/>
      <c r="AC2" s="183"/>
      <c r="AD2" s="184"/>
      <c r="AE2" s="59" t="s">
        <v>214</v>
      </c>
      <c r="AF2" s="182" t="s">
        <v>10</v>
      </c>
      <c r="AG2" s="183"/>
      <c r="AH2" s="184"/>
      <c r="AI2" s="60" t="s">
        <v>215</v>
      </c>
      <c r="AJ2" s="179" t="s">
        <v>11</v>
      </c>
      <c r="AK2" s="187"/>
      <c r="AL2" s="187"/>
      <c r="AM2" s="188"/>
      <c r="AN2" s="179" t="s">
        <v>12</v>
      </c>
      <c r="AO2" s="187"/>
      <c r="AP2" s="187"/>
      <c r="AQ2" s="188"/>
      <c r="AR2" s="60" t="s">
        <v>216</v>
      </c>
      <c r="AS2" s="179" t="s">
        <v>13</v>
      </c>
      <c r="AT2" s="187"/>
      <c r="AU2" s="187"/>
      <c r="AV2" s="188"/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314" t="s">
        <v>16</v>
      </c>
      <c r="BF2" s="78"/>
      <c r="BG2" s="78"/>
      <c r="BH2" s="78"/>
      <c r="BI2" s="78"/>
      <c r="BJ2" s="78"/>
      <c r="BK2" s="78"/>
      <c r="BL2" s="78"/>
    </row>
    <row r="3" spans="1:64" ht="15.75" thickBot="1">
      <c r="A3" s="301"/>
      <c r="B3" s="304"/>
      <c r="C3" s="304"/>
      <c r="D3" s="304"/>
      <c r="E3" s="309" t="s">
        <v>17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6"/>
      <c r="BE3" s="315"/>
      <c r="BF3" s="78"/>
      <c r="BG3" s="78"/>
      <c r="BH3" s="78"/>
      <c r="BI3" s="78"/>
      <c r="BJ3" s="78"/>
      <c r="BK3" s="78"/>
      <c r="BL3" s="78"/>
    </row>
    <row r="4" spans="1:64" ht="32.25" customHeight="1" thickBot="1">
      <c r="A4" s="302"/>
      <c r="B4" s="305"/>
      <c r="C4" s="305"/>
      <c r="D4" s="305"/>
      <c r="E4" s="38">
        <v>36</v>
      </c>
      <c r="F4" s="38">
        <v>37</v>
      </c>
      <c r="G4" s="38">
        <v>38</v>
      </c>
      <c r="H4" s="38">
        <v>39</v>
      </c>
      <c r="I4" s="38">
        <v>40</v>
      </c>
      <c r="J4" s="38">
        <v>41</v>
      </c>
      <c r="K4" s="38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53">
        <v>49</v>
      </c>
      <c r="S4" s="53">
        <v>50</v>
      </c>
      <c r="T4" s="53">
        <v>51</v>
      </c>
      <c r="U4" s="53">
        <v>52</v>
      </c>
      <c r="V4" s="52">
        <v>1</v>
      </c>
      <c r="W4" s="52">
        <v>2</v>
      </c>
      <c r="X4" s="52">
        <v>3</v>
      </c>
      <c r="Y4" s="52">
        <v>4</v>
      </c>
      <c r="Z4" s="52">
        <v>5</v>
      </c>
      <c r="AA4" s="52">
        <v>6</v>
      </c>
      <c r="AB4" s="52">
        <v>7</v>
      </c>
      <c r="AC4" s="52">
        <v>8</v>
      </c>
      <c r="AD4" s="52">
        <v>9</v>
      </c>
      <c r="AE4" s="53">
        <v>10</v>
      </c>
      <c r="AF4" s="53">
        <v>11</v>
      </c>
      <c r="AG4" s="53">
        <v>12</v>
      </c>
      <c r="AH4" s="53">
        <v>13</v>
      </c>
      <c r="AI4" s="53">
        <v>14</v>
      </c>
      <c r="AJ4" s="53">
        <v>15</v>
      </c>
      <c r="AK4" s="53">
        <v>16</v>
      </c>
      <c r="AL4" s="53">
        <v>17</v>
      </c>
      <c r="AM4" s="53">
        <v>18</v>
      </c>
      <c r="AN4" s="53">
        <v>19</v>
      </c>
      <c r="AO4" s="53">
        <v>20</v>
      </c>
      <c r="AP4" s="53">
        <v>21</v>
      </c>
      <c r="AQ4" s="53">
        <v>22</v>
      </c>
      <c r="AR4" s="53">
        <v>23</v>
      </c>
      <c r="AS4" s="53">
        <v>24</v>
      </c>
      <c r="AT4" s="53">
        <v>25</v>
      </c>
      <c r="AU4" s="53">
        <v>26</v>
      </c>
      <c r="AV4" s="53">
        <v>27</v>
      </c>
      <c r="AW4" s="53">
        <v>28</v>
      </c>
      <c r="AX4" s="53">
        <v>29</v>
      </c>
      <c r="AY4" s="53">
        <v>30</v>
      </c>
      <c r="AZ4" s="53">
        <v>31</v>
      </c>
      <c r="BA4" s="53">
        <v>32</v>
      </c>
      <c r="BB4" s="53">
        <v>33</v>
      </c>
      <c r="BC4" s="39">
        <v>34</v>
      </c>
      <c r="BD4" s="39">
        <v>35</v>
      </c>
      <c r="BE4" s="315"/>
      <c r="BF4" s="78"/>
      <c r="BG4" s="78"/>
      <c r="BH4" s="78"/>
      <c r="BI4" s="78"/>
      <c r="BJ4" s="78"/>
      <c r="BK4" s="78"/>
      <c r="BL4" s="78"/>
    </row>
    <row r="5" spans="1:64" ht="15.75" thickBot="1">
      <c r="A5" s="310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5"/>
      <c r="BF5" s="78"/>
      <c r="BG5" s="78"/>
      <c r="BH5" s="78"/>
      <c r="BI5" s="78"/>
      <c r="BJ5" s="78"/>
      <c r="BK5" s="78"/>
      <c r="BL5" s="78"/>
    </row>
    <row r="6" spans="1:64" ht="21.75" customHeight="1" thickBot="1">
      <c r="A6" s="38"/>
      <c r="B6" s="38"/>
      <c r="C6" s="38"/>
      <c r="D6" s="38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54">
        <v>14</v>
      </c>
      <c r="S6" s="54">
        <v>15</v>
      </c>
      <c r="T6" s="54">
        <v>16</v>
      </c>
      <c r="U6" s="54">
        <v>17</v>
      </c>
      <c r="V6" s="54">
        <v>18</v>
      </c>
      <c r="W6" s="54">
        <v>19</v>
      </c>
      <c r="X6" s="54">
        <v>20</v>
      </c>
      <c r="Y6" s="54">
        <v>21</v>
      </c>
      <c r="Z6" s="54">
        <v>22</v>
      </c>
      <c r="AA6" s="54">
        <v>23</v>
      </c>
      <c r="AB6" s="54">
        <v>24</v>
      </c>
      <c r="AC6" s="54">
        <v>25</v>
      </c>
      <c r="AD6" s="54">
        <v>26</v>
      </c>
      <c r="AE6" s="54">
        <v>27</v>
      </c>
      <c r="AF6" s="54">
        <v>28</v>
      </c>
      <c r="AG6" s="54">
        <v>29</v>
      </c>
      <c r="AH6" s="54">
        <v>30</v>
      </c>
      <c r="AI6" s="54">
        <v>31</v>
      </c>
      <c r="AJ6" s="54">
        <v>32</v>
      </c>
      <c r="AK6" s="54">
        <v>33</v>
      </c>
      <c r="AL6" s="54">
        <v>34</v>
      </c>
      <c r="AM6" s="54">
        <v>35</v>
      </c>
      <c r="AN6" s="54">
        <v>36</v>
      </c>
      <c r="AO6" s="54">
        <v>37</v>
      </c>
      <c r="AP6" s="54">
        <v>38</v>
      </c>
      <c r="AQ6" s="54">
        <v>39</v>
      </c>
      <c r="AR6" s="54">
        <v>40</v>
      </c>
      <c r="AS6" s="54">
        <v>41</v>
      </c>
      <c r="AT6" s="63">
        <v>42</v>
      </c>
      <c r="AU6" s="63">
        <v>43</v>
      </c>
      <c r="AV6" s="54">
        <v>44</v>
      </c>
      <c r="AW6" s="54">
        <v>45</v>
      </c>
      <c r="AX6" s="54">
        <v>46</v>
      </c>
      <c r="AY6" s="54">
        <v>47</v>
      </c>
      <c r="AZ6" s="54">
        <v>48</v>
      </c>
      <c r="BA6" s="54">
        <v>49</v>
      </c>
      <c r="BB6" s="54">
        <v>50</v>
      </c>
      <c r="BC6" s="38">
        <v>51</v>
      </c>
      <c r="BD6" s="38">
        <v>52</v>
      </c>
      <c r="BE6" s="315"/>
      <c r="BF6" s="78"/>
      <c r="BG6" s="78"/>
      <c r="BH6" s="78"/>
      <c r="BI6" s="78"/>
      <c r="BJ6" s="78"/>
      <c r="BK6" s="78"/>
      <c r="BL6" s="78"/>
    </row>
    <row r="7" spans="1:64" ht="25.5" customHeight="1" thickBot="1">
      <c r="A7" s="289" t="s">
        <v>162</v>
      </c>
      <c r="B7" s="347" t="s">
        <v>19</v>
      </c>
      <c r="C7" s="347" t="s">
        <v>20</v>
      </c>
      <c r="D7" s="121" t="s">
        <v>21</v>
      </c>
      <c r="E7" s="96">
        <f t="shared" ref="E7:Q7" si="0">E9+E11+E16</f>
        <v>8</v>
      </c>
      <c r="F7" s="96">
        <f t="shared" si="0"/>
        <v>8</v>
      </c>
      <c r="G7" s="96">
        <f t="shared" si="0"/>
        <v>8</v>
      </c>
      <c r="H7" s="96">
        <f t="shared" si="0"/>
        <v>8</v>
      </c>
      <c r="I7" s="96">
        <f t="shared" si="0"/>
        <v>8</v>
      </c>
      <c r="J7" s="96">
        <f t="shared" si="0"/>
        <v>8</v>
      </c>
      <c r="K7" s="96">
        <f t="shared" si="0"/>
        <v>8</v>
      </c>
      <c r="L7" s="96">
        <f t="shared" si="0"/>
        <v>8</v>
      </c>
      <c r="M7" s="96">
        <f t="shared" si="0"/>
        <v>8</v>
      </c>
      <c r="N7" s="96">
        <f t="shared" si="0"/>
        <v>0</v>
      </c>
      <c r="O7" s="96">
        <f t="shared" si="0"/>
        <v>0</v>
      </c>
      <c r="P7" s="96">
        <f t="shared" si="0"/>
        <v>8</v>
      </c>
      <c r="Q7" s="96">
        <f t="shared" si="0"/>
        <v>8</v>
      </c>
      <c r="R7" s="96">
        <v>8</v>
      </c>
      <c r="S7" s="96">
        <f t="shared" ref="S7:U8" si="1">S9+S11+S16</f>
        <v>0</v>
      </c>
      <c r="T7" s="96">
        <f t="shared" si="1"/>
        <v>0</v>
      </c>
      <c r="U7" s="96">
        <f t="shared" si="1"/>
        <v>0</v>
      </c>
      <c r="V7" s="107" t="s">
        <v>22</v>
      </c>
      <c r="W7" s="107" t="s">
        <v>22</v>
      </c>
      <c r="X7" s="96">
        <f t="shared" ref="X7" si="2">X9+X11+X16</f>
        <v>0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 t="s">
        <v>22</v>
      </c>
      <c r="AX7" s="96" t="s">
        <v>22</v>
      </c>
      <c r="AY7" s="107" t="s">
        <v>22</v>
      </c>
      <c r="AZ7" s="107" t="s">
        <v>22</v>
      </c>
      <c r="BA7" s="107" t="s">
        <v>22</v>
      </c>
      <c r="BB7" s="107" t="s">
        <v>22</v>
      </c>
      <c r="BC7" s="96" t="s">
        <v>22</v>
      </c>
      <c r="BD7" s="96" t="s">
        <v>22</v>
      </c>
      <c r="BE7" s="99">
        <f>SUM(D7:BD7)</f>
        <v>96</v>
      </c>
      <c r="BF7" s="78"/>
      <c r="BG7" s="78"/>
      <c r="BH7" s="78"/>
      <c r="BI7" s="78"/>
      <c r="BJ7" s="78"/>
      <c r="BK7" s="78"/>
      <c r="BL7" s="78"/>
    </row>
    <row r="8" spans="1:64" ht="14.25" customHeight="1" thickBot="1">
      <c r="A8" s="290"/>
      <c r="B8" s="348"/>
      <c r="C8" s="348"/>
      <c r="D8" s="121" t="s">
        <v>23</v>
      </c>
      <c r="E8" s="96">
        <f t="shared" ref="E8:Q8" si="3">E10+E12+E17</f>
        <v>4</v>
      </c>
      <c r="F8" s="96">
        <f t="shared" si="3"/>
        <v>4</v>
      </c>
      <c r="G8" s="96">
        <f t="shared" si="3"/>
        <v>4</v>
      </c>
      <c r="H8" s="96">
        <f t="shared" si="3"/>
        <v>4</v>
      </c>
      <c r="I8" s="96">
        <f t="shared" si="3"/>
        <v>4</v>
      </c>
      <c r="J8" s="96">
        <f t="shared" si="3"/>
        <v>4</v>
      </c>
      <c r="K8" s="96">
        <f t="shared" si="3"/>
        <v>4</v>
      </c>
      <c r="L8" s="96">
        <f t="shared" si="3"/>
        <v>4</v>
      </c>
      <c r="M8" s="96">
        <f t="shared" si="3"/>
        <v>4</v>
      </c>
      <c r="N8" s="96">
        <f t="shared" si="3"/>
        <v>0</v>
      </c>
      <c r="O8" s="96">
        <f t="shared" si="3"/>
        <v>0</v>
      </c>
      <c r="P8" s="96">
        <f t="shared" si="3"/>
        <v>4</v>
      </c>
      <c r="Q8" s="96">
        <f t="shared" si="3"/>
        <v>4</v>
      </c>
      <c r="R8" s="96">
        <f>R10+R12+R17</f>
        <v>4</v>
      </c>
      <c r="S8" s="96">
        <f t="shared" si="1"/>
        <v>0</v>
      </c>
      <c r="T8" s="96">
        <f t="shared" si="1"/>
        <v>0</v>
      </c>
      <c r="U8" s="96">
        <f t="shared" si="1"/>
        <v>0</v>
      </c>
      <c r="V8" s="110" t="s">
        <v>22</v>
      </c>
      <c r="W8" s="110" t="s">
        <v>22</v>
      </c>
      <c r="X8" s="96">
        <f t="shared" ref="X8" si="4">X10+X12+X17</f>
        <v>0</v>
      </c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 t="s">
        <v>22</v>
      </c>
      <c r="AX8" s="96" t="s">
        <v>22</v>
      </c>
      <c r="AY8" s="110" t="s">
        <v>22</v>
      </c>
      <c r="AZ8" s="110" t="s">
        <v>22</v>
      </c>
      <c r="BA8" s="110" t="s">
        <v>22</v>
      </c>
      <c r="BB8" s="110" t="s">
        <v>22</v>
      </c>
      <c r="BC8" s="98" t="s">
        <v>22</v>
      </c>
      <c r="BD8" s="98" t="s">
        <v>22</v>
      </c>
      <c r="BE8" s="99">
        <f t="shared" ref="BE8:BE47" si="5">SUM(D8:BD8)</f>
        <v>48</v>
      </c>
      <c r="BF8" s="78"/>
      <c r="BG8" s="78"/>
      <c r="BH8" s="78"/>
      <c r="BI8" s="78"/>
      <c r="BJ8" s="78"/>
      <c r="BK8" s="78"/>
      <c r="BL8" s="78"/>
    </row>
    <row r="9" spans="1:64" ht="16.5" thickBot="1">
      <c r="A9" s="290"/>
      <c r="B9" s="349" t="s">
        <v>217</v>
      </c>
      <c r="C9" s="350" t="s">
        <v>218</v>
      </c>
      <c r="D9" s="103" t="s">
        <v>21</v>
      </c>
      <c r="E9" s="100">
        <v>4</v>
      </c>
      <c r="F9" s="100">
        <v>4</v>
      </c>
      <c r="G9" s="100">
        <v>4</v>
      </c>
      <c r="H9" s="100">
        <v>4</v>
      </c>
      <c r="I9" s="100">
        <v>4</v>
      </c>
      <c r="J9" s="100">
        <v>4</v>
      </c>
      <c r="K9" s="100">
        <v>4</v>
      </c>
      <c r="L9" s="100">
        <v>4</v>
      </c>
      <c r="M9" s="100">
        <v>4</v>
      </c>
      <c r="N9" s="100"/>
      <c r="O9" s="100"/>
      <c r="P9" s="100">
        <v>4</v>
      </c>
      <c r="Q9" s="100">
        <v>4</v>
      </c>
      <c r="R9" s="102" t="s">
        <v>239</v>
      </c>
      <c r="S9" s="102"/>
      <c r="T9" s="102"/>
      <c r="U9" s="108"/>
      <c r="V9" s="107" t="s">
        <v>22</v>
      </c>
      <c r="W9" s="107" t="s">
        <v>22</v>
      </c>
      <c r="X9" s="155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9"/>
      <c r="AV9" s="109"/>
      <c r="AW9" s="120" t="s">
        <v>22</v>
      </c>
      <c r="AX9" s="120" t="s">
        <v>22</v>
      </c>
      <c r="AY9" s="120" t="s">
        <v>22</v>
      </c>
      <c r="AZ9" s="120" t="s">
        <v>22</v>
      </c>
      <c r="BA9" s="120" t="s">
        <v>22</v>
      </c>
      <c r="BB9" s="120" t="s">
        <v>22</v>
      </c>
      <c r="BC9" s="121" t="s">
        <v>22</v>
      </c>
      <c r="BD9" s="121" t="s">
        <v>22</v>
      </c>
      <c r="BE9" s="99">
        <f t="shared" si="5"/>
        <v>44</v>
      </c>
      <c r="BF9" s="78"/>
      <c r="BG9" s="78"/>
      <c r="BH9" s="78"/>
      <c r="BI9" s="78"/>
      <c r="BJ9" s="78"/>
      <c r="BK9" s="78"/>
      <c r="BL9" s="78"/>
    </row>
    <row r="10" spans="1:64" ht="16.5" thickBot="1">
      <c r="A10" s="290"/>
      <c r="B10" s="344"/>
      <c r="C10" s="351"/>
      <c r="D10" s="103" t="s">
        <v>23</v>
      </c>
      <c r="E10" s="100">
        <v>2</v>
      </c>
      <c r="F10" s="100">
        <v>2</v>
      </c>
      <c r="G10" s="100">
        <v>2</v>
      </c>
      <c r="H10" s="100">
        <v>2</v>
      </c>
      <c r="I10" s="100">
        <v>2</v>
      </c>
      <c r="J10" s="100">
        <v>2</v>
      </c>
      <c r="K10" s="100">
        <v>2</v>
      </c>
      <c r="L10" s="100">
        <v>2</v>
      </c>
      <c r="M10" s="100">
        <v>2</v>
      </c>
      <c r="N10" s="100"/>
      <c r="O10" s="100"/>
      <c r="P10" s="100">
        <v>2</v>
      </c>
      <c r="Q10" s="100">
        <v>2</v>
      </c>
      <c r="R10" s="102">
        <v>2</v>
      </c>
      <c r="S10" s="102"/>
      <c r="T10" s="102"/>
      <c r="U10" s="108"/>
      <c r="V10" s="107" t="s">
        <v>22</v>
      </c>
      <c r="W10" s="107" t="s">
        <v>22</v>
      </c>
      <c r="X10" s="15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9"/>
      <c r="AW10" s="120" t="s">
        <v>22</v>
      </c>
      <c r="AX10" s="120" t="s">
        <v>22</v>
      </c>
      <c r="AY10" s="120" t="s">
        <v>22</v>
      </c>
      <c r="AZ10" s="120" t="s">
        <v>22</v>
      </c>
      <c r="BA10" s="120" t="s">
        <v>22</v>
      </c>
      <c r="BB10" s="120" t="s">
        <v>22</v>
      </c>
      <c r="BC10" s="121" t="s">
        <v>22</v>
      </c>
      <c r="BD10" s="121" t="s">
        <v>22</v>
      </c>
      <c r="BE10" s="99">
        <f t="shared" si="5"/>
        <v>24</v>
      </c>
      <c r="BF10" s="78"/>
      <c r="BG10" s="78"/>
      <c r="BH10" s="78"/>
      <c r="BI10" s="78"/>
      <c r="BJ10" s="78"/>
      <c r="BK10" s="78"/>
      <c r="BL10" s="78"/>
    </row>
    <row r="11" spans="1:64" ht="16.5" thickBot="1">
      <c r="A11" s="290"/>
      <c r="B11" s="349" t="s">
        <v>25</v>
      </c>
      <c r="C11" s="350" t="s">
        <v>56</v>
      </c>
      <c r="D11" s="103" t="s">
        <v>21</v>
      </c>
      <c r="E11" s="100">
        <v>2</v>
      </c>
      <c r="F11" s="100">
        <v>2</v>
      </c>
      <c r="G11" s="100">
        <v>2</v>
      </c>
      <c r="H11" s="100">
        <v>2</v>
      </c>
      <c r="I11" s="100">
        <v>2</v>
      </c>
      <c r="J11" s="100">
        <v>2</v>
      </c>
      <c r="K11" s="100">
        <v>2</v>
      </c>
      <c r="L11" s="100">
        <v>2</v>
      </c>
      <c r="M11" s="100">
        <v>2</v>
      </c>
      <c r="N11" s="100"/>
      <c r="O11" s="100"/>
      <c r="P11" s="100">
        <v>2</v>
      </c>
      <c r="Q11" s="100">
        <v>2</v>
      </c>
      <c r="R11" s="102" t="s">
        <v>239</v>
      </c>
      <c r="S11" s="102"/>
      <c r="T11" s="102"/>
      <c r="U11" s="108"/>
      <c r="V11" s="107" t="s">
        <v>22</v>
      </c>
      <c r="W11" s="107" t="s">
        <v>22</v>
      </c>
      <c r="X11" s="15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9"/>
      <c r="AW11" s="120" t="s">
        <v>22</v>
      </c>
      <c r="AX11" s="120" t="s">
        <v>22</v>
      </c>
      <c r="AY11" s="120" t="s">
        <v>22</v>
      </c>
      <c r="AZ11" s="120" t="s">
        <v>22</v>
      </c>
      <c r="BA11" s="120" t="s">
        <v>22</v>
      </c>
      <c r="BB11" s="120" t="s">
        <v>22</v>
      </c>
      <c r="BC11" s="121" t="s">
        <v>22</v>
      </c>
      <c r="BD11" s="121" t="s">
        <v>22</v>
      </c>
      <c r="BE11" s="99">
        <f t="shared" si="5"/>
        <v>22</v>
      </c>
      <c r="BF11" s="78"/>
      <c r="BG11" s="78"/>
      <c r="BH11" s="78"/>
      <c r="BI11" s="78"/>
      <c r="BJ11" s="78"/>
      <c r="BK11" s="78"/>
      <c r="BL11" s="78"/>
    </row>
    <row r="12" spans="1:64" ht="16.5" thickBot="1">
      <c r="A12" s="290"/>
      <c r="B12" s="344"/>
      <c r="C12" s="351"/>
      <c r="D12" s="103" t="s">
        <v>23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00">
        <v>1</v>
      </c>
      <c r="L12" s="100">
        <v>1</v>
      </c>
      <c r="M12" s="100">
        <v>1</v>
      </c>
      <c r="N12" s="100"/>
      <c r="O12" s="100"/>
      <c r="P12" s="100">
        <v>1</v>
      </c>
      <c r="Q12" s="100">
        <v>1</v>
      </c>
      <c r="R12" s="102">
        <v>1</v>
      </c>
      <c r="S12" s="102"/>
      <c r="T12" s="102"/>
      <c r="U12" s="108"/>
      <c r="V12" s="107" t="s">
        <v>22</v>
      </c>
      <c r="W12" s="107" t="s">
        <v>22</v>
      </c>
      <c r="X12" s="155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9"/>
      <c r="AW12" s="120" t="s">
        <v>22</v>
      </c>
      <c r="AX12" s="120" t="s">
        <v>22</v>
      </c>
      <c r="AY12" s="120" t="s">
        <v>22</v>
      </c>
      <c r="AZ12" s="120" t="s">
        <v>22</v>
      </c>
      <c r="BA12" s="120" t="s">
        <v>22</v>
      </c>
      <c r="BB12" s="120" t="s">
        <v>22</v>
      </c>
      <c r="BC12" s="121" t="s">
        <v>22</v>
      </c>
      <c r="BD12" s="121" t="s">
        <v>22</v>
      </c>
      <c r="BE12" s="99">
        <f t="shared" si="5"/>
        <v>12</v>
      </c>
      <c r="BF12" s="78"/>
      <c r="BG12" s="78"/>
      <c r="BH12" s="78"/>
      <c r="BI12" s="78"/>
      <c r="BJ12" s="78"/>
      <c r="BK12" s="78"/>
      <c r="BL12" s="78"/>
    </row>
    <row r="13" spans="1:64" ht="12" hidden="1" customHeight="1" thickBot="1">
      <c r="A13" s="290"/>
      <c r="B13" s="349"/>
      <c r="C13" s="352"/>
      <c r="D13" s="103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16"/>
      <c r="R13" s="108"/>
      <c r="S13" s="108"/>
      <c r="T13" s="108"/>
      <c r="U13" s="108"/>
      <c r="V13" s="107"/>
      <c r="W13" s="107"/>
      <c r="X13" s="155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9"/>
      <c r="AV13" s="109"/>
      <c r="AW13" s="120"/>
      <c r="AX13" s="120"/>
      <c r="AY13" s="120"/>
      <c r="AZ13" s="120"/>
      <c r="BA13" s="120"/>
      <c r="BB13" s="120"/>
      <c r="BC13" s="121"/>
      <c r="BD13" s="121"/>
      <c r="BE13" s="99"/>
      <c r="BF13" s="78"/>
      <c r="BG13" s="78"/>
      <c r="BH13" s="78"/>
      <c r="BI13" s="78"/>
      <c r="BJ13" s="78"/>
      <c r="BK13" s="78"/>
      <c r="BL13" s="78"/>
    </row>
    <row r="14" spans="1:64" ht="12" hidden="1" customHeight="1" thickBot="1">
      <c r="A14" s="290"/>
      <c r="B14" s="343"/>
      <c r="C14" s="354"/>
      <c r="D14" s="10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16"/>
      <c r="R14" s="108"/>
      <c r="S14" s="108"/>
      <c r="T14" s="108"/>
      <c r="U14" s="108"/>
      <c r="V14" s="107"/>
      <c r="W14" s="107"/>
      <c r="X14" s="155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109"/>
      <c r="AW14" s="120"/>
      <c r="AX14" s="120"/>
      <c r="AY14" s="120"/>
      <c r="AZ14" s="120"/>
      <c r="BA14" s="120"/>
      <c r="BB14" s="120"/>
      <c r="BC14" s="121"/>
      <c r="BD14" s="121"/>
      <c r="BE14" s="99"/>
      <c r="BF14" s="78"/>
      <c r="BG14" s="78"/>
      <c r="BH14" s="78"/>
      <c r="BI14" s="78"/>
      <c r="BJ14" s="78"/>
      <c r="BK14" s="78"/>
      <c r="BL14" s="78"/>
    </row>
    <row r="15" spans="1:64" ht="12.75" hidden="1" customHeight="1" thickBot="1">
      <c r="A15" s="290"/>
      <c r="B15" s="344"/>
      <c r="C15" s="353"/>
      <c r="D15" s="10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16"/>
      <c r="R15" s="108"/>
      <c r="S15" s="108"/>
      <c r="T15" s="108"/>
      <c r="U15" s="108"/>
      <c r="V15" s="107"/>
      <c r="W15" s="107"/>
      <c r="X15" s="15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20"/>
      <c r="AX15" s="120"/>
      <c r="AY15" s="120"/>
      <c r="AZ15" s="120"/>
      <c r="BA15" s="120"/>
      <c r="BB15" s="120"/>
      <c r="BC15" s="121"/>
      <c r="BD15" s="121"/>
      <c r="BE15" s="99"/>
      <c r="BF15" s="78"/>
      <c r="BG15" s="78"/>
      <c r="BH15" s="78"/>
      <c r="BI15" s="78"/>
      <c r="BJ15" s="78"/>
      <c r="BK15" s="78"/>
      <c r="BL15" s="78"/>
    </row>
    <row r="16" spans="1:64" ht="15" customHeight="1" thickBot="1">
      <c r="A16" s="290"/>
      <c r="B16" s="349" t="s">
        <v>137</v>
      </c>
      <c r="C16" s="352" t="s">
        <v>229</v>
      </c>
      <c r="D16" s="103" t="s">
        <v>21</v>
      </c>
      <c r="E16" s="101">
        <v>2</v>
      </c>
      <c r="F16" s="101">
        <v>2</v>
      </c>
      <c r="G16" s="101">
        <v>2</v>
      </c>
      <c r="H16" s="101">
        <v>2</v>
      </c>
      <c r="I16" s="101">
        <v>2</v>
      </c>
      <c r="J16" s="101">
        <v>2</v>
      </c>
      <c r="K16" s="101">
        <v>2</v>
      </c>
      <c r="L16" s="101">
        <v>2</v>
      </c>
      <c r="M16" s="101">
        <v>2</v>
      </c>
      <c r="N16" s="101"/>
      <c r="O16" s="101"/>
      <c r="P16" s="101">
        <v>2</v>
      </c>
      <c r="Q16" s="100">
        <v>2</v>
      </c>
      <c r="R16" s="108" t="s">
        <v>239</v>
      </c>
      <c r="S16" s="108"/>
      <c r="T16" s="108"/>
      <c r="U16" s="108"/>
      <c r="V16" s="107" t="s">
        <v>22</v>
      </c>
      <c r="W16" s="107" t="s">
        <v>22</v>
      </c>
      <c r="X16" s="157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20" t="s">
        <v>22</v>
      </c>
      <c r="AX16" s="120" t="s">
        <v>22</v>
      </c>
      <c r="AY16" s="120" t="s">
        <v>22</v>
      </c>
      <c r="AZ16" s="120" t="s">
        <v>22</v>
      </c>
      <c r="BA16" s="120" t="s">
        <v>22</v>
      </c>
      <c r="BB16" s="120" t="s">
        <v>22</v>
      </c>
      <c r="BC16" s="121" t="s">
        <v>22</v>
      </c>
      <c r="BD16" s="121" t="s">
        <v>22</v>
      </c>
      <c r="BE16" s="99">
        <f t="shared" si="5"/>
        <v>22</v>
      </c>
      <c r="BF16" s="78"/>
      <c r="BG16" s="78"/>
      <c r="BH16" s="78"/>
      <c r="BI16" s="78"/>
      <c r="BJ16" s="78"/>
      <c r="BK16" s="78"/>
      <c r="BL16" s="78"/>
    </row>
    <row r="17" spans="1:64" ht="16.5" customHeight="1" thickBot="1">
      <c r="A17" s="290"/>
      <c r="B17" s="344"/>
      <c r="C17" s="353"/>
      <c r="D17" s="103" t="s">
        <v>23</v>
      </c>
      <c r="E17" s="101">
        <v>1</v>
      </c>
      <c r="F17" s="101">
        <v>1</v>
      </c>
      <c r="G17" s="101">
        <v>1</v>
      </c>
      <c r="H17" s="101">
        <v>1</v>
      </c>
      <c r="I17" s="101">
        <v>1</v>
      </c>
      <c r="J17" s="101">
        <v>1</v>
      </c>
      <c r="K17" s="101">
        <v>1</v>
      </c>
      <c r="L17" s="101">
        <v>1</v>
      </c>
      <c r="M17" s="101">
        <v>1</v>
      </c>
      <c r="N17" s="101"/>
      <c r="O17" s="101"/>
      <c r="P17" s="101">
        <v>1</v>
      </c>
      <c r="Q17" s="100">
        <v>1</v>
      </c>
      <c r="R17" s="108">
        <v>1</v>
      </c>
      <c r="S17" s="108"/>
      <c r="T17" s="108"/>
      <c r="U17" s="108"/>
      <c r="V17" s="107" t="s">
        <v>22</v>
      </c>
      <c r="W17" s="107" t="s">
        <v>22</v>
      </c>
      <c r="X17" s="157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20" t="s">
        <v>22</v>
      </c>
      <c r="AX17" s="120" t="s">
        <v>22</v>
      </c>
      <c r="AY17" s="120" t="s">
        <v>22</v>
      </c>
      <c r="AZ17" s="120" t="s">
        <v>22</v>
      </c>
      <c r="BA17" s="120" t="s">
        <v>22</v>
      </c>
      <c r="BB17" s="120" t="s">
        <v>22</v>
      </c>
      <c r="BC17" s="121" t="s">
        <v>22</v>
      </c>
      <c r="BD17" s="121" t="s">
        <v>22</v>
      </c>
      <c r="BE17" s="99">
        <f t="shared" si="5"/>
        <v>12</v>
      </c>
      <c r="BF17" s="78"/>
      <c r="BG17" s="78"/>
      <c r="BH17" s="78"/>
      <c r="BI17" s="78"/>
      <c r="BJ17" s="78"/>
      <c r="BK17" s="78"/>
      <c r="BL17" s="78"/>
    </row>
    <row r="18" spans="1:64" ht="16.5" thickBot="1">
      <c r="A18" s="290"/>
      <c r="B18" s="347" t="s">
        <v>31</v>
      </c>
      <c r="C18" s="347" t="s">
        <v>32</v>
      </c>
      <c r="D18" s="137" t="s">
        <v>21</v>
      </c>
      <c r="E18" s="98">
        <f t="shared" ref="E18:U18" si="6">E20+E28</f>
        <v>28</v>
      </c>
      <c r="F18" s="98">
        <f t="shared" si="6"/>
        <v>28</v>
      </c>
      <c r="G18" s="98">
        <f t="shared" si="6"/>
        <v>28</v>
      </c>
      <c r="H18" s="98">
        <f t="shared" si="6"/>
        <v>28</v>
      </c>
      <c r="I18" s="98">
        <f t="shared" si="6"/>
        <v>28</v>
      </c>
      <c r="J18" s="98">
        <f t="shared" si="6"/>
        <v>28</v>
      </c>
      <c r="K18" s="98">
        <f t="shared" si="6"/>
        <v>28</v>
      </c>
      <c r="L18" s="98">
        <f t="shared" si="6"/>
        <v>28</v>
      </c>
      <c r="M18" s="98">
        <f t="shared" si="6"/>
        <v>28</v>
      </c>
      <c r="N18" s="98">
        <f t="shared" si="6"/>
        <v>0</v>
      </c>
      <c r="O18" s="98">
        <f t="shared" si="6"/>
        <v>0</v>
      </c>
      <c r="P18" s="98">
        <f t="shared" si="6"/>
        <v>28</v>
      </c>
      <c r="Q18" s="98">
        <f t="shared" si="6"/>
        <v>28</v>
      </c>
      <c r="R18" s="98">
        <f t="shared" si="6"/>
        <v>28</v>
      </c>
      <c r="S18" s="98">
        <f t="shared" si="6"/>
        <v>0</v>
      </c>
      <c r="T18" s="98">
        <f t="shared" si="6"/>
        <v>0</v>
      </c>
      <c r="U18" s="98">
        <f t="shared" si="6"/>
        <v>0</v>
      </c>
      <c r="V18" s="110" t="s">
        <v>22</v>
      </c>
      <c r="W18" s="110" t="s">
        <v>22</v>
      </c>
      <c r="X18" s="98">
        <f t="shared" ref="X18" si="7">X20+X28</f>
        <v>0</v>
      </c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 t="s">
        <v>22</v>
      </c>
      <c r="AX18" s="110" t="s">
        <v>22</v>
      </c>
      <c r="AY18" s="110" t="s">
        <v>22</v>
      </c>
      <c r="AZ18" s="110" t="s">
        <v>22</v>
      </c>
      <c r="BA18" s="110" t="s">
        <v>22</v>
      </c>
      <c r="BB18" s="110" t="s">
        <v>22</v>
      </c>
      <c r="BC18" s="98" t="s">
        <v>22</v>
      </c>
      <c r="BD18" s="98" t="s">
        <v>22</v>
      </c>
      <c r="BE18" s="99">
        <f t="shared" si="5"/>
        <v>336</v>
      </c>
      <c r="BF18" s="78"/>
      <c r="BG18" s="78"/>
      <c r="BH18" s="78"/>
      <c r="BI18" s="78"/>
      <c r="BJ18" s="78"/>
      <c r="BK18" s="78"/>
      <c r="BL18" s="78"/>
    </row>
    <row r="19" spans="1:64" ht="16.5" thickBot="1">
      <c r="A19" s="290"/>
      <c r="B19" s="348"/>
      <c r="C19" s="348"/>
      <c r="D19" s="137" t="s">
        <v>23</v>
      </c>
      <c r="E19" s="98">
        <f t="shared" ref="E19:U19" si="8">E21+E29</f>
        <v>14</v>
      </c>
      <c r="F19" s="98">
        <f t="shared" si="8"/>
        <v>14</v>
      </c>
      <c r="G19" s="98">
        <f t="shared" si="8"/>
        <v>14</v>
      </c>
      <c r="H19" s="98">
        <f t="shared" si="8"/>
        <v>14</v>
      </c>
      <c r="I19" s="98">
        <f t="shared" si="8"/>
        <v>14</v>
      </c>
      <c r="J19" s="98">
        <f t="shared" si="8"/>
        <v>14</v>
      </c>
      <c r="K19" s="98">
        <f t="shared" si="8"/>
        <v>14</v>
      </c>
      <c r="L19" s="98">
        <f t="shared" si="8"/>
        <v>14</v>
      </c>
      <c r="M19" s="98">
        <f t="shared" si="8"/>
        <v>14</v>
      </c>
      <c r="N19" s="98">
        <f t="shared" si="8"/>
        <v>0</v>
      </c>
      <c r="O19" s="98">
        <f t="shared" si="8"/>
        <v>0</v>
      </c>
      <c r="P19" s="98">
        <f t="shared" si="8"/>
        <v>14</v>
      </c>
      <c r="Q19" s="98">
        <f t="shared" si="8"/>
        <v>14</v>
      </c>
      <c r="R19" s="98">
        <f t="shared" si="8"/>
        <v>14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110" t="s">
        <v>22</v>
      </c>
      <c r="W19" s="110" t="s">
        <v>22</v>
      </c>
      <c r="X19" s="98">
        <f t="shared" ref="X19" si="9">X21+X29</f>
        <v>0</v>
      </c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 t="s">
        <v>22</v>
      </c>
      <c r="AX19" s="110" t="s">
        <v>22</v>
      </c>
      <c r="AY19" s="110" t="s">
        <v>22</v>
      </c>
      <c r="AZ19" s="110" t="s">
        <v>22</v>
      </c>
      <c r="BA19" s="110" t="s">
        <v>22</v>
      </c>
      <c r="BB19" s="110" t="s">
        <v>22</v>
      </c>
      <c r="BC19" s="98" t="s">
        <v>22</v>
      </c>
      <c r="BD19" s="98" t="s">
        <v>22</v>
      </c>
      <c r="BE19" s="99">
        <f t="shared" si="5"/>
        <v>168</v>
      </c>
      <c r="BF19" s="78"/>
      <c r="BG19" s="78"/>
      <c r="BH19" s="78"/>
      <c r="BI19" s="78"/>
      <c r="BJ19" s="78"/>
      <c r="BK19" s="78"/>
      <c r="BL19" s="78"/>
    </row>
    <row r="20" spans="1:64" s="64" customFormat="1" ht="16.5" thickBot="1">
      <c r="A20" s="290"/>
      <c r="B20" s="341" t="s">
        <v>240</v>
      </c>
      <c r="C20" s="341" t="s">
        <v>33</v>
      </c>
      <c r="D20" s="138" t="s">
        <v>21</v>
      </c>
      <c r="E20" s="111">
        <f t="shared" ref="E20:Q20" si="10">E22+E24</f>
        <v>10</v>
      </c>
      <c r="F20" s="111">
        <f t="shared" si="10"/>
        <v>10</v>
      </c>
      <c r="G20" s="111">
        <f t="shared" si="10"/>
        <v>10</v>
      </c>
      <c r="H20" s="111">
        <f t="shared" si="10"/>
        <v>10</v>
      </c>
      <c r="I20" s="111">
        <f t="shared" si="10"/>
        <v>10</v>
      </c>
      <c r="J20" s="111">
        <f t="shared" si="10"/>
        <v>10</v>
      </c>
      <c r="K20" s="111">
        <f t="shared" si="10"/>
        <v>10</v>
      </c>
      <c r="L20" s="111">
        <f t="shared" si="10"/>
        <v>10</v>
      </c>
      <c r="M20" s="111">
        <f t="shared" si="10"/>
        <v>10</v>
      </c>
      <c r="N20" s="111">
        <f t="shared" si="10"/>
        <v>0</v>
      </c>
      <c r="O20" s="111">
        <f t="shared" si="10"/>
        <v>0</v>
      </c>
      <c r="P20" s="111">
        <f t="shared" si="10"/>
        <v>10</v>
      </c>
      <c r="Q20" s="111">
        <f t="shared" si="10"/>
        <v>10</v>
      </c>
      <c r="R20" s="111">
        <v>10</v>
      </c>
      <c r="S20" s="111">
        <f>S22+S24</f>
        <v>0</v>
      </c>
      <c r="T20" s="111">
        <f>T22+T24</f>
        <v>0</v>
      </c>
      <c r="U20" s="111">
        <v>0</v>
      </c>
      <c r="V20" s="112" t="s">
        <v>22</v>
      </c>
      <c r="W20" s="112" t="s">
        <v>22</v>
      </c>
      <c r="X20" s="111">
        <v>0</v>
      </c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2" t="s">
        <v>22</v>
      </c>
      <c r="AX20" s="112" t="s">
        <v>22</v>
      </c>
      <c r="AY20" s="112" t="s">
        <v>22</v>
      </c>
      <c r="AZ20" s="112" t="s">
        <v>22</v>
      </c>
      <c r="BA20" s="112" t="s">
        <v>22</v>
      </c>
      <c r="BB20" s="112" t="s">
        <v>22</v>
      </c>
      <c r="BC20" s="111" t="s">
        <v>22</v>
      </c>
      <c r="BD20" s="111" t="s">
        <v>22</v>
      </c>
      <c r="BE20" s="99">
        <f t="shared" si="5"/>
        <v>120</v>
      </c>
      <c r="BF20" s="78"/>
      <c r="BG20" s="78"/>
      <c r="BH20" s="78"/>
      <c r="BI20" s="78"/>
      <c r="BJ20" s="78"/>
      <c r="BK20" s="78"/>
      <c r="BL20" s="78"/>
    </row>
    <row r="21" spans="1:64" s="64" customFormat="1" ht="16.5" thickBot="1">
      <c r="A21" s="290"/>
      <c r="B21" s="342"/>
      <c r="C21" s="342"/>
      <c r="D21" s="138" t="s">
        <v>23</v>
      </c>
      <c r="E21" s="111">
        <f t="shared" ref="E21:Q21" si="11">E23+E25</f>
        <v>5</v>
      </c>
      <c r="F21" s="111">
        <f t="shared" si="11"/>
        <v>5</v>
      </c>
      <c r="G21" s="111">
        <f t="shared" si="11"/>
        <v>5</v>
      </c>
      <c r="H21" s="111">
        <f t="shared" si="11"/>
        <v>5</v>
      </c>
      <c r="I21" s="111">
        <f t="shared" si="11"/>
        <v>5</v>
      </c>
      <c r="J21" s="111">
        <f t="shared" si="11"/>
        <v>5</v>
      </c>
      <c r="K21" s="111">
        <f t="shared" si="11"/>
        <v>5</v>
      </c>
      <c r="L21" s="111">
        <f t="shared" si="11"/>
        <v>5</v>
      </c>
      <c r="M21" s="111">
        <f t="shared" si="11"/>
        <v>5</v>
      </c>
      <c r="N21" s="111">
        <f t="shared" si="11"/>
        <v>0</v>
      </c>
      <c r="O21" s="111">
        <f t="shared" si="11"/>
        <v>0</v>
      </c>
      <c r="P21" s="111">
        <f t="shared" si="11"/>
        <v>5</v>
      </c>
      <c r="Q21" s="111">
        <f t="shared" si="11"/>
        <v>5</v>
      </c>
      <c r="R21" s="111">
        <f>R23+R25</f>
        <v>5</v>
      </c>
      <c r="S21" s="111">
        <f>S23+S25</f>
        <v>0</v>
      </c>
      <c r="T21" s="111">
        <f>T23+T25</f>
        <v>0</v>
      </c>
      <c r="U21" s="111">
        <f>U23+U25</f>
        <v>0</v>
      </c>
      <c r="V21" s="112" t="s">
        <v>22</v>
      </c>
      <c r="W21" s="112" t="s">
        <v>22</v>
      </c>
      <c r="X21" s="111">
        <f>X23+X25</f>
        <v>0</v>
      </c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 t="s">
        <v>22</v>
      </c>
      <c r="AX21" s="112" t="s">
        <v>22</v>
      </c>
      <c r="AY21" s="112" t="s">
        <v>22</v>
      </c>
      <c r="AZ21" s="112" t="s">
        <v>22</v>
      </c>
      <c r="BA21" s="112" t="s">
        <v>22</v>
      </c>
      <c r="BB21" s="112" t="s">
        <v>22</v>
      </c>
      <c r="BC21" s="111" t="s">
        <v>22</v>
      </c>
      <c r="BD21" s="111" t="s">
        <v>22</v>
      </c>
      <c r="BE21" s="99">
        <f t="shared" si="5"/>
        <v>60</v>
      </c>
      <c r="BF21" s="78"/>
      <c r="BG21" s="78"/>
      <c r="BH21" s="78"/>
      <c r="BI21" s="78"/>
      <c r="BJ21" s="78"/>
      <c r="BK21" s="78"/>
      <c r="BL21" s="78"/>
    </row>
    <row r="22" spans="1:64" ht="23.25" customHeight="1" thickBot="1">
      <c r="A22" s="290"/>
      <c r="B22" s="343" t="s">
        <v>244</v>
      </c>
      <c r="C22" s="336" t="s">
        <v>219</v>
      </c>
      <c r="D22" s="103" t="s">
        <v>21</v>
      </c>
      <c r="E22" s="100">
        <v>8</v>
      </c>
      <c r="F22" s="100">
        <v>8</v>
      </c>
      <c r="G22" s="100">
        <v>8</v>
      </c>
      <c r="H22" s="100">
        <v>8</v>
      </c>
      <c r="I22" s="100">
        <v>8</v>
      </c>
      <c r="J22" s="100">
        <v>8</v>
      </c>
      <c r="K22" s="100">
        <v>8</v>
      </c>
      <c r="L22" s="100">
        <v>8</v>
      </c>
      <c r="M22" s="100">
        <v>8</v>
      </c>
      <c r="N22" s="100"/>
      <c r="O22" s="100"/>
      <c r="P22" s="100">
        <v>8</v>
      </c>
      <c r="Q22" s="100">
        <v>8</v>
      </c>
      <c r="R22" s="102" t="s">
        <v>239</v>
      </c>
      <c r="S22" s="102"/>
      <c r="T22" s="102"/>
      <c r="U22" s="108"/>
      <c r="V22" s="107" t="s">
        <v>22</v>
      </c>
      <c r="W22" s="107" t="s">
        <v>22</v>
      </c>
      <c r="X22" s="155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2"/>
      <c r="AN22" s="102"/>
      <c r="AO22" s="102"/>
      <c r="AP22" s="102"/>
      <c r="AQ22" s="102"/>
      <c r="AR22" s="102"/>
      <c r="AS22" s="102"/>
      <c r="AT22" s="102"/>
      <c r="AU22" s="105"/>
      <c r="AV22" s="122"/>
      <c r="AW22" s="120" t="s">
        <v>22</v>
      </c>
      <c r="AX22" s="120" t="s">
        <v>22</v>
      </c>
      <c r="AY22" s="120" t="s">
        <v>22</v>
      </c>
      <c r="AZ22" s="120" t="s">
        <v>22</v>
      </c>
      <c r="BA22" s="120" t="s">
        <v>22</v>
      </c>
      <c r="BB22" s="120" t="s">
        <v>22</v>
      </c>
      <c r="BC22" s="121" t="s">
        <v>22</v>
      </c>
      <c r="BD22" s="121" t="s">
        <v>22</v>
      </c>
      <c r="BE22" s="99">
        <f t="shared" si="5"/>
        <v>88</v>
      </c>
      <c r="BF22" s="78"/>
      <c r="BG22" s="78"/>
      <c r="BH22" s="78"/>
      <c r="BI22" s="78"/>
      <c r="BJ22" s="78"/>
      <c r="BK22" s="78"/>
      <c r="BL22" s="78"/>
    </row>
    <row r="23" spans="1:64" ht="24.75" customHeight="1" thickBot="1">
      <c r="A23" s="290"/>
      <c r="B23" s="344"/>
      <c r="C23" s="345"/>
      <c r="D23" s="103" t="s">
        <v>23</v>
      </c>
      <c r="E23" s="100">
        <v>4</v>
      </c>
      <c r="F23" s="100">
        <v>4</v>
      </c>
      <c r="G23" s="100">
        <v>4</v>
      </c>
      <c r="H23" s="100">
        <v>4</v>
      </c>
      <c r="I23" s="100">
        <v>4</v>
      </c>
      <c r="J23" s="100">
        <v>4</v>
      </c>
      <c r="K23" s="100">
        <v>4</v>
      </c>
      <c r="L23" s="100">
        <v>4</v>
      </c>
      <c r="M23" s="100">
        <v>4</v>
      </c>
      <c r="N23" s="100"/>
      <c r="O23" s="100"/>
      <c r="P23" s="100">
        <v>4</v>
      </c>
      <c r="Q23" s="100">
        <v>4</v>
      </c>
      <c r="R23" s="102">
        <v>4</v>
      </c>
      <c r="S23" s="102"/>
      <c r="T23" s="102"/>
      <c r="U23" s="108"/>
      <c r="V23" s="107" t="s">
        <v>22</v>
      </c>
      <c r="W23" s="107" t="s">
        <v>22</v>
      </c>
      <c r="X23" s="155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2"/>
      <c r="AN23" s="102"/>
      <c r="AO23" s="102"/>
      <c r="AP23" s="102"/>
      <c r="AQ23" s="102"/>
      <c r="AR23" s="102"/>
      <c r="AS23" s="102"/>
      <c r="AT23" s="102"/>
      <c r="AU23" s="105"/>
      <c r="AV23" s="122"/>
      <c r="AW23" s="120" t="s">
        <v>22</v>
      </c>
      <c r="AX23" s="120" t="s">
        <v>22</v>
      </c>
      <c r="AY23" s="120" t="s">
        <v>22</v>
      </c>
      <c r="AZ23" s="120" t="s">
        <v>22</v>
      </c>
      <c r="BA23" s="120" t="s">
        <v>22</v>
      </c>
      <c r="BB23" s="120" t="s">
        <v>22</v>
      </c>
      <c r="BC23" s="121" t="s">
        <v>22</v>
      </c>
      <c r="BD23" s="121" t="s">
        <v>22</v>
      </c>
      <c r="BE23" s="99">
        <f t="shared" si="5"/>
        <v>48</v>
      </c>
      <c r="BF23" s="78"/>
      <c r="BG23" s="78"/>
      <c r="BH23" s="78"/>
      <c r="BI23" s="78"/>
      <c r="BJ23" s="78"/>
      <c r="BK23" s="78"/>
      <c r="BL23" s="78"/>
    </row>
    <row r="24" spans="1:64" ht="14.25" customHeight="1" thickBot="1">
      <c r="A24" s="290"/>
      <c r="B24" s="343" t="s">
        <v>254</v>
      </c>
      <c r="C24" s="336" t="s">
        <v>38</v>
      </c>
      <c r="D24" s="103" t="s">
        <v>21</v>
      </c>
      <c r="E24" s="100">
        <v>2</v>
      </c>
      <c r="F24" s="100">
        <v>2</v>
      </c>
      <c r="G24" s="100">
        <v>2</v>
      </c>
      <c r="H24" s="100">
        <v>2</v>
      </c>
      <c r="I24" s="100">
        <v>2</v>
      </c>
      <c r="J24" s="100">
        <v>2</v>
      </c>
      <c r="K24" s="100">
        <v>2</v>
      </c>
      <c r="L24" s="100">
        <v>2</v>
      </c>
      <c r="M24" s="100">
        <v>2</v>
      </c>
      <c r="N24" s="100"/>
      <c r="O24" s="100"/>
      <c r="P24" s="100">
        <v>2</v>
      </c>
      <c r="Q24" s="100">
        <v>2</v>
      </c>
      <c r="R24" s="102">
        <v>2</v>
      </c>
      <c r="S24" s="102"/>
      <c r="T24" s="102"/>
      <c r="U24" s="102"/>
      <c r="V24" s="107" t="s">
        <v>22</v>
      </c>
      <c r="W24" s="107" t="s">
        <v>22</v>
      </c>
      <c r="X24" s="155" t="s">
        <v>52</v>
      </c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2"/>
      <c r="AN24" s="102"/>
      <c r="AO24" s="102"/>
      <c r="AP24" s="102"/>
      <c r="AQ24" s="102"/>
      <c r="AR24" s="102"/>
      <c r="AS24" s="102"/>
      <c r="AT24" s="102"/>
      <c r="AU24" s="105"/>
      <c r="AV24" s="122"/>
      <c r="AW24" s="120" t="s">
        <v>22</v>
      </c>
      <c r="AX24" s="120" t="s">
        <v>22</v>
      </c>
      <c r="AY24" s="120" t="s">
        <v>22</v>
      </c>
      <c r="AZ24" s="120" t="s">
        <v>22</v>
      </c>
      <c r="BA24" s="120" t="s">
        <v>22</v>
      </c>
      <c r="BB24" s="120" t="s">
        <v>22</v>
      </c>
      <c r="BC24" s="121" t="s">
        <v>22</v>
      </c>
      <c r="BD24" s="121" t="s">
        <v>22</v>
      </c>
      <c r="BE24" s="99">
        <f t="shared" si="5"/>
        <v>24</v>
      </c>
      <c r="BF24" s="78"/>
      <c r="BG24" s="78"/>
      <c r="BH24" s="78"/>
      <c r="BI24" s="78"/>
      <c r="BJ24" s="78"/>
      <c r="BK24" s="78"/>
      <c r="BL24" s="78"/>
    </row>
    <row r="25" spans="1:64" ht="15" customHeight="1" thickBot="1">
      <c r="A25" s="290"/>
      <c r="B25" s="344"/>
      <c r="C25" s="345"/>
      <c r="D25" s="103" t="s">
        <v>23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00">
        <v>1</v>
      </c>
      <c r="L25" s="100">
        <v>1</v>
      </c>
      <c r="M25" s="100">
        <v>1</v>
      </c>
      <c r="N25" s="100"/>
      <c r="O25" s="100"/>
      <c r="P25" s="100">
        <v>1</v>
      </c>
      <c r="Q25" s="100">
        <v>1</v>
      </c>
      <c r="R25" s="102">
        <v>1</v>
      </c>
      <c r="S25" s="102"/>
      <c r="T25" s="102"/>
      <c r="U25" s="108"/>
      <c r="V25" s="107" t="s">
        <v>22</v>
      </c>
      <c r="W25" s="107" t="s">
        <v>22</v>
      </c>
      <c r="X25" s="155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2"/>
      <c r="AN25" s="102"/>
      <c r="AO25" s="102"/>
      <c r="AP25" s="102"/>
      <c r="AQ25" s="102"/>
      <c r="AR25" s="102"/>
      <c r="AS25" s="102"/>
      <c r="AT25" s="102"/>
      <c r="AU25" s="105"/>
      <c r="AV25" s="122"/>
      <c r="AW25" s="120" t="s">
        <v>22</v>
      </c>
      <c r="AX25" s="120" t="s">
        <v>22</v>
      </c>
      <c r="AY25" s="120" t="s">
        <v>22</v>
      </c>
      <c r="AZ25" s="120" t="s">
        <v>22</v>
      </c>
      <c r="BA25" s="120" t="s">
        <v>22</v>
      </c>
      <c r="BB25" s="120" t="s">
        <v>22</v>
      </c>
      <c r="BC25" s="121" t="s">
        <v>22</v>
      </c>
      <c r="BD25" s="121" t="s">
        <v>22</v>
      </c>
      <c r="BE25" s="99">
        <f t="shared" si="5"/>
        <v>12</v>
      </c>
      <c r="BF25" s="78"/>
      <c r="BG25" s="78"/>
      <c r="BH25" s="78"/>
      <c r="BI25" s="78"/>
      <c r="BJ25" s="78"/>
      <c r="BK25" s="78"/>
      <c r="BL25" s="78"/>
    </row>
    <row r="26" spans="1:64" ht="16.5" hidden="1" thickBot="1">
      <c r="A26" s="290"/>
      <c r="B26" s="343"/>
      <c r="C26" s="349"/>
      <c r="D26" s="103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16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27"/>
      <c r="AF26" s="127"/>
      <c r="AG26" s="127"/>
      <c r="AH26" s="127"/>
      <c r="AI26" s="127"/>
      <c r="AJ26" s="127"/>
      <c r="AK26" s="127"/>
      <c r="AL26" s="127"/>
      <c r="AM26" s="108"/>
      <c r="AN26" s="108"/>
      <c r="AO26" s="108"/>
      <c r="AP26" s="108"/>
      <c r="AQ26" s="108"/>
      <c r="AR26" s="108"/>
      <c r="AS26" s="108"/>
      <c r="AT26" s="108"/>
      <c r="AU26" s="109"/>
      <c r="AV26" s="122"/>
      <c r="AW26" s="122"/>
      <c r="AX26" s="122"/>
      <c r="AY26" s="122"/>
      <c r="AZ26" s="122"/>
      <c r="BA26" s="122"/>
      <c r="BB26" s="122"/>
      <c r="BC26" s="103"/>
      <c r="BD26" s="103"/>
      <c r="BE26" s="99"/>
      <c r="BF26" s="78"/>
      <c r="BG26" s="78"/>
      <c r="BH26" s="78"/>
      <c r="BI26" s="78"/>
      <c r="BJ26" s="78"/>
      <c r="BK26" s="78"/>
      <c r="BL26" s="78"/>
    </row>
    <row r="27" spans="1:64" ht="16.5" hidden="1" thickBot="1">
      <c r="A27" s="290"/>
      <c r="B27" s="344"/>
      <c r="C27" s="344"/>
      <c r="D27" s="10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16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27"/>
      <c r="AF27" s="127"/>
      <c r="AG27" s="127"/>
      <c r="AH27" s="127"/>
      <c r="AI27" s="127"/>
      <c r="AJ27" s="127"/>
      <c r="AK27" s="127"/>
      <c r="AL27" s="127"/>
      <c r="AM27" s="108"/>
      <c r="AN27" s="108"/>
      <c r="AO27" s="108"/>
      <c r="AP27" s="108"/>
      <c r="AQ27" s="108"/>
      <c r="AR27" s="108"/>
      <c r="AS27" s="108"/>
      <c r="AT27" s="108"/>
      <c r="AU27" s="109"/>
      <c r="AV27" s="122"/>
      <c r="AW27" s="122"/>
      <c r="AX27" s="122"/>
      <c r="AY27" s="122"/>
      <c r="AZ27" s="122"/>
      <c r="BA27" s="122"/>
      <c r="BB27" s="122"/>
      <c r="BC27" s="103"/>
      <c r="BD27" s="103"/>
      <c r="BE27" s="99"/>
      <c r="BF27" s="78"/>
      <c r="BG27" s="78"/>
      <c r="BH27" s="78"/>
      <c r="BI27" s="78"/>
      <c r="BJ27" s="78"/>
      <c r="BK27" s="78"/>
      <c r="BL27" s="78"/>
    </row>
    <row r="28" spans="1:64" s="64" customFormat="1" ht="17.25" customHeight="1" thickBot="1">
      <c r="A28" s="290"/>
      <c r="B28" s="341" t="s">
        <v>245</v>
      </c>
      <c r="C28" s="341" t="s">
        <v>40</v>
      </c>
      <c r="D28" s="138" t="s">
        <v>21</v>
      </c>
      <c r="E28" s="111">
        <f t="shared" ref="E28:U28" si="12">E30+E41</f>
        <v>18</v>
      </c>
      <c r="F28" s="111">
        <f t="shared" si="12"/>
        <v>18</v>
      </c>
      <c r="G28" s="111">
        <f t="shared" si="12"/>
        <v>18</v>
      </c>
      <c r="H28" s="111">
        <f t="shared" si="12"/>
        <v>18</v>
      </c>
      <c r="I28" s="111">
        <f t="shared" si="12"/>
        <v>18</v>
      </c>
      <c r="J28" s="111">
        <f t="shared" si="12"/>
        <v>18</v>
      </c>
      <c r="K28" s="111">
        <f t="shared" si="12"/>
        <v>18</v>
      </c>
      <c r="L28" s="111">
        <f t="shared" si="12"/>
        <v>18</v>
      </c>
      <c r="M28" s="111">
        <f t="shared" si="12"/>
        <v>18</v>
      </c>
      <c r="N28" s="111">
        <f t="shared" si="12"/>
        <v>0</v>
      </c>
      <c r="O28" s="111">
        <f t="shared" si="12"/>
        <v>0</v>
      </c>
      <c r="P28" s="111">
        <f t="shared" si="12"/>
        <v>18</v>
      </c>
      <c r="Q28" s="111">
        <f t="shared" si="12"/>
        <v>18</v>
      </c>
      <c r="R28" s="111">
        <f t="shared" si="12"/>
        <v>18</v>
      </c>
      <c r="S28" s="111">
        <f t="shared" si="12"/>
        <v>0</v>
      </c>
      <c r="T28" s="111">
        <f t="shared" si="12"/>
        <v>0</v>
      </c>
      <c r="U28" s="111">
        <f t="shared" si="12"/>
        <v>0</v>
      </c>
      <c r="V28" s="112" t="s">
        <v>22</v>
      </c>
      <c r="W28" s="112" t="s">
        <v>22</v>
      </c>
      <c r="X28" s="111">
        <f t="shared" ref="X28" si="13">X30+X41</f>
        <v>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2" t="s">
        <v>22</v>
      </c>
      <c r="AX28" s="112" t="s">
        <v>22</v>
      </c>
      <c r="AY28" s="112" t="s">
        <v>22</v>
      </c>
      <c r="AZ28" s="112" t="s">
        <v>22</v>
      </c>
      <c r="BA28" s="112" t="s">
        <v>22</v>
      </c>
      <c r="BB28" s="112" t="s">
        <v>22</v>
      </c>
      <c r="BC28" s="111" t="s">
        <v>22</v>
      </c>
      <c r="BD28" s="111" t="s">
        <v>22</v>
      </c>
      <c r="BE28" s="99">
        <f t="shared" si="5"/>
        <v>216</v>
      </c>
      <c r="BF28" s="78"/>
      <c r="BG28" s="78"/>
      <c r="BH28" s="78"/>
      <c r="BI28" s="78"/>
      <c r="BJ28" s="78"/>
      <c r="BK28" s="78"/>
      <c r="BL28" s="78"/>
    </row>
    <row r="29" spans="1:64" s="64" customFormat="1" ht="16.5" thickBot="1">
      <c r="A29" s="290"/>
      <c r="B29" s="342"/>
      <c r="C29" s="342"/>
      <c r="D29" s="138" t="s">
        <v>23</v>
      </c>
      <c r="E29" s="111">
        <f t="shared" ref="E29:U29" si="14">E31+E42</f>
        <v>9</v>
      </c>
      <c r="F29" s="111">
        <f t="shared" si="14"/>
        <v>9</v>
      </c>
      <c r="G29" s="111">
        <f t="shared" si="14"/>
        <v>9</v>
      </c>
      <c r="H29" s="111">
        <f t="shared" si="14"/>
        <v>9</v>
      </c>
      <c r="I29" s="111">
        <f t="shared" si="14"/>
        <v>9</v>
      </c>
      <c r="J29" s="111">
        <f t="shared" si="14"/>
        <v>9</v>
      </c>
      <c r="K29" s="111">
        <f t="shared" si="14"/>
        <v>9</v>
      </c>
      <c r="L29" s="111">
        <f t="shared" si="14"/>
        <v>9</v>
      </c>
      <c r="M29" s="111">
        <f t="shared" si="14"/>
        <v>9</v>
      </c>
      <c r="N29" s="111">
        <f t="shared" si="14"/>
        <v>0</v>
      </c>
      <c r="O29" s="111">
        <f t="shared" si="14"/>
        <v>0</v>
      </c>
      <c r="P29" s="111">
        <f t="shared" si="14"/>
        <v>9</v>
      </c>
      <c r="Q29" s="111">
        <f t="shared" si="14"/>
        <v>9</v>
      </c>
      <c r="R29" s="111">
        <f t="shared" si="14"/>
        <v>9</v>
      </c>
      <c r="S29" s="111">
        <f t="shared" si="14"/>
        <v>0</v>
      </c>
      <c r="T29" s="111">
        <f t="shared" si="14"/>
        <v>0</v>
      </c>
      <c r="U29" s="111">
        <f t="shared" si="14"/>
        <v>0</v>
      </c>
      <c r="V29" s="112" t="s">
        <v>22</v>
      </c>
      <c r="W29" s="112" t="s">
        <v>22</v>
      </c>
      <c r="X29" s="111">
        <f t="shared" ref="X29" si="15">X31+X42</f>
        <v>0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2" t="s">
        <v>22</v>
      </c>
      <c r="AX29" s="112" t="s">
        <v>22</v>
      </c>
      <c r="AY29" s="112" t="s">
        <v>22</v>
      </c>
      <c r="AZ29" s="112" t="s">
        <v>22</v>
      </c>
      <c r="BA29" s="112" t="s">
        <v>22</v>
      </c>
      <c r="BB29" s="112" t="s">
        <v>22</v>
      </c>
      <c r="BC29" s="111" t="s">
        <v>22</v>
      </c>
      <c r="BD29" s="111" t="s">
        <v>22</v>
      </c>
      <c r="BE29" s="99">
        <f t="shared" si="5"/>
        <v>108</v>
      </c>
      <c r="BF29" s="78"/>
      <c r="BG29" s="78"/>
      <c r="BH29" s="78"/>
      <c r="BI29" s="78"/>
      <c r="BJ29" s="78"/>
      <c r="BK29" s="78"/>
      <c r="BL29" s="78"/>
    </row>
    <row r="30" spans="1:64" s="36" customFormat="1" ht="34.5" customHeight="1" thickBot="1">
      <c r="A30" s="290"/>
      <c r="B30" s="332" t="s">
        <v>154</v>
      </c>
      <c r="C30" s="332" t="s">
        <v>175</v>
      </c>
      <c r="D30" s="139" t="s">
        <v>21</v>
      </c>
      <c r="E30" s="113">
        <f t="shared" ref="E30:T30" si="16">E32</f>
        <v>8</v>
      </c>
      <c r="F30" s="113">
        <f t="shared" si="16"/>
        <v>8</v>
      </c>
      <c r="G30" s="113">
        <f t="shared" si="16"/>
        <v>8</v>
      </c>
      <c r="H30" s="113">
        <f t="shared" si="16"/>
        <v>8</v>
      </c>
      <c r="I30" s="113">
        <f t="shared" si="16"/>
        <v>8</v>
      </c>
      <c r="J30" s="113">
        <f t="shared" si="16"/>
        <v>8</v>
      </c>
      <c r="K30" s="113">
        <f t="shared" si="16"/>
        <v>8</v>
      </c>
      <c r="L30" s="113">
        <f t="shared" si="16"/>
        <v>8</v>
      </c>
      <c r="M30" s="113">
        <f t="shared" si="16"/>
        <v>8</v>
      </c>
      <c r="N30" s="113">
        <f t="shared" si="16"/>
        <v>0</v>
      </c>
      <c r="O30" s="113">
        <f t="shared" si="16"/>
        <v>0</v>
      </c>
      <c r="P30" s="113">
        <f t="shared" si="16"/>
        <v>8</v>
      </c>
      <c r="Q30" s="113">
        <f t="shared" si="16"/>
        <v>8</v>
      </c>
      <c r="R30" s="113">
        <f t="shared" si="16"/>
        <v>8</v>
      </c>
      <c r="S30" s="113">
        <f t="shared" si="16"/>
        <v>0</v>
      </c>
      <c r="T30" s="113">
        <f t="shared" si="16"/>
        <v>0</v>
      </c>
      <c r="U30" s="113">
        <v>0</v>
      </c>
      <c r="V30" s="107" t="s">
        <v>22</v>
      </c>
      <c r="W30" s="107" t="s">
        <v>22</v>
      </c>
      <c r="X30" s="155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07" t="s">
        <v>22</v>
      </c>
      <c r="AX30" s="107" t="s">
        <v>22</v>
      </c>
      <c r="AY30" s="107" t="s">
        <v>22</v>
      </c>
      <c r="AZ30" s="107" t="s">
        <v>22</v>
      </c>
      <c r="BA30" s="107" t="s">
        <v>22</v>
      </c>
      <c r="BB30" s="107" t="s">
        <v>22</v>
      </c>
      <c r="BC30" s="96" t="s">
        <v>22</v>
      </c>
      <c r="BD30" s="96" t="s">
        <v>22</v>
      </c>
      <c r="BE30" s="99">
        <f t="shared" si="5"/>
        <v>96</v>
      </c>
      <c r="BF30" s="78"/>
      <c r="BG30" s="78"/>
      <c r="BH30" s="78"/>
      <c r="BI30" s="78"/>
      <c r="BJ30" s="78"/>
      <c r="BK30" s="78"/>
      <c r="BL30" s="78"/>
    </row>
    <row r="31" spans="1:64" s="36" customFormat="1" ht="36" customHeight="1" thickBot="1">
      <c r="A31" s="290"/>
      <c r="B31" s="333"/>
      <c r="C31" s="333"/>
      <c r="D31" s="139" t="s">
        <v>23</v>
      </c>
      <c r="E31" s="113">
        <f t="shared" ref="E31:T31" si="17">E33</f>
        <v>4</v>
      </c>
      <c r="F31" s="113">
        <f t="shared" si="17"/>
        <v>4</v>
      </c>
      <c r="G31" s="113">
        <f t="shared" si="17"/>
        <v>4</v>
      </c>
      <c r="H31" s="113">
        <f t="shared" si="17"/>
        <v>4</v>
      </c>
      <c r="I31" s="113">
        <f t="shared" si="17"/>
        <v>4</v>
      </c>
      <c r="J31" s="113">
        <f t="shared" si="17"/>
        <v>4</v>
      </c>
      <c r="K31" s="113">
        <f t="shared" si="17"/>
        <v>4</v>
      </c>
      <c r="L31" s="113">
        <f t="shared" si="17"/>
        <v>4</v>
      </c>
      <c r="M31" s="113">
        <f t="shared" si="17"/>
        <v>4</v>
      </c>
      <c r="N31" s="113">
        <f t="shared" si="17"/>
        <v>0</v>
      </c>
      <c r="O31" s="113">
        <f t="shared" si="17"/>
        <v>0</v>
      </c>
      <c r="P31" s="113">
        <f t="shared" si="17"/>
        <v>4</v>
      </c>
      <c r="Q31" s="113">
        <f t="shared" si="17"/>
        <v>4</v>
      </c>
      <c r="R31" s="113">
        <f t="shared" si="17"/>
        <v>4</v>
      </c>
      <c r="S31" s="113">
        <f t="shared" si="17"/>
        <v>0</v>
      </c>
      <c r="T31" s="113">
        <f t="shared" si="17"/>
        <v>0</v>
      </c>
      <c r="U31" s="113">
        <f>U33</f>
        <v>0</v>
      </c>
      <c r="V31" s="107" t="s">
        <v>22</v>
      </c>
      <c r="W31" s="107" t="s">
        <v>22</v>
      </c>
      <c r="X31" s="155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07" t="s">
        <v>22</v>
      </c>
      <c r="AX31" s="107" t="s">
        <v>22</v>
      </c>
      <c r="AY31" s="107" t="s">
        <v>22</v>
      </c>
      <c r="AZ31" s="107" t="s">
        <v>22</v>
      </c>
      <c r="BA31" s="107" t="s">
        <v>22</v>
      </c>
      <c r="BB31" s="107" t="s">
        <v>22</v>
      </c>
      <c r="BC31" s="96" t="s">
        <v>22</v>
      </c>
      <c r="BD31" s="96" t="s">
        <v>22</v>
      </c>
      <c r="BE31" s="99">
        <f t="shared" si="5"/>
        <v>48</v>
      </c>
      <c r="BF31" s="78"/>
      <c r="BG31" s="78"/>
      <c r="BH31" s="78"/>
      <c r="BI31" s="78"/>
      <c r="BJ31" s="78"/>
      <c r="BK31" s="78"/>
      <c r="BL31" s="78"/>
    </row>
    <row r="32" spans="1:64" s="35" customFormat="1" ht="18" customHeight="1" thickBot="1">
      <c r="A32" s="290"/>
      <c r="B32" s="334" t="s">
        <v>266</v>
      </c>
      <c r="C32" s="336" t="s">
        <v>220</v>
      </c>
      <c r="D32" s="106" t="s">
        <v>21</v>
      </c>
      <c r="E32" s="100">
        <v>8</v>
      </c>
      <c r="F32" s="100">
        <v>8</v>
      </c>
      <c r="G32" s="100">
        <v>8</v>
      </c>
      <c r="H32" s="100">
        <v>8</v>
      </c>
      <c r="I32" s="100">
        <v>8</v>
      </c>
      <c r="J32" s="100">
        <v>8</v>
      </c>
      <c r="K32" s="100">
        <v>8</v>
      </c>
      <c r="L32" s="100">
        <v>8</v>
      </c>
      <c r="M32" s="100">
        <v>8</v>
      </c>
      <c r="N32" s="100"/>
      <c r="O32" s="100"/>
      <c r="P32" s="100">
        <v>8</v>
      </c>
      <c r="Q32" s="100">
        <v>8</v>
      </c>
      <c r="R32" s="102">
        <v>8</v>
      </c>
      <c r="S32" s="102"/>
      <c r="T32" s="102"/>
      <c r="U32" s="102"/>
      <c r="V32" s="107" t="s">
        <v>22</v>
      </c>
      <c r="W32" s="107" t="s">
        <v>22</v>
      </c>
      <c r="X32" s="155" t="s">
        <v>52</v>
      </c>
      <c r="Y32" s="108"/>
      <c r="Z32" s="108"/>
      <c r="AA32" s="108"/>
      <c r="AB32" s="108"/>
      <c r="AC32" s="108"/>
      <c r="AD32" s="108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9"/>
      <c r="AW32" s="120" t="s">
        <v>22</v>
      </c>
      <c r="AX32" s="120" t="s">
        <v>22</v>
      </c>
      <c r="AY32" s="120" t="s">
        <v>22</v>
      </c>
      <c r="AZ32" s="120" t="s">
        <v>22</v>
      </c>
      <c r="BA32" s="120" t="s">
        <v>22</v>
      </c>
      <c r="BB32" s="120" t="s">
        <v>22</v>
      </c>
      <c r="BC32" s="121" t="s">
        <v>22</v>
      </c>
      <c r="BD32" s="121" t="s">
        <v>22</v>
      </c>
      <c r="BE32" s="99">
        <f>SUM(D32:BD32)</f>
        <v>96</v>
      </c>
      <c r="BF32" s="78"/>
      <c r="BG32" s="78"/>
      <c r="BH32" s="78"/>
      <c r="BI32" s="78"/>
      <c r="BJ32" s="78"/>
      <c r="BK32" s="78"/>
      <c r="BL32" s="78"/>
    </row>
    <row r="33" spans="1:64" s="35" customFormat="1" ht="16.5" thickBot="1">
      <c r="A33" s="290"/>
      <c r="B33" s="338"/>
      <c r="C33" s="345"/>
      <c r="D33" s="106" t="s">
        <v>23</v>
      </c>
      <c r="E33" s="100">
        <v>4</v>
      </c>
      <c r="F33" s="100">
        <v>4</v>
      </c>
      <c r="G33" s="100">
        <v>4</v>
      </c>
      <c r="H33" s="100">
        <v>4</v>
      </c>
      <c r="I33" s="100">
        <v>4</v>
      </c>
      <c r="J33" s="100">
        <v>4</v>
      </c>
      <c r="K33" s="100">
        <v>4</v>
      </c>
      <c r="L33" s="100">
        <v>4</v>
      </c>
      <c r="M33" s="100">
        <v>4</v>
      </c>
      <c r="N33" s="100"/>
      <c r="O33" s="100"/>
      <c r="P33" s="100">
        <v>4</v>
      </c>
      <c r="Q33" s="100">
        <v>4</v>
      </c>
      <c r="R33" s="102">
        <v>4</v>
      </c>
      <c r="S33" s="102"/>
      <c r="T33" s="102"/>
      <c r="U33" s="108"/>
      <c r="V33" s="107" t="s">
        <v>22</v>
      </c>
      <c r="W33" s="107" t="s">
        <v>22</v>
      </c>
      <c r="X33" s="155"/>
      <c r="Y33" s="108"/>
      <c r="Z33" s="108"/>
      <c r="AA33" s="108"/>
      <c r="AB33" s="108"/>
      <c r="AC33" s="108"/>
      <c r="AD33" s="108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9"/>
      <c r="AW33" s="120" t="s">
        <v>22</v>
      </c>
      <c r="AX33" s="120" t="s">
        <v>22</v>
      </c>
      <c r="AY33" s="120" t="s">
        <v>22</v>
      </c>
      <c r="AZ33" s="120" t="s">
        <v>22</v>
      </c>
      <c r="BA33" s="120" t="s">
        <v>22</v>
      </c>
      <c r="BB33" s="120" t="s">
        <v>22</v>
      </c>
      <c r="BC33" s="121" t="s">
        <v>22</v>
      </c>
      <c r="BD33" s="121" t="s">
        <v>22</v>
      </c>
      <c r="BE33" s="99">
        <f t="shared" si="5"/>
        <v>48</v>
      </c>
      <c r="BF33" s="78"/>
      <c r="BG33" s="78"/>
      <c r="BH33" s="78"/>
      <c r="BI33" s="78"/>
      <c r="BJ33" s="78"/>
      <c r="BK33" s="78"/>
      <c r="BL33" s="78"/>
    </row>
    <row r="34" spans="1:64" s="35" customFormat="1" ht="23.25" hidden="1" customHeight="1" thickBot="1">
      <c r="A34" s="290"/>
      <c r="B34" s="334"/>
      <c r="C34" s="339"/>
      <c r="D34" s="10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2"/>
      <c r="S34" s="102"/>
      <c r="T34" s="102"/>
      <c r="U34" s="108"/>
      <c r="V34" s="107"/>
      <c r="W34" s="107"/>
      <c r="X34" s="157"/>
      <c r="Y34" s="109"/>
      <c r="Z34" s="109"/>
      <c r="AA34" s="109"/>
      <c r="AB34" s="109"/>
      <c r="AC34" s="109"/>
      <c r="AD34" s="109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9"/>
      <c r="AW34" s="120"/>
      <c r="AX34" s="120"/>
      <c r="AY34" s="120"/>
      <c r="AZ34" s="120"/>
      <c r="BA34" s="120"/>
      <c r="BB34" s="120"/>
      <c r="BC34" s="121"/>
      <c r="BD34" s="121"/>
      <c r="BE34" s="99"/>
      <c r="BF34" s="78"/>
      <c r="BG34" s="78"/>
      <c r="BH34" s="78"/>
      <c r="BI34" s="78"/>
      <c r="BJ34" s="78"/>
      <c r="BK34" s="78"/>
      <c r="BL34" s="78"/>
    </row>
    <row r="35" spans="1:64" s="35" customFormat="1" ht="21.75" hidden="1" customHeight="1" thickBot="1">
      <c r="A35" s="290"/>
      <c r="B35" s="338"/>
      <c r="C35" s="340"/>
      <c r="D35" s="10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2"/>
      <c r="S35" s="102"/>
      <c r="T35" s="102"/>
      <c r="U35" s="108"/>
      <c r="V35" s="107"/>
      <c r="W35" s="107"/>
      <c r="X35" s="157"/>
      <c r="Y35" s="109"/>
      <c r="Z35" s="109"/>
      <c r="AA35" s="109"/>
      <c r="AB35" s="109"/>
      <c r="AC35" s="109"/>
      <c r="AD35" s="109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9"/>
      <c r="AW35" s="120"/>
      <c r="AX35" s="120"/>
      <c r="AY35" s="120"/>
      <c r="AZ35" s="120"/>
      <c r="BA35" s="120"/>
      <c r="BB35" s="120"/>
      <c r="BC35" s="121"/>
      <c r="BD35" s="121"/>
      <c r="BE35" s="99"/>
      <c r="BF35" s="78"/>
      <c r="BG35" s="78"/>
      <c r="BH35" s="78"/>
      <c r="BI35" s="78"/>
      <c r="BJ35" s="78"/>
      <c r="BK35" s="78"/>
      <c r="BL35" s="78"/>
    </row>
    <row r="36" spans="1:64" s="35" customFormat="1" ht="19.5" customHeight="1" thickBot="1">
      <c r="A36" s="290"/>
      <c r="B36" s="140" t="s">
        <v>157</v>
      </c>
      <c r="C36" s="141" t="s">
        <v>158</v>
      </c>
      <c r="D36" s="106" t="s">
        <v>21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>
        <v>36</v>
      </c>
      <c r="O36" s="100"/>
      <c r="P36" s="100"/>
      <c r="Q36" s="100"/>
      <c r="R36" s="102"/>
      <c r="S36" s="102"/>
      <c r="T36" s="102"/>
      <c r="U36" s="108"/>
      <c r="V36" s="107" t="s">
        <v>22</v>
      </c>
      <c r="W36" s="107" t="s">
        <v>22</v>
      </c>
      <c r="X36" s="157"/>
      <c r="Y36" s="109"/>
      <c r="Z36" s="109"/>
      <c r="AA36" s="109"/>
      <c r="AB36" s="109"/>
      <c r="AC36" s="109"/>
      <c r="AD36" s="109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9"/>
      <c r="AW36" s="120" t="s">
        <v>22</v>
      </c>
      <c r="AX36" s="120" t="s">
        <v>22</v>
      </c>
      <c r="AY36" s="120" t="s">
        <v>22</v>
      </c>
      <c r="AZ36" s="120" t="s">
        <v>22</v>
      </c>
      <c r="BA36" s="120" t="s">
        <v>22</v>
      </c>
      <c r="BB36" s="120" t="s">
        <v>22</v>
      </c>
      <c r="BC36" s="121" t="s">
        <v>22</v>
      </c>
      <c r="BD36" s="121" t="s">
        <v>22</v>
      </c>
      <c r="BE36" s="99">
        <f t="shared" si="5"/>
        <v>36</v>
      </c>
      <c r="BF36" s="78"/>
      <c r="BG36" s="78"/>
      <c r="BH36" s="78"/>
      <c r="BI36" s="78"/>
      <c r="BJ36" s="78"/>
      <c r="BK36" s="78"/>
      <c r="BL36" s="78"/>
    </row>
    <row r="37" spans="1:64" s="36" customFormat="1" ht="24.75" hidden="1" customHeight="1" thickBot="1">
      <c r="A37" s="290"/>
      <c r="B37" s="332"/>
      <c r="C37" s="332"/>
      <c r="D37" s="13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  <c r="S37" s="130"/>
      <c r="T37" s="130"/>
      <c r="U37" s="114"/>
      <c r="V37" s="107"/>
      <c r="W37" s="107"/>
      <c r="X37" s="155"/>
      <c r="Y37" s="108"/>
      <c r="Z37" s="108"/>
      <c r="AA37" s="108"/>
      <c r="AB37" s="108"/>
      <c r="AC37" s="108"/>
      <c r="AD37" s="108"/>
      <c r="AE37" s="114"/>
      <c r="AF37" s="114"/>
      <c r="AG37" s="114"/>
      <c r="AH37" s="114"/>
      <c r="AI37" s="114"/>
      <c r="AJ37" s="114"/>
      <c r="AK37" s="114"/>
      <c r="AL37" s="114"/>
      <c r="AM37" s="130"/>
      <c r="AN37" s="130"/>
      <c r="AO37" s="130"/>
      <c r="AP37" s="130"/>
      <c r="AQ37" s="130"/>
      <c r="AR37" s="130"/>
      <c r="AS37" s="130"/>
      <c r="AT37" s="130"/>
      <c r="AU37" s="130"/>
      <c r="AV37" s="131"/>
      <c r="AW37" s="120"/>
      <c r="AX37" s="120"/>
      <c r="AY37" s="120"/>
      <c r="AZ37" s="120"/>
      <c r="BA37" s="120"/>
      <c r="BB37" s="120"/>
      <c r="BC37" s="121"/>
      <c r="BD37" s="121"/>
      <c r="BE37" s="99"/>
      <c r="BF37" s="78"/>
      <c r="BG37" s="78"/>
      <c r="BH37" s="78"/>
      <c r="BI37" s="78"/>
      <c r="BJ37" s="78"/>
      <c r="BK37" s="78"/>
      <c r="BL37" s="78"/>
    </row>
    <row r="38" spans="1:64" s="36" customFormat="1" ht="18.75" hidden="1" customHeight="1" thickBot="1">
      <c r="A38" s="290"/>
      <c r="B38" s="333"/>
      <c r="C38" s="333"/>
      <c r="D38" s="13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0"/>
      <c r="S38" s="130"/>
      <c r="T38" s="130"/>
      <c r="U38" s="114"/>
      <c r="V38" s="107"/>
      <c r="W38" s="107"/>
      <c r="X38" s="155"/>
      <c r="Y38" s="108"/>
      <c r="Z38" s="108"/>
      <c r="AA38" s="108"/>
      <c r="AB38" s="108"/>
      <c r="AC38" s="108"/>
      <c r="AD38" s="108"/>
      <c r="AE38" s="114"/>
      <c r="AF38" s="114"/>
      <c r="AG38" s="114"/>
      <c r="AH38" s="114"/>
      <c r="AI38" s="114"/>
      <c r="AJ38" s="114"/>
      <c r="AK38" s="114"/>
      <c r="AL38" s="114"/>
      <c r="AM38" s="130"/>
      <c r="AN38" s="130"/>
      <c r="AO38" s="130"/>
      <c r="AP38" s="130"/>
      <c r="AQ38" s="130"/>
      <c r="AR38" s="130"/>
      <c r="AS38" s="130"/>
      <c r="AT38" s="130"/>
      <c r="AU38" s="130"/>
      <c r="AV38" s="131"/>
      <c r="AW38" s="120"/>
      <c r="AX38" s="120"/>
      <c r="AY38" s="120"/>
      <c r="AZ38" s="120"/>
      <c r="BA38" s="120"/>
      <c r="BB38" s="120"/>
      <c r="BC38" s="121"/>
      <c r="BD38" s="121"/>
      <c r="BE38" s="99"/>
      <c r="BF38" s="78"/>
      <c r="BG38" s="78"/>
      <c r="BH38" s="78"/>
      <c r="BI38" s="78"/>
      <c r="BJ38" s="78"/>
      <c r="BK38" s="78"/>
      <c r="BL38" s="78"/>
    </row>
    <row r="39" spans="1:64" s="35" customFormat="1" ht="20.25" hidden="1" customHeight="1" thickBot="1">
      <c r="A39" s="290"/>
      <c r="B39" s="334"/>
      <c r="C39" s="334"/>
      <c r="D39" s="106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0"/>
      <c r="T39" s="130"/>
      <c r="U39" s="108"/>
      <c r="V39" s="107"/>
      <c r="W39" s="107"/>
      <c r="X39" s="157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42"/>
      <c r="AN39" s="142"/>
      <c r="AO39" s="142"/>
      <c r="AP39" s="142"/>
      <c r="AQ39" s="142"/>
      <c r="AR39" s="142"/>
      <c r="AS39" s="142"/>
      <c r="AT39" s="142"/>
      <c r="AU39" s="142"/>
      <c r="AV39" s="109"/>
      <c r="AW39" s="120"/>
      <c r="AX39" s="120"/>
      <c r="AY39" s="120"/>
      <c r="AZ39" s="120"/>
      <c r="BA39" s="120"/>
      <c r="BB39" s="120"/>
      <c r="BC39" s="121"/>
      <c r="BD39" s="121"/>
      <c r="BE39" s="99"/>
      <c r="BF39" s="78"/>
      <c r="BG39" s="78"/>
      <c r="BH39" s="78"/>
      <c r="BI39" s="78"/>
      <c r="BJ39" s="78"/>
      <c r="BK39" s="78"/>
      <c r="BL39" s="78"/>
    </row>
    <row r="40" spans="1:64" s="35" customFormat="1" ht="21.75" hidden="1" customHeight="1" thickBot="1">
      <c r="A40" s="290"/>
      <c r="B40" s="346"/>
      <c r="C40" s="346"/>
      <c r="D40" s="106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30"/>
      <c r="T40" s="130"/>
      <c r="U40" s="108"/>
      <c r="V40" s="107"/>
      <c r="W40" s="107"/>
      <c r="X40" s="157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42"/>
      <c r="AN40" s="142"/>
      <c r="AO40" s="142"/>
      <c r="AP40" s="142"/>
      <c r="AQ40" s="142"/>
      <c r="AR40" s="142"/>
      <c r="AS40" s="142"/>
      <c r="AT40" s="142"/>
      <c r="AU40" s="142"/>
      <c r="AV40" s="109"/>
      <c r="AW40" s="120"/>
      <c r="AX40" s="120"/>
      <c r="AY40" s="120"/>
      <c r="AZ40" s="120"/>
      <c r="BA40" s="120"/>
      <c r="BB40" s="120"/>
      <c r="BC40" s="121"/>
      <c r="BD40" s="121"/>
      <c r="BE40" s="99"/>
      <c r="BF40" s="78"/>
      <c r="BG40" s="78"/>
      <c r="BH40" s="78"/>
      <c r="BI40" s="78"/>
      <c r="BJ40" s="78"/>
      <c r="BK40" s="78"/>
      <c r="BL40" s="78"/>
    </row>
    <row r="41" spans="1:64" s="36" customFormat="1" ht="48" customHeight="1" thickBot="1">
      <c r="A41" s="290"/>
      <c r="B41" s="332" t="s">
        <v>221</v>
      </c>
      <c r="C41" s="332" t="s">
        <v>222</v>
      </c>
      <c r="D41" s="139" t="s">
        <v>21</v>
      </c>
      <c r="E41" s="113">
        <f t="shared" ref="E41:M41" si="18">E43+E45+E47</f>
        <v>10</v>
      </c>
      <c r="F41" s="113">
        <f t="shared" si="18"/>
        <v>10</v>
      </c>
      <c r="G41" s="113">
        <f t="shared" si="18"/>
        <v>10</v>
      </c>
      <c r="H41" s="113">
        <f t="shared" si="18"/>
        <v>10</v>
      </c>
      <c r="I41" s="113">
        <f t="shared" si="18"/>
        <v>10</v>
      </c>
      <c r="J41" s="113">
        <f t="shared" si="18"/>
        <v>10</v>
      </c>
      <c r="K41" s="113">
        <f t="shared" si="18"/>
        <v>10</v>
      </c>
      <c r="L41" s="113">
        <f t="shared" si="18"/>
        <v>10</v>
      </c>
      <c r="M41" s="113">
        <f t="shared" si="18"/>
        <v>10</v>
      </c>
      <c r="N41" s="113"/>
      <c r="O41" s="113"/>
      <c r="P41" s="113">
        <f>P43+P45+P47</f>
        <v>10</v>
      </c>
      <c r="Q41" s="113">
        <f>Q43+Q45+Q47</f>
        <v>10</v>
      </c>
      <c r="R41" s="113">
        <v>10</v>
      </c>
      <c r="S41" s="113"/>
      <c r="T41" s="113"/>
      <c r="U41" s="113"/>
      <c r="V41" s="107" t="s">
        <v>22</v>
      </c>
      <c r="W41" s="107" t="s">
        <v>22</v>
      </c>
      <c r="X41" s="155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20" t="s">
        <v>22</v>
      </c>
      <c r="AX41" s="120" t="s">
        <v>22</v>
      </c>
      <c r="AY41" s="120" t="s">
        <v>22</v>
      </c>
      <c r="AZ41" s="120" t="s">
        <v>22</v>
      </c>
      <c r="BA41" s="120" t="s">
        <v>22</v>
      </c>
      <c r="BB41" s="120" t="s">
        <v>22</v>
      </c>
      <c r="BC41" s="121" t="s">
        <v>22</v>
      </c>
      <c r="BD41" s="121" t="s">
        <v>22</v>
      </c>
      <c r="BE41" s="99">
        <f t="shared" si="5"/>
        <v>120</v>
      </c>
      <c r="BF41" s="78"/>
      <c r="BG41" s="78"/>
      <c r="BH41" s="78"/>
      <c r="BI41" s="78"/>
      <c r="BJ41" s="78"/>
      <c r="BK41" s="78"/>
      <c r="BL41" s="78"/>
    </row>
    <row r="42" spans="1:64" s="36" customFormat="1" ht="34.5" customHeight="1" thickBot="1">
      <c r="A42" s="290"/>
      <c r="B42" s="333"/>
      <c r="C42" s="333"/>
      <c r="D42" s="139" t="s">
        <v>23</v>
      </c>
      <c r="E42" s="113">
        <f>E44</f>
        <v>5</v>
      </c>
      <c r="F42" s="113">
        <f t="shared" ref="F42:W42" si="19">F44</f>
        <v>5</v>
      </c>
      <c r="G42" s="113">
        <f t="shared" si="19"/>
        <v>5</v>
      </c>
      <c r="H42" s="113">
        <f t="shared" si="19"/>
        <v>5</v>
      </c>
      <c r="I42" s="113">
        <f t="shared" si="19"/>
        <v>5</v>
      </c>
      <c r="J42" s="113">
        <f t="shared" si="19"/>
        <v>5</v>
      </c>
      <c r="K42" s="113">
        <f t="shared" si="19"/>
        <v>5</v>
      </c>
      <c r="L42" s="113">
        <f t="shared" si="19"/>
        <v>5</v>
      </c>
      <c r="M42" s="113">
        <f t="shared" si="19"/>
        <v>5</v>
      </c>
      <c r="N42" s="113"/>
      <c r="O42" s="113"/>
      <c r="P42" s="113">
        <f t="shared" si="19"/>
        <v>5</v>
      </c>
      <c r="Q42" s="113">
        <f t="shared" si="19"/>
        <v>5</v>
      </c>
      <c r="R42" s="114">
        <f t="shared" si="19"/>
        <v>5</v>
      </c>
      <c r="S42" s="114"/>
      <c r="T42" s="114"/>
      <c r="U42" s="114"/>
      <c r="V42" s="107" t="str">
        <f t="shared" si="19"/>
        <v>К</v>
      </c>
      <c r="W42" s="107" t="str">
        <f t="shared" si="19"/>
        <v>К</v>
      </c>
      <c r="X42" s="155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20" t="s">
        <v>22</v>
      </c>
      <c r="AX42" s="120" t="s">
        <v>22</v>
      </c>
      <c r="AY42" s="120" t="s">
        <v>22</v>
      </c>
      <c r="AZ42" s="120" t="s">
        <v>22</v>
      </c>
      <c r="BA42" s="120" t="s">
        <v>22</v>
      </c>
      <c r="BB42" s="120" t="s">
        <v>22</v>
      </c>
      <c r="BC42" s="121" t="s">
        <v>22</v>
      </c>
      <c r="BD42" s="121" t="s">
        <v>22</v>
      </c>
      <c r="BE42" s="99">
        <f t="shared" si="5"/>
        <v>60</v>
      </c>
      <c r="BF42" s="78"/>
      <c r="BG42" s="78"/>
      <c r="BH42" s="78"/>
      <c r="BI42" s="78"/>
      <c r="BJ42" s="78"/>
      <c r="BK42" s="78"/>
      <c r="BL42" s="78"/>
    </row>
    <row r="43" spans="1:64" s="35" customFormat="1" ht="31.5" customHeight="1" thickBot="1">
      <c r="A43" s="290"/>
      <c r="B43" s="334" t="s">
        <v>267</v>
      </c>
      <c r="C43" s="336" t="s">
        <v>223</v>
      </c>
      <c r="D43" s="106" t="s">
        <v>21</v>
      </c>
      <c r="E43" s="100">
        <v>10</v>
      </c>
      <c r="F43" s="100">
        <v>10</v>
      </c>
      <c r="G43" s="100">
        <v>10</v>
      </c>
      <c r="H43" s="100">
        <v>10</v>
      </c>
      <c r="I43" s="100">
        <v>10</v>
      </c>
      <c r="J43" s="100">
        <v>10</v>
      </c>
      <c r="K43" s="100">
        <v>10</v>
      </c>
      <c r="L43" s="100">
        <v>10</v>
      </c>
      <c r="M43" s="100">
        <v>10</v>
      </c>
      <c r="N43" s="100"/>
      <c r="O43" s="100"/>
      <c r="P43" s="100">
        <v>10</v>
      </c>
      <c r="Q43" s="100">
        <v>10</v>
      </c>
      <c r="R43" s="102" t="s">
        <v>239</v>
      </c>
      <c r="S43" s="102"/>
      <c r="T43" s="102"/>
      <c r="U43" s="108"/>
      <c r="V43" s="107" t="s">
        <v>22</v>
      </c>
      <c r="W43" s="107" t="s">
        <v>22</v>
      </c>
      <c r="X43" s="157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5"/>
      <c r="AN43" s="105"/>
      <c r="AO43" s="105"/>
      <c r="AP43" s="105"/>
      <c r="AQ43" s="105"/>
      <c r="AR43" s="105"/>
      <c r="AS43" s="105"/>
      <c r="AT43" s="105"/>
      <c r="AU43" s="105"/>
      <c r="AV43" s="109"/>
      <c r="AW43" s="120" t="s">
        <v>22</v>
      </c>
      <c r="AX43" s="120" t="s">
        <v>22</v>
      </c>
      <c r="AY43" s="120" t="s">
        <v>22</v>
      </c>
      <c r="AZ43" s="120" t="s">
        <v>22</v>
      </c>
      <c r="BA43" s="120" t="s">
        <v>22</v>
      </c>
      <c r="BB43" s="120" t="s">
        <v>22</v>
      </c>
      <c r="BC43" s="121" t="s">
        <v>22</v>
      </c>
      <c r="BD43" s="121" t="s">
        <v>22</v>
      </c>
      <c r="BE43" s="99">
        <f t="shared" si="5"/>
        <v>110</v>
      </c>
      <c r="BF43" s="78"/>
      <c r="BG43" s="78"/>
      <c r="BH43" s="78"/>
      <c r="BI43" s="78"/>
      <c r="BJ43" s="78"/>
      <c r="BK43" s="78"/>
      <c r="BL43" s="78"/>
    </row>
    <row r="44" spans="1:64" s="35" customFormat="1" ht="37.5" customHeight="1" thickBot="1">
      <c r="A44" s="290"/>
      <c r="B44" s="335"/>
      <c r="C44" s="337"/>
      <c r="D44" s="106" t="s">
        <v>23</v>
      </c>
      <c r="E44" s="100">
        <v>5</v>
      </c>
      <c r="F44" s="100">
        <v>5</v>
      </c>
      <c r="G44" s="100">
        <v>5</v>
      </c>
      <c r="H44" s="100">
        <v>5</v>
      </c>
      <c r="I44" s="100">
        <v>5</v>
      </c>
      <c r="J44" s="100">
        <v>5</v>
      </c>
      <c r="K44" s="100">
        <v>5</v>
      </c>
      <c r="L44" s="100">
        <v>5</v>
      </c>
      <c r="M44" s="100">
        <v>5</v>
      </c>
      <c r="N44" s="100"/>
      <c r="O44" s="100"/>
      <c r="P44" s="100">
        <v>5</v>
      </c>
      <c r="Q44" s="100">
        <v>5</v>
      </c>
      <c r="R44" s="102">
        <v>5</v>
      </c>
      <c r="S44" s="102"/>
      <c r="T44" s="102"/>
      <c r="U44" s="108"/>
      <c r="V44" s="107" t="s">
        <v>22</v>
      </c>
      <c r="W44" s="107" t="s">
        <v>22</v>
      </c>
      <c r="X44" s="157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5"/>
      <c r="AN44" s="105"/>
      <c r="AO44" s="105"/>
      <c r="AP44" s="105"/>
      <c r="AQ44" s="105"/>
      <c r="AR44" s="105"/>
      <c r="AS44" s="105"/>
      <c r="AT44" s="105"/>
      <c r="AU44" s="105"/>
      <c r="AV44" s="109"/>
      <c r="AW44" s="120" t="s">
        <v>22</v>
      </c>
      <c r="AX44" s="120" t="s">
        <v>22</v>
      </c>
      <c r="AY44" s="120" t="s">
        <v>22</v>
      </c>
      <c r="AZ44" s="120" t="s">
        <v>22</v>
      </c>
      <c r="BA44" s="120" t="s">
        <v>22</v>
      </c>
      <c r="BB44" s="120" t="s">
        <v>22</v>
      </c>
      <c r="BC44" s="121" t="s">
        <v>22</v>
      </c>
      <c r="BD44" s="121" t="s">
        <v>22</v>
      </c>
      <c r="BE44" s="99">
        <f t="shared" si="5"/>
        <v>60</v>
      </c>
      <c r="BF44" s="78"/>
      <c r="BG44" s="78"/>
      <c r="BH44" s="78"/>
      <c r="BI44" s="78"/>
      <c r="BJ44" s="78"/>
      <c r="BK44" s="78"/>
      <c r="BL44" s="78"/>
    </row>
    <row r="45" spans="1:64" s="35" customFormat="1" ht="21.75" customHeight="1" thickBot="1">
      <c r="A45" s="290"/>
      <c r="B45" s="143" t="s">
        <v>224</v>
      </c>
      <c r="C45" s="144" t="s">
        <v>158</v>
      </c>
      <c r="D45" s="145" t="s">
        <v>21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>
        <v>36</v>
      </c>
      <c r="P45" s="146"/>
      <c r="Q45" s="146"/>
      <c r="R45" s="147"/>
      <c r="S45" s="147"/>
      <c r="T45" s="147"/>
      <c r="U45" s="132"/>
      <c r="V45" s="133" t="s">
        <v>22</v>
      </c>
      <c r="W45" s="133" t="s">
        <v>22</v>
      </c>
      <c r="X45" s="160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5" t="s">
        <v>22</v>
      </c>
      <c r="AX45" s="135" t="s">
        <v>22</v>
      </c>
      <c r="AY45" s="135" t="s">
        <v>22</v>
      </c>
      <c r="AZ45" s="135" t="s">
        <v>22</v>
      </c>
      <c r="BA45" s="135" t="s">
        <v>22</v>
      </c>
      <c r="BB45" s="135" t="s">
        <v>22</v>
      </c>
      <c r="BC45" s="136" t="s">
        <v>22</v>
      </c>
      <c r="BD45" s="136" t="s">
        <v>22</v>
      </c>
      <c r="BE45" s="97">
        <f>SUM(D45:BD45)</f>
        <v>36</v>
      </c>
      <c r="BF45" s="78"/>
      <c r="BG45" s="78"/>
      <c r="BH45" s="78"/>
      <c r="BI45" s="78"/>
      <c r="BJ45" s="78"/>
      <c r="BK45" s="78"/>
      <c r="BL45" s="78"/>
    </row>
    <row r="46" spans="1:64" s="35" customFormat="1" ht="18" customHeight="1" thickBot="1">
      <c r="A46" s="290"/>
      <c r="B46" s="148" t="s">
        <v>225</v>
      </c>
      <c r="C46" s="148" t="s">
        <v>226</v>
      </c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  <c r="S46" s="151"/>
      <c r="T46" s="151"/>
      <c r="U46" s="151"/>
      <c r="V46" s="151" t="s">
        <v>22</v>
      </c>
      <c r="W46" s="151" t="s">
        <v>22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 t="s">
        <v>22</v>
      </c>
      <c r="AX46" s="152" t="s">
        <v>22</v>
      </c>
      <c r="AY46" s="152" t="s">
        <v>22</v>
      </c>
      <c r="AZ46" s="152" t="s">
        <v>22</v>
      </c>
      <c r="BA46" s="152" t="s">
        <v>22</v>
      </c>
      <c r="BB46" s="152" t="s">
        <v>22</v>
      </c>
      <c r="BC46" s="149" t="s">
        <v>22</v>
      </c>
      <c r="BD46" s="149" t="s">
        <v>22</v>
      </c>
      <c r="BE46" s="99">
        <f t="shared" si="5"/>
        <v>0</v>
      </c>
      <c r="BF46" s="78"/>
      <c r="BG46" s="78"/>
      <c r="BH46" s="78"/>
      <c r="BI46" s="78"/>
      <c r="BJ46" s="78"/>
      <c r="BK46" s="78"/>
      <c r="BL46" s="78"/>
    </row>
    <row r="47" spans="1:64" s="35" customFormat="1" ht="15.75" customHeight="1" thickBot="1">
      <c r="A47" s="290"/>
      <c r="B47" s="148" t="s">
        <v>227</v>
      </c>
      <c r="C47" s="148" t="s">
        <v>228</v>
      </c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/>
      <c r="S47" s="151"/>
      <c r="T47" s="151"/>
      <c r="U47" s="151"/>
      <c r="V47" s="151" t="s">
        <v>22</v>
      </c>
      <c r="W47" s="151" t="s">
        <v>22</v>
      </c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 t="s">
        <v>22</v>
      </c>
      <c r="AX47" s="152" t="s">
        <v>22</v>
      </c>
      <c r="AY47" s="152" t="s">
        <v>22</v>
      </c>
      <c r="AZ47" s="152" t="s">
        <v>22</v>
      </c>
      <c r="BA47" s="152" t="s">
        <v>22</v>
      </c>
      <c r="BB47" s="152" t="s">
        <v>22</v>
      </c>
      <c r="BC47" s="149" t="s">
        <v>22</v>
      </c>
      <c r="BD47" s="149" t="s">
        <v>22</v>
      </c>
      <c r="BE47" s="150">
        <f t="shared" si="5"/>
        <v>0</v>
      </c>
      <c r="BF47" s="78"/>
      <c r="BG47" s="78"/>
      <c r="BH47" s="78"/>
      <c r="BI47" s="78"/>
      <c r="BJ47" s="78"/>
      <c r="BK47" s="78"/>
      <c r="BL47" s="78"/>
    </row>
    <row r="48" spans="1:64" ht="11.25" customHeight="1">
      <c r="A48" s="290"/>
      <c r="B48" s="326" t="s">
        <v>47</v>
      </c>
      <c r="C48" s="327"/>
      <c r="D48" s="328"/>
      <c r="E48" s="261">
        <f t="shared" ref="E48:U48" si="20">E7+E18</f>
        <v>36</v>
      </c>
      <c r="F48" s="261">
        <f t="shared" si="20"/>
        <v>36</v>
      </c>
      <c r="G48" s="261">
        <f t="shared" si="20"/>
        <v>36</v>
      </c>
      <c r="H48" s="261">
        <f t="shared" si="20"/>
        <v>36</v>
      </c>
      <c r="I48" s="261">
        <f t="shared" si="20"/>
        <v>36</v>
      </c>
      <c r="J48" s="261">
        <f t="shared" si="20"/>
        <v>36</v>
      </c>
      <c r="K48" s="261">
        <f t="shared" si="20"/>
        <v>36</v>
      </c>
      <c r="L48" s="261">
        <f t="shared" si="20"/>
        <v>36</v>
      </c>
      <c r="M48" s="261">
        <f t="shared" si="20"/>
        <v>36</v>
      </c>
      <c r="N48" s="261">
        <f t="shared" si="20"/>
        <v>0</v>
      </c>
      <c r="O48" s="261">
        <f t="shared" si="20"/>
        <v>0</v>
      </c>
      <c r="P48" s="261">
        <f t="shared" si="20"/>
        <v>36</v>
      </c>
      <c r="Q48" s="261">
        <f t="shared" si="20"/>
        <v>36</v>
      </c>
      <c r="R48" s="261">
        <f t="shared" si="20"/>
        <v>36</v>
      </c>
      <c r="S48" s="261">
        <f t="shared" si="20"/>
        <v>0</v>
      </c>
      <c r="T48" s="261">
        <f t="shared" si="20"/>
        <v>0</v>
      </c>
      <c r="U48" s="261">
        <f t="shared" si="20"/>
        <v>0</v>
      </c>
      <c r="V48" s="271" t="s">
        <v>22</v>
      </c>
      <c r="W48" s="271" t="s">
        <v>22</v>
      </c>
      <c r="X48" s="261">
        <f t="shared" ref="X48" si="21">X7+X18</f>
        <v>0</v>
      </c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71" t="s">
        <v>22</v>
      </c>
      <c r="AX48" s="271" t="s">
        <v>22</v>
      </c>
      <c r="AY48" s="271" t="s">
        <v>22</v>
      </c>
      <c r="AZ48" s="271" t="s">
        <v>22</v>
      </c>
      <c r="BA48" s="271" t="s">
        <v>22</v>
      </c>
      <c r="BB48" s="271" t="s">
        <v>22</v>
      </c>
      <c r="BC48" s="261" t="s">
        <v>22</v>
      </c>
      <c r="BD48" s="261" t="s">
        <v>22</v>
      </c>
      <c r="BE48" s="263">
        <v>80</v>
      </c>
      <c r="BF48" s="78"/>
      <c r="BG48" s="78"/>
      <c r="BH48" s="78"/>
      <c r="BI48" s="78"/>
      <c r="BJ48" s="78"/>
      <c r="BK48" s="78"/>
      <c r="BL48" s="78"/>
    </row>
    <row r="49" spans="1:57" ht="8.25" customHeight="1" thickBot="1">
      <c r="A49" s="290"/>
      <c r="B49" s="329"/>
      <c r="C49" s="330"/>
      <c r="D49" s="331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72"/>
      <c r="W49" s="27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72"/>
      <c r="AX49" s="272"/>
      <c r="AY49" s="272"/>
      <c r="AZ49" s="272"/>
      <c r="BA49" s="272"/>
      <c r="BB49" s="272"/>
      <c r="BC49" s="262"/>
      <c r="BD49" s="262"/>
      <c r="BE49" s="264"/>
    </row>
    <row r="50" spans="1:57" ht="21.75" customHeight="1" thickBot="1">
      <c r="A50" s="290"/>
      <c r="B50" s="323" t="s">
        <v>49</v>
      </c>
      <c r="C50" s="324"/>
      <c r="D50" s="325"/>
      <c r="E50" s="96">
        <f t="shared" ref="E50:U50" si="22">E8+E19</f>
        <v>18</v>
      </c>
      <c r="F50" s="96">
        <f t="shared" si="22"/>
        <v>18</v>
      </c>
      <c r="G50" s="96">
        <f t="shared" si="22"/>
        <v>18</v>
      </c>
      <c r="H50" s="96">
        <f t="shared" si="22"/>
        <v>18</v>
      </c>
      <c r="I50" s="96">
        <f t="shared" si="22"/>
        <v>18</v>
      </c>
      <c r="J50" s="96">
        <f t="shared" si="22"/>
        <v>18</v>
      </c>
      <c r="K50" s="96">
        <f t="shared" si="22"/>
        <v>18</v>
      </c>
      <c r="L50" s="96">
        <f t="shared" si="22"/>
        <v>18</v>
      </c>
      <c r="M50" s="96">
        <f t="shared" si="22"/>
        <v>18</v>
      </c>
      <c r="N50" s="96">
        <f t="shared" si="22"/>
        <v>0</v>
      </c>
      <c r="O50" s="96">
        <f t="shared" si="22"/>
        <v>0</v>
      </c>
      <c r="P50" s="96">
        <f t="shared" si="22"/>
        <v>18</v>
      </c>
      <c r="Q50" s="96">
        <f t="shared" si="22"/>
        <v>18</v>
      </c>
      <c r="R50" s="96">
        <f t="shared" si="22"/>
        <v>18</v>
      </c>
      <c r="S50" s="96">
        <f t="shared" si="22"/>
        <v>0</v>
      </c>
      <c r="T50" s="96">
        <f t="shared" si="22"/>
        <v>0</v>
      </c>
      <c r="U50" s="96">
        <f t="shared" si="22"/>
        <v>0</v>
      </c>
      <c r="V50" s="107" t="s">
        <v>22</v>
      </c>
      <c r="W50" s="107" t="s">
        <v>22</v>
      </c>
      <c r="X50" s="96">
        <f t="shared" ref="X50" si="23">X8+X19</f>
        <v>0</v>
      </c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107" t="s">
        <v>22</v>
      </c>
      <c r="AX50" s="107" t="s">
        <v>22</v>
      </c>
      <c r="AY50" s="107" t="s">
        <v>22</v>
      </c>
      <c r="AZ50" s="107" t="s">
        <v>22</v>
      </c>
      <c r="BA50" s="107" t="s">
        <v>22</v>
      </c>
      <c r="BB50" s="107" t="s">
        <v>22</v>
      </c>
      <c r="BC50" s="96" t="s">
        <v>22</v>
      </c>
      <c r="BD50" s="96" t="s">
        <v>22</v>
      </c>
      <c r="BE50" s="99">
        <f t="shared" ref="BE50" si="24">SUM(D50:BD50)</f>
        <v>216</v>
      </c>
    </row>
    <row r="51" spans="1:57" ht="18" customHeight="1" thickBot="1">
      <c r="A51" s="290"/>
      <c r="B51" s="323" t="s">
        <v>50</v>
      </c>
      <c r="C51" s="324"/>
      <c r="D51" s="32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107" t="s">
        <v>22</v>
      </c>
      <c r="W51" s="107" t="s">
        <v>22</v>
      </c>
      <c r="X51" s="96">
        <v>50</v>
      </c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107" t="s">
        <v>22</v>
      </c>
      <c r="AX51" s="107" t="s">
        <v>22</v>
      </c>
      <c r="AY51" s="107" t="s">
        <v>22</v>
      </c>
      <c r="AZ51" s="107" t="s">
        <v>22</v>
      </c>
      <c r="BA51" s="107" t="s">
        <v>22</v>
      </c>
      <c r="BB51" s="107" t="s">
        <v>22</v>
      </c>
      <c r="BC51" s="96" t="s">
        <v>22</v>
      </c>
      <c r="BD51" s="96" t="s">
        <v>22</v>
      </c>
      <c r="BE51" s="117">
        <f>SUM(F51:BD51)</f>
        <v>50</v>
      </c>
    </row>
    <row r="52" spans="1:57" ht="16.5" customHeight="1" thickBot="1">
      <c r="A52" s="291"/>
      <c r="B52" s="323" t="s">
        <v>51</v>
      </c>
      <c r="C52" s="324"/>
      <c r="D52" s="325"/>
      <c r="E52" s="118">
        <f t="shared" ref="E52:U52" si="25">E48+E50</f>
        <v>54</v>
      </c>
      <c r="F52" s="118">
        <f t="shared" si="25"/>
        <v>54</v>
      </c>
      <c r="G52" s="118">
        <f t="shared" si="25"/>
        <v>54</v>
      </c>
      <c r="H52" s="118">
        <f t="shared" si="25"/>
        <v>54</v>
      </c>
      <c r="I52" s="118">
        <f t="shared" si="25"/>
        <v>54</v>
      </c>
      <c r="J52" s="118">
        <f t="shared" si="25"/>
        <v>54</v>
      </c>
      <c r="K52" s="118">
        <f t="shared" si="25"/>
        <v>54</v>
      </c>
      <c r="L52" s="118">
        <f t="shared" si="25"/>
        <v>54</v>
      </c>
      <c r="M52" s="118">
        <f t="shared" si="25"/>
        <v>54</v>
      </c>
      <c r="N52" s="118">
        <f t="shared" si="25"/>
        <v>0</v>
      </c>
      <c r="O52" s="118">
        <f t="shared" si="25"/>
        <v>0</v>
      </c>
      <c r="P52" s="118">
        <f t="shared" si="25"/>
        <v>54</v>
      </c>
      <c r="Q52" s="118">
        <f t="shared" si="25"/>
        <v>54</v>
      </c>
      <c r="R52" s="118">
        <f t="shared" si="25"/>
        <v>54</v>
      </c>
      <c r="S52" s="118">
        <f t="shared" si="25"/>
        <v>0</v>
      </c>
      <c r="T52" s="118">
        <f t="shared" si="25"/>
        <v>0</v>
      </c>
      <c r="U52" s="118">
        <f t="shared" si="25"/>
        <v>0</v>
      </c>
      <c r="V52" s="119" t="s">
        <v>22</v>
      </c>
      <c r="W52" s="119" t="s">
        <v>22</v>
      </c>
      <c r="X52" s="118">
        <v>50</v>
      </c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9" t="s">
        <v>22</v>
      </c>
      <c r="AX52" s="119" t="s">
        <v>22</v>
      </c>
      <c r="AY52" s="119" t="s">
        <v>22</v>
      </c>
      <c r="AZ52" s="119" t="s">
        <v>22</v>
      </c>
      <c r="BA52" s="119" t="s">
        <v>22</v>
      </c>
      <c r="BB52" s="119" t="s">
        <v>22</v>
      </c>
      <c r="BC52" s="118" t="s">
        <v>22</v>
      </c>
      <c r="BD52" s="118" t="s">
        <v>22</v>
      </c>
      <c r="BE52" s="117">
        <f>BE48+BE50+BE51</f>
        <v>346</v>
      </c>
    </row>
  </sheetData>
  <mergeCells count="115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AW2:AZ2"/>
    <mergeCell ref="BA2:BD2"/>
    <mergeCell ref="BE2:BE6"/>
    <mergeCell ref="E3:BD3"/>
    <mergeCell ref="A5:BD5"/>
    <mergeCell ref="AN2:AQ2"/>
    <mergeCell ref="AS2:AV2"/>
    <mergeCell ref="A7:A52"/>
    <mergeCell ref="B7:B8"/>
    <mergeCell ref="C7:C8"/>
    <mergeCell ref="B9:B10"/>
    <mergeCell ref="C9:C10"/>
    <mergeCell ref="W2:Z2"/>
    <mergeCell ref="AA2:AD2"/>
    <mergeCell ref="AF2:AH2"/>
    <mergeCell ref="AJ2:AM2"/>
    <mergeCell ref="B16:B17"/>
    <mergeCell ref="C16:C17"/>
    <mergeCell ref="B13:B15"/>
    <mergeCell ref="C13:C15"/>
    <mergeCell ref="B18:B19"/>
    <mergeCell ref="C18:C19"/>
    <mergeCell ref="B11:B12"/>
    <mergeCell ref="C11:C12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32:B33"/>
    <mergeCell ref="C32:C33"/>
    <mergeCell ref="B39:B40"/>
    <mergeCell ref="C39:C40"/>
    <mergeCell ref="B41:B42"/>
    <mergeCell ref="C41:C42"/>
    <mergeCell ref="B43:B44"/>
    <mergeCell ref="C43:C44"/>
    <mergeCell ref="B34:B35"/>
    <mergeCell ref="C34:C35"/>
    <mergeCell ref="B37:B38"/>
    <mergeCell ref="C37:C38"/>
    <mergeCell ref="J48:J49"/>
    <mergeCell ref="K48:K49"/>
    <mergeCell ref="L48:L49"/>
    <mergeCell ref="M48:M49"/>
    <mergeCell ref="N48:N49"/>
    <mergeCell ref="O48:O49"/>
    <mergeCell ref="B48:D49"/>
    <mergeCell ref="E48:E49"/>
    <mergeCell ref="F48:F49"/>
    <mergeCell ref="G48:G49"/>
    <mergeCell ref="H48:H49"/>
    <mergeCell ref="I48:I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B50:D50"/>
    <mergeCell ref="B51:D51"/>
    <mergeCell ref="B52:D52"/>
    <mergeCell ref="AZ48:AZ49"/>
    <mergeCell ref="BA48:BA49"/>
    <mergeCell ref="BB48:BB49"/>
    <mergeCell ref="BC48:BC49"/>
    <mergeCell ref="BD48:BD49"/>
    <mergeCell ref="BE48:BE49"/>
    <mergeCell ref="AT48:AT49"/>
    <mergeCell ref="AU48:AU49"/>
    <mergeCell ref="AV48:AV49"/>
    <mergeCell ref="AW48:AW49"/>
    <mergeCell ref="AX48:AX49"/>
    <mergeCell ref="AY48:AY49"/>
    <mergeCell ref="AN48:AN49"/>
    <mergeCell ref="AO48:AO49"/>
    <mergeCell ref="AP48:AP49"/>
    <mergeCell ref="AQ48:AQ49"/>
    <mergeCell ref="AR48:AR49"/>
    <mergeCell ref="AS48:AS49"/>
    <mergeCell ref="AH48:AH49"/>
    <mergeCell ref="AI48:AI49"/>
    <mergeCell ref="AJ48:AJ49"/>
  </mergeCells>
  <hyperlinks>
    <hyperlink ref="BE2" location="_ftn1" display="_ftn1"/>
  </hyperlinks>
  <pageMargins left="0" right="0" top="0" bottom="0" header="0" footer="0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СКугл-158б</vt:lpstr>
      <vt:lpstr>2 курс СК-228угл</vt:lpstr>
      <vt:lpstr>3 курс СКугл-397б</vt:lpstr>
      <vt:lpstr>4 курс СКугл-456б</vt:lpstr>
      <vt:lpstr>5 курс СКугл-516б</vt:lpstr>
      <vt:lpstr>'СКугл-158б'!Область_печати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2017-05-24T11:00:52Z</dcterms:modified>
</cp:coreProperties>
</file>