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2120" windowHeight="9120" firstSheet="4" activeTab="8"/>
  </bookViews>
  <sheets>
    <sheet name="Титул" sheetId="1" r:id="rId1"/>
    <sheet name="ТО-166б" sheetId="2" r:id="rId2"/>
    <sheet name="ТО-167к" sheetId="3" r:id="rId3"/>
    <sheet name="2 курс ТО-244б" sheetId="4" r:id="rId4"/>
    <sheet name="2 курс ТО-245к" sheetId="5" r:id="rId5"/>
    <sheet name="3 курс ТО-306б" sheetId="6" r:id="rId6"/>
    <sheet name="3 курс ТО-307к" sheetId="7" r:id="rId7"/>
    <sheet name="4 курс ТО-487б" sheetId="8" r:id="rId8"/>
    <sheet name="4 курс ТО-488к" sheetId="9" r:id="rId9"/>
    <sheet name="Лист1" sheetId="10" r:id="rId10"/>
  </sheets>
  <definedNames>
    <definedName name="_xlnm.Print_Area" localSheetId="0">'Титул'!$A$1:$Q$16</definedName>
    <definedName name="_xlnm.Print_Area" localSheetId="1">'ТО-166б'!$A$1:$BE$121</definedName>
    <definedName name="_xlnm.Print_Area" localSheetId="2">'ТО-167к'!$A$1:$BE$125</definedName>
  </definedNames>
  <calcPr fullCalcOnLoad="1"/>
</workbook>
</file>

<file path=xl/sharedStrings.xml><?xml version="1.0" encoding="utf-8"?>
<sst xmlns="http://schemas.openxmlformats.org/spreadsheetml/2006/main" count="4700" uniqueCount="244">
  <si>
    <t>1 курс</t>
  </si>
  <si>
    <t>Иностранный язык</t>
  </si>
  <si>
    <t>История</t>
  </si>
  <si>
    <t>Химия</t>
  </si>
  <si>
    <t>Биология</t>
  </si>
  <si>
    <t>Математика</t>
  </si>
  <si>
    <t>Производственная практика</t>
  </si>
  <si>
    <t>П.00</t>
  </si>
  <si>
    <t>Безопасность жизнедеятельности</t>
  </si>
  <si>
    <t>МДК.02.01</t>
  </si>
  <si>
    <t>МДК.03.01</t>
  </si>
  <si>
    <t>ФК.00</t>
  </si>
  <si>
    <t>ПП.03</t>
  </si>
  <si>
    <t>О.00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</si>
  <si>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</si>
  <si>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</si>
  <si>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</si>
  <si>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</si>
  <si>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</si>
  <si>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</si>
  <si>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</si>
  <si>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</si>
  <si>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</si>
  <si>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</si>
  <si>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</si>
  <si>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</si>
  <si>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</si>
  <si>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</si>
  <si>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</si>
  <si>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</si>
  <si>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</si>
  <si>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</si>
  <si>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</si>
  <si>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</si>
  <si>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</si>
  <si>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</si>
  <si>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(для НПО)</t>
  </si>
  <si>
    <t>ОП. 01</t>
  </si>
  <si>
    <t xml:space="preserve">Профессиональный цикл </t>
  </si>
  <si>
    <t>ПМ. 00</t>
  </si>
  <si>
    <t>Профессиональные модули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</si>
  <si>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</si>
  <si>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</si>
  <si>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</si>
  <si>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</si>
  <si>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</si>
  <si>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</si>
  <si>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ОП. 02</t>
  </si>
  <si>
    <t>ОП. 03</t>
  </si>
  <si>
    <t>ОП. 04</t>
  </si>
  <si>
    <t>ОП. 05</t>
  </si>
  <si>
    <t>ПМ. 02</t>
  </si>
  <si>
    <t>Учебная практика</t>
  </si>
  <si>
    <t>УП. 02</t>
  </si>
  <si>
    <t>ПП. 02</t>
  </si>
  <si>
    <t>ПМ. 03</t>
  </si>
  <si>
    <t>УП. 03</t>
  </si>
  <si>
    <t>Утверждаю</t>
  </si>
  <si>
    <t>"_____"_________________20___г.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</si>
  <si>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</si>
  <si>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ПМ. 01</t>
  </si>
  <si>
    <t>МДК.01.01</t>
  </si>
  <si>
    <t>УП. 01</t>
  </si>
  <si>
    <t>ПП. 01</t>
  </si>
  <si>
    <t>ПМ. 04</t>
  </si>
  <si>
    <t>МДК.04.01</t>
  </si>
  <si>
    <t>УП. 04</t>
  </si>
  <si>
    <t>ПП.04</t>
  </si>
  <si>
    <t>МДК.01.02</t>
  </si>
  <si>
    <t>Устройство, техническое обслуживание и ремонт автомобилей</t>
  </si>
  <si>
    <t>Заправка транспортных средств горючими и смазочными материалами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</si>
  <si>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</si>
  <si>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</si>
  <si>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</si>
  <si>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К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</si>
  <si>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</si>
  <si>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ОДП.04</t>
  </si>
  <si>
    <t>Право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</si>
  <si>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</si>
  <si>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</si>
  <si>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</si>
  <si>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 деятельности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</si>
  <si>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</si>
  <si>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</si>
  <si>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 и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</si>
  <si>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</t>
  </si>
  <si>
    <t>Приготовление супов и соусов</t>
  </si>
  <si>
    <t>Технология приготовления супов и соусов</t>
  </si>
  <si>
    <t>Приготовление блюд из рыбы</t>
  </si>
  <si>
    <t>Технология обработки сырья и приготовления блюд из рыбы</t>
  </si>
  <si>
    <t>Приготовление блюд из мяса и домашней птицы</t>
  </si>
  <si>
    <t>МДК.05.01</t>
  </si>
  <si>
    <t>УП. 05</t>
  </si>
  <si>
    <t>ПП.05</t>
  </si>
  <si>
    <t>МДК.06.01</t>
  </si>
  <si>
    <t>ПП.06</t>
  </si>
  <si>
    <t>Приготовление и оформление холодных блюд и закусок</t>
  </si>
  <si>
    <t>Технология приготовления и оформления холодных блюд и закусок</t>
  </si>
  <si>
    <t>Приготовление сладких блюд и напитков</t>
  </si>
  <si>
    <t>Технология приготовления сладких блюд и напитков</t>
  </si>
  <si>
    <t>МДК.07.01</t>
  </si>
  <si>
    <t>ПП.07</t>
  </si>
  <si>
    <t>Технология обработки сырья и приготовления блюд из мяса и домашней птицы</t>
  </si>
  <si>
    <t>ПМ. 05</t>
  </si>
  <si>
    <t>ПМ. 06</t>
  </si>
  <si>
    <t>ПМ. 07</t>
  </si>
  <si>
    <t>УП. 07</t>
  </si>
  <si>
    <t>УП. 06</t>
  </si>
  <si>
    <t>ПМ. 08</t>
  </si>
  <si>
    <t>МДК.08.01</t>
  </si>
  <si>
    <t>УП. 08</t>
  </si>
  <si>
    <t>ПП.08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</si>
  <si>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</si>
  <si>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</t>
  </si>
  <si>
    <t>Общегуманитарный и социально-экономический цикл</t>
  </si>
  <si>
    <t>ОГСЭ.00</t>
  </si>
  <si>
    <t>ОГСЭ.02</t>
  </si>
  <si>
    <t>ОГСЭ.03</t>
  </si>
  <si>
    <t>ОГСЭ.04</t>
  </si>
  <si>
    <t>Математический и общий естественно-научный цикл</t>
  </si>
  <si>
    <t>ЕН.01</t>
  </si>
  <si>
    <t>Общепрофессиональные дисциплины</t>
  </si>
  <si>
    <t xml:space="preserve">Консультации 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</si>
  <si>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</si>
  <si>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t>__________________ И.И. Тубер</t>
  </si>
  <si>
    <t xml:space="preserve">* 50 часов консультаций включены в часы внеаудиторной самостоятельной работы студентов </t>
  </si>
  <si>
    <t>Физическая культура</t>
  </si>
  <si>
    <t>ЕН.02</t>
  </si>
  <si>
    <t>Информатика</t>
  </si>
  <si>
    <t>Техническая механика</t>
  </si>
  <si>
    <t>Электротехника и электроника</t>
  </si>
  <si>
    <t>Материаловедение</t>
  </si>
  <si>
    <t>Техническое обслуживание и ремонт автотранспорта</t>
  </si>
  <si>
    <t>Устройство автомобилей</t>
  </si>
  <si>
    <t>Выполнение работ по рабочей профессии 18511 Слесарь по ремонту автомобилей</t>
  </si>
  <si>
    <t>Технология работы слесаря по ремонту автомобилей</t>
  </si>
  <si>
    <t>Инженерная графика</t>
  </si>
  <si>
    <t xml:space="preserve">Безопасность жизнедеятельности  </t>
  </si>
  <si>
    <t>2 курс</t>
  </si>
  <si>
    <t>3 курс</t>
  </si>
  <si>
    <t>Основы экономики</t>
  </si>
  <si>
    <t>ЕН.03</t>
  </si>
  <si>
    <t>Информационные технологии в профессиональной деятельности</t>
  </si>
  <si>
    <t>ЕН.04</t>
  </si>
  <si>
    <t>Экологические основы природопользования</t>
  </si>
  <si>
    <t>Метрология, стандартизация и сертификация</t>
  </si>
  <si>
    <t>Правила безопасности дорожного движения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</si>
  <si>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</si>
  <si>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r>
      <t xml:space="preserve"> </t>
    </r>
    <r>
      <rPr>
        <b/>
        <i/>
        <u val="single"/>
        <sz val="12"/>
        <rFont val="Times New Roman"/>
        <family val="1"/>
      </rPr>
      <t>ГБПОУ «Южно-Уральский государственный технический колледж»</t>
    </r>
  </si>
  <si>
    <t xml:space="preserve">КАЛЕНДАРНЫЙ УЧЕБНЫЙ ГРАФИК </t>
  </si>
  <si>
    <t xml:space="preserve">по специальности среднего профессионального образования 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</si>
  <si>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 года и 10 мес.</t>
    </r>
  </si>
  <si>
    <t>ЕН.00</t>
  </si>
  <si>
    <t xml:space="preserve">К </t>
  </si>
  <si>
    <t>В</t>
  </si>
  <si>
    <t>ОГСЭ.06</t>
  </si>
  <si>
    <t>Техническое обслуживание и ремонт автомобильного транспорта</t>
  </si>
  <si>
    <t>4 курс</t>
  </si>
  <si>
    <t>ОГСЭ.01</t>
  </si>
  <si>
    <t>Основы философии</t>
  </si>
  <si>
    <t xml:space="preserve">Правовое обеспечение профессиональной деятельности </t>
  </si>
  <si>
    <t xml:space="preserve">Охрана труда </t>
  </si>
  <si>
    <t xml:space="preserve">Организация деятельности коллектива исполнителей </t>
  </si>
  <si>
    <t xml:space="preserve">Управление коллективом исполнителей </t>
  </si>
  <si>
    <t>ПДП.00</t>
  </si>
  <si>
    <t>ГИА.00</t>
  </si>
  <si>
    <t>Преддипломная практика</t>
  </si>
  <si>
    <t xml:space="preserve">Государственная (итоговая) 
аттестация </t>
  </si>
  <si>
    <t>Защита ДП</t>
  </si>
  <si>
    <t>23.02.03    Техническое обслуживание и ремонт автомобильного транспорта</t>
  </si>
  <si>
    <r>
      <t xml:space="preserve">                                                                                              по программе </t>
    </r>
    <r>
      <rPr>
        <b/>
        <i/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подготовки</t>
    </r>
  </si>
  <si>
    <t>Подготовка к ГИА</t>
  </si>
  <si>
    <t>Э</t>
  </si>
  <si>
    <t>Общеобразовательные учебные дисциплины (общие и по выбору) базовые</t>
  </si>
  <si>
    <t>ОУДБ.00</t>
  </si>
  <si>
    <t>Русский язык и литература. Русский язык</t>
  </si>
  <si>
    <t>Русский язык и литература. Литература</t>
  </si>
  <si>
    <t>Основы безопасности жизнедеятельности</t>
  </si>
  <si>
    <t>Обществознание (включая экономику и право)</t>
  </si>
  <si>
    <t>География</t>
  </si>
  <si>
    <t>Экология</t>
  </si>
  <si>
    <t>ОУДП.00</t>
  </si>
  <si>
    <t>Общеобразовательные учебные дисциплины (общие и по выбору) профильные</t>
  </si>
  <si>
    <t>Физика</t>
  </si>
  <si>
    <t>УДД.00</t>
  </si>
  <si>
    <t>Учебные дисциплины дополнительные</t>
  </si>
  <si>
    <t>УДД.01</t>
  </si>
  <si>
    <t>Черчение</t>
  </si>
  <si>
    <t>ОУДБ.01</t>
  </si>
  <si>
    <t>ОУДБ.02</t>
  </si>
  <si>
    <t>ОУДБ.04</t>
  </si>
  <si>
    <t>ОУДБ.05</t>
  </si>
  <si>
    <t>ОУДБ.06</t>
  </si>
  <si>
    <t>ОУДБ.09</t>
  </si>
  <si>
    <t>ОУДБ.10</t>
  </si>
  <si>
    <t>ОУДБ.15</t>
  </si>
  <si>
    <t>ОУДБ.16</t>
  </si>
  <si>
    <t>ОУДБ.17</t>
  </si>
  <si>
    <t>ОУДП.03</t>
  </si>
  <si>
    <t>ОУДП.07</t>
  </si>
  <si>
    <t>ОУДП.08</t>
  </si>
  <si>
    <t>Годовой календарный график учебной группы ТО-244/б по специальности 23.02.03 Техническое обслуживание и ремонт автомобильного транспорта (базовая подготовка) 
на 2016-2017 учебный год (с 01 сентября 2016 года по 31 августа 2017 года)</t>
  </si>
  <si>
    <t>Годовой календарный график учебной группы ТО-245/к по специальности 23.02.03 Техническое обслуживание и ремонт автомобильного транспорта (базовая подготовка) 
на 2016-2017 учебный год (с 01 сентября 2016 года по 31 августа 2017 года)</t>
  </si>
  <si>
    <t>Годовой календарный график учебной группы № ТО-306/б по специальности 190631 (23.02.03) Техническое обслуживание и ремонт автомобильного транспорта (базовая подготовка) 
на 2016-2017 учебный год (с 01 сентября 2016 года по 31 августа 2017 года)</t>
  </si>
  <si>
    <t>Годовой календарный график учебной группы № ТО-307/к по специальности 190631 (23.02.03) Техническое обслуживание и ремонт автомобильного транспорта (базовая подготовка) 
на 2016-2017 учебный год (с 01 сентября 2016 года по 31 августа 2017 года)</t>
  </si>
  <si>
    <t>Годовой календарный график учебной группы № ТО-488/к по специальности 190631 (23.02.03) Техническое обслуживание и ремонт автомобильного транспорта (базовая подготовка) на 2015-2016 учебный год (с 01 сентября 2015 года по 31 августа 2016 года)</t>
  </si>
  <si>
    <t>01.09.-03.09.16</t>
  </si>
  <si>
    <t>26.09.-02.10.16</t>
  </si>
  <si>
    <t>28.11.-04.12.16</t>
  </si>
  <si>
    <t>26.12.-01.01.17</t>
  </si>
  <si>
    <t>20.02.-27.03.17</t>
  </si>
  <si>
    <t>27.03.-03.04.17</t>
  </si>
  <si>
    <t>29.05.-05.06.17</t>
  </si>
  <si>
    <t>Годовой календарный график учебной группы № ТО-167/к по специальности 23.02.03 Техническое обслуживание и ремонт автомобильного транспорта (базовая подготовка) на 2016-2017 учебный год (с 01 сентября 2016 года по 31 августа 2017 года)</t>
  </si>
  <si>
    <t>Годовой календарный график учебной группы № ТО-166/б по специальности 23.02.03 Техническое обслуживание и ремонт автомобильного транспорта (базовая подготовка) на 2016-2017 учебный год (с 01 сентября 2016 года по 31 августа 2017 года)</t>
  </si>
  <si>
    <t>Е</t>
  </si>
  <si>
    <t>Зав. учебной частью _______________________________________ Н.В. Тур</t>
  </si>
  <si>
    <t xml:space="preserve">Директор </t>
  </si>
  <si>
    <t>Годовой календарный график учебной группы № ТО-487/б по специальности 190631 (23.02.03) Техническое обслуживание и ремонт автомобильного транспорта (базовая подготовка) на 2016-2017 учебный год (с 01 сентября 2016 года по 31 августа 2017 года)</t>
  </si>
  <si>
    <t>Математика: алгебра, начала математического анализа</t>
  </si>
  <si>
    <t>ДЗ</t>
  </si>
  <si>
    <t>УП.03</t>
  </si>
  <si>
    <t>МДК03.01</t>
  </si>
  <si>
    <t>ПМ.03</t>
  </si>
  <si>
    <t>УП.01</t>
  </si>
  <si>
    <t>МДК01.01</t>
  </si>
  <si>
    <t>ПМ.01</t>
  </si>
  <si>
    <t>ПМ.00</t>
  </si>
  <si>
    <t>ОП.09</t>
  </si>
  <si>
    <t>ОП.04</t>
  </si>
  <si>
    <t>ОП.03</t>
  </si>
  <si>
    <t>ОП.02</t>
  </si>
  <si>
    <t>ОП.01</t>
  </si>
  <si>
    <t>ОП.00</t>
  </si>
  <si>
    <t>З</t>
  </si>
  <si>
    <t>МДК01.02</t>
  </si>
  <si>
    <t>ОП.06</t>
  </si>
  <si>
    <t>ОП.05</t>
  </si>
  <si>
    <t>УП.02</t>
  </si>
  <si>
    <t>МДК02.01</t>
  </si>
  <si>
    <t>ПМ.02</t>
  </si>
  <si>
    <t>ПП.01</t>
  </si>
  <si>
    <t>ОП.08</t>
  </si>
  <si>
    <t>ОП.07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</si>
</sst>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6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7"/>
      <name val="Arial Cyr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wrapText="1"/>
    </xf>
    <xf numFmtId="0" fontId="65" fillId="0" borderId="0" xfId="42" applyFont="1" applyAlignment="1" applyProtection="1">
      <alignment/>
      <protection/>
    </xf>
    <xf numFmtId="0" fontId="66" fillId="0" borderId="0" xfId="0" applyFont="1" applyAlignment="1">
      <alignment/>
    </xf>
    <xf numFmtId="0" fontId="13" fillId="0" borderId="10" xfId="0" applyFont="1" applyBorder="1" applyAlignment="1">
      <alignment horizontal="center" vertical="center" textRotation="90"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67" fillId="0" borderId="0" xfId="0" applyFont="1" applyAlignment="1">
      <alignment/>
    </xf>
    <xf numFmtId="0" fontId="13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/>
    </xf>
    <xf numFmtId="0" fontId="7" fillId="0" borderId="12" xfId="53" applyFont="1" applyBorder="1" applyAlignment="1">
      <alignment textRotation="90"/>
      <protection/>
    </xf>
    <xf numFmtId="0" fontId="7" fillId="0" borderId="13" xfId="53" applyFont="1" applyBorder="1" applyAlignment="1">
      <alignment textRotation="90" wrapText="1"/>
      <protection/>
    </xf>
    <xf numFmtId="0" fontId="7" fillId="0" borderId="12" xfId="53" applyFont="1" applyBorder="1" applyAlignment="1">
      <alignment textRotation="90" wrapText="1"/>
      <protection/>
    </xf>
    <xf numFmtId="0" fontId="7" fillId="0" borderId="13" xfId="53" applyFont="1" applyBorder="1" applyAlignment="1">
      <alignment textRotation="90"/>
      <protection/>
    </xf>
    <xf numFmtId="0" fontId="10" fillId="0" borderId="0" xfId="0" applyFont="1" applyBorder="1" applyAlignment="1">
      <alignment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26" fillId="36" borderId="10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5" fillId="36" borderId="15" xfId="0" applyFont="1" applyFill="1" applyBorder="1" applyAlignment="1">
      <alignment horizontal="center"/>
    </xf>
    <xf numFmtId="0" fontId="17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5" fillId="36" borderId="15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5" fillId="38" borderId="15" xfId="0" applyFont="1" applyFill="1" applyBorder="1" applyAlignment="1">
      <alignment horizontal="left" vertical="top" wrapText="1"/>
    </xf>
    <xf numFmtId="0" fontId="13" fillId="38" borderId="10" xfId="0" applyFont="1" applyFill="1" applyBorder="1" applyAlignment="1">
      <alignment horizontal="center" wrapText="1"/>
    </xf>
    <xf numFmtId="0" fontId="13" fillId="38" borderId="16" xfId="0" applyFont="1" applyFill="1" applyBorder="1" applyAlignment="1">
      <alignment horizontal="center" wrapText="1"/>
    </xf>
    <xf numFmtId="0" fontId="13" fillId="38" borderId="17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13" fillId="37" borderId="10" xfId="0" applyFont="1" applyFill="1" applyBorder="1" applyAlignment="1">
      <alignment horizontal="center" wrapText="1"/>
    </xf>
    <xf numFmtId="0" fontId="17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26" fillId="38" borderId="10" xfId="0" applyFont="1" applyFill="1" applyBorder="1" applyAlignment="1">
      <alignment horizontal="left" vertical="top"/>
    </xf>
    <xf numFmtId="0" fontId="13" fillId="34" borderId="16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vertical="top" wrapText="1"/>
    </xf>
    <xf numFmtId="0" fontId="17" fillId="34" borderId="17" xfId="0" applyFont="1" applyFill="1" applyBorder="1" applyAlignment="1">
      <alignment horizontal="left" vertical="top" wrapText="1"/>
    </xf>
    <xf numFmtId="0" fontId="13" fillId="36" borderId="1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/>
    </xf>
    <xf numFmtId="0" fontId="7" fillId="0" borderId="10" xfId="53" applyFont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1" fontId="7" fillId="0" borderId="10" xfId="53" applyNumberFormat="1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vertical="center" textRotation="90" wrapText="1"/>
      <protection/>
    </xf>
    <xf numFmtId="0" fontId="13" fillId="0" borderId="10" xfId="53" applyFont="1" applyBorder="1" applyAlignment="1">
      <alignment horizontal="center" vertical="center" textRotation="90"/>
      <protection/>
    </xf>
    <xf numFmtId="0" fontId="13" fillId="34" borderId="10" xfId="53" applyFont="1" applyFill="1" applyBorder="1" applyAlignment="1">
      <alignment horizontal="center" vertical="center" textRotation="90"/>
      <protection/>
    </xf>
    <xf numFmtId="0" fontId="13" fillId="0" borderId="10" xfId="53" applyFont="1" applyBorder="1" applyAlignment="1">
      <alignment horizontal="center" vertical="center" textRotation="90" wrapText="1"/>
      <protection/>
    </xf>
    <xf numFmtId="0" fontId="13" fillId="36" borderId="10" xfId="53" applyFont="1" applyFill="1" applyBorder="1" applyAlignment="1">
      <alignment horizont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0" xfId="53" applyFont="1" applyBorder="1" applyAlignment="1">
      <alignment horizontal="center"/>
      <protection/>
    </xf>
    <xf numFmtId="0" fontId="13" fillId="34" borderId="10" xfId="53" applyFont="1" applyFill="1" applyBorder="1" applyAlignment="1">
      <alignment horizontal="center" wrapText="1"/>
      <protection/>
    </xf>
    <xf numFmtId="0" fontId="13" fillId="0" borderId="15" xfId="53" applyFont="1" applyBorder="1" applyAlignment="1">
      <alignment horizontal="center" wrapText="1"/>
      <protection/>
    </xf>
    <xf numFmtId="0" fontId="13" fillId="35" borderId="10" xfId="53" applyFont="1" applyFill="1" applyBorder="1" applyAlignment="1">
      <alignment horizontal="center" wrapText="1"/>
      <protection/>
    </xf>
    <xf numFmtId="0" fontId="5" fillId="36" borderId="15" xfId="53" applyFont="1" applyFill="1" applyBorder="1" applyAlignment="1">
      <alignment horizontal="center" wrapText="1"/>
      <protection/>
    </xf>
    <xf numFmtId="0" fontId="26" fillId="36" borderId="10" xfId="53" applyFont="1" applyFill="1" applyBorder="1" applyAlignment="1">
      <alignment horizontal="center"/>
      <protection/>
    </xf>
    <xf numFmtId="0" fontId="13" fillId="0" borderId="14" xfId="53" applyFont="1" applyBorder="1" applyAlignment="1">
      <alignment horizontal="center" wrapText="1"/>
      <protection/>
    </xf>
    <xf numFmtId="0" fontId="26" fillId="36" borderId="10" xfId="53" applyFont="1" applyFill="1" applyBorder="1" applyAlignment="1">
      <alignment horizontal="center" wrapText="1"/>
      <protection/>
    </xf>
    <xf numFmtId="0" fontId="17" fillId="0" borderId="17" xfId="53" applyFont="1" applyBorder="1" applyAlignment="1">
      <alignment horizontal="center" wrapText="1"/>
      <protection/>
    </xf>
    <xf numFmtId="0" fontId="5" fillId="36" borderId="15" xfId="53" applyFont="1" applyFill="1" applyBorder="1" applyAlignment="1">
      <alignment horizontal="center"/>
      <protection/>
    </xf>
    <xf numFmtId="0" fontId="20" fillId="34" borderId="10" xfId="53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3" fillId="35" borderId="16" xfId="0" applyFont="1" applyFill="1" applyBorder="1" applyAlignment="1">
      <alignment horizontal="center" wrapText="1"/>
    </xf>
    <xf numFmtId="0" fontId="14" fillId="36" borderId="10" xfId="53" applyFont="1" applyFill="1" applyBorder="1" applyAlignment="1">
      <alignment horizontal="center"/>
      <protection/>
    </xf>
    <xf numFmtId="0" fontId="14" fillId="35" borderId="10" xfId="53" applyFont="1" applyFill="1" applyBorder="1" applyAlignment="1">
      <alignment horizontal="center"/>
      <protection/>
    </xf>
    <xf numFmtId="0" fontId="13" fillId="35" borderId="16" xfId="53" applyFont="1" applyFill="1" applyBorder="1" applyAlignment="1">
      <alignment horizontal="center" wrapText="1"/>
      <protection/>
    </xf>
    <xf numFmtId="0" fontId="13" fillId="35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36" borderId="17" xfId="53" applyFont="1" applyFill="1" applyBorder="1" applyAlignment="1">
      <alignment horizontal="center" wrapText="1"/>
      <protection/>
    </xf>
    <xf numFmtId="1" fontId="17" fillId="0" borderId="18" xfId="0" applyNumberFormat="1" applyFont="1" applyFill="1" applyBorder="1" applyAlignment="1" applyProtection="1">
      <alignment horizontal="left" vertical="top" wrapText="1" shrinkToFit="1"/>
      <protection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42" applyFont="1" applyFill="1" applyAlignment="1" applyProtection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36" borderId="13" xfId="53" applyFont="1" applyFill="1" applyBorder="1" applyAlignment="1">
      <alignment horizontal="left" vertical="top" wrapText="1"/>
      <protection/>
    </xf>
    <xf numFmtId="0" fontId="14" fillId="36" borderId="19" xfId="53" applyFont="1" applyFill="1" applyBorder="1" applyAlignment="1">
      <alignment horizontal="left" vertical="top" wrapText="1"/>
      <protection/>
    </xf>
    <xf numFmtId="0" fontId="14" fillId="36" borderId="12" xfId="53" applyFont="1" applyFill="1" applyBorder="1" applyAlignment="1">
      <alignment horizontal="left" vertical="top" wrapText="1"/>
      <protection/>
    </xf>
    <xf numFmtId="0" fontId="14" fillId="36" borderId="20" xfId="53" applyFont="1" applyFill="1" applyBorder="1" applyAlignment="1">
      <alignment horizontal="left" vertical="top" wrapText="1"/>
      <protection/>
    </xf>
    <xf numFmtId="0" fontId="14" fillId="36" borderId="11" xfId="53" applyFont="1" applyFill="1" applyBorder="1" applyAlignment="1">
      <alignment horizontal="left" vertical="top" wrapText="1"/>
      <protection/>
    </xf>
    <xf numFmtId="0" fontId="14" fillId="36" borderId="10" xfId="53" applyFont="1" applyFill="1" applyBorder="1" applyAlignment="1">
      <alignment horizontal="left" vertical="top" wrapText="1"/>
      <protection/>
    </xf>
    <xf numFmtId="0" fontId="13" fillId="0" borderId="14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13" fillId="33" borderId="14" xfId="53" applyFont="1" applyFill="1" applyBorder="1" applyAlignment="1">
      <alignment horizontal="center" wrapText="1"/>
      <protection/>
    </xf>
    <xf numFmtId="0" fontId="13" fillId="33" borderId="17" xfId="53" applyFont="1" applyFill="1" applyBorder="1" applyAlignment="1">
      <alignment horizontal="center" wrapText="1"/>
      <protection/>
    </xf>
    <xf numFmtId="0" fontId="14" fillId="36" borderId="18" xfId="53" applyFont="1" applyFill="1" applyBorder="1" applyAlignment="1">
      <alignment horizontal="left" vertical="top" wrapText="1"/>
      <protection/>
    </xf>
    <xf numFmtId="0" fontId="14" fillId="36" borderId="21" xfId="53" applyFont="1" applyFill="1" applyBorder="1" applyAlignment="1">
      <alignment horizontal="left" vertical="top" wrapText="1"/>
      <protection/>
    </xf>
    <xf numFmtId="0" fontId="14" fillId="36" borderId="22" xfId="53" applyFont="1" applyFill="1" applyBorder="1" applyAlignment="1">
      <alignment horizontal="left" vertical="top" wrapText="1"/>
      <protection/>
    </xf>
    <xf numFmtId="0" fontId="5" fillId="37" borderId="14" xfId="53" applyFont="1" applyFill="1" applyBorder="1" applyAlignment="1">
      <alignment horizontal="center" wrapText="1"/>
      <protection/>
    </xf>
    <xf numFmtId="0" fontId="5" fillId="36" borderId="17" xfId="53" applyFont="1" applyFill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3" fillId="0" borderId="14" xfId="53" applyFont="1" applyBorder="1" applyAlignment="1">
      <alignment horizontal="left" wrapText="1"/>
      <protection/>
    </xf>
    <xf numFmtId="0" fontId="0" fillId="0" borderId="17" xfId="53" applyFont="1" applyBorder="1" applyAlignment="1">
      <alignment horizontal="left" wrapText="1"/>
      <protection/>
    </xf>
    <xf numFmtId="0" fontId="13" fillId="0" borderId="17" xfId="53" applyFont="1" applyBorder="1" applyAlignment="1">
      <alignment horizontal="left" wrapText="1"/>
      <protection/>
    </xf>
    <xf numFmtId="0" fontId="13" fillId="0" borderId="23" xfId="53" applyFont="1" applyBorder="1" applyAlignment="1">
      <alignment horizontal="center" wrapText="1"/>
      <protection/>
    </xf>
    <xf numFmtId="0" fontId="14" fillId="35" borderId="14" xfId="53" applyFont="1" applyFill="1" applyBorder="1" applyAlignment="1">
      <alignment horizontal="left" vertical="top" wrapText="1"/>
      <protection/>
    </xf>
    <xf numFmtId="0" fontId="14" fillId="35" borderId="17" xfId="53" applyFont="1" applyFill="1" applyBorder="1" applyAlignment="1">
      <alignment horizontal="left" vertical="top" wrapText="1"/>
      <protection/>
    </xf>
    <xf numFmtId="0" fontId="20" fillId="0" borderId="14" xfId="53" applyFont="1" applyBorder="1" applyAlignment="1">
      <alignment horizontal="left" vertical="top" wrapText="1"/>
      <protection/>
    </xf>
    <xf numFmtId="0" fontId="20" fillId="0" borderId="17" xfId="53" applyFont="1" applyBorder="1" applyAlignment="1">
      <alignment horizontal="left" vertical="top" wrapText="1"/>
      <protection/>
    </xf>
    <xf numFmtId="0" fontId="10" fillId="0" borderId="16" xfId="53" applyFont="1" applyBorder="1" applyAlignment="1">
      <alignment horizontal="left" vertical="top"/>
      <protection/>
    </xf>
    <xf numFmtId="0" fontId="13" fillId="0" borderId="16" xfId="53" applyFont="1" applyBorder="1">
      <alignment/>
      <protection/>
    </xf>
    <xf numFmtId="0" fontId="20" fillId="0" borderId="14" xfId="53" applyFont="1" applyFill="1" applyBorder="1" applyAlignment="1">
      <alignment horizontal="left" vertical="top" wrapText="1"/>
      <protection/>
    </xf>
    <xf numFmtId="0" fontId="20" fillId="0" borderId="17" xfId="53" applyFont="1" applyFill="1" applyBorder="1" applyAlignment="1">
      <alignment horizontal="left" vertical="top" wrapText="1"/>
      <protection/>
    </xf>
    <xf numFmtId="0" fontId="20" fillId="0" borderId="14" xfId="53" applyFont="1" applyBorder="1" applyAlignment="1">
      <alignment vertical="top"/>
      <protection/>
    </xf>
    <xf numFmtId="0" fontId="20" fillId="0" borderId="17" xfId="53" applyFont="1" applyBorder="1" applyAlignment="1">
      <alignment vertical="top"/>
      <protection/>
    </xf>
    <xf numFmtId="0" fontId="20" fillId="0" borderId="14" xfId="53" applyFont="1" applyBorder="1" applyAlignment="1">
      <alignment horizontal="left" vertical="top"/>
      <protection/>
    </xf>
    <xf numFmtId="0" fontId="20" fillId="0" borderId="17" xfId="53" applyFont="1" applyBorder="1" applyAlignment="1">
      <alignment horizontal="left" vertical="top"/>
      <protection/>
    </xf>
    <xf numFmtId="0" fontId="12" fillId="0" borderId="17" xfId="53" applyFont="1" applyBorder="1" applyAlignment="1">
      <alignment horizontal="left" vertical="top" wrapText="1"/>
      <protection/>
    </xf>
    <xf numFmtId="0" fontId="10" fillId="0" borderId="14" xfId="53" applyFont="1" applyBorder="1" applyAlignment="1">
      <alignment horizontal="left" vertical="top" wrapText="1"/>
      <protection/>
    </xf>
    <xf numFmtId="0" fontId="10" fillId="0" borderId="17" xfId="53" applyFont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left" vertical="top" wrapText="1"/>
      <protection/>
    </xf>
    <xf numFmtId="0" fontId="20" fillId="0" borderId="23" xfId="53" applyFont="1" applyBorder="1" applyAlignment="1">
      <alignment horizontal="left" vertical="top"/>
      <protection/>
    </xf>
    <xf numFmtId="0" fontId="20" fillId="34" borderId="14" xfId="53" applyFont="1" applyFill="1" applyBorder="1" applyAlignment="1">
      <alignment horizontal="left" vertical="top" wrapText="1"/>
      <protection/>
    </xf>
    <xf numFmtId="0" fontId="12" fillId="34" borderId="17" xfId="53" applyFont="1" applyFill="1" applyBorder="1" applyAlignment="1">
      <alignment horizontal="left" vertical="top" wrapText="1"/>
      <protection/>
    </xf>
    <xf numFmtId="0" fontId="20" fillId="34" borderId="17" xfId="53" applyFont="1" applyFill="1" applyBorder="1" applyAlignment="1">
      <alignment horizontal="left" vertical="top"/>
      <protection/>
    </xf>
    <xf numFmtId="0" fontId="12" fillId="0" borderId="17" xfId="53" applyFont="1" applyBorder="1" applyAlignment="1">
      <alignment horizontal="left" vertical="top"/>
      <protection/>
    </xf>
    <xf numFmtId="0" fontId="20" fillId="34" borderId="14" xfId="53" applyFont="1" applyFill="1" applyBorder="1" applyAlignment="1">
      <alignment horizontal="left" vertical="top"/>
      <protection/>
    </xf>
    <xf numFmtId="0" fontId="20" fillId="0" borderId="23" xfId="53" applyFont="1" applyBorder="1" applyAlignment="1">
      <alignment horizontal="left" vertical="top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14" fillId="0" borderId="14" xfId="53" applyFont="1" applyBorder="1" applyAlignment="1">
      <alignment horizontal="center" vertical="center" textRotation="90" wrapText="1"/>
      <protection/>
    </xf>
    <xf numFmtId="0" fontId="14" fillId="0" borderId="23" xfId="53" applyFont="1" applyBorder="1" applyAlignment="1">
      <alignment horizontal="center" vertical="center" textRotation="90" wrapText="1"/>
      <protection/>
    </xf>
    <xf numFmtId="0" fontId="14" fillId="0" borderId="17" xfId="53" applyFont="1" applyBorder="1" applyAlignment="1">
      <alignment horizontal="center" vertical="center" textRotation="90" wrapText="1"/>
      <protection/>
    </xf>
    <xf numFmtId="0" fontId="14" fillId="36" borderId="14" xfId="53" applyFont="1" applyFill="1" applyBorder="1" applyAlignment="1">
      <alignment wrapText="1"/>
      <protection/>
    </xf>
    <xf numFmtId="0" fontId="14" fillId="36" borderId="17" xfId="53" applyFont="1" applyFill="1" applyBorder="1" applyAlignment="1">
      <alignment wrapText="1"/>
      <protection/>
    </xf>
    <xf numFmtId="0" fontId="11" fillId="35" borderId="14" xfId="53" applyFont="1" applyFill="1" applyBorder="1" applyAlignment="1">
      <alignment horizontal="left" wrapText="1"/>
      <protection/>
    </xf>
    <xf numFmtId="0" fontId="11" fillId="35" borderId="17" xfId="53" applyFont="1" applyFill="1" applyBorder="1" applyAlignment="1">
      <alignment horizontal="left" wrapText="1"/>
      <protection/>
    </xf>
    <xf numFmtId="0" fontId="11" fillId="35" borderId="14" xfId="53" applyFont="1" applyFill="1" applyBorder="1" applyAlignment="1">
      <alignment horizontal="left"/>
      <protection/>
    </xf>
    <xf numFmtId="0" fontId="11" fillId="35" borderId="17" xfId="53" applyFont="1" applyFill="1" applyBorder="1" applyAlignment="1">
      <alignment horizontal="left"/>
      <protection/>
    </xf>
    <xf numFmtId="0" fontId="1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4" xfId="53" applyFont="1" applyBorder="1" applyAlignment="1">
      <alignment horizontal="center" textRotation="90" wrapText="1"/>
      <protection/>
    </xf>
    <xf numFmtId="0" fontId="5" fillId="0" borderId="23" xfId="53" applyFont="1" applyBorder="1" applyAlignment="1">
      <alignment horizontal="center" textRotation="90" wrapText="1"/>
      <protection/>
    </xf>
    <xf numFmtId="0" fontId="5" fillId="0" borderId="17" xfId="53" applyFont="1" applyBorder="1" applyAlignment="1">
      <alignment horizontal="center" textRotation="90" wrapText="1"/>
      <protection/>
    </xf>
    <xf numFmtId="0" fontId="0" fillId="0" borderId="19" xfId="53" applyBorder="1" applyAlignment="1">
      <alignment/>
      <protection/>
    </xf>
    <xf numFmtId="0" fontId="0" fillId="0" borderId="12" xfId="53" applyBorder="1" applyAlignment="1">
      <alignment/>
      <protection/>
    </xf>
    <xf numFmtId="0" fontId="3" fillId="0" borderId="22" xfId="42" applyBorder="1" applyAlignment="1" applyProtection="1">
      <alignment horizontal="center" textRotation="90"/>
      <protection/>
    </xf>
    <xf numFmtId="0" fontId="3" fillId="0" borderId="15" xfId="42" applyBorder="1" applyAlignment="1" applyProtection="1">
      <alignment horizontal="center" textRotation="90"/>
      <protection/>
    </xf>
    <xf numFmtId="0" fontId="5" fillId="36" borderId="23" xfId="53" applyFont="1" applyFill="1" applyBorder="1" applyAlignment="1">
      <alignment horizontal="center" wrapText="1"/>
      <protection/>
    </xf>
    <xf numFmtId="0" fontId="5" fillId="35" borderId="13" xfId="0" applyFont="1" applyFill="1" applyBorder="1" applyAlignment="1">
      <alignment horizontal="left" vertical="top" wrapText="1"/>
    </xf>
    <xf numFmtId="0" fontId="5" fillId="35" borderId="19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35" borderId="14" xfId="0" applyFont="1" applyFill="1" applyBorder="1" applyAlignment="1">
      <alignment horizontal="left" vertical="top" wrapText="1"/>
    </xf>
    <xf numFmtId="0" fontId="5" fillId="35" borderId="17" xfId="0" applyFont="1" applyFill="1" applyBorder="1" applyAlignment="1">
      <alignment horizontal="left" vertical="top" wrapText="1"/>
    </xf>
    <xf numFmtId="0" fontId="5" fillId="35" borderId="20" xfId="0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35" borderId="18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22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1" fontId="17" fillId="0" borderId="18" xfId="0" applyNumberFormat="1" applyFont="1" applyFill="1" applyBorder="1" applyAlignment="1" applyProtection="1">
      <alignment horizontal="left" vertical="top" wrapText="1" shrinkToFit="1"/>
      <protection/>
    </xf>
    <xf numFmtId="1" fontId="17" fillId="0" borderId="20" xfId="0" applyNumberFormat="1" applyFont="1" applyFill="1" applyBorder="1" applyAlignment="1" applyProtection="1">
      <alignment horizontal="left" vertical="top" wrapText="1" shrinkToFit="1"/>
      <protection/>
    </xf>
    <xf numFmtId="0" fontId="5" fillId="37" borderId="14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5" fillId="37" borderId="14" xfId="0" applyFont="1" applyFill="1" applyBorder="1" applyAlignment="1">
      <alignment horizontal="left" vertical="top" wrapText="1"/>
    </xf>
    <xf numFmtId="0" fontId="5" fillId="37" borderId="17" xfId="0" applyFont="1" applyFill="1" applyBorder="1" applyAlignment="1">
      <alignment horizontal="left" vertical="top" wrapText="1"/>
    </xf>
    <xf numFmtId="1" fontId="18" fillId="37" borderId="18" xfId="0" applyNumberFormat="1" applyFont="1" applyFill="1" applyBorder="1" applyAlignment="1" applyProtection="1">
      <alignment horizontal="left" vertical="top" wrapText="1" shrinkToFit="1"/>
      <protection/>
    </xf>
    <xf numFmtId="1" fontId="18" fillId="37" borderId="20" xfId="0" applyNumberFormat="1" applyFont="1" applyFill="1" applyBorder="1" applyAlignment="1" applyProtection="1">
      <alignment horizontal="left" vertical="top" wrapText="1" shrinkToFit="1"/>
      <protection/>
    </xf>
    <xf numFmtId="0" fontId="13" fillId="0" borderId="16" xfId="0" applyFont="1" applyBorder="1" applyAlignment="1">
      <alignment horizontal="left" vertical="top" wrapText="1"/>
    </xf>
    <xf numFmtId="0" fontId="5" fillId="37" borderId="23" xfId="0" applyFont="1" applyFill="1" applyBorder="1" applyAlignment="1">
      <alignment horizontal="left" vertical="top" wrapText="1"/>
    </xf>
    <xf numFmtId="0" fontId="5" fillId="38" borderId="14" xfId="0" applyFont="1" applyFill="1" applyBorder="1" applyAlignment="1">
      <alignment horizontal="left" vertical="top" wrapText="1"/>
    </xf>
    <xf numFmtId="0" fontId="5" fillId="38" borderId="17" xfId="0" applyFont="1" applyFill="1" applyBorder="1" applyAlignment="1">
      <alignment horizontal="left" vertical="top" wrapText="1"/>
    </xf>
    <xf numFmtId="1" fontId="18" fillId="38" borderId="18" xfId="0" applyNumberFormat="1" applyFont="1" applyFill="1" applyBorder="1" applyAlignment="1" applyProtection="1">
      <alignment horizontal="left" vertical="top" wrapText="1" shrinkToFit="1"/>
      <protection/>
    </xf>
    <xf numFmtId="1" fontId="18" fillId="38" borderId="20" xfId="0" applyNumberFormat="1" applyFont="1" applyFill="1" applyBorder="1" applyAlignment="1" applyProtection="1">
      <alignment horizontal="left" vertical="top" wrapText="1" shrinkToFit="1"/>
      <protection/>
    </xf>
    <xf numFmtId="1" fontId="17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5" fillId="38" borderId="2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17" xfId="0" applyFont="1" applyFill="1" applyBorder="1" applyAlignment="1">
      <alignment horizontal="left" vertical="top"/>
    </xf>
    <xf numFmtId="0" fontId="18" fillId="35" borderId="14" xfId="0" applyFont="1" applyFill="1" applyBorder="1" applyAlignment="1">
      <alignment horizontal="left" vertical="top" wrapText="1"/>
    </xf>
    <xf numFmtId="0" fontId="18" fillId="35" borderId="17" xfId="0" applyFont="1" applyFill="1" applyBorder="1" applyAlignment="1">
      <alignment horizontal="left" vertical="top" wrapText="1"/>
    </xf>
    <xf numFmtId="1" fontId="17" fillId="0" borderId="16" xfId="0" applyNumberFormat="1" applyFont="1" applyFill="1" applyBorder="1" applyAlignment="1" applyProtection="1">
      <alignment horizontal="left" vertical="top" shrinkToFit="1"/>
      <protection/>
    </xf>
    <xf numFmtId="0" fontId="10" fillId="0" borderId="11" xfId="0" applyFont="1" applyBorder="1" applyAlignment="1">
      <alignment horizontal="right" vertical="top" wrapText="1"/>
    </xf>
    <xf numFmtId="49" fontId="17" fillId="0" borderId="14" xfId="54" applyNumberFormat="1" applyFont="1" applyFill="1" applyBorder="1" applyAlignment="1">
      <alignment horizontal="left" vertical="top"/>
      <protection/>
    </xf>
    <xf numFmtId="49" fontId="17" fillId="0" borderId="23" xfId="54" applyNumberFormat="1" applyFont="1" applyFill="1" applyBorder="1" applyAlignment="1">
      <alignment horizontal="left" vertical="top"/>
      <protection/>
    </xf>
    <xf numFmtId="1" fontId="17" fillId="0" borderId="24" xfId="0" applyNumberFormat="1" applyFont="1" applyFill="1" applyBorder="1" applyAlignment="1" applyProtection="1">
      <alignment horizontal="left" vertical="top" shrinkToFit="1"/>
      <protection/>
    </xf>
    <xf numFmtId="1" fontId="17" fillId="0" borderId="25" xfId="0" applyNumberFormat="1" applyFont="1" applyFill="1" applyBorder="1" applyAlignment="1" applyProtection="1">
      <alignment horizontal="left" vertical="top" shrinkToFit="1"/>
      <protection/>
    </xf>
    <xf numFmtId="49" fontId="17" fillId="0" borderId="26" xfId="54" applyNumberFormat="1" applyFont="1" applyFill="1" applyBorder="1" applyAlignment="1">
      <alignment horizontal="left" vertical="top"/>
      <protection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/>
    </xf>
    <xf numFmtId="0" fontId="3" fillId="34" borderId="14" xfId="42" applyFill="1" applyBorder="1" applyAlignment="1" applyProtection="1">
      <alignment horizontal="center" vertical="center" textRotation="90"/>
      <protection/>
    </xf>
    <xf numFmtId="0" fontId="3" fillId="34" borderId="23" xfId="42" applyFill="1" applyBorder="1" applyAlignment="1" applyProtection="1">
      <alignment horizontal="center" vertical="center" textRotation="90"/>
      <protection/>
    </xf>
    <xf numFmtId="0" fontId="3" fillId="34" borderId="17" xfId="42" applyFill="1" applyBorder="1" applyAlignment="1" applyProtection="1">
      <alignment horizontal="center" vertical="center" textRotation="90"/>
      <protection/>
    </xf>
    <xf numFmtId="0" fontId="5" fillId="0" borderId="22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1" fontId="17" fillId="0" borderId="28" xfId="0" applyNumberFormat="1" applyFont="1" applyFill="1" applyBorder="1" applyAlignment="1" applyProtection="1">
      <alignment horizontal="left" vertical="top" shrinkToFit="1"/>
      <protection/>
    </xf>
    <xf numFmtId="49" fontId="17" fillId="0" borderId="17" xfId="54" applyNumberFormat="1" applyFont="1" applyFill="1" applyBorder="1" applyAlignment="1">
      <alignment horizontal="left" vertical="top"/>
      <protection/>
    </xf>
    <xf numFmtId="1" fontId="17" fillId="0" borderId="29" xfId="0" applyNumberFormat="1" applyFont="1" applyFill="1" applyBorder="1" applyAlignment="1" applyProtection="1">
      <alignment horizontal="left" vertical="top" shrinkToFit="1"/>
      <protection/>
    </xf>
    <xf numFmtId="1" fontId="17" fillId="0" borderId="30" xfId="0" applyNumberFormat="1" applyFont="1" applyFill="1" applyBorder="1" applyAlignment="1" applyProtection="1">
      <alignment horizontal="left" vertical="top" shrinkToFit="1"/>
      <protection/>
    </xf>
    <xf numFmtId="0" fontId="5" fillId="35" borderId="23" xfId="0" applyFont="1" applyFill="1" applyBorder="1" applyAlignment="1">
      <alignment horizontal="left" vertical="top" wrapText="1"/>
    </xf>
    <xf numFmtId="0" fontId="3" fillId="0" borderId="14" xfId="42" applyBorder="1" applyAlignment="1" applyProtection="1">
      <alignment horizontal="center" vertical="center" textRotation="90"/>
      <protection/>
    </xf>
    <xf numFmtId="0" fontId="3" fillId="0" borderId="23" xfId="42" applyBorder="1" applyAlignment="1" applyProtection="1">
      <alignment horizontal="center" vertical="center" textRotation="90"/>
      <protection/>
    </xf>
    <xf numFmtId="0" fontId="3" fillId="0" borderId="17" xfId="42" applyBorder="1" applyAlignment="1" applyProtection="1">
      <alignment horizontal="center" vertical="center" textRotation="90"/>
      <protection/>
    </xf>
    <xf numFmtId="49" fontId="17" fillId="0" borderId="16" xfId="54" applyNumberFormat="1" applyFont="1" applyFill="1" applyBorder="1" applyAlignment="1">
      <alignment horizontal="left" vertical="top"/>
      <protection/>
    </xf>
    <xf numFmtId="0" fontId="13" fillId="0" borderId="16" xfId="0" applyFont="1" applyBorder="1" applyAlignment="1">
      <alignment horizontal="left" vertical="top"/>
    </xf>
    <xf numFmtId="49" fontId="17" fillId="34" borderId="16" xfId="54" applyNumberFormat="1" applyFont="1" applyFill="1" applyBorder="1" applyAlignment="1">
      <alignment horizontal="left" vertical="top"/>
      <protection/>
    </xf>
    <xf numFmtId="1" fontId="17" fillId="34" borderId="16" xfId="0" applyNumberFormat="1" applyFont="1" applyFill="1" applyBorder="1" applyAlignment="1" applyProtection="1">
      <alignment horizontal="left" vertical="top" shrinkToFit="1"/>
      <protection/>
    </xf>
    <xf numFmtId="1" fontId="17" fillId="0" borderId="31" xfId="0" applyNumberFormat="1" applyFont="1" applyFill="1" applyBorder="1" applyAlignment="1" applyProtection="1">
      <alignment horizontal="left" vertical="top" wrapText="1" shrinkToFit="1"/>
      <protection/>
    </xf>
    <xf numFmtId="1" fontId="17" fillId="0" borderId="26" xfId="0" applyNumberFormat="1" applyFont="1" applyFill="1" applyBorder="1" applyAlignment="1" applyProtection="1">
      <alignment horizontal="left" vertical="top" wrapText="1" shrinkToFit="1"/>
      <protection/>
    </xf>
    <xf numFmtId="1" fontId="17" fillId="0" borderId="32" xfId="0" applyNumberFormat="1" applyFont="1" applyFill="1" applyBorder="1" applyAlignment="1" applyProtection="1">
      <alignment horizontal="left" vertical="top" wrapText="1" shrinkToFit="1"/>
      <protection/>
    </xf>
    <xf numFmtId="0" fontId="5" fillId="36" borderId="23" xfId="0" applyFont="1" applyFill="1" applyBorder="1" applyAlignment="1">
      <alignment horizontal="center" wrapText="1"/>
    </xf>
    <xf numFmtId="1" fontId="17" fillId="0" borderId="33" xfId="0" applyNumberFormat="1" applyFont="1" applyFill="1" applyBorder="1" applyAlignment="1" applyProtection="1">
      <alignment horizontal="left" vertical="top" wrapText="1" shrinkToFit="1"/>
      <protection/>
    </xf>
    <xf numFmtId="0" fontId="13" fillId="35" borderId="13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center" wrapText="1"/>
    </xf>
    <xf numFmtId="0" fontId="13" fillId="35" borderId="12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1" fontId="17" fillId="0" borderId="34" xfId="0" applyNumberFormat="1" applyFont="1" applyFill="1" applyBorder="1" applyAlignment="1" applyProtection="1">
      <alignment horizontal="left" vertical="top" wrapText="1" shrinkToFit="1"/>
      <protection/>
    </xf>
    <xf numFmtId="0" fontId="14" fillId="38" borderId="23" xfId="53" applyFont="1" applyFill="1" applyBorder="1" applyAlignment="1">
      <alignment wrapText="1"/>
      <protection/>
    </xf>
    <xf numFmtId="0" fontId="14" fillId="38" borderId="14" xfId="53" applyFont="1" applyFill="1" applyBorder="1" applyAlignment="1">
      <alignment horizontal="left" wrapText="1"/>
      <protection/>
    </xf>
    <xf numFmtId="0" fontId="13" fillId="38" borderId="10" xfId="53" applyFont="1" applyFill="1" applyBorder="1" applyAlignment="1">
      <alignment horizontal="center" wrapText="1"/>
      <protection/>
    </xf>
    <xf numFmtId="0" fontId="14" fillId="38" borderId="17" xfId="53" applyFont="1" applyFill="1" applyBorder="1" applyAlignment="1">
      <alignment horizontal="left" wrapText="1"/>
      <protection/>
    </xf>
    <xf numFmtId="0" fontId="20" fillId="36" borderId="10" xfId="53" applyFont="1" applyFill="1" applyBorder="1" applyAlignment="1">
      <alignment horizontal="center"/>
      <protection/>
    </xf>
    <xf numFmtId="0" fontId="20" fillId="35" borderId="10" xfId="53" applyFont="1" applyFill="1" applyBorder="1" applyAlignment="1">
      <alignment horizontal="center"/>
      <protection/>
    </xf>
    <xf numFmtId="0" fontId="20" fillId="38" borderId="10" xfId="53" applyFont="1" applyFill="1" applyBorder="1" applyAlignment="1">
      <alignment horizontal="center"/>
      <protection/>
    </xf>
    <xf numFmtId="0" fontId="20" fillId="35" borderId="10" xfId="53" applyFont="1" applyFill="1" applyBorder="1" applyAlignment="1">
      <alignment horizontal="center" wrapText="1"/>
      <protection/>
    </xf>
    <xf numFmtId="0" fontId="20" fillId="0" borderId="10" xfId="53" applyFont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 wrapText="1"/>
      <protection/>
    </xf>
    <xf numFmtId="0" fontId="20" fillId="34" borderId="10" xfId="53" applyFont="1" applyFill="1" applyBorder="1" applyAlignment="1">
      <alignment horizontal="center" wrapText="1"/>
      <protection/>
    </xf>
    <xf numFmtId="0" fontId="20" fillId="0" borderId="10" xfId="53" applyFont="1" applyBorder="1" applyAlignment="1">
      <alignment horizontal="center" wrapText="1"/>
      <protection/>
    </xf>
    <xf numFmtId="0" fontId="10" fillId="34" borderId="10" xfId="53" applyFont="1" applyFill="1" applyBorder="1" applyAlignment="1">
      <alignment horizontal="center"/>
      <protection/>
    </xf>
    <xf numFmtId="0" fontId="47" fillId="0" borderId="10" xfId="53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20" fillId="36" borderId="14" xfId="53" applyFont="1" applyFill="1" applyBorder="1" applyAlignment="1">
      <alignment horizontal="center"/>
      <protection/>
    </xf>
    <xf numFmtId="0" fontId="20" fillId="35" borderId="14" xfId="53" applyFont="1" applyFill="1" applyBorder="1" applyAlignment="1">
      <alignment horizontal="center"/>
      <protection/>
    </xf>
    <xf numFmtId="0" fontId="20" fillId="34" borderId="14" xfId="53" applyFont="1" applyFill="1" applyBorder="1" applyAlignment="1">
      <alignment horizontal="center"/>
      <protection/>
    </xf>
    <xf numFmtId="0" fontId="20" fillId="36" borderId="17" xfId="53" applyFont="1" applyFill="1" applyBorder="1" applyAlignment="1">
      <alignment horizontal="center"/>
      <protection/>
    </xf>
    <xf numFmtId="0" fontId="20" fillId="35" borderId="17" xfId="53" applyFont="1" applyFill="1" applyBorder="1" applyAlignment="1">
      <alignment horizontal="center"/>
      <protection/>
    </xf>
    <xf numFmtId="0" fontId="20" fillId="34" borderId="17" xfId="53" applyFont="1" applyFill="1" applyBorder="1" applyAlignment="1">
      <alignment horizontal="center"/>
      <protection/>
    </xf>
    <xf numFmtId="0" fontId="20" fillId="7" borderId="10" xfId="53" applyFont="1" applyFill="1" applyBorder="1" applyAlignment="1">
      <alignment horizontal="center" wrapText="1"/>
      <protection/>
    </xf>
    <xf numFmtId="0" fontId="20" fillId="7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20" fillId="36" borderId="10" xfId="53" applyFont="1" applyFill="1" applyBorder="1" applyAlignment="1">
      <alignment horizontal="center" wrapText="1"/>
      <protection/>
    </xf>
    <xf numFmtId="0" fontId="18" fillId="35" borderId="14" xfId="0" applyFont="1" applyFill="1" applyBorder="1" applyAlignment="1">
      <alignment horizontal="left" vertical="top"/>
    </xf>
    <xf numFmtId="0" fontId="18" fillId="35" borderId="17" xfId="0" applyFont="1" applyFill="1" applyBorder="1" applyAlignment="1">
      <alignment horizontal="left" vertical="top"/>
    </xf>
    <xf numFmtId="0" fontId="20" fillId="35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20" fillId="7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68" fillId="34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 wrapText="1"/>
    </xf>
    <xf numFmtId="0" fontId="20" fillId="38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68" fillId="7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8" fillId="39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wrapText="1"/>
    </xf>
    <xf numFmtId="0" fontId="68" fillId="36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20" fillId="18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18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20" fillId="35" borderId="14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0" fillId="19" borderId="10" xfId="0" applyFont="1" applyFill="1" applyBorder="1" applyAlignment="1">
      <alignment horizontal="center" wrapText="1"/>
    </xf>
    <xf numFmtId="0" fontId="10" fillId="19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68" fillId="19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0" fillId="19" borderId="10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 wrapText="1"/>
    </xf>
    <xf numFmtId="0" fontId="20" fillId="38" borderId="16" xfId="0" applyFont="1" applyFill="1" applyBorder="1" applyAlignment="1">
      <alignment horizontal="center" wrapText="1"/>
    </xf>
    <xf numFmtId="0" fontId="20" fillId="15" borderId="10" xfId="0" applyFont="1" applyFill="1" applyBorder="1" applyAlignment="1">
      <alignment horizontal="center" wrapText="1"/>
    </xf>
    <xf numFmtId="0" fontId="68" fillId="15" borderId="10" xfId="0" applyFont="1" applyFill="1" applyBorder="1" applyAlignment="1">
      <alignment horizontal="center" wrapText="1"/>
    </xf>
    <xf numFmtId="0" fontId="10" fillId="15" borderId="10" xfId="0" applyFont="1" applyFill="1" applyBorder="1" applyAlignment="1">
      <alignment horizontal="center" wrapText="1"/>
    </xf>
    <xf numFmtId="0" fontId="10" fillId="18" borderId="10" xfId="0" applyFont="1" applyFill="1" applyBorder="1" applyAlignment="1">
      <alignment horizontal="center" wrapText="1"/>
    </xf>
    <xf numFmtId="0" fontId="20" fillId="35" borderId="13" xfId="0" applyFont="1" applyFill="1" applyBorder="1" applyAlignment="1">
      <alignment horizontal="center" wrapText="1"/>
    </xf>
    <xf numFmtId="0" fontId="20" fillId="35" borderId="19" xfId="0" applyFont="1" applyFill="1" applyBorder="1" applyAlignment="1">
      <alignment horizontal="center" wrapText="1"/>
    </xf>
    <xf numFmtId="0" fontId="20" fillId="35" borderId="12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3" zoomScaleSheetLayoutView="63" zoomScalePageLayoutView="0" workbookViewId="0" topLeftCell="A1">
      <selection activeCell="E10" sqref="E10:Q10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18.75">
      <c r="B1" s="6"/>
      <c r="C1" s="3"/>
      <c r="J1" s="96" t="s">
        <v>57</v>
      </c>
      <c r="K1" s="96"/>
      <c r="L1" s="96"/>
      <c r="M1" s="96"/>
      <c r="N1" s="18"/>
      <c r="O1" s="18"/>
      <c r="P1" s="18"/>
      <c r="Q1" s="1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3:101" ht="18.75">
      <c r="C2" s="3"/>
      <c r="J2" s="19" t="s">
        <v>217</v>
      </c>
      <c r="K2" s="19"/>
      <c r="L2" s="19"/>
      <c r="M2" s="19"/>
      <c r="N2" s="19"/>
      <c r="O2" s="19"/>
      <c r="P2" s="19"/>
      <c r="Q2" s="1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3:101" ht="15">
      <c r="C3" s="4"/>
      <c r="J3" s="18" t="s">
        <v>124</v>
      </c>
      <c r="K3" s="18"/>
      <c r="L3" s="18"/>
      <c r="M3" s="18"/>
      <c r="N3" s="18"/>
      <c r="O3" s="18"/>
      <c r="P3" s="18"/>
      <c r="Q3" s="1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3:101" ht="18.75">
      <c r="C4" s="3"/>
      <c r="J4" s="18" t="s">
        <v>58</v>
      </c>
      <c r="K4" s="18"/>
      <c r="L4" s="18"/>
      <c r="M4" s="18"/>
      <c r="N4" s="18"/>
      <c r="O4" s="18"/>
      <c r="P4" s="18"/>
      <c r="Q4" s="1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78" customHeight="1">
      <c r="A5" s="97" t="s">
        <v>149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21.75" customHeight="1">
      <c r="A6" s="99" t="s">
        <v>148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101" t="s">
        <v>150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34.5" customHeight="1">
      <c r="A8" s="97" t="s">
        <v>169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.75">
      <c r="A9" s="102" t="s">
        <v>170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56.25" customHeight="1">
      <c r="A10" s="5"/>
      <c r="B10" s="2"/>
      <c r="C10" s="2"/>
      <c r="D10" s="2"/>
      <c r="E10" s="94" t="s">
        <v>147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8.75">
      <c r="A11" s="5"/>
      <c r="B11" s="2"/>
      <c r="C11" s="2"/>
      <c r="D11" s="2"/>
      <c r="E11" s="94" t="s">
        <v>75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3:101" ht="18.75">
      <c r="C12" s="5"/>
      <c r="E12" s="94" t="s">
        <v>151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5:101" ht="18.75">
      <c r="E13" s="94" t="s">
        <v>59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5:101" ht="16.5" customHeight="1">
      <c r="E14" s="94" t="s">
        <v>123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28.25" customHeight="1">
      <c r="A15" s="1"/>
      <c r="B15" s="1"/>
      <c r="C15" s="1"/>
      <c r="D15" s="1"/>
      <c r="E15" s="1"/>
      <c r="F15" s="1"/>
      <c r="G15" s="1"/>
      <c r="H15" s="1"/>
      <c r="I15" s="93" t="s">
        <v>216</v>
      </c>
      <c r="J15" s="93"/>
      <c r="K15" s="93"/>
      <c r="L15" s="93"/>
      <c r="M15" s="93"/>
      <c r="N15" s="93"/>
      <c r="O15" s="93"/>
      <c r="P15" s="93"/>
      <c r="Q15" s="9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5.75">
      <c r="A16" s="31"/>
      <c r="B16" s="1"/>
      <c r="C16" s="1"/>
      <c r="D16" s="1"/>
      <c r="E16" s="1"/>
      <c r="F16" s="1"/>
      <c r="G16" s="1"/>
      <c r="H16" s="1"/>
      <c r="I16" s="93"/>
      <c r="J16" s="93"/>
      <c r="K16" s="93"/>
      <c r="L16" s="93"/>
      <c r="M16" s="93"/>
      <c r="N16" s="93"/>
      <c r="O16" s="93"/>
      <c r="P16" s="93"/>
      <c r="Q16" s="9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</sheetData>
  <sheetProtection/>
  <mergeCells count="12">
    <mergeCell ref="J1:M1"/>
    <mergeCell ref="A5:Q5"/>
    <mergeCell ref="A6:Q6"/>
    <mergeCell ref="A7:Q7"/>
    <mergeCell ref="A8:Q8"/>
    <mergeCell ref="A9:Q9"/>
    <mergeCell ref="I15:Q16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1"/>
  <sheetViews>
    <sheetView view="pageBreakPreview" zoomScale="80" zoomScaleNormal="112" zoomScaleSheetLayoutView="80" zoomScalePageLayoutView="0" workbookViewId="0" topLeftCell="S31">
      <selection activeCell="AJ39" sqref="AJ39"/>
    </sheetView>
  </sheetViews>
  <sheetFormatPr defaultColWidth="9.00390625" defaultRowHeight="12.75"/>
  <cols>
    <col min="1" max="1" width="3.75390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7" width="4.375" style="0" customWidth="1"/>
    <col min="8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25390625" style="0" customWidth="1"/>
    <col min="23" max="28" width="4.00390625" style="0" customWidth="1"/>
    <col min="29" max="32" width="3.875" style="0" customWidth="1"/>
    <col min="33" max="45" width="4.00390625" style="0" customWidth="1"/>
    <col min="46" max="47" width="4.00390625" style="20" customWidth="1"/>
    <col min="48" max="56" width="4.00390625" style="0" customWidth="1"/>
  </cols>
  <sheetData>
    <row r="1" spans="1:57" ht="81.75" customHeight="1" thickBot="1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3"/>
      <c r="AZ1" s="163"/>
      <c r="BA1" s="163"/>
      <c r="BB1" s="163"/>
      <c r="BC1" s="163"/>
      <c r="BD1" s="163"/>
      <c r="BE1" s="163"/>
    </row>
    <row r="2" spans="1:57" ht="51" customHeight="1" thickBot="1">
      <c r="A2" s="164" t="s">
        <v>14</v>
      </c>
      <c r="B2" s="164" t="s">
        <v>15</v>
      </c>
      <c r="C2" s="164" t="s">
        <v>16</v>
      </c>
      <c r="D2" s="164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169" t="s">
        <v>30</v>
      </c>
    </row>
    <row r="3" spans="1:57" ht="33.75" customHeight="1" thickBot="1">
      <c r="A3" s="165"/>
      <c r="B3" s="165"/>
      <c r="C3" s="165"/>
      <c r="D3" s="165"/>
      <c r="E3" s="147" t="s">
        <v>31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9"/>
      <c r="BE3" s="170"/>
    </row>
    <row r="4" spans="1:57" s="9" customFormat="1" ht="31.5" customHeight="1" thickBot="1">
      <c r="A4" s="166"/>
      <c r="B4" s="166"/>
      <c r="C4" s="166"/>
      <c r="D4" s="166"/>
      <c r="E4" s="60">
        <v>36</v>
      </c>
      <c r="F4" s="60">
        <v>37</v>
      </c>
      <c r="G4" s="60">
        <v>38</v>
      </c>
      <c r="H4" s="60">
        <v>39</v>
      </c>
      <c r="I4" s="60">
        <v>40</v>
      </c>
      <c r="J4" s="60">
        <v>41</v>
      </c>
      <c r="K4" s="60">
        <v>42</v>
      </c>
      <c r="L4" s="61">
        <v>43</v>
      </c>
      <c r="M4" s="61">
        <v>44</v>
      </c>
      <c r="N4" s="61">
        <v>45</v>
      </c>
      <c r="O4" s="61">
        <v>46</v>
      </c>
      <c r="P4" s="61">
        <v>47</v>
      </c>
      <c r="Q4" s="61">
        <v>48</v>
      </c>
      <c r="R4" s="61">
        <v>49</v>
      </c>
      <c r="S4" s="61">
        <v>50</v>
      </c>
      <c r="T4" s="61">
        <v>51</v>
      </c>
      <c r="U4" s="61">
        <v>52</v>
      </c>
      <c r="V4" s="62">
        <v>1</v>
      </c>
      <c r="W4" s="62">
        <v>2</v>
      </c>
      <c r="X4" s="62">
        <v>3</v>
      </c>
      <c r="Y4" s="62">
        <v>4</v>
      </c>
      <c r="Z4" s="62">
        <v>5</v>
      </c>
      <c r="AA4" s="62">
        <v>6</v>
      </c>
      <c r="AB4" s="62">
        <v>7</v>
      </c>
      <c r="AC4" s="62">
        <v>8</v>
      </c>
      <c r="AD4" s="62">
        <v>9</v>
      </c>
      <c r="AE4" s="61">
        <v>10</v>
      </c>
      <c r="AF4" s="61">
        <v>11</v>
      </c>
      <c r="AG4" s="61">
        <v>12</v>
      </c>
      <c r="AH4" s="61">
        <v>13</v>
      </c>
      <c r="AI4" s="61">
        <v>14</v>
      </c>
      <c r="AJ4" s="61">
        <v>15</v>
      </c>
      <c r="AK4" s="61">
        <v>16</v>
      </c>
      <c r="AL4" s="61">
        <v>17</v>
      </c>
      <c r="AM4" s="61">
        <v>18</v>
      </c>
      <c r="AN4" s="61">
        <v>19</v>
      </c>
      <c r="AO4" s="61">
        <v>20</v>
      </c>
      <c r="AP4" s="61">
        <v>21</v>
      </c>
      <c r="AQ4" s="61">
        <v>22</v>
      </c>
      <c r="AR4" s="61">
        <v>23</v>
      </c>
      <c r="AS4" s="61">
        <v>24</v>
      </c>
      <c r="AT4" s="63">
        <v>25</v>
      </c>
      <c r="AU4" s="63">
        <v>26</v>
      </c>
      <c r="AV4" s="61">
        <v>27</v>
      </c>
      <c r="AW4" s="61">
        <v>28</v>
      </c>
      <c r="AX4" s="61">
        <v>29</v>
      </c>
      <c r="AY4" s="61">
        <v>30</v>
      </c>
      <c r="AZ4" s="61">
        <v>31</v>
      </c>
      <c r="BA4" s="61">
        <v>32</v>
      </c>
      <c r="BB4" s="61">
        <v>33</v>
      </c>
      <c r="BC4" s="61">
        <v>34</v>
      </c>
      <c r="BD4" s="61">
        <v>35</v>
      </c>
      <c r="BE4" s="61">
        <v>10</v>
      </c>
    </row>
    <row r="5" spans="1:57" ht="13.5" thickBot="1">
      <c r="A5" s="147" t="s">
        <v>32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9"/>
    </row>
    <row r="6" spans="1:57" s="9" customFormat="1" ht="27" customHeight="1" thickBot="1">
      <c r="A6" s="60"/>
      <c r="B6" s="60"/>
      <c r="C6" s="60"/>
      <c r="D6" s="60"/>
      <c r="E6" s="64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4">
        <v>9</v>
      </c>
      <c r="N6" s="64">
        <v>10</v>
      </c>
      <c r="O6" s="64">
        <v>11</v>
      </c>
      <c r="P6" s="64">
        <v>12</v>
      </c>
      <c r="Q6" s="64">
        <v>13</v>
      </c>
      <c r="R6" s="64">
        <v>14</v>
      </c>
      <c r="S6" s="64">
        <v>15</v>
      </c>
      <c r="T6" s="64">
        <v>16</v>
      </c>
      <c r="U6" s="64">
        <v>17</v>
      </c>
      <c r="V6" s="64">
        <v>18</v>
      </c>
      <c r="W6" s="64">
        <v>19</v>
      </c>
      <c r="X6" s="64">
        <v>20</v>
      </c>
      <c r="Y6" s="64">
        <v>21</v>
      </c>
      <c r="Z6" s="64">
        <v>22</v>
      </c>
      <c r="AA6" s="64">
        <v>23</v>
      </c>
      <c r="AB6" s="64">
        <v>24</v>
      </c>
      <c r="AC6" s="64">
        <v>25</v>
      </c>
      <c r="AD6" s="64">
        <v>26</v>
      </c>
      <c r="AE6" s="64">
        <v>27</v>
      </c>
      <c r="AF6" s="64">
        <v>28</v>
      </c>
      <c r="AG6" s="64">
        <v>29</v>
      </c>
      <c r="AH6" s="64">
        <v>30</v>
      </c>
      <c r="AI6" s="64">
        <v>31</v>
      </c>
      <c r="AJ6" s="64">
        <v>32</v>
      </c>
      <c r="AK6" s="64">
        <v>33</v>
      </c>
      <c r="AL6" s="64">
        <v>34</v>
      </c>
      <c r="AM6" s="64">
        <v>35</v>
      </c>
      <c r="AN6" s="64">
        <v>36</v>
      </c>
      <c r="AO6" s="64">
        <v>37</v>
      </c>
      <c r="AP6" s="64">
        <v>38</v>
      </c>
      <c r="AQ6" s="64">
        <v>39</v>
      </c>
      <c r="AR6" s="64">
        <v>40</v>
      </c>
      <c r="AS6" s="64">
        <v>41</v>
      </c>
      <c r="AT6" s="65">
        <v>42</v>
      </c>
      <c r="AU6" s="65">
        <v>43</v>
      </c>
      <c r="AV6" s="64">
        <v>44</v>
      </c>
      <c r="AW6" s="64">
        <v>45</v>
      </c>
      <c r="AX6" s="64">
        <v>46</v>
      </c>
      <c r="AY6" s="64">
        <v>47</v>
      </c>
      <c r="AZ6" s="64">
        <v>48</v>
      </c>
      <c r="BA6" s="64">
        <v>49</v>
      </c>
      <c r="BB6" s="64">
        <v>50</v>
      </c>
      <c r="BC6" s="64">
        <v>51</v>
      </c>
      <c r="BD6" s="64">
        <v>52</v>
      </c>
      <c r="BE6" s="66">
        <v>28</v>
      </c>
    </row>
    <row r="7" spans="1:57" ht="17.25" customHeight="1" thickBot="1">
      <c r="A7" s="153" t="s">
        <v>0</v>
      </c>
      <c r="B7" s="156" t="s">
        <v>13</v>
      </c>
      <c r="C7" s="156" t="s">
        <v>33</v>
      </c>
      <c r="D7" s="67" t="s">
        <v>34</v>
      </c>
      <c r="E7" s="261">
        <f aca="true" t="shared" si="0" ref="E7:U7">SUM(E11,E15,E17,E19,E21,E23,E25,E27,E31,E35,E43,E45,E37)</f>
        <v>30</v>
      </c>
      <c r="F7" s="261">
        <f t="shared" si="0"/>
        <v>28</v>
      </c>
      <c r="G7" s="261">
        <f t="shared" si="0"/>
        <v>30</v>
      </c>
      <c r="H7" s="261">
        <f t="shared" si="0"/>
        <v>28</v>
      </c>
      <c r="I7" s="261">
        <f t="shared" si="0"/>
        <v>30</v>
      </c>
      <c r="J7" s="261">
        <f t="shared" si="0"/>
        <v>28</v>
      </c>
      <c r="K7" s="261">
        <f t="shared" si="0"/>
        <v>30</v>
      </c>
      <c r="L7" s="261">
        <f t="shared" si="0"/>
        <v>28</v>
      </c>
      <c r="M7" s="261">
        <f t="shared" si="0"/>
        <v>30</v>
      </c>
      <c r="N7" s="261">
        <f t="shared" si="0"/>
        <v>28</v>
      </c>
      <c r="O7" s="261">
        <f t="shared" si="0"/>
        <v>30</v>
      </c>
      <c r="P7" s="261">
        <f t="shared" si="0"/>
        <v>28</v>
      </c>
      <c r="Q7" s="261">
        <f t="shared" si="0"/>
        <v>30</v>
      </c>
      <c r="R7" s="261">
        <f t="shared" si="0"/>
        <v>28</v>
      </c>
      <c r="S7" s="261">
        <f t="shared" si="0"/>
        <v>30</v>
      </c>
      <c r="T7" s="261">
        <f t="shared" si="0"/>
        <v>28</v>
      </c>
      <c r="U7" s="261">
        <f t="shared" si="0"/>
        <v>26</v>
      </c>
      <c r="V7" s="261" t="s">
        <v>74</v>
      </c>
      <c r="W7" s="261" t="s">
        <v>74</v>
      </c>
      <c r="X7" s="261">
        <f aca="true" t="shared" si="1" ref="X7:AS7">SUM(X11,X15,X17,X19,X21,X23,X25,X27,X31,X35,X43,X45,X37)</f>
        <v>32</v>
      </c>
      <c r="Y7" s="261">
        <f t="shared" si="1"/>
        <v>26</v>
      </c>
      <c r="Z7" s="261">
        <f t="shared" si="1"/>
        <v>32</v>
      </c>
      <c r="AA7" s="261">
        <f t="shared" si="1"/>
        <v>26</v>
      </c>
      <c r="AB7" s="261">
        <f t="shared" si="1"/>
        <v>32</v>
      </c>
      <c r="AC7" s="261">
        <f t="shared" si="1"/>
        <v>26</v>
      </c>
      <c r="AD7" s="261">
        <f t="shared" si="1"/>
        <v>32</v>
      </c>
      <c r="AE7" s="261">
        <f t="shared" si="1"/>
        <v>26</v>
      </c>
      <c r="AF7" s="261">
        <f t="shared" si="1"/>
        <v>32</v>
      </c>
      <c r="AG7" s="261">
        <f t="shared" si="1"/>
        <v>26</v>
      </c>
      <c r="AH7" s="261">
        <f t="shared" si="1"/>
        <v>32</v>
      </c>
      <c r="AI7" s="261">
        <f t="shared" si="1"/>
        <v>26</v>
      </c>
      <c r="AJ7" s="261">
        <f t="shared" si="1"/>
        <v>32</v>
      </c>
      <c r="AK7" s="261">
        <f t="shared" si="1"/>
        <v>26</v>
      </c>
      <c r="AL7" s="261">
        <f t="shared" si="1"/>
        <v>32</v>
      </c>
      <c r="AM7" s="261">
        <f t="shared" si="1"/>
        <v>26</v>
      </c>
      <c r="AN7" s="261">
        <f t="shared" si="1"/>
        <v>32</v>
      </c>
      <c r="AO7" s="261">
        <f t="shared" si="1"/>
        <v>24</v>
      </c>
      <c r="AP7" s="261">
        <f t="shared" si="1"/>
        <v>26</v>
      </c>
      <c r="AQ7" s="261">
        <f t="shared" si="1"/>
        <v>26</v>
      </c>
      <c r="AR7" s="261">
        <f t="shared" si="1"/>
        <v>30</v>
      </c>
      <c r="AS7" s="261">
        <f t="shared" si="1"/>
        <v>10</v>
      </c>
      <c r="AT7" s="262"/>
      <c r="AU7" s="262"/>
      <c r="AV7" s="261" t="s">
        <v>74</v>
      </c>
      <c r="AW7" s="261" t="s">
        <v>74</v>
      </c>
      <c r="AX7" s="261" t="s">
        <v>74</v>
      </c>
      <c r="AY7" s="261" t="s">
        <v>74</v>
      </c>
      <c r="AZ7" s="261" t="s">
        <v>74</v>
      </c>
      <c r="BA7" s="261" t="s">
        <v>74</v>
      </c>
      <c r="BB7" s="261" t="s">
        <v>74</v>
      </c>
      <c r="BC7" s="261" t="s">
        <v>74</v>
      </c>
      <c r="BD7" s="261" t="s">
        <v>74</v>
      </c>
      <c r="BE7" s="261">
        <f>SUM(BE11,BE15,BE17,BE19,BE21,BE23,BE25,BE27,BE31,BE35,BE43,BE45,BE37)</f>
        <v>1102</v>
      </c>
    </row>
    <row r="8" spans="1:57" ht="17.25" customHeight="1" thickBot="1">
      <c r="A8" s="154"/>
      <c r="B8" s="157"/>
      <c r="C8" s="157"/>
      <c r="D8" s="67" t="s">
        <v>35</v>
      </c>
      <c r="E8" s="261">
        <f aca="true" t="shared" si="2" ref="E8:U8">SUM(E13,E16,E18,E20,E22,E24,E26,E28,E32,E36,E44,E46,E38)</f>
        <v>16</v>
      </c>
      <c r="F8" s="261">
        <f t="shared" si="2"/>
        <v>17</v>
      </c>
      <c r="G8" s="261">
        <f t="shared" si="2"/>
        <v>16</v>
      </c>
      <c r="H8" s="261">
        <f t="shared" si="2"/>
        <v>17</v>
      </c>
      <c r="I8" s="261">
        <f t="shared" si="2"/>
        <v>16</v>
      </c>
      <c r="J8" s="261">
        <f t="shared" si="2"/>
        <v>17</v>
      </c>
      <c r="K8" s="261">
        <f t="shared" si="2"/>
        <v>16</v>
      </c>
      <c r="L8" s="261">
        <f t="shared" si="2"/>
        <v>17</v>
      </c>
      <c r="M8" s="261">
        <f t="shared" si="2"/>
        <v>16</v>
      </c>
      <c r="N8" s="261">
        <f t="shared" si="2"/>
        <v>17</v>
      </c>
      <c r="O8" s="261">
        <f t="shared" si="2"/>
        <v>16</v>
      </c>
      <c r="P8" s="261">
        <f t="shared" si="2"/>
        <v>17</v>
      </c>
      <c r="Q8" s="261">
        <f t="shared" si="2"/>
        <v>16</v>
      </c>
      <c r="R8" s="261">
        <f t="shared" si="2"/>
        <v>17</v>
      </c>
      <c r="S8" s="261">
        <f t="shared" si="2"/>
        <v>16</v>
      </c>
      <c r="T8" s="261">
        <f t="shared" si="2"/>
        <v>17</v>
      </c>
      <c r="U8" s="261">
        <f t="shared" si="2"/>
        <v>16</v>
      </c>
      <c r="V8" s="261" t="s">
        <v>74</v>
      </c>
      <c r="W8" s="261" t="s">
        <v>74</v>
      </c>
      <c r="X8" s="261">
        <f aca="true" t="shared" si="3" ref="X8:AS8">SUM(X13,X16,X18,X20,X22,X24,X26,X28,X32,X36,X44,X46,X38)</f>
        <v>17</v>
      </c>
      <c r="Y8" s="261">
        <f t="shared" si="3"/>
        <v>16</v>
      </c>
      <c r="Z8" s="261">
        <f t="shared" si="3"/>
        <v>17</v>
      </c>
      <c r="AA8" s="261">
        <f t="shared" si="3"/>
        <v>16</v>
      </c>
      <c r="AB8" s="261">
        <f t="shared" si="3"/>
        <v>17</v>
      </c>
      <c r="AC8" s="261">
        <f t="shared" si="3"/>
        <v>16</v>
      </c>
      <c r="AD8" s="261">
        <f t="shared" si="3"/>
        <v>17</v>
      </c>
      <c r="AE8" s="261">
        <f t="shared" si="3"/>
        <v>16</v>
      </c>
      <c r="AF8" s="261">
        <f t="shared" si="3"/>
        <v>17</v>
      </c>
      <c r="AG8" s="261">
        <f t="shared" si="3"/>
        <v>16</v>
      </c>
      <c r="AH8" s="261">
        <f t="shared" si="3"/>
        <v>17</v>
      </c>
      <c r="AI8" s="261">
        <f t="shared" si="3"/>
        <v>16</v>
      </c>
      <c r="AJ8" s="261">
        <f t="shared" si="3"/>
        <v>17</v>
      </c>
      <c r="AK8" s="261">
        <f t="shared" si="3"/>
        <v>16</v>
      </c>
      <c r="AL8" s="261">
        <f t="shared" si="3"/>
        <v>17</v>
      </c>
      <c r="AM8" s="261">
        <f t="shared" si="3"/>
        <v>16</v>
      </c>
      <c r="AN8" s="261">
        <f t="shared" si="3"/>
        <v>17</v>
      </c>
      <c r="AO8" s="261">
        <f t="shared" si="3"/>
        <v>17</v>
      </c>
      <c r="AP8" s="261">
        <f t="shared" si="3"/>
        <v>16</v>
      </c>
      <c r="AQ8" s="261">
        <f t="shared" si="3"/>
        <v>16</v>
      </c>
      <c r="AR8" s="261">
        <f t="shared" si="3"/>
        <v>16</v>
      </c>
      <c r="AS8" s="261">
        <f t="shared" si="3"/>
        <v>17</v>
      </c>
      <c r="AT8" s="262"/>
      <c r="AU8" s="262"/>
      <c r="AV8" s="261" t="s">
        <v>74</v>
      </c>
      <c r="AW8" s="261" t="s">
        <v>74</v>
      </c>
      <c r="AX8" s="261" t="s">
        <v>74</v>
      </c>
      <c r="AY8" s="261" t="s">
        <v>74</v>
      </c>
      <c r="AZ8" s="261" t="s">
        <v>74</v>
      </c>
      <c r="BA8" s="261" t="s">
        <v>74</v>
      </c>
      <c r="BB8" s="261" t="s">
        <v>74</v>
      </c>
      <c r="BC8" s="261" t="s">
        <v>74</v>
      </c>
      <c r="BD8" s="261" t="s">
        <v>74</v>
      </c>
      <c r="BE8" s="261">
        <f>SUM(BE13,BE16,BE18,BE20,BE22,BE24,BE26,BE28,BE32,BE36,BE44,BE46,BE38)</f>
        <v>643</v>
      </c>
    </row>
    <row r="9" spans="1:57" ht="21.75" customHeight="1" thickBot="1">
      <c r="A9" s="154"/>
      <c r="B9" s="257"/>
      <c r="C9" s="258" t="s">
        <v>173</v>
      </c>
      <c r="D9" s="259" t="s">
        <v>34</v>
      </c>
      <c r="E9" s="263">
        <f aca="true" t="shared" si="4" ref="E9:U9">E11+E13+E15+E17+E19+E21+E23+E25+E27+E29+E31</f>
        <v>22</v>
      </c>
      <c r="F9" s="263">
        <f t="shared" si="4"/>
        <v>24</v>
      </c>
      <c r="G9" s="263">
        <f t="shared" si="4"/>
        <v>22</v>
      </c>
      <c r="H9" s="263">
        <f t="shared" si="4"/>
        <v>24</v>
      </c>
      <c r="I9" s="263">
        <f t="shared" si="4"/>
        <v>22</v>
      </c>
      <c r="J9" s="263">
        <f t="shared" si="4"/>
        <v>24</v>
      </c>
      <c r="K9" s="263">
        <f t="shared" si="4"/>
        <v>22</v>
      </c>
      <c r="L9" s="263">
        <f t="shared" si="4"/>
        <v>24</v>
      </c>
      <c r="M9" s="263">
        <f t="shared" si="4"/>
        <v>22</v>
      </c>
      <c r="N9" s="263">
        <f t="shared" si="4"/>
        <v>24</v>
      </c>
      <c r="O9" s="263">
        <f t="shared" si="4"/>
        <v>22</v>
      </c>
      <c r="P9" s="263">
        <f t="shared" si="4"/>
        <v>24</v>
      </c>
      <c r="Q9" s="263">
        <f t="shared" si="4"/>
        <v>22</v>
      </c>
      <c r="R9" s="263">
        <f t="shared" si="4"/>
        <v>24</v>
      </c>
      <c r="S9" s="263">
        <f t="shared" si="4"/>
        <v>22</v>
      </c>
      <c r="T9" s="263">
        <f t="shared" si="4"/>
        <v>24</v>
      </c>
      <c r="U9" s="263">
        <v>22</v>
      </c>
      <c r="V9" s="261" t="s">
        <v>74</v>
      </c>
      <c r="W9" s="261" t="s">
        <v>74</v>
      </c>
      <c r="X9" s="263">
        <f aca="true" t="shared" si="5" ref="X9:AS9">X11+X13+X15+X17+X19+X21+X23+X25+X27+X29+X31</f>
        <v>24</v>
      </c>
      <c r="Y9" s="263">
        <f t="shared" si="5"/>
        <v>24</v>
      </c>
      <c r="Z9" s="263">
        <f t="shared" si="5"/>
        <v>24</v>
      </c>
      <c r="AA9" s="263">
        <f t="shared" si="5"/>
        <v>24</v>
      </c>
      <c r="AB9" s="263">
        <f t="shared" si="5"/>
        <v>24</v>
      </c>
      <c r="AC9" s="263">
        <f t="shared" si="5"/>
        <v>24</v>
      </c>
      <c r="AD9" s="263">
        <f t="shared" si="5"/>
        <v>24</v>
      </c>
      <c r="AE9" s="263">
        <f t="shared" si="5"/>
        <v>24</v>
      </c>
      <c r="AF9" s="263">
        <f t="shared" si="5"/>
        <v>24</v>
      </c>
      <c r="AG9" s="263">
        <f t="shared" si="5"/>
        <v>24</v>
      </c>
      <c r="AH9" s="263">
        <f t="shared" si="5"/>
        <v>24</v>
      </c>
      <c r="AI9" s="263">
        <f t="shared" si="5"/>
        <v>24</v>
      </c>
      <c r="AJ9" s="263">
        <f t="shared" si="5"/>
        <v>24</v>
      </c>
      <c r="AK9" s="263">
        <f t="shared" si="5"/>
        <v>24</v>
      </c>
      <c r="AL9" s="263">
        <f t="shared" si="5"/>
        <v>24</v>
      </c>
      <c r="AM9" s="263">
        <f t="shared" si="5"/>
        <v>24</v>
      </c>
      <c r="AN9" s="263">
        <f t="shared" si="5"/>
        <v>24</v>
      </c>
      <c r="AO9" s="263">
        <v>26</v>
      </c>
      <c r="AP9" s="263">
        <v>26</v>
      </c>
      <c r="AQ9" s="263">
        <f t="shared" si="5"/>
        <v>20</v>
      </c>
      <c r="AR9" s="263">
        <f t="shared" si="5"/>
        <v>20</v>
      </c>
      <c r="AS9" s="263">
        <v>20</v>
      </c>
      <c r="AT9" s="263"/>
      <c r="AU9" s="263"/>
      <c r="AV9" s="261" t="s">
        <v>74</v>
      </c>
      <c r="AW9" s="261" t="s">
        <v>74</v>
      </c>
      <c r="AX9" s="261" t="s">
        <v>74</v>
      </c>
      <c r="AY9" s="261" t="s">
        <v>74</v>
      </c>
      <c r="AZ9" s="261" t="s">
        <v>74</v>
      </c>
      <c r="BA9" s="261" t="s">
        <v>74</v>
      </c>
      <c r="BB9" s="261" t="s">
        <v>74</v>
      </c>
      <c r="BC9" s="261" t="s">
        <v>74</v>
      </c>
      <c r="BD9" s="261" t="s">
        <v>74</v>
      </c>
      <c r="BE9" s="264">
        <f>SUM(E9:BD9)</f>
        <v>910</v>
      </c>
    </row>
    <row r="10" spans="1:57" ht="44.25" customHeight="1" thickBot="1">
      <c r="A10" s="154"/>
      <c r="B10" s="257" t="s">
        <v>174</v>
      </c>
      <c r="C10" s="260"/>
      <c r="D10" s="259" t="s">
        <v>35</v>
      </c>
      <c r="E10" s="263">
        <f aca="true" t="shared" si="6" ref="E10:U10">E12+E14+E16+E18+E20+E22+E24+E26+E28+E30+E32</f>
        <v>11</v>
      </c>
      <c r="F10" s="263">
        <f t="shared" si="6"/>
        <v>12</v>
      </c>
      <c r="G10" s="263">
        <f t="shared" si="6"/>
        <v>11</v>
      </c>
      <c r="H10" s="263">
        <f t="shared" si="6"/>
        <v>12</v>
      </c>
      <c r="I10" s="263">
        <f t="shared" si="6"/>
        <v>11</v>
      </c>
      <c r="J10" s="263">
        <f t="shared" si="6"/>
        <v>12</v>
      </c>
      <c r="K10" s="263">
        <f t="shared" si="6"/>
        <v>11</v>
      </c>
      <c r="L10" s="263">
        <f t="shared" si="6"/>
        <v>12</v>
      </c>
      <c r="M10" s="263">
        <f t="shared" si="6"/>
        <v>11</v>
      </c>
      <c r="N10" s="263">
        <f t="shared" si="6"/>
        <v>12</v>
      </c>
      <c r="O10" s="263">
        <f t="shared" si="6"/>
        <v>11</v>
      </c>
      <c r="P10" s="263">
        <f t="shared" si="6"/>
        <v>12</v>
      </c>
      <c r="Q10" s="263">
        <f t="shared" si="6"/>
        <v>11</v>
      </c>
      <c r="R10" s="263">
        <f t="shared" si="6"/>
        <v>12</v>
      </c>
      <c r="S10" s="263">
        <f t="shared" si="6"/>
        <v>11</v>
      </c>
      <c r="T10" s="263">
        <f t="shared" si="6"/>
        <v>12</v>
      </c>
      <c r="U10" s="263">
        <f t="shared" si="6"/>
        <v>11</v>
      </c>
      <c r="V10" s="261" t="s">
        <v>74</v>
      </c>
      <c r="W10" s="261" t="s">
        <v>74</v>
      </c>
      <c r="X10" s="263">
        <f aca="true" t="shared" si="7" ref="X10:AS10">X12+X14+X16+X18+X20+X22+X24+X26+X28+X30+X32</f>
        <v>12</v>
      </c>
      <c r="Y10" s="263">
        <f t="shared" si="7"/>
        <v>12</v>
      </c>
      <c r="Z10" s="263">
        <f t="shared" si="7"/>
        <v>12</v>
      </c>
      <c r="AA10" s="263">
        <f t="shared" si="7"/>
        <v>12</v>
      </c>
      <c r="AB10" s="263">
        <f t="shared" si="7"/>
        <v>12</v>
      </c>
      <c r="AC10" s="263">
        <f t="shared" si="7"/>
        <v>12</v>
      </c>
      <c r="AD10" s="263">
        <f t="shared" si="7"/>
        <v>12</v>
      </c>
      <c r="AE10" s="263">
        <f t="shared" si="7"/>
        <v>12</v>
      </c>
      <c r="AF10" s="263">
        <f t="shared" si="7"/>
        <v>12</v>
      </c>
      <c r="AG10" s="263">
        <f t="shared" si="7"/>
        <v>12</v>
      </c>
      <c r="AH10" s="263">
        <f t="shared" si="7"/>
        <v>12</v>
      </c>
      <c r="AI10" s="263">
        <f t="shared" si="7"/>
        <v>12</v>
      </c>
      <c r="AJ10" s="263">
        <f t="shared" si="7"/>
        <v>12</v>
      </c>
      <c r="AK10" s="263">
        <f t="shared" si="7"/>
        <v>12</v>
      </c>
      <c r="AL10" s="263">
        <f t="shared" si="7"/>
        <v>12</v>
      </c>
      <c r="AM10" s="263">
        <f t="shared" si="7"/>
        <v>12</v>
      </c>
      <c r="AN10" s="263">
        <f t="shared" si="7"/>
        <v>12</v>
      </c>
      <c r="AO10" s="263">
        <f t="shared" si="7"/>
        <v>13</v>
      </c>
      <c r="AP10" s="263">
        <f t="shared" si="7"/>
        <v>12</v>
      </c>
      <c r="AQ10" s="263">
        <f t="shared" si="7"/>
        <v>10</v>
      </c>
      <c r="AR10" s="263">
        <f t="shared" si="7"/>
        <v>10</v>
      </c>
      <c r="AS10" s="263">
        <f t="shared" si="7"/>
        <v>10</v>
      </c>
      <c r="AT10" s="263"/>
      <c r="AU10" s="263"/>
      <c r="AV10" s="261" t="s">
        <v>74</v>
      </c>
      <c r="AW10" s="261" t="s">
        <v>74</v>
      </c>
      <c r="AX10" s="261" t="s">
        <v>74</v>
      </c>
      <c r="AY10" s="261" t="s">
        <v>74</v>
      </c>
      <c r="AZ10" s="261" t="s">
        <v>74</v>
      </c>
      <c r="BA10" s="261" t="s">
        <v>74</v>
      </c>
      <c r="BB10" s="261" t="s">
        <v>74</v>
      </c>
      <c r="BC10" s="261" t="s">
        <v>74</v>
      </c>
      <c r="BD10" s="261" t="s">
        <v>74</v>
      </c>
      <c r="BE10" s="264">
        <f>SUM(E10:BD10)</f>
        <v>454</v>
      </c>
    </row>
    <row r="11" spans="1:57" ht="18.75" customHeight="1" thickBot="1">
      <c r="A11" s="154"/>
      <c r="B11" s="126" t="s">
        <v>188</v>
      </c>
      <c r="C11" s="126" t="s">
        <v>175</v>
      </c>
      <c r="D11" s="68" t="s">
        <v>34</v>
      </c>
      <c r="E11" s="265">
        <v>2</v>
      </c>
      <c r="F11" s="265">
        <v>2</v>
      </c>
      <c r="G11" s="265">
        <v>2</v>
      </c>
      <c r="H11" s="265">
        <v>2</v>
      </c>
      <c r="I11" s="265">
        <v>2</v>
      </c>
      <c r="J11" s="265">
        <v>2</v>
      </c>
      <c r="K11" s="265">
        <v>2</v>
      </c>
      <c r="L11" s="265">
        <v>2</v>
      </c>
      <c r="M11" s="265">
        <v>2</v>
      </c>
      <c r="N11" s="265">
        <v>2</v>
      </c>
      <c r="O11" s="265">
        <v>2</v>
      </c>
      <c r="P11" s="265">
        <v>2</v>
      </c>
      <c r="Q11" s="265">
        <v>2</v>
      </c>
      <c r="R11" s="265">
        <v>2</v>
      </c>
      <c r="S11" s="265">
        <v>2</v>
      </c>
      <c r="T11" s="265">
        <v>2</v>
      </c>
      <c r="U11" s="265">
        <v>2</v>
      </c>
      <c r="V11" s="262" t="s">
        <v>74</v>
      </c>
      <c r="W11" s="262" t="s">
        <v>74</v>
      </c>
      <c r="X11" s="266">
        <v>2</v>
      </c>
      <c r="Y11" s="266">
        <v>2</v>
      </c>
      <c r="Z11" s="266">
        <v>2</v>
      </c>
      <c r="AA11" s="266">
        <v>2</v>
      </c>
      <c r="AB11" s="266">
        <v>2</v>
      </c>
      <c r="AC11" s="266">
        <v>2</v>
      </c>
      <c r="AD11" s="266">
        <v>2</v>
      </c>
      <c r="AE11" s="266">
        <v>2</v>
      </c>
      <c r="AF11" s="266">
        <v>2</v>
      </c>
      <c r="AG11" s="266">
        <v>2</v>
      </c>
      <c r="AH11" s="266">
        <v>2</v>
      </c>
      <c r="AI11" s="266">
        <v>2</v>
      </c>
      <c r="AJ11" s="266">
        <v>2</v>
      </c>
      <c r="AK11" s="266">
        <v>2</v>
      </c>
      <c r="AL11" s="266">
        <v>2</v>
      </c>
      <c r="AM11" s="266">
        <v>2</v>
      </c>
      <c r="AN11" s="266">
        <v>2</v>
      </c>
      <c r="AO11" s="266">
        <v>2</v>
      </c>
      <c r="AP11" s="266">
        <v>2</v>
      </c>
      <c r="AQ11" s="266">
        <v>2</v>
      </c>
      <c r="AR11" s="267">
        <v>2</v>
      </c>
      <c r="AS11" s="267">
        <v>2</v>
      </c>
      <c r="AT11" s="280"/>
      <c r="AU11" s="280" t="s">
        <v>172</v>
      </c>
      <c r="AV11" s="264" t="s">
        <v>74</v>
      </c>
      <c r="AW11" s="264" t="s">
        <v>74</v>
      </c>
      <c r="AX11" s="264" t="s">
        <v>74</v>
      </c>
      <c r="AY11" s="264" t="s">
        <v>74</v>
      </c>
      <c r="AZ11" s="264" t="s">
        <v>74</v>
      </c>
      <c r="BA11" s="264" t="s">
        <v>74</v>
      </c>
      <c r="BB11" s="264" t="s">
        <v>74</v>
      </c>
      <c r="BC11" s="264" t="s">
        <v>74</v>
      </c>
      <c r="BD11" s="264" t="s">
        <v>74</v>
      </c>
      <c r="BE11" s="269">
        <f>SUM(E11:BD11)</f>
        <v>78</v>
      </c>
    </row>
    <row r="12" spans="1:57" ht="16.5" customHeight="1" thickBot="1">
      <c r="A12" s="154"/>
      <c r="B12" s="146"/>
      <c r="C12" s="127"/>
      <c r="D12" s="68" t="s">
        <v>35</v>
      </c>
      <c r="E12" s="265">
        <v>1</v>
      </c>
      <c r="F12" s="265">
        <v>1</v>
      </c>
      <c r="G12" s="265">
        <v>1</v>
      </c>
      <c r="H12" s="265">
        <v>1</v>
      </c>
      <c r="I12" s="265">
        <v>1</v>
      </c>
      <c r="J12" s="265">
        <v>1</v>
      </c>
      <c r="K12" s="265">
        <v>1</v>
      </c>
      <c r="L12" s="265">
        <v>1</v>
      </c>
      <c r="M12" s="265">
        <v>1</v>
      </c>
      <c r="N12" s="265">
        <v>1</v>
      </c>
      <c r="O12" s="265">
        <v>1</v>
      </c>
      <c r="P12" s="265">
        <v>1</v>
      </c>
      <c r="Q12" s="265">
        <v>1</v>
      </c>
      <c r="R12" s="265">
        <v>1</v>
      </c>
      <c r="S12" s="265">
        <v>1</v>
      </c>
      <c r="T12" s="265">
        <v>1</v>
      </c>
      <c r="U12" s="265">
        <v>1</v>
      </c>
      <c r="V12" s="262" t="s">
        <v>74</v>
      </c>
      <c r="W12" s="262" t="s">
        <v>74</v>
      </c>
      <c r="X12" s="266">
        <v>1</v>
      </c>
      <c r="Y12" s="266">
        <v>1</v>
      </c>
      <c r="Z12" s="266">
        <v>1</v>
      </c>
      <c r="AA12" s="266">
        <v>1</v>
      </c>
      <c r="AB12" s="266">
        <v>1</v>
      </c>
      <c r="AC12" s="266">
        <v>1</v>
      </c>
      <c r="AD12" s="266">
        <v>1</v>
      </c>
      <c r="AE12" s="266">
        <v>1</v>
      </c>
      <c r="AF12" s="266">
        <v>1</v>
      </c>
      <c r="AG12" s="266">
        <v>1</v>
      </c>
      <c r="AH12" s="266">
        <v>1</v>
      </c>
      <c r="AI12" s="266">
        <v>1</v>
      </c>
      <c r="AJ12" s="266">
        <v>1</v>
      </c>
      <c r="AK12" s="266">
        <v>1</v>
      </c>
      <c r="AL12" s="266">
        <v>1</v>
      </c>
      <c r="AM12" s="266">
        <v>1</v>
      </c>
      <c r="AN12" s="266">
        <v>1</v>
      </c>
      <c r="AO12" s="266">
        <v>1</v>
      </c>
      <c r="AP12" s="266">
        <v>1</v>
      </c>
      <c r="AQ12" s="266">
        <v>1</v>
      </c>
      <c r="AR12" s="267">
        <v>1</v>
      </c>
      <c r="AS12" s="267">
        <v>1</v>
      </c>
      <c r="AT12" s="280"/>
      <c r="AU12" s="280"/>
      <c r="AV12" s="264" t="s">
        <v>74</v>
      </c>
      <c r="AW12" s="264" t="s">
        <v>74</v>
      </c>
      <c r="AX12" s="264" t="s">
        <v>74</v>
      </c>
      <c r="AY12" s="264" t="s">
        <v>74</v>
      </c>
      <c r="AZ12" s="264" t="s">
        <v>74</v>
      </c>
      <c r="BA12" s="264" t="s">
        <v>74</v>
      </c>
      <c r="BB12" s="264" t="s">
        <v>74</v>
      </c>
      <c r="BC12" s="264" t="s">
        <v>74</v>
      </c>
      <c r="BD12" s="264" t="s">
        <v>74</v>
      </c>
      <c r="BE12" s="268">
        <f>SUM(E12:BD12)</f>
        <v>39</v>
      </c>
    </row>
    <row r="13" spans="1:57" ht="18" customHeight="1" thickBot="1">
      <c r="A13" s="154"/>
      <c r="B13" s="146"/>
      <c r="C13" s="126" t="s">
        <v>176</v>
      </c>
      <c r="D13" s="68" t="s">
        <v>34</v>
      </c>
      <c r="E13" s="265">
        <v>2</v>
      </c>
      <c r="F13" s="265">
        <v>4</v>
      </c>
      <c r="G13" s="265">
        <v>2</v>
      </c>
      <c r="H13" s="265">
        <v>4</v>
      </c>
      <c r="I13" s="265">
        <v>2</v>
      </c>
      <c r="J13" s="265">
        <v>4</v>
      </c>
      <c r="K13" s="265">
        <v>2</v>
      </c>
      <c r="L13" s="270">
        <v>4</v>
      </c>
      <c r="M13" s="270">
        <v>2</v>
      </c>
      <c r="N13" s="270">
        <v>4</v>
      </c>
      <c r="O13" s="270">
        <v>2</v>
      </c>
      <c r="P13" s="270">
        <v>4</v>
      </c>
      <c r="Q13" s="270">
        <v>2</v>
      </c>
      <c r="R13" s="270">
        <v>4</v>
      </c>
      <c r="S13" s="270">
        <v>2</v>
      </c>
      <c r="T13" s="270">
        <v>4</v>
      </c>
      <c r="U13" s="270">
        <v>2</v>
      </c>
      <c r="V13" s="262" t="s">
        <v>74</v>
      </c>
      <c r="W13" s="262" t="s">
        <v>74</v>
      </c>
      <c r="X13" s="267">
        <v>2</v>
      </c>
      <c r="Y13" s="267">
        <v>4</v>
      </c>
      <c r="Z13" s="267">
        <v>2</v>
      </c>
      <c r="AA13" s="267">
        <v>4</v>
      </c>
      <c r="AB13" s="267">
        <v>2</v>
      </c>
      <c r="AC13" s="267">
        <v>4</v>
      </c>
      <c r="AD13" s="267">
        <v>2</v>
      </c>
      <c r="AE13" s="267">
        <v>4</v>
      </c>
      <c r="AF13" s="267">
        <v>2</v>
      </c>
      <c r="AG13" s="267">
        <v>4</v>
      </c>
      <c r="AH13" s="267">
        <v>2</v>
      </c>
      <c r="AI13" s="267">
        <v>4</v>
      </c>
      <c r="AJ13" s="267">
        <v>2</v>
      </c>
      <c r="AK13" s="267">
        <v>4</v>
      </c>
      <c r="AL13" s="267">
        <v>2</v>
      </c>
      <c r="AM13" s="267">
        <v>4</v>
      </c>
      <c r="AN13" s="267">
        <v>2</v>
      </c>
      <c r="AO13" s="267">
        <v>4</v>
      </c>
      <c r="AP13" s="267">
        <v>2</v>
      </c>
      <c r="AQ13" s="267">
        <v>4</v>
      </c>
      <c r="AR13" s="267">
        <v>2</v>
      </c>
      <c r="AS13" s="267">
        <v>4</v>
      </c>
      <c r="AT13" s="280"/>
      <c r="AU13" s="280"/>
      <c r="AV13" s="264" t="s">
        <v>74</v>
      </c>
      <c r="AW13" s="264" t="s">
        <v>74</v>
      </c>
      <c r="AX13" s="264" t="s">
        <v>74</v>
      </c>
      <c r="AY13" s="264" t="s">
        <v>74</v>
      </c>
      <c r="AZ13" s="264" t="s">
        <v>74</v>
      </c>
      <c r="BA13" s="264" t="s">
        <v>74</v>
      </c>
      <c r="BB13" s="264" t="s">
        <v>74</v>
      </c>
      <c r="BC13" s="264" t="s">
        <v>74</v>
      </c>
      <c r="BD13" s="264" t="s">
        <v>74</v>
      </c>
      <c r="BE13" s="271">
        <f>SUM(E13:BD13)</f>
        <v>116</v>
      </c>
    </row>
    <row r="14" spans="1:57" ht="16.5" customHeight="1" thickBot="1">
      <c r="A14" s="154"/>
      <c r="B14" s="127"/>
      <c r="C14" s="127"/>
      <c r="D14" s="68" t="s">
        <v>35</v>
      </c>
      <c r="E14" s="265">
        <v>1</v>
      </c>
      <c r="F14" s="265">
        <v>2</v>
      </c>
      <c r="G14" s="265">
        <v>1</v>
      </c>
      <c r="H14" s="265">
        <v>2</v>
      </c>
      <c r="I14" s="265">
        <v>1</v>
      </c>
      <c r="J14" s="265">
        <v>2</v>
      </c>
      <c r="K14" s="265">
        <v>1</v>
      </c>
      <c r="L14" s="270">
        <v>2</v>
      </c>
      <c r="M14" s="270">
        <v>1</v>
      </c>
      <c r="N14" s="270">
        <v>2</v>
      </c>
      <c r="O14" s="270">
        <v>1</v>
      </c>
      <c r="P14" s="270">
        <v>2</v>
      </c>
      <c r="Q14" s="270">
        <v>1</v>
      </c>
      <c r="R14" s="270">
        <v>2</v>
      </c>
      <c r="S14" s="270">
        <v>1</v>
      </c>
      <c r="T14" s="270">
        <v>2</v>
      </c>
      <c r="U14" s="270">
        <v>1</v>
      </c>
      <c r="V14" s="262" t="s">
        <v>74</v>
      </c>
      <c r="W14" s="262" t="s">
        <v>74</v>
      </c>
      <c r="X14" s="267">
        <v>1</v>
      </c>
      <c r="Y14" s="267">
        <v>2</v>
      </c>
      <c r="Z14" s="267">
        <v>1</v>
      </c>
      <c r="AA14" s="267">
        <v>2</v>
      </c>
      <c r="AB14" s="267">
        <v>1</v>
      </c>
      <c r="AC14" s="267">
        <v>2</v>
      </c>
      <c r="AD14" s="267">
        <v>1</v>
      </c>
      <c r="AE14" s="267">
        <v>2</v>
      </c>
      <c r="AF14" s="267">
        <v>1</v>
      </c>
      <c r="AG14" s="267">
        <v>2</v>
      </c>
      <c r="AH14" s="267">
        <v>1</v>
      </c>
      <c r="AI14" s="267">
        <v>2</v>
      </c>
      <c r="AJ14" s="267">
        <v>1</v>
      </c>
      <c r="AK14" s="267">
        <v>2</v>
      </c>
      <c r="AL14" s="267">
        <v>1</v>
      </c>
      <c r="AM14" s="267">
        <v>2</v>
      </c>
      <c r="AN14" s="267">
        <v>1</v>
      </c>
      <c r="AO14" s="267">
        <v>2</v>
      </c>
      <c r="AP14" s="267">
        <v>1</v>
      </c>
      <c r="AQ14" s="267">
        <v>2</v>
      </c>
      <c r="AR14" s="267">
        <v>1</v>
      </c>
      <c r="AS14" s="267">
        <v>2</v>
      </c>
      <c r="AT14" s="280"/>
      <c r="AU14" s="280"/>
      <c r="AV14" s="264" t="s">
        <v>74</v>
      </c>
      <c r="AW14" s="264" t="s">
        <v>74</v>
      </c>
      <c r="AX14" s="264" t="s">
        <v>74</v>
      </c>
      <c r="AY14" s="264" t="s">
        <v>74</v>
      </c>
      <c r="AZ14" s="264" t="s">
        <v>74</v>
      </c>
      <c r="BA14" s="264" t="s">
        <v>74</v>
      </c>
      <c r="BB14" s="264" t="s">
        <v>74</v>
      </c>
      <c r="BC14" s="264" t="s">
        <v>74</v>
      </c>
      <c r="BD14" s="264" t="s">
        <v>74</v>
      </c>
      <c r="BE14" s="268">
        <f aca="true" t="shared" si="8" ref="BE14:BE84">SUM(E14:BD14)</f>
        <v>58</v>
      </c>
    </row>
    <row r="15" spans="1:57" ht="15" customHeight="1" thickBot="1">
      <c r="A15" s="154"/>
      <c r="B15" s="126" t="s">
        <v>189</v>
      </c>
      <c r="C15" s="134" t="s">
        <v>1</v>
      </c>
      <c r="D15" s="68" t="s">
        <v>34</v>
      </c>
      <c r="E15" s="265">
        <v>2</v>
      </c>
      <c r="F15" s="265">
        <v>4</v>
      </c>
      <c r="G15" s="265">
        <v>2</v>
      </c>
      <c r="H15" s="265">
        <v>4</v>
      </c>
      <c r="I15" s="265">
        <v>2</v>
      </c>
      <c r="J15" s="265">
        <v>4</v>
      </c>
      <c r="K15" s="265">
        <v>2</v>
      </c>
      <c r="L15" s="270">
        <v>4</v>
      </c>
      <c r="M15" s="270">
        <v>2</v>
      </c>
      <c r="N15" s="270">
        <v>4</v>
      </c>
      <c r="O15" s="270">
        <v>2</v>
      </c>
      <c r="P15" s="270">
        <v>4</v>
      </c>
      <c r="Q15" s="270">
        <v>2</v>
      </c>
      <c r="R15" s="270">
        <v>4</v>
      </c>
      <c r="S15" s="270">
        <v>2</v>
      </c>
      <c r="T15" s="270">
        <v>4</v>
      </c>
      <c r="U15" s="270">
        <v>2</v>
      </c>
      <c r="V15" s="262" t="s">
        <v>74</v>
      </c>
      <c r="W15" s="262" t="s">
        <v>74</v>
      </c>
      <c r="X15" s="266">
        <v>4</v>
      </c>
      <c r="Y15" s="266">
        <v>2</v>
      </c>
      <c r="Z15" s="266">
        <v>4</v>
      </c>
      <c r="AA15" s="266">
        <v>2</v>
      </c>
      <c r="AB15" s="266">
        <v>4</v>
      </c>
      <c r="AC15" s="266">
        <v>2</v>
      </c>
      <c r="AD15" s="266">
        <v>4</v>
      </c>
      <c r="AE15" s="266">
        <v>2</v>
      </c>
      <c r="AF15" s="266">
        <v>4</v>
      </c>
      <c r="AG15" s="266">
        <v>2</v>
      </c>
      <c r="AH15" s="266">
        <v>4</v>
      </c>
      <c r="AI15" s="266">
        <v>2</v>
      </c>
      <c r="AJ15" s="266">
        <v>4</v>
      </c>
      <c r="AK15" s="266">
        <v>2</v>
      </c>
      <c r="AL15" s="266">
        <v>4</v>
      </c>
      <c r="AM15" s="266">
        <v>2</v>
      </c>
      <c r="AN15" s="266">
        <v>4</v>
      </c>
      <c r="AO15" s="266">
        <v>2</v>
      </c>
      <c r="AP15" s="266">
        <v>4</v>
      </c>
      <c r="AQ15" s="266">
        <v>2</v>
      </c>
      <c r="AR15" s="266">
        <v>4</v>
      </c>
      <c r="AS15" s="266" t="s">
        <v>220</v>
      </c>
      <c r="AT15" s="280"/>
      <c r="AU15" s="280"/>
      <c r="AV15" s="264" t="s">
        <v>74</v>
      </c>
      <c r="AW15" s="264" t="s">
        <v>74</v>
      </c>
      <c r="AX15" s="264" t="s">
        <v>74</v>
      </c>
      <c r="AY15" s="264" t="s">
        <v>74</v>
      </c>
      <c r="AZ15" s="264" t="s">
        <v>74</v>
      </c>
      <c r="BA15" s="264" t="s">
        <v>74</v>
      </c>
      <c r="BB15" s="264" t="s">
        <v>74</v>
      </c>
      <c r="BC15" s="264" t="s">
        <v>74</v>
      </c>
      <c r="BD15" s="264" t="s">
        <v>74</v>
      </c>
      <c r="BE15" s="269">
        <f>SUM(E15:BD15)</f>
        <v>114</v>
      </c>
    </row>
    <row r="16" spans="1:57" ht="15.75" customHeight="1" thickBot="1">
      <c r="A16" s="154"/>
      <c r="B16" s="136"/>
      <c r="C16" s="144"/>
      <c r="D16" s="68" t="s">
        <v>35</v>
      </c>
      <c r="E16" s="265">
        <v>1</v>
      </c>
      <c r="F16" s="265">
        <v>2</v>
      </c>
      <c r="G16" s="265">
        <v>1</v>
      </c>
      <c r="H16" s="265">
        <v>2</v>
      </c>
      <c r="I16" s="265">
        <v>1</v>
      </c>
      <c r="J16" s="265">
        <v>2</v>
      </c>
      <c r="K16" s="265">
        <v>1</v>
      </c>
      <c r="L16" s="270">
        <v>2</v>
      </c>
      <c r="M16" s="270">
        <v>1</v>
      </c>
      <c r="N16" s="270">
        <v>2</v>
      </c>
      <c r="O16" s="270">
        <v>1</v>
      </c>
      <c r="P16" s="270">
        <v>2</v>
      </c>
      <c r="Q16" s="270">
        <v>1</v>
      </c>
      <c r="R16" s="270">
        <v>2</v>
      </c>
      <c r="S16" s="270">
        <v>1</v>
      </c>
      <c r="T16" s="270">
        <v>2</v>
      </c>
      <c r="U16" s="270">
        <v>1</v>
      </c>
      <c r="V16" s="262" t="s">
        <v>74</v>
      </c>
      <c r="W16" s="262" t="s">
        <v>74</v>
      </c>
      <c r="X16" s="267">
        <v>2</v>
      </c>
      <c r="Y16" s="267">
        <v>1</v>
      </c>
      <c r="Z16" s="267">
        <v>2</v>
      </c>
      <c r="AA16" s="267">
        <v>1</v>
      </c>
      <c r="AB16" s="267">
        <v>2</v>
      </c>
      <c r="AC16" s="267">
        <v>1</v>
      </c>
      <c r="AD16" s="267">
        <v>2</v>
      </c>
      <c r="AE16" s="267">
        <v>1</v>
      </c>
      <c r="AF16" s="267">
        <v>2</v>
      </c>
      <c r="AG16" s="267">
        <v>1</v>
      </c>
      <c r="AH16" s="267">
        <v>2</v>
      </c>
      <c r="AI16" s="267">
        <v>1</v>
      </c>
      <c r="AJ16" s="267">
        <v>2</v>
      </c>
      <c r="AK16" s="267">
        <v>1</v>
      </c>
      <c r="AL16" s="267">
        <v>2</v>
      </c>
      <c r="AM16" s="267">
        <v>1</v>
      </c>
      <c r="AN16" s="267">
        <v>2</v>
      </c>
      <c r="AO16" s="267">
        <v>1</v>
      </c>
      <c r="AP16" s="267">
        <v>2</v>
      </c>
      <c r="AQ16" s="267">
        <v>1</v>
      </c>
      <c r="AR16" s="267">
        <v>2</v>
      </c>
      <c r="AS16" s="267">
        <v>1</v>
      </c>
      <c r="AT16" s="280"/>
      <c r="AU16" s="280"/>
      <c r="AV16" s="264" t="s">
        <v>74</v>
      </c>
      <c r="AW16" s="264" t="s">
        <v>74</v>
      </c>
      <c r="AX16" s="264" t="s">
        <v>74</v>
      </c>
      <c r="AY16" s="264" t="s">
        <v>74</v>
      </c>
      <c r="AZ16" s="264" t="s">
        <v>74</v>
      </c>
      <c r="BA16" s="264" t="s">
        <v>74</v>
      </c>
      <c r="BB16" s="264" t="s">
        <v>74</v>
      </c>
      <c r="BC16" s="264" t="s">
        <v>74</v>
      </c>
      <c r="BD16" s="264" t="s">
        <v>74</v>
      </c>
      <c r="BE16" s="271">
        <f t="shared" si="8"/>
        <v>58</v>
      </c>
    </row>
    <row r="17" spans="1:57" ht="17.25" customHeight="1" thickBot="1">
      <c r="A17" s="154"/>
      <c r="B17" s="126" t="s">
        <v>190</v>
      </c>
      <c r="C17" s="134" t="s">
        <v>2</v>
      </c>
      <c r="D17" s="68" t="s">
        <v>34</v>
      </c>
      <c r="E17" s="265">
        <v>4</v>
      </c>
      <c r="F17" s="265">
        <v>2</v>
      </c>
      <c r="G17" s="265">
        <v>4</v>
      </c>
      <c r="H17" s="265">
        <v>2</v>
      </c>
      <c r="I17" s="265">
        <v>4</v>
      </c>
      <c r="J17" s="265">
        <v>2</v>
      </c>
      <c r="K17" s="265">
        <v>4</v>
      </c>
      <c r="L17" s="270">
        <v>2</v>
      </c>
      <c r="M17" s="270">
        <v>4</v>
      </c>
      <c r="N17" s="270">
        <v>2</v>
      </c>
      <c r="O17" s="270">
        <v>4</v>
      </c>
      <c r="P17" s="270">
        <v>2</v>
      </c>
      <c r="Q17" s="270">
        <v>4</v>
      </c>
      <c r="R17" s="270">
        <v>2</v>
      </c>
      <c r="S17" s="270">
        <v>4</v>
      </c>
      <c r="T17" s="270">
        <v>2</v>
      </c>
      <c r="U17" s="270">
        <v>4</v>
      </c>
      <c r="V17" s="262" t="s">
        <v>74</v>
      </c>
      <c r="W17" s="262" t="s">
        <v>74</v>
      </c>
      <c r="X17" s="266">
        <v>2</v>
      </c>
      <c r="Y17" s="266">
        <v>4</v>
      </c>
      <c r="Z17" s="266">
        <v>2</v>
      </c>
      <c r="AA17" s="266">
        <v>4</v>
      </c>
      <c r="AB17" s="266">
        <v>2</v>
      </c>
      <c r="AC17" s="266">
        <v>4</v>
      </c>
      <c r="AD17" s="266">
        <v>2</v>
      </c>
      <c r="AE17" s="266">
        <v>4</v>
      </c>
      <c r="AF17" s="266">
        <v>2</v>
      </c>
      <c r="AG17" s="266">
        <v>4</v>
      </c>
      <c r="AH17" s="266">
        <v>2</v>
      </c>
      <c r="AI17" s="266">
        <v>4</v>
      </c>
      <c r="AJ17" s="266">
        <v>2</v>
      </c>
      <c r="AK17" s="266">
        <v>4</v>
      </c>
      <c r="AL17" s="266">
        <v>2</v>
      </c>
      <c r="AM17" s="266">
        <v>4</v>
      </c>
      <c r="AN17" s="266">
        <v>2</v>
      </c>
      <c r="AO17" s="266">
        <v>4</v>
      </c>
      <c r="AP17" s="266">
        <v>2</v>
      </c>
      <c r="AQ17" s="266">
        <v>4</v>
      </c>
      <c r="AR17" s="266">
        <v>2</v>
      </c>
      <c r="AS17" s="266" t="s">
        <v>220</v>
      </c>
      <c r="AT17" s="280"/>
      <c r="AU17" s="280"/>
      <c r="AV17" s="264" t="s">
        <v>74</v>
      </c>
      <c r="AW17" s="264" t="s">
        <v>74</v>
      </c>
      <c r="AX17" s="264" t="s">
        <v>74</v>
      </c>
      <c r="AY17" s="264" t="s">
        <v>74</v>
      </c>
      <c r="AZ17" s="264" t="s">
        <v>74</v>
      </c>
      <c r="BA17" s="264" t="s">
        <v>74</v>
      </c>
      <c r="BB17" s="264" t="s">
        <v>74</v>
      </c>
      <c r="BC17" s="264" t="s">
        <v>74</v>
      </c>
      <c r="BD17" s="264" t="s">
        <v>74</v>
      </c>
      <c r="BE17" s="269">
        <f t="shared" si="8"/>
        <v>114</v>
      </c>
    </row>
    <row r="18" spans="1:57" ht="13.5" customHeight="1" thickBot="1">
      <c r="A18" s="154"/>
      <c r="B18" s="136"/>
      <c r="C18" s="135"/>
      <c r="D18" s="68" t="s">
        <v>35</v>
      </c>
      <c r="E18" s="265">
        <v>2</v>
      </c>
      <c r="F18" s="265">
        <v>1</v>
      </c>
      <c r="G18" s="265">
        <v>2</v>
      </c>
      <c r="H18" s="265">
        <v>1</v>
      </c>
      <c r="I18" s="265">
        <v>2</v>
      </c>
      <c r="J18" s="265">
        <v>1</v>
      </c>
      <c r="K18" s="265">
        <v>2</v>
      </c>
      <c r="L18" s="270">
        <v>1</v>
      </c>
      <c r="M18" s="270">
        <v>2</v>
      </c>
      <c r="N18" s="270">
        <v>1</v>
      </c>
      <c r="O18" s="270">
        <v>2</v>
      </c>
      <c r="P18" s="270">
        <v>1</v>
      </c>
      <c r="Q18" s="270">
        <v>2</v>
      </c>
      <c r="R18" s="270">
        <v>1</v>
      </c>
      <c r="S18" s="270">
        <v>2</v>
      </c>
      <c r="T18" s="270">
        <v>1</v>
      </c>
      <c r="U18" s="270">
        <v>2</v>
      </c>
      <c r="V18" s="262" t="s">
        <v>74</v>
      </c>
      <c r="W18" s="262" t="s">
        <v>74</v>
      </c>
      <c r="X18" s="266">
        <v>1</v>
      </c>
      <c r="Y18" s="266">
        <v>2</v>
      </c>
      <c r="Z18" s="266">
        <v>1</v>
      </c>
      <c r="AA18" s="266">
        <v>2</v>
      </c>
      <c r="AB18" s="266">
        <v>1</v>
      </c>
      <c r="AC18" s="266">
        <v>2</v>
      </c>
      <c r="AD18" s="266">
        <v>1</v>
      </c>
      <c r="AE18" s="266">
        <v>2</v>
      </c>
      <c r="AF18" s="266">
        <v>1</v>
      </c>
      <c r="AG18" s="266">
        <v>2</v>
      </c>
      <c r="AH18" s="266">
        <v>1</v>
      </c>
      <c r="AI18" s="266">
        <v>2</v>
      </c>
      <c r="AJ18" s="266">
        <v>1</v>
      </c>
      <c r="AK18" s="266">
        <v>2</v>
      </c>
      <c r="AL18" s="266">
        <v>1</v>
      </c>
      <c r="AM18" s="266">
        <v>2</v>
      </c>
      <c r="AN18" s="266">
        <v>1</v>
      </c>
      <c r="AO18" s="266">
        <v>2</v>
      </c>
      <c r="AP18" s="266">
        <v>1</v>
      </c>
      <c r="AQ18" s="266">
        <v>2</v>
      </c>
      <c r="AR18" s="266">
        <v>1</v>
      </c>
      <c r="AS18" s="266">
        <v>2</v>
      </c>
      <c r="AT18" s="281"/>
      <c r="AU18" s="280"/>
      <c r="AV18" s="264" t="s">
        <v>74</v>
      </c>
      <c r="AW18" s="264" t="s">
        <v>74</v>
      </c>
      <c r="AX18" s="264" t="s">
        <v>74</v>
      </c>
      <c r="AY18" s="264" t="s">
        <v>74</v>
      </c>
      <c r="AZ18" s="264" t="s">
        <v>74</v>
      </c>
      <c r="BA18" s="264" t="s">
        <v>74</v>
      </c>
      <c r="BB18" s="264" t="s">
        <v>74</v>
      </c>
      <c r="BC18" s="264" t="s">
        <v>74</v>
      </c>
      <c r="BD18" s="264" t="s">
        <v>74</v>
      </c>
      <c r="BE18" s="271">
        <f t="shared" si="8"/>
        <v>59</v>
      </c>
    </row>
    <row r="19" spans="1:57" s="20" customFormat="1" ht="17.25" customHeight="1" thickBot="1">
      <c r="A19" s="154"/>
      <c r="B19" s="141" t="s">
        <v>191</v>
      </c>
      <c r="C19" s="145" t="s">
        <v>41</v>
      </c>
      <c r="D19" s="70" t="s">
        <v>34</v>
      </c>
      <c r="E19" s="79">
        <v>2</v>
      </c>
      <c r="F19" s="79">
        <v>4</v>
      </c>
      <c r="G19" s="79">
        <v>2</v>
      </c>
      <c r="H19" s="79">
        <v>4</v>
      </c>
      <c r="I19" s="79">
        <v>2</v>
      </c>
      <c r="J19" s="79">
        <v>4</v>
      </c>
      <c r="K19" s="79">
        <v>2</v>
      </c>
      <c r="L19" s="270">
        <v>4</v>
      </c>
      <c r="M19" s="270">
        <v>2</v>
      </c>
      <c r="N19" s="270">
        <v>4</v>
      </c>
      <c r="O19" s="270">
        <v>2</v>
      </c>
      <c r="P19" s="270">
        <v>4</v>
      </c>
      <c r="Q19" s="270">
        <v>2</v>
      </c>
      <c r="R19" s="270">
        <v>4</v>
      </c>
      <c r="S19" s="270">
        <v>2</v>
      </c>
      <c r="T19" s="270">
        <v>4</v>
      </c>
      <c r="U19" s="270" t="s">
        <v>220</v>
      </c>
      <c r="V19" s="262" t="s">
        <v>74</v>
      </c>
      <c r="W19" s="262" t="s">
        <v>74</v>
      </c>
      <c r="X19" s="266">
        <v>4</v>
      </c>
      <c r="Y19" s="266">
        <v>2</v>
      </c>
      <c r="Z19" s="266">
        <v>4</v>
      </c>
      <c r="AA19" s="266">
        <v>2</v>
      </c>
      <c r="AB19" s="266">
        <v>4</v>
      </c>
      <c r="AC19" s="266">
        <v>2</v>
      </c>
      <c r="AD19" s="266">
        <v>4</v>
      </c>
      <c r="AE19" s="266">
        <v>2</v>
      </c>
      <c r="AF19" s="266">
        <v>4</v>
      </c>
      <c r="AG19" s="266">
        <v>2</v>
      </c>
      <c r="AH19" s="266">
        <v>4</v>
      </c>
      <c r="AI19" s="266">
        <v>2</v>
      </c>
      <c r="AJ19" s="266">
        <v>4</v>
      </c>
      <c r="AK19" s="266">
        <v>2</v>
      </c>
      <c r="AL19" s="266">
        <v>4</v>
      </c>
      <c r="AM19" s="266">
        <v>2</v>
      </c>
      <c r="AN19" s="266">
        <v>4</v>
      </c>
      <c r="AO19" s="266">
        <v>2</v>
      </c>
      <c r="AP19" s="266">
        <v>4</v>
      </c>
      <c r="AQ19" s="266">
        <v>2</v>
      </c>
      <c r="AR19" s="266">
        <v>4</v>
      </c>
      <c r="AS19" s="266" t="s">
        <v>220</v>
      </c>
      <c r="AT19" s="280"/>
      <c r="AU19" s="280"/>
      <c r="AV19" s="264" t="s">
        <v>74</v>
      </c>
      <c r="AW19" s="264" t="s">
        <v>74</v>
      </c>
      <c r="AX19" s="264" t="s">
        <v>74</v>
      </c>
      <c r="AY19" s="264" t="s">
        <v>74</v>
      </c>
      <c r="AZ19" s="264" t="s">
        <v>74</v>
      </c>
      <c r="BA19" s="264" t="s">
        <v>74</v>
      </c>
      <c r="BB19" s="264" t="s">
        <v>74</v>
      </c>
      <c r="BC19" s="264" t="s">
        <v>74</v>
      </c>
      <c r="BD19" s="264" t="s">
        <v>74</v>
      </c>
      <c r="BE19" s="268">
        <f t="shared" si="8"/>
        <v>112</v>
      </c>
    </row>
    <row r="20" spans="1:57" s="20" customFormat="1" ht="13.5" customHeight="1" thickBot="1">
      <c r="A20" s="154"/>
      <c r="B20" s="142"/>
      <c r="C20" s="143"/>
      <c r="D20" s="70" t="s">
        <v>35</v>
      </c>
      <c r="E20" s="79">
        <v>1</v>
      </c>
      <c r="F20" s="79">
        <v>2</v>
      </c>
      <c r="G20" s="79">
        <v>1</v>
      </c>
      <c r="H20" s="79">
        <v>2</v>
      </c>
      <c r="I20" s="79">
        <v>1</v>
      </c>
      <c r="J20" s="79">
        <v>2</v>
      </c>
      <c r="K20" s="79">
        <v>1</v>
      </c>
      <c r="L20" s="270">
        <v>2</v>
      </c>
      <c r="M20" s="270">
        <v>1</v>
      </c>
      <c r="N20" s="270">
        <v>2</v>
      </c>
      <c r="O20" s="270">
        <v>1</v>
      </c>
      <c r="P20" s="270">
        <v>2</v>
      </c>
      <c r="Q20" s="270">
        <v>1</v>
      </c>
      <c r="R20" s="270">
        <v>2</v>
      </c>
      <c r="S20" s="270">
        <v>1</v>
      </c>
      <c r="T20" s="270">
        <v>2</v>
      </c>
      <c r="U20" s="270">
        <v>1</v>
      </c>
      <c r="V20" s="262" t="s">
        <v>74</v>
      </c>
      <c r="W20" s="262" t="s">
        <v>74</v>
      </c>
      <c r="X20" s="267">
        <v>2</v>
      </c>
      <c r="Y20" s="267">
        <v>1</v>
      </c>
      <c r="Z20" s="267">
        <v>2</v>
      </c>
      <c r="AA20" s="267">
        <v>1</v>
      </c>
      <c r="AB20" s="267">
        <v>2</v>
      </c>
      <c r="AC20" s="267">
        <v>1</v>
      </c>
      <c r="AD20" s="267">
        <v>2</v>
      </c>
      <c r="AE20" s="267">
        <v>1</v>
      </c>
      <c r="AF20" s="267">
        <v>2</v>
      </c>
      <c r="AG20" s="267">
        <v>1</v>
      </c>
      <c r="AH20" s="267">
        <v>2</v>
      </c>
      <c r="AI20" s="267">
        <v>1</v>
      </c>
      <c r="AJ20" s="267">
        <v>2</v>
      </c>
      <c r="AK20" s="267">
        <v>1</v>
      </c>
      <c r="AL20" s="267">
        <v>2</v>
      </c>
      <c r="AM20" s="267">
        <v>1</v>
      </c>
      <c r="AN20" s="267">
        <v>2</v>
      </c>
      <c r="AO20" s="267">
        <v>1</v>
      </c>
      <c r="AP20" s="267">
        <v>2</v>
      </c>
      <c r="AQ20" s="267">
        <v>1</v>
      </c>
      <c r="AR20" s="267">
        <v>2</v>
      </c>
      <c r="AS20" s="267">
        <v>1</v>
      </c>
      <c r="AT20" s="280"/>
      <c r="AU20" s="280"/>
      <c r="AV20" s="264" t="s">
        <v>74</v>
      </c>
      <c r="AW20" s="264" t="s">
        <v>74</v>
      </c>
      <c r="AX20" s="264" t="s">
        <v>74</v>
      </c>
      <c r="AY20" s="264" t="s">
        <v>74</v>
      </c>
      <c r="AZ20" s="264" t="s">
        <v>74</v>
      </c>
      <c r="BA20" s="264" t="s">
        <v>74</v>
      </c>
      <c r="BB20" s="264" t="s">
        <v>74</v>
      </c>
      <c r="BC20" s="264" t="s">
        <v>74</v>
      </c>
      <c r="BD20" s="264" t="s">
        <v>74</v>
      </c>
      <c r="BE20" s="272">
        <f t="shared" si="8"/>
        <v>58</v>
      </c>
    </row>
    <row r="21" spans="1:57" s="20" customFormat="1" ht="17.25" customHeight="1" thickBot="1">
      <c r="A21" s="154"/>
      <c r="B21" s="141" t="s">
        <v>192</v>
      </c>
      <c r="C21" s="141" t="s">
        <v>177</v>
      </c>
      <c r="D21" s="70" t="s">
        <v>34</v>
      </c>
      <c r="E21" s="79">
        <v>2</v>
      </c>
      <c r="F21" s="79">
        <v>2</v>
      </c>
      <c r="G21" s="79">
        <v>2</v>
      </c>
      <c r="H21" s="79">
        <v>2</v>
      </c>
      <c r="I21" s="79">
        <v>2</v>
      </c>
      <c r="J21" s="79">
        <v>2</v>
      </c>
      <c r="K21" s="79">
        <v>2</v>
      </c>
      <c r="L21" s="270">
        <v>2</v>
      </c>
      <c r="M21" s="270">
        <v>2</v>
      </c>
      <c r="N21" s="270">
        <v>2</v>
      </c>
      <c r="O21" s="270">
        <v>2</v>
      </c>
      <c r="P21" s="270">
        <v>2</v>
      </c>
      <c r="Q21" s="270">
        <v>2</v>
      </c>
      <c r="R21" s="270">
        <v>2</v>
      </c>
      <c r="S21" s="270">
        <v>2</v>
      </c>
      <c r="T21" s="270">
        <v>2</v>
      </c>
      <c r="U21" s="270">
        <v>2</v>
      </c>
      <c r="V21" s="262" t="s">
        <v>74</v>
      </c>
      <c r="W21" s="262" t="s">
        <v>74</v>
      </c>
      <c r="X21" s="266">
        <v>2</v>
      </c>
      <c r="Y21" s="266">
        <v>2</v>
      </c>
      <c r="Z21" s="266">
        <v>2</v>
      </c>
      <c r="AA21" s="266">
        <v>2</v>
      </c>
      <c r="AB21" s="266">
        <v>2</v>
      </c>
      <c r="AC21" s="266">
        <v>2</v>
      </c>
      <c r="AD21" s="266">
        <v>2</v>
      </c>
      <c r="AE21" s="266">
        <v>2</v>
      </c>
      <c r="AF21" s="266">
        <v>2</v>
      </c>
      <c r="AG21" s="266">
        <v>2</v>
      </c>
      <c r="AH21" s="266">
        <v>2</v>
      </c>
      <c r="AI21" s="266">
        <v>2</v>
      </c>
      <c r="AJ21" s="266">
        <v>2</v>
      </c>
      <c r="AK21" s="266">
        <v>2</v>
      </c>
      <c r="AL21" s="266">
        <v>2</v>
      </c>
      <c r="AM21" s="266">
        <v>2</v>
      </c>
      <c r="AN21" s="266">
        <v>2</v>
      </c>
      <c r="AO21" s="266" t="s">
        <v>220</v>
      </c>
      <c r="AP21" s="266"/>
      <c r="AQ21" s="266"/>
      <c r="AR21" s="266"/>
      <c r="AS21" s="266"/>
      <c r="AT21" s="281"/>
      <c r="AU21" s="280"/>
      <c r="AV21" s="264" t="s">
        <v>74</v>
      </c>
      <c r="AW21" s="264" t="s">
        <v>74</v>
      </c>
      <c r="AX21" s="264" t="s">
        <v>74</v>
      </c>
      <c r="AY21" s="264" t="s">
        <v>74</v>
      </c>
      <c r="AZ21" s="264" t="s">
        <v>74</v>
      </c>
      <c r="BA21" s="264" t="s">
        <v>74</v>
      </c>
      <c r="BB21" s="264" t="s">
        <v>74</v>
      </c>
      <c r="BC21" s="264" t="s">
        <v>74</v>
      </c>
      <c r="BD21" s="264" t="s">
        <v>74</v>
      </c>
      <c r="BE21" s="268">
        <f t="shared" si="8"/>
        <v>68</v>
      </c>
    </row>
    <row r="22" spans="1:57" s="20" customFormat="1" ht="17.25" customHeight="1" thickBot="1">
      <c r="A22" s="154"/>
      <c r="B22" s="142"/>
      <c r="C22" s="143"/>
      <c r="D22" s="70" t="s">
        <v>35</v>
      </c>
      <c r="E22" s="79">
        <v>1</v>
      </c>
      <c r="F22" s="79">
        <v>1</v>
      </c>
      <c r="G22" s="79">
        <v>1</v>
      </c>
      <c r="H22" s="79">
        <v>1</v>
      </c>
      <c r="I22" s="79">
        <v>1</v>
      </c>
      <c r="J22" s="79">
        <v>1</v>
      </c>
      <c r="K22" s="79">
        <v>1</v>
      </c>
      <c r="L22" s="270">
        <v>1</v>
      </c>
      <c r="M22" s="270">
        <v>1</v>
      </c>
      <c r="N22" s="270">
        <v>1</v>
      </c>
      <c r="O22" s="270">
        <v>1</v>
      </c>
      <c r="P22" s="270">
        <v>1</v>
      </c>
      <c r="Q22" s="270">
        <v>1</v>
      </c>
      <c r="R22" s="270">
        <v>1</v>
      </c>
      <c r="S22" s="270">
        <v>1</v>
      </c>
      <c r="T22" s="270">
        <v>1</v>
      </c>
      <c r="U22" s="270">
        <v>1</v>
      </c>
      <c r="V22" s="262" t="s">
        <v>74</v>
      </c>
      <c r="W22" s="262" t="s">
        <v>74</v>
      </c>
      <c r="X22" s="267">
        <v>1</v>
      </c>
      <c r="Y22" s="267">
        <v>1</v>
      </c>
      <c r="Z22" s="267">
        <v>1</v>
      </c>
      <c r="AA22" s="267">
        <v>1</v>
      </c>
      <c r="AB22" s="267">
        <v>1</v>
      </c>
      <c r="AC22" s="267">
        <v>1</v>
      </c>
      <c r="AD22" s="267">
        <v>1</v>
      </c>
      <c r="AE22" s="267">
        <v>1</v>
      </c>
      <c r="AF22" s="267">
        <v>1</v>
      </c>
      <c r="AG22" s="267">
        <v>1</v>
      </c>
      <c r="AH22" s="267">
        <v>1</v>
      </c>
      <c r="AI22" s="267">
        <v>1</v>
      </c>
      <c r="AJ22" s="267">
        <v>1</v>
      </c>
      <c r="AK22" s="267">
        <v>1</v>
      </c>
      <c r="AL22" s="267">
        <v>1</v>
      </c>
      <c r="AM22" s="267">
        <v>1</v>
      </c>
      <c r="AN22" s="267">
        <v>1</v>
      </c>
      <c r="AO22" s="267">
        <v>1</v>
      </c>
      <c r="AP22" s="267"/>
      <c r="AQ22" s="267"/>
      <c r="AR22" s="267"/>
      <c r="AS22" s="267"/>
      <c r="AT22" s="280"/>
      <c r="AU22" s="280"/>
      <c r="AV22" s="264" t="s">
        <v>74</v>
      </c>
      <c r="AW22" s="264" t="s">
        <v>74</v>
      </c>
      <c r="AX22" s="264" t="s">
        <v>74</v>
      </c>
      <c r="AY22" s="264" t="s">
        <v>74</v>
      </c>
      <c r="AZ22" s="264" t="s">
        <v>74</v>
      </c>
      <c r="BA22" s="264" t="s">
        <v>74</v>
      </c>
      <c r="BB22" s="264" t="s">
        <v>74</v>
      </c>
      <c r="BC22" s="264" t="s">
        <v>74</v>
      </c>
      <c r="BD22" s="264" t="s">
        <v>74</v>
      </c>
      <c r="BE22" s="272">
        <f t="shared" si="8"/>
        <v>35</v>
      </c>
    </row>
    <row r="23" spans="1:101" ht="15.75" customHeight="1" thickBot="1">
      <c r="A23" s="154"/>
      <c r="B23" s="126" t="s">
        <v>193</v>
      </c>
      <c r="C23" s="134" t="s">
        <v>3</v>
      </c>
      <c r="D23" s="68" t="s">
        <v>34</v>
      </c>
      <c r="E23" s="265">
        <v>2</v>
      </c>
      <c r="F23" s="265">
        <v>2</v>
      </c>
      <c r="G23" s="265">
        <v>2</v>
      </c>
      <c r="H23" s="265">
        <v>2</v>
      </c>
      <c r="I23" s="265">
        <v>2</v>
      </c>
      <c r="J23" s="265">
        <v>2</v>
      </c>
      <c r="K23" s="265">
        <v>2</v>
      </c>
      <c r="L23" s="270">
        <v>2</v>
      </c>
      <c r="M23" s="270">
        <v>2</v>
      </c>
      <c r="N23" s="270">
        <v>2</v>
      </c>
      <c r="O23" s="270">
        <v>2</v>
      </c>
      <c r="P23" s="270">
        <v>2</v>
      </c>
      <c r="Q23" s="270">
        <v>2</v>
      </c>
      <c r="R23" s="270">
        <v>2</v>
      </c>
      <c r="S23" s="270">
        <v>2</v>
      </c>
      <c r="T23" s="270">
        <v>2</v>
      </c>
      <c r="U23" s="270">
        <v>2</v>
      </c>
      <c r="V23" s="262" t="s">
        <v>74</v>
      </c>
      <c r="W23" s="262" t="s">
        <v>74</v>
      </c>
      <c r="X23" s="266">
        <v>2</v>
      </c>
      <c r="Y23" s="266">
        <v>2</v>
      </c>
      <c r="Z23" s="266">
        <v>2</v>
      </c>
      <c r="AA23" s="266">
        <v>2</v>
      </c>
      <c r="AB23" s="266">
        <v>2</v>
      </c>
      <c r="AC23" s="266">
        <v>2</v>
      </c>
      <c r="AD23" s="266">
        <v>2</v>
      </c>
      <c r="AE23" s="266">
        <v>2</v>
      </c>
      <c r="AF23" s="266">
        <v>2</v>
      </c>
      <c r="AG23" s="266">
        <v>2</v>
      </c>
      <c r="AH23" s="266">
        <v>2</v>
      </c>
      <c r="AI23" s="266">
        <v>2</v>
      </c>
      <c r="AJ23" s="266">
        <v>2</v>
      </c>
      <c r="AK23" s="266">
        <v>2</v>
      </c>
      <c r="AL23" s="266">
        <v>2</v>
      </c>
      <c r="AM23" s="266">
        <v>2</v>
      </c>
      <c r="AN23" s="266">
        <v>2</v>
      </c>
      <c r="AO23" s="266">
        <v>2</v>
      </c>
      <c r="AP23" s="266">
        <v>2</v>
      </c>
      <c r="AQ23" s="266">
        <v>2</v>
      </c>
      <c r="AR23" s="266">
        <v>2</v>
      </c>
      <c r="AS23" s="266" t="s">
        <v>220</v>
      </c>
      <c r="AT23" s="281"/>
      <c r="AU23" s="280"/>
      <c r="AV23" s="264" t="s">
        <v>74</v>
      </c>
      <c r="AW23" s="264" t="s">
        <v>74</v>
      </c>
      <c r="AX23" s="264" t="s">
        <v>74</v>
      </c>
      <c r="AY23" s="264" t="s">
        <v>74</v>
      </c>
      <c r="AZ23" s="264" t="s">
        <v>74</v>
      </c>
      <c r="BA23" s="264" t="s">
        <v>74</v>
      </c>
      <c r="BB23" s="264" t="s">
        <v>74</v>
      </c>
      <c r="BC23" s="264" t="s">
        <v>74</v>
      </c>
      <c r="BD23" s="264" t="s">
        <v>74</v>
      </c>
      <c r="BE23" s="268">
        <f t="shared" si="8"/>
        <v>76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</row>
    <row r="24" spans="1:101" ht="15.75" customHeight="1" thickBot="1">
      <c r="A24" s="154"/>
      <c r="B24" s="136"/>
      <c r="C24" s="135"/>
      <c r="D24" s="68" t="s">
        <v>35</v>
      </c>
      <c r="E24" s="265">
        <v>1</v>
      </c>
      <c r="F24" s="265">
        <v>1</v>
      </c>
      <c r="G24" s="265">
        <v>1</v>
      </c>
      <c r="H24" s="265">
        <v>1</v>
      </c>
      <c r="I24" s="265">
        <v>1</v>
      </c>
      <c r="J24" s="265">
        <v>1</v>
      </c>
      <c r="K24" s="265">
        <v>1</v>
      </c>
      <c r="L24" s="270">
        <v>1</v>
      </c>
      <c r="M24" s="270">
        <v>1</v>
      </c>
      <c r="N24" s="270">
        <v>1</v>
      </c>
      <c r="O24" s="270">
        <v>1</v>
      </c>
      <c r="P24" s="270">
        <v>1</v>
      </c>
      <c r="Q24" s="270">
        <v>1</v>
      </c>
      <c r="R24" s="270">
        <v>1</v>
      </c>
      <c r="S24" s="270">
        <v>1</v>
      </c>
      <c r="T24" s="270">
        <v>1</v>
      </c>
      <c r="U24" s="270">
        <v>1</v>
      </c>
      <c r="V24" s="262" t="s">
        <v>74</v>
      </c>
      <c r="W24" s="262" t="s">
        <v>74</v>
      </c>
      <c r="X24" s="267">
        <v>1</v>
      </c>
      <c r="Y24" s="267">
        <v>1</v>
      </c>
      <c r="Z24" s="267">
        <v>1</v>
      </c>
      <c r="AA24" s="267">
        <v>1</v>
      </c>
      <c r="AB24" s="267">
        <v>1</v>
      </c>
      <c r="AC24" s="267">
        <v>1</v>
      </c>
      <c r="AD24" s="267">
        <v>1</v>
      </c>
      <c r="AE24" s="267">
        <v>1</v>
      </c>
      <c r="AF24" s="267">
        <v>1</v>
      </c>
      <c r="AG24" s="267">
        <v>1</v>
      </c>
      <c r="AH24" s="267">
        <v>1</v>
      </c>
      <c r="AI24" s="267">
        <v>1</v>
      </c>
      <c r="AJ24" s="267">
        <v>1</v>
      </c>
      <c r="AK24" s="267">
        <v>1</v>
      </c>
      <c r="AL24" s="267">
        <v>1</v>
      </c>
      <c r="AM24" s="267">
        <v>1</v>
      </c>
      <c r="AN24" s="267">
        <v>1</v>
      </c>
      <c r="AO24" s="267">
        <v>1</v>
      </c>
      <c r="AP24" s="267">
        <v>1</v>
      </c>
      <c r="AQ24" s="267">
        <v>1</v>
      </c>
      <c r="AR24" s="267">
        <v>1</v>
      </c>
      <c r="AS24" s="267">
        <v>1</v>
      </c>
      <c r="AT24" s="280"/>
      <c r="AU24" s="280"/>
      <c r="AV24" s="264" t="s">
        <v>74</v>
      </c>
      <c r="AW24" s="264" t="s">
        <v>74</v>
      </c>
      <c r="AX24" s="264" t="s">
        <v>74</v>
      </c>
      <c r="AY24" s="264" t="s">
        <v>74</v>
      </c>
      <c r="AZ24" s="264" t="s">
        <v>74</v>
      </c>
      <c r="BA24" s="264" t="s">
        <v>74</v>
      </c>
      <c r="BB24" s="264" t="s">
        <v>74</v>
      </c>
      <c r="BC24" s="264" t="s">
        <v>74</v>
      </c>
      <c r="BD24" s="264" t="s">
        <v>74</v>
      </c>
      <c r="BE24" s="272">
        <f t="shared" si="8"/>
        <v>39</v>
      </c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</row>
    <row r="25" spans="1:57" ht="24.75" customHeight="1" thickBot="1">
      <c r="A25" s="154"/>
      <c r="B25" s="126" t="s">
        <v>194</v>
      </c>
      <c r="C25" s="126" t="s">
        <v>178</v>
      </c>
      <c r="D25" s="68" t="s">
        <v>34</v>
      </c>
      <c r="E25" s="265">
        <v>4</v>
      </c>
      <c r="F25" s="265">
        <v>2</v>
      </c>
      <c r="G25" s="265">
        <v>4</v>
      </c>
      <c r="H25" s="265">
        <v>2</v>
      </c>
      <c r="I25" s="265">
        <v>4</v>
      </c>
      <c r="J25" s="265">
        <v>2</v>
      </c>
      <c r="K25" s="265">
        <v>4</v>
      </c>
      <c r="L25" s="270">
        <v>2</v>
      </c>
      <c r="M25" s="270">
        <v>4</v>
      </c>
      <c r="N25" s="270">
        <v>2</v>
      </c>
      <c r="O25" s="270">
        <v>4</v>
      </c>
      <c r="P25" s="270">
        <v>2</v>
      </c>
      <c r="Q25" s="270">
        <v>4</v>
      </c>
      <c r="R25" s="270">
        <v>2</v>
      </c>
      <c r="S25" s="270">
        <v>4</v>
      </c>
      <c r="T25" s="270">
        <v>2</v>
      </c>
      <c r="U25" s="270">
        <v>4</v>
      </c>
      <c r="V25" s="262" t="s">
        <v>74</v>
      </c>
      <c r="W25" s="262" t="s">
        <v>74</v>
      </c>
      <c r="X25" s="267">
        <v>4</v>
      </c>
      <c r="Y25" s="267">
        <v>2</v>
      </c>
      <c r="Z25" s="267">
        <v>4</v>
      </c>
      <c r="AA25" s="267">
        <v>2</v>
      </c>
      <c r="AB25" s="267">
        <v>4</v>
      </c>
      <c r="AC25" s="267">
        <v>2</v>
      </c>
      <c r="AD25" s="267">
        <v>4</v>
      </c>
      <c r="AE25" s="267">
        <v>2</v>
      </c>
      <c r="AF25" s="267">
        <v>4</v>
      </c>
      <c r="AG25" s="267">
        <v>2</v>
      </c>
      <c r="AH25" s="267">
        <v>4</v>
      </c>
      <c r="AI25" s="267">
        <v>2</v>
      </c>
      <c r="AJ25" s="267">
        <v>4</v>
      </c>
      <c r="AK25" s="267">
        <v>2</v>
      </c>
      <c r="AL25" s="267">
        <v>4</v>
      </c>
      <c r="AM25" s="267">
        <v>2</v>
      </c>
      <c r="AN25" s="267">
        <v>4</v>
      </c>
      <c r="AO25" s="267">
        <v>2</v>
      </c>
      <c r="AP25" s="267" t="s">
        <v>220</v>
      </c>
      <c r="AQ25" s="267"/>
      <c r="AR25" s="267"/>
      <c r="AS25" s="267"/>
      <c r="AT25" s="280"/>
      <c r="AU25" s="280"/>
      <c r="AV25" s="264" t="s">
        <v>74</v>
      </c>
      <c r="AW25" s="264" t="s">
        <v>74</v>
      </c>
      <c r="AX25" s="264" t="s">
        <v>74</v>
      </c>
      <c r="AY25" s="264" t="s">
        <v>74</v>
      </c>
      <c r="AZ25" s="264" t="s">
        <v>74</v>
      </c>
      <c r="BA25" s="264" t="s">
        <v>74</v>
      </c>
      <c r="BB25" s="264" t="s">
        <v>74</v>
      </c>
      <c r="BC25" s="264" t="s">
        <v>74</v>
      </c>
      <c r="BD25" s="264" t="s">
        <v>74</v>
      </c>
      <c r="BE25" s="269">
        <f t="shared" si="8"/>
        <v>106</v>
      </c>
    </row>
    <row r="26" spans="1:57" ht="23.25" customHeight="1" thickBot="1">
      <c r="A26" s="154"/>
      <c r="B26" s="136"/>
      <c r="C26" s="127"/>
      <c r="D26" s="68" t="s">
        <v>35</v>
      </c>
      <c r="E26" s="265">
        <v>2</v>
      </c>
      <c r="F26" s="265">
        <v>1</v>
      </c>
      <c r="G26" s="265">
        <v>2</v>
      </c>
      <c r="H26" s="265">
        <v>1</v>
      </c>
      <c r="I26" s="265">
        <v>2</v>
      </c>
      <c r="J26" s="265">
        <v>1</v>
      </c>
      <c r="K26" s="265">
        <v>2</v>
      </c>
      <c r="L26" s="270">
        <v>1</v>
      </c>
      <c r="M26" s="270">
        <v>2</v>
      </c>
      <c r="N26" s="270">
        <v>1</v>
      </c>
      <c r="O26" s="270">
        <v>2</v>
      </c>
      <c r="P26" s="270">
        <v>1</v>
      </c>
      <c r="Q26" s="270">
        <v>2</v>
      </c>
      <c r="R26" s="270">
        <v>1</v>
      </c>
      <c r="S26" s="270">
        <v>2</v>
      </c>
      <c r="T26" s="270">
        <v>1</v>
      </c>
      <c r="U26" s="270">
        <v>2</v>
      </c>
      <c r="V26" s="262" t="s">
        <v>74</v>
      </c>
      <c r="W26" s="262" t="s">
        <v>74</v>
      </c>
      <c r="X26" s="267">
        <v>2</v>
      </c>
      <c r="Y26" s="267">
        <v>1</v>
      </c>
      <c r="Z26" s="267">
        <v>2</v>
      </c>
      <c r="AA26" s="267">
        <v>1</v>
      </c>
      <c r="AB26" s="267">
        <v>2</v>
      </c>
      <c r="AC26" s="267">
        <v>1</v>
      </c>
      <c r="AD26" s="267">
        <v>2</v>
      </c>
      <c r="AE26" s="267">
        <v>1</v>
      </c>
      <c r="AF26" s="267">
        <v>2</v>
      </c>
      <c r="AG26" s="267">
        <v>1</v>
      </c>
      <c r="AH26" s="267">
        <v>2</v>
      </c>
      <c r="AI26" s="267">
        <v>1</v>
      </c>
      <c r="AJ26" s="267">
        <v>2</v>
      </c>
      <c r="AK26" s="267">
        <v>1</v>
      </c>
      <c r="AL26" s="267">
        <v>2</v>
      </c>
      <c r="AM26" s="267">
        <v>1</v>
      </c>
      <c r="AN26" s="267">
        <v>2</v>
      </c>
      <c r="AO26" s="267">
        <v>1</v>
      </c>
      <c r="AP26" s="267">
        <v>2</v>
      </c>
      <c r="AQ26" s="267"/>
      <c r="AR26" s="267"/>
      <c r="AS26" s="267"/>
      <c r="AT26" s="280"/>
      <c r="AU26" s="280"/>
      <c r="AV26" s="264" t="s">
        <v>74</v>
      </c>
      <c r="AW26" s="264" t="s">
        <v>74</v>
      </c>
      <c r="AX26" s="264" t="s">
        <v>74</v>
      </c>
      <c r="AY26" s="264" t="s">
        <v>74</v>
      </c>
      <c r="AZ26" s="264" t="s">
        <v>74</v>
      </c>
      <c r="BA26" s="264" t="s">
        <v>74</v>
      </c>
      <c r="BB26" s="264" t="s">
        <v>74</v>
      </c>
      <c r="BC26" s="264" t="s">
        <v>74</v>
      </c>
      <c r="BD26" s="264" t="s">
        <v>74</v>
      </c>
      <c r="BE26" s="271">
        <f t="shared" si="8"/>
        <v>55</v>
      </c>
    </row>
    <row r="27" spans="1:57" ht="16.5" customHeight="1" thickBot="1">
      <c r="A27" s="154"/>
      <c r="B27" s="126" t="s">
        <v>195</v>
      </c>
      <c r="C27" s="134" t="s">
        <v>4</v>
      </c>
      <c r="D27" s="68" t="s">
        <v>34</v>
      </c>
      <c r="E27" s="265">
        <v>2</v>
      </c>
      <c r="F27" s="265">
        <v>2</v>
      </c>
      <c r="G27" s="265">
        <v>2</v>
      </c>
      <c r="H27" s="265">
        <v>2</v>
      </c>
      <c r="I27" s="265">
        <v>2</v>
      </c>
      <c r="J27" s="265">
        <v>2</v>
      </c>
      <c r="K27" s="265">
        <v>2</v>
      </c>
      <c r="L27" s="270">
        <v>2</v>
      </c>
      <c r="M27" s="270">
        <v>2</v>
      </c>
      <c r="N27" s="270">
        <v>2</v>
      </c>
      <c r="O27" s="270">
        <v>2</v>
      </c>
      <c r="P27" s="270">
        <v>2</v>
      </c>
      <c r="Q27" s="270">
        <v>2</v>
      </c>
      <c r="R27" s="270">
        <v>2</v>
      </c>
      <c r="S27" s="270">
        <v>2</v>
      </c>
      <c r="T27" s="270">
        <v>2</v>
      </c>
      <c r="U27" s="270" t="s">
        <v>220</v>
      </c>
      <c r="V27" s="262" t="s">
        <v>74</v>
      </c>
      <c r="W27" s="262" t="s">
        <v>74</v>
      </c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80"/>
      <c r="AU27" s="280"/>
      <c r="AV27" s="264" t="s">
        <v>74</v>
      </c>
      <c r="AW27" s="264" t="s">
        <v>74</v>
      </c>
      <c r="AX27" s="264" t="s">
        <v>74</v>
      </c>
      <c r="AY27" s="264" t="s">
        <v>74</v>
      </c>
      <c r="AZ27" s="264" t="s">
        <v>74</v>
      </c>
      <c r="BA27" s="264" t="s">
        <v>74</v>
      </c>
      <c r="BB27" s="264" t="s">
        <v>74</v>
      </c>
      <c r="BC27" s="264" t="s">
        <v>74</v>
      </c>
      <c r="BD27" s="264" t="s">
        <v>74</v>
      </c>
      <c r="BE27" s="269">
        <f t="shared" si="8"/>
        <v>32</v>
      </c>
    </row>
    <row r="28" spans="1:57" ht="16.5" customHeight="1" thickBot="1">
      <c r="A28" s="154"/>
      <c r="B28" s="136"/>
      <c r="C28" s="135"/>
      <c r="D28" s="68" t="s">
        <v>35</v>
      </c>
      <c r="E28" s="265">
        <v>1</v>
      </c>
      <c r="F28" s="265">
        <v>1</v>
      </c>
      <c r="G28" s="265">
        <v>1</v>
      </c>
      <c r="H28" s="265">
        <v>1</v>
      </c>
      <c r="I28" s="265">
        <v>1</v>
      </c>
      <c r="J28" s="265">
        <v>1</v>
      </c>
      <c r="K28" s="265">
        <v>1</v>
      </c>
      <c r="L28" s="270">
        <v>1</v>
      </c>
      <c r="M28" s="270">
        <v>1</v>
      </c>
      <c r="N28" s="270">
        <v>1</v>
      </c>
      <c r="O28" s="270">
        <v>1</v>
      </c>
      <c r="P28" s="270">
        <v>1</v>
      </c>
      <c r="Q28" s="270">
        <v>1</v>
      </c>
      <c r="R28" s="270">
        <v>1</v>
      </c>
      <c r="S28" s="270">
        <v>1</v>
      </c>
      <c r="T28" s="270">
        <v>1</v>
      </c>
      <c r="U28" s="270">
        <v>1</v>
      </c>
      <c r="V28" s="262" t="s">
        <v>74</v>
      </c>
      <c r="W28" s="262" t="s">
        <v>74</v>
      </c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80"/>
      <c r="AU28" s="280"/>
      <c r="AV28" s="264" t="s">
        <v>74</v>
      </c>
      <c r="AW28" s="264" t="s">
        <v>74</v>
      </c>
      <c r="AX28" s="264" t="s">
        <v>74</v>
      </c>
      <c r="AY28" s="264" t="s">
        <v>74</v>
      </c>
      <c r="AZ28" s="264" t="s">
        <v>74</v>
      </c>
      <c r="BA28" s="264" t="s">
        <v>74</v>
      </c>
      <c r="BB28" s="264" t="s">
        <v>74</v>
      </c>
      <c r="BC28" s="264" t="s">
        <v>74</v>
      </c>
      <c r="BD28" s="264" t="s">
        <v>74</v>
      </c>
      <c r="BE28" s="271">
        <f t="shared" si="8"/>
        <v>17</v>
      </c>
    </row>
    <row r="29" spans="1:57" ht="16.5" customHeight="1" thickBot="1">
      <c r="A29" s="154"/>
      <c r="B29" s="137" t="s">
        <v>196</v>
      </c>
      <c r="C29" s="134" t="s">
        <v>179</v>
      </c>
      <c r="D29" s="68" t="s">
        <v>34</v>
      </c>
      <c r="E29" s="265"/>
      <c r="F29" s="265"/>
      <c r="G29" s="265"/>
      <c r="H29" s="265"/>
      <c r="I29" s="265"/>
      <c r="J29" s="265"/>
      <c r="K29" s="265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62" t="s">
        <v>74</v>
      </c>
      <c r="W29" s="262" t="s">
        <v>74</v>
      </c>
      <c r="X29" s="267"/>
      <c r="Y29" s="267">
        <v>2</v>
      </c>
      <c r="Z29" s="267"/>
      <c r="AA29" s="267">
        <v>2</v>
      </c>
      <c r="AB29" s="267"/>
      <c r="AC29" s="267">
        <v>2</v>
      </c>
      <c r="AD29" s="267"/>
      <c r="AE29" s="267">
        <v>2</v>
      </c>
      <c r="AF29" s="267"/>
      <c r="AG29" s="267">
        <v>2</v>
      </c>
      <c r="AH29" s="267"/>
      <c r="AI29" s="267">
        <v>2</v>
      </c>
      <c r="AJ29" s="267"/>
      <c r="AK29" s="267">
        <v>2</v>
      </c>
      <c r="AL29" s="267"/>
      <c r="AM29" s="267">
        <v>2</v>
      </c>
      <c r="AN29" s="267"/>
      <c r="AO29" s="267">
        <v>4</v>
      </c>
      <c r="AP29" s="267">
        <v>4</v>
      </c>
      <c r="AQ29" s="267">
        <v>4</v>
      </c>
      <c r="AR29" s="267">
        <v>4</v>
      </c>
      <c r="AS29" s="267" t="s">
        <v>220</v>
      </c>
      <c r="AT29" s="280"/>
      <c r="AU29" s="280"/>
      <c r="AV29" s="264" t="s">
        <v>74</v>
      </c>
      <c r="AW29" s="264" t="s">
        <v>74</v>
      </c>
      <c r="AX29" s="264" t="s">
        <v>74</v>
      </c>
      <c r="AY29" s="264" t="s">
        <v>74</v>
      </c>
      <c r="AZ29" s="264" t="s">
        <v>74</v>
      </c>
      <c r="BA29" s="264" t="s">
        <v>74</v>
      </c>
      <c r="BB29" s="264" t="s">
        <v>74</v>
      </c>
      <c r="BC29" s="264" t="s">
        <v>74</v>
      </c>
      <c r="BD29" s="264" t="s">
        <v>74</v>
      </c>
      <c r="BE29" s="268">
        <f t="shared" si="8"/>
        <v>32</v>
      </c>
    </row>
    <row r="30" spans="1:57" ht="16.5" customHeight="1" thickBot="1">
      <c r="A30" s="154"/>
      <c r="B30" s="138"/>
      <c r="C30" s="135"/>
      <c r="D30" s="68" t="s">
        <v>35</v>
      </c>
      <c r="E30" s="265"/>
      <c r="F30" s="265"/>
      <c r="G30" s="265"/>
      <c r="H30" s="265"/>
      <c r="I30" s="265"/>
      <c r="J30" s="265"/>
      <c r="K30" s="265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62" t="s">
        <v>74</v>
      </c>
      <c r="W30" s="262" t="s">
        <v>74</v>
      </c>
      <c r="X30" s="267"/>
      <c r="Y30" s="267">
        <v>1</v>
      </c>
      <c r="Z30" s="267"/>
      <c r="AA30" s="267">
        <v>1</v>
      </c>
      <c r="AB30" s="267"/>
      <c r="AC30" s="267">
        <v>1</v>
      </c>
      <c r="AD30" s="267"/>
      <c r="AE30" s="267">
        <v>1</v>
      </c>
      <c r="AF30" s="267"/>
      <c r="AG30" s="267">
        <v>1</v>
      </c>
      <c r="AH30" s="267"/>
      <c r="AI30" s="267">
        <v>1</v>
      </c>
      <c r="AJ30" s="267"/>
      <c r="AK30" s="267">
        <v>1</v>
      </c>
      <c r="AL30" s="267"/>
      <c r="AM30" s="267">
        <v>1</v>
      </c>
      <c r="AN30" s="267"/>
      <c r="AO30" s="267">
        <v>2</v>
      </c>
      <c r="AP30" s="267">
        <v>2</v>
      </c>
      <c r="AQ30" s="267">
        <v>2</v>
      </c>
      <c r="AR30" s="267">
        <v>2</v>
      </c>
      <c r="AS30" s="267">
        <v>2</v>
      </c>
      <c r="AT30" s="280"/>
      <c r="AU30" s="280"/>
      <c r="AV30" s="264" t="s">
        <v>74</v>
      </c>
      <c r="AW30" s="264" t="s">
        <v>74</v>
      </c>
      <c r="AX30" s="264" t="s">
        <v>74</v>
      </c>
      <c r="AY30" s="264" t="s">
        <v>74</v>
      </c>
      <c r="AZ30" s="264" t="s">
        <v>74</v>
      </c>
      <c r="BA30" s="264" t="s">
        <v>74</v>
      </c>
      <c r="BB30" s="264" t="s">
        <v>74</v>
      </c>
      <c r="BC30" s="264" t="s">
        <v>74</v>
      </c>
      <c r="BD30" s="264" t="s">
        <v>74</v>
      </c>
      <c r="BE30" s="268">
        <f t="shared" si="8"/>
        <v>18</v>
      </c>
    </row>
    <row r="31" spans="1:57" ht="16.5" customHeight="1" thickBot="1">
      <c r="A31" s="154"/>
      <c r="B31" s="126" t="s">
        <v>197</v>
      </c>
      <c r="C31" s="134" t="s">
        <v>180</v>
      </c>
      <c r="D31" s="68" t="s">
        <v>34</v>
      </c>
      <c r="E31" s="265"/>
      <c r="F31" s="265"/>
      <c r="G31" s="265"/>
      <c r="H31" s="265"/>
      <c r="I31" s="265"/>
      <c r="J31" s="265"/>
      <c r="K31" s="265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62" t="s">
        <v>74</v>
      </c>
      <c r="W31" s="262" t="s">
        <v>74</v>
      </c>
      <c r="X31" s="267">
        <v>2</v>
      </c>
      <c r="Y31" s="267">
        <v>2</v>
      </c>
      <c r="Z31" s="267">
        <v>2</v>
      </c>
      <c r="AA31" s="267">
        <v>2</v>
      </c>
      <c r="AB31" s="267">
        <v>2</v>
      </c>
      <c r="AC31" s="267">
        <v>2</v>
      </c>
      <c r="AD31" s="267">
        <v>2</v>
      </c>
      <c r="AE31" s="267">
        <v>2</v>
      </c>
      <c r="AF31" s="267">
        <v>2</v>
      </c>
      <c r="AG31" s="267">
        <v>2</v>
      </c>
      <c r="AH31" s="267">
        <v>2</v>
      </c>
      <c r="AI31" s="267">
        <v>2</v>
      </c>
      <c r="AJ31" s="267">
        <v>2</v>
      </c>
      <c r="AK31" s="267">
        <v>2</v>
      </c>
      <c r="AL31" s="267">
        <v>2</v>
      </c>
      <c r="AM31" s="267">
        <v>2</v>
      </c>
      <c r="AN31" s="267">
        <v>2</v>
      </c>
      <c r="AO31" s="267" t="s">
        <v>220</v>
      </c>
      <c r="AP31" s="267"/>
      <c r="AQ31" s="267"/>
      <c r="AR31" s="267"/>
      <c r="AS31" s="267"/>
      <c r="AT31" s="280"/>
      <c r="AU31" s="280"/>
      <c r="AV31" s="264" t="s">
        <v>74</v>
      </c>
      <c r="AW31" s="264" t="s">
        <v>74</v>
      </c>
      <c r="AX31" s="264" t="s">
        <v>74</v>
      </c>
      <c r="AY31" s="264" t="s">
        <v>74</v>
      </c>
      <c r="AZ31" s="264" t="s">
        <v>74</v>
      </c>
      <c r="BA31" s="264" t="s">
        <v>74</v>
      </c>
      <c r="BB31" s="264" t="s">
        <v>74</v>
      </c>
      <c r="BC31" s="264" t="s">
        <v>74</v>
      </c>
      <c r="BD31" s="264" t="s">
        <v>74</v>
      </c>
      <c r="BE31" s="269">
        <f t="shared" si="8"/>
        <v>34</v>
      </c>
    </row>
    <row r="32" spans="1:57" ht="16.5" customHeight="1" thickBot="1">
      <c r="A32" s="154"/>
      <c r="B32" s="139"/>
      <c r="C32" s="140"/>
      <c r="D32" s="71" t="s">
        <v>35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2" t="s">
        <v>74</v>
      </c>
      <c r="W32" s="262" t="s">
        <v>74</v>
      </c>
      <c r="X32" s="267">
        <v>1</v>
      </c>
      <c r="Y32" s="267">
        <v>1</v>
      </c>
      <c r="Z32" s="267">
        <v>1</v>
      </c>
      <c r="AA32" s="267">
        <v>1</v>
      </c>
      <c r="AB32" s="267">
        <v>1</v>
      </c>
      <c r="AC32" s="267">
        <v>1</v>
      </c>
      <c r="AD32" s="267">
        <v>1</v>
      </c>
      <c r="AE32" s="267">
        <v>1</v>
      </c>
      <c r="AF32" s="267">
        <v>1</v>
      </c>
      <c r="AG32" s="267">
        <v>1</v>
      </c>
      <c r="AH32" s="267">
        <v>1</v>
      </c>
      <c r="AI32" s="267">
        <v>1</v>
      </c>
      <c r="AJ32" s="267">
        <v>1</v>
      </c>
      <c r="AK32" s="267">
        <v>1</v>
      </c>
      <c r="AL32" s="267">
        <v>1</v>
      </c>
      <c r="AM32" s="267">
        <v>1</v>
      </c>
      <c r="AN32" s="267">
        <v>1</v>
      </c>
      <c r="AO32" s="267">
        <v>1</v>
      </c>
      <c r="AP32" s="267"/>
      <c r="AQ32" s="267"/>
      <c r="AR32" s="267"/>
      <c r="AS32" s="267"/>
      <c r="AT32" s="280"/>
      <c r="AU32" s="280"/>
      <c r="AV32" s="264" t="s">
        <v>74</v>
      </c>
      <c r="AW32" s="264" t="s">
        <v>74</v>
      </c>
      <c r="AX32" s="264" t="s">
        <v>74</v>
      </c>
      <c r="AY32" s="264" t="s">
        <v>74</v>
      </c>
      <c r="AZ32" s="264" t="s">
        <v>74</v>
      </c>
      <c r="BA32" s="264" t="s">
        <v>74</v>
      </c>
      <c r="BB32" s="264" t="s">
        <v>74</v>
      </c>
      <c r="BC32" s="264" t="s">
        <v>74</v>
      </c>
      <c r="BD32" s="264" t="s">
        <v>74</v>
      </c>
      <c r="BE32" s="271">
        <f t="shared" si="8"/>
        <v>18</v>
      </c>
    </row>
    <row r="33" spans="1:57" ht="54" customHeight="1" thickBot="1">
      <c r="A33" s="154"/>
      <c r="B33" s="160" t="s">
        <v>181</v>
      </c>
      <c r="C33" s="158" t="s">
        <v>182</v>
      </c>
      <c r="D33" s="84" t="s">
        <v>34</v>
      </c>
      <c r="E33" s="262">
        <f aca="true" t="shared" si="9" ref="E33:U33">E35+E37+E39</f>
        <v>14</v>
      </c>
      <c r="F33" s="262">
        <f t="shared" si="9"/>
        <v>12</v>
      </c>
      <c r="G33" s="262">
        <f t="shared" si="9"/>
        <v>14</v>
      </c>
      <c r="H33" s="262">
        <f t="shared" si="9"/>
        <v>12</v>
      </c>
      <c r="I33" s="262">
        <f t="shared" si="9"/>
        <v>14</v>
      </c>
      <c r="J33" s="262">
        <f t="shared" si="9"/>
        <v>12</v>
      </c>
      <c r="K33" s="262">
        <f t="shared" si="9"/>
        <v>14</v>
      </c>
      <c r="L33" s="262">
        <f t="shared" si="9"/>
        <v>12</v>
      </c>
      <c r="M33" s="262">
        <f t="shared" si="9"/>
        <v>14</v>
      </c>
      <c r="N33" s="262">
        <f t="shared" si="9"/>
        <v>12</v>
      </c>
      <c r="O33" s="262">
        <f t="shared" si="9"/>
        <v>14</v>
      </c>
      <c r="P33" s="262">
        <f t="shared" si="9"/>
        <v>12</v>
      </c>
      <c r="Q33" s="262">
        <f t="shared" si="9"/>
        <v>14</v>
      </c>
      <c r="R33" s="262">
        <f t="shared" si="9"/>
        <v>12</v>
      </c>
      <c r="S33" s="262">
        <f t="shared" si="9"/>
        <v>14</v>
      </c>
      <c r="T33" s="262">
        <f t="shared" si="9"/>
        <v>12</v>
      </c>
      <c r="U33" s="262">
        <f t="shared" si="9"/>
        <v>14</v>
      </c>
      <c r="V33" s="262" t="s">
        <v>74</v>
      </c>
      <c r="W33" s="262" t="s">
        <v>74</v>
      </c>
      <c r="X33" s="262">
        <f aca="true" t="shared" si="10" ref="X33:AS33">X35+X37+X39</f>
        <v>10</v>
      </c>
      <c r="Y33" s="262">
        <f t="shared" si="10"/>
        <v>12</v>
      </c>
      <c r="Z33" s="262">
        <f t="shared" si="10"/>
        <v>10</v>
      </c>
      <c r="AA33" s="262">
        <f t="shared" si="10"/>
        <v>12</v>
      </c>
      <c r="AB33" s="262">
        <f t="shared" si="10"/>
        <v>10</v>
      </c>
      <c r="AC33" s="262">
        <f t="shared" si="10"/>
        <v>12</v>
      </c>
      <c r="AD33" s="262">
        <f t="shared" si="10"/>
        <v>10</v>
      </c>
      <c r="AE33" s="262">
        <f t="shared" si="10"/>
        <v>12</v>
      </c>
      <c r="AF33" s="262">
        <f t="shared" si="10"/>
        <v>10</v>
      </c>
      <c r="AG33" s="262">
        <f t="shared" si="10"/>
        <v>12</v>
      </c>
      <c r="AH33" s="262">
        <f t="shared" si="10"/>
        <v>10</v>
      </c>
      <c r="AI33" s="262">
        <f t="shared" si="10"/>
        <v>12</v>
      </c>
      <c r="AJ33" s="262">
        <f t="shared" si="10"/>
        <v>10</v>
      </c>
      <c r="AK33" s="262">
        <f t="shared" si="10"/>
        <v>12</v>
      </c>
      <c r="AL33" s="262">
        <f t="shared" si="10"/>
        <v>10</v>
      </c>
      <c r="AM33" s="262">
        <f t="shared" si="10"/>
        <v>12</v>
      </c>
      <c r="AN33" s="262">
        <f t="shared" si="10"/>
        <v>10</v>
      </c>
      <c r="AO33" s="262">
        <f t="shared" si="10"/>
        <v>8</v>
      </c>
      <c r="AP33" s="262">
        <f t="shared" si="10"/>
        <v>10</v>
      </c>
      <c r="AQ33" s="262">
        <f t="shared" si="10"/>
        <v>12</v>
      </c>
      <c r="AR33" s="262">
        <f t="shared" si="10"/>
        <v>12</v>
      </c>
      <c r="AS33" s="262">
        <v>12</v>
      </c>
      <c r="AT33" s="262"/>
      <c r="AU33" s="262"/>
      <c r="AV33" s="264" t="s">
        <v>74</v>
      </c>
      <c r="AW33" s="264" t="s">
        <v>74</v>
      </c>
      <c r="AX33" s="264" t="s">
        <v>74</v>
      </c>
      <c r="AY33" s="264" t="s">
        <v>74</v>
      </c>
      <c r="AZ33" s="264" t="s">
        <v>74</v>
      </c>
      <c r="BA33" s="264" t="s">
        <v>74</v>
      </c>
      <c r="BB33" s="264" t="s">
        <v>74</v>
      </c>
      <c r="BC33" s="264" t="s">
        <v>74</v>
      </c>
      <c r="BD33" s="264" t="s">
        <v>74</v>
      </c>
      <c r="BE33" s="264">
        <f t="shared" si="8"/>
        <v>462</v>
      </c>
    </row>
    <row r="34" spans="1:57" ht="16.5" thickBot="1">
      <c r="A34" s="154"/>
      <c r="B34" s="161"/>
      <c r="C34" s="159"/>
      <c r="D34" s="72" t="s">
        <v>35</v>
      </c>
      <c r="E34" s="262">
        <f aca="true" t="shared" si="11" ref="E34:U34">E36+E38+E40</f>
        <v>7</v>
      </c>
      <c r="F34" s="262">
        <f t="shared" si="11"/>
        <v>6</v>
      </c>
      <c r="G34" s="262">
        <f t="shared" si="11"/>
        <v>7</v>
      </c>
      <c r="H34" s="262">
        <f t="shared" si="11"/>
        <v>6</v>
      </c>
      <c r="I34" s="262">
        <f t="shared" si="11"/>
        <v>7</v>
      </c>
      <c r="J34" s="262">
        <f t="shared" si="11"/>
        <v>6</v>
      </c>
      <c r="K34" s="262">
        <f t="shared" si="11"/>
        <v>7</v>
      </c>
      <c r="L34" s="262">
        <f t="shared" si="11"/>
        <v>6</v>
      </c>
      <c r="M34" s="262">
        <f t="shared" si="11"/>
        <v>7</v>
      </c>
      <c r="N34" s="262">
        <f t="shared" si="11"/>
        <v>6</v>
      </c>
      <c r="O34" s="262">
        <f t="shared" si="11"/>
        <v>7</v>
      </c>
      <c r="P34" s="262">
        <f t="shared" si="11"/>
        <v>6</v>
      </c>
      <c r="Q34" s="262">
        <f t="shared" si="11"/>
        <v>7</v>
      </c>
      <c r="R34" s="262">
        <f t="shared" si="11"/>
        <v>6</v>
      </c>
      <c r="S34" s="262">
        <f t="shared" si="11"/>
        <v>7</v>
      </c>
      <c r="T34" s="262">
        <f t="shared" si="11"/>
        <v>6</v>
      </c>
      <c r="U34" s="262">
        <f t="shared" si="11"/>
        <v>7</v>
      </c>
      <c r="V34" s="262" t="s">
        <v>215</v>
      </c>
      <c r="W34" s="262" t="s">
        <v>74</v>
      </c>
      <c r="X34" s="262">
        <f aca="true" t="shared" si="12" ref="X34:AS34">X36+X38+X40</f>
        <v>5</v>
      </c>
      <c r="Y34" s="262">
        <f t="shared" si="12"/>
        <v>6</v>
      </c>
      <c r="Z34" s="262">
        <f t="shared" si="12"/>
        <v>5</v>
      </c>
      <c r="AA34" s="262">
        <f t="shared" si="12"/>
        <v>6</v>
      </c>
      <c r="AB34" s="262">
        <f t="shared" si="12"/>
        <v>5</v>
      </c>
      <c r="AC34" s="262">
        <f t="shared" si="12"/>
        <v>6</v>
      </c>
      <c r="AD34" s="262">
        <f t="shared" si="12"/>
        <v>5</v>
      </c>
      <c r="AE34" s="262">
        <f t="shared" si="12"/>
        <v>6</v>
      </c>
      <c r="AF34" s="262">
        <f t="shared" si="12"/>
        <v>5</v>
      </c>
      <c r="AG34" s="262">
        <f t="shared" si="12"/>
        <v>6</v>
      </c>
      <c r="AH34" s="262">
        <f t="shared" si="12"/>
        <v>5</v>
      </c>
      <c r="AI34" s="262">
        <f t="shared" si="12"/>
        <v>6</v>
      </c>
      <c r="AJ34" s="262">
        <f t="shared" si="12"/>
        <v>5</v>
      </c>
      <c r="AK34" s="262">
        <f t="shared" si="12"/>
        <v>6</v>
      </c>
      <c r="AL34" s="262">
        <f t="shared" si="12"/>
        <v>5</v>
      </c>
      <c r="AM34" s="262">
        <f t="shared" si="12"/>
        <v>6</v>
      </c>
      <c r="AN34" s="262">
        <f t="shared" si="12"/>
        <v>5</v>
      </c>
      <c r="AO34" s="262">
        <f t="shared" si="12"/>
        <v>4</v>
      </c>
      <c r="AP34" s="262">
        <f t="shared" si="12"/>
        <v>5</v>
      </c>
      <c r="AQ34" s="262">
        <f t="shared" si="12"/>
        <v>6</v>
      </c>
      <c r="AR34" s="262">
        <f t="shared" si="12"/>
        <v>6</v>
      </c>
      <c r="AS34" s="262">
        <f t="shared" si="12"/>
        <v>6</v>
      </c>
      <c r="AT34" s="262"/>
      <c r="AU34" s="262"/>
      <c r="AV34" s="264" t="s">
        <v>74</v>
      </c>
      <c r="AW34" s="264" t="s">
        <v>74</v>
      </c>
      <c r="AX34" s="264" t="s">
        <v>74</v>
      </c>
      <c r="AY34" s="264" t="s">
        <v>74</v>
      </c>
      <c r="AZ34" s="264" t="s">
        <v>74</v>
      </c>
      <c r="BA34" s="264" t="s">
        <v>74</v>
      </c>
      <c r="BB34" s="264" t="s">
        <v>74</v>
      </c>
      <c r="BC34" s="264" t="s">
        <v>74</v>
      </c>
      <c r="BD34" s="264" t="s">
        <v>74</v>
      </c>
      <c r="BE34" s="264">
        <f t="shared" si="8"/>
        <v>231</v>
      </c>
    </row>
    <row r="35" spans="1:57" ht="27.75" customHeight="1" thickBot="1">
      <c r="A35" s="154"/>
      <c r="B35" s="126" t="s">
        <v>198</v>
      </c>
      <c r="C35" s="130" t="s">
        <v>219</v>
      </c>
      <c r="D35" s="68" t="s">
        <v>34</v>
      </c>
      <c r="E35" s="265">
        <v>6</v>
      </c>
      <c r="F35" s="265">
        <v>6</v>
      </c>
      <c r="G35" s="265">
        <v>6</v>
      </c>
      <c r="H35" s="265">
        <v>6</v>
      </c>
      <c r="I35" s="265">
        <v>6</v>
      </c>
      <c r="J35" s="265">
        <v>6</v>
      </c>
      <c r="K35" s="265">
        <v>6</v>
      </c>
      <c r="L35" s="265">
        <v>6</v>
      </c>
      <c r="M35" s="265">
        <v>6</v>
      </c>
      <c r="N35" s="265">
        <v>6</v>
      </c>
      <c r="O35" s="265">
        <v>6</v>
      </c>
      <c r="P35" s="265">
        <v>6</v>
      </c>
      <c r="Q35" s="265">
        <v>6</v>
      </c>
      <c r="R35" s="265">
        <v>6</v>
      </c>
      <c r="S35" s="265">
        <v>6</v>
      </c>
      <c r="T35" s="265">
        <v>6</v>
      </c>
      <c r="U35" s="265">
        <v>6</v>
      </c>
      <c r="V35" s="262" t="s">
        <v>74</v>
      </c>
      <c r="W35" s="262" t="s">
        <v>74</v>
      </c>
      <c r="X35" s="266">
        <v>6</v>
      </c>
      <c r="Y35" s="266">
        <v>6</v>
      </c>
      <c r="Z35" s="266">
        <v>6</v>
      </c>
      <c r="AA35" s="266">
        <v>6</v>
      </c>
      <c r="AB35" s="266">
        <v>6</v>
      </c>
      <c r="AC35" s="266">
        <v>6</v>
      </c>
      <c r="AD35" s="266">
        <v>6</v>
      </c>
      <c r="AE35" s="266">
        <v>6</v>
      </c>
      <c r="AF35" s="266">
        <v>6</v>
      </c>
      <c r="AG35" s="266">
        <v>6</v>
      </c>
      <c r="AH35" s="266">
        <v>6</v>
      </c>
      <c r="AI35" s="266">
        <v>6</v>
      </c>
      <c r="AJ35" s="266">
        <v>6</v>
      </c>
      <c r="AK35" s="266">
        <v>6</v>
      </c>
      <c r="AL35" s="266">
        <v>6</v>
      </c>
      <c r="AM35" s="266">
        <v>6</v>
      </c>
      <c r="AN35" s="266">
        <v>6</v>
      </c>
      <c r="AO35" s="266">
        <v>6</v>
      </c>
      <c r="AP35" s="266">
        <v>6</v>
      </c>
      <c r="AQ35" s="266">
        <v>6</v>
      </c>
      <c r="AR35" s="266">
        <v>8</v>
      </c>
      <c r="AS35" s="266">
        <v>8</v>
      </c>
      <c r="AT35" s="280"/>
      <c r="AU35" s="280" t="s">
        <v>172</v>
      </c>
      <c r="AV35" s="264" t="s">
        <v>74</v>
      </c>
      <c r="AW35" s="264" t="s">
        <v>74</v>
      </c>
      <c r="AX35" s="264" t="s">
        <v>74</v>
      </c>
      <c r="AY35" s="264" t="s">
        <v>74</v>
      </c>
      <c r="AZ35" s="264" t="s">
        <v>74</v>
      </c>
      <c r="BA35" s="264" t="s">
        <v>74</v>
      </c>
      <c r="BB35" s="264" t="s">
        <v>74</v>
      </c>
      <c r="BC35" s="264" t="s">
        <v>74</v>
      </c>
      <c r="BD35" s="264" t="s">
        <v>74</v>
      </c>
      <c r="BE35" s="269">
        <f t="shared" si="8"/>
        <v>238</v>
      </c>
    </row>
    <row r="36" spans="1:57" ht="22.5" customHeight="1" thickBot="1">
      <c r="A36" s="154"/>
      <c r="B36" s="127"/>
      <c r="C36" s="131"/>
      <c r="D36" s="68" t="s">
        <v>35</v>
      </c>
      <c r="E36" s="265">
        <v>3</v>
      </c>
      <c r="F36" s="265">
        <v>3</v>
      </c>
      <c r="G36" s="265">
        <v>3</v>
      </c>
      <c r="H36" s="265">
        <v>3</v>
      </c>
      <c r="I36" s="265">
        <v>3</v>
      </c>
      <c r="J36" s="265">
        <v>3</v>
      </c>
      <c r="K36" s="265">
        <v>3</v>
      </c>
      <c r="L36" s="265">
        <v>3</v>
      </c>
      <c r="M36" s="265">
        <v>3</v>
      </c>
      <c r="N36" s="265">
        <v>3</v>
      </c>
      <c r="O36" s="265">
        <v>3</v>
      </c>
      <c r="P36" s="265">
        <v>3</v>
      </c>
      <c r="Q36" s="265">
        <v>3</v>
      </c>
      <c r="R36" s="265">
        <v>3</v>
      </c>
      <c r="S36" s="265">
        <v>3</v>
      </c>
      <c r="T36" s="265">
        <v>3</v>
      </c>
      <c r="U36" s="265">
        <v>3</v>
      </c>
      <c r="V36" s="262" t="s">
        <v>74</v>
      </c>
      <c r="W36" s="262" t="s">
        <v>74</v>
      </c>
      <c r="X36" s="267">
        <v>3</v>
      </c>
      <c r="Y36" s="267">
        <v>3</v>
      </c>
      <c r="Z36" s="267">
        <v>3</v>
      </c>
      <c r="AA36" s="267">
        <v>3</v>
      </c>
      <c r="AB36" s="267">
        <v>3</v>
      </c>
      <c r="AC36" s="267">
        <v>3</v>
      </c>
      <c r="AD36" s="267">
        <v>3</v>
      </c>
      <c r="AE36" s="267">
        <v>3</v>
      </c>
      <c r="AF36" s="267">
        <v>3</v>
      </c>
      <c r="AG36" s="267">
        <v>3</v>
      </c>
      <c r="AH36" s="267">
        <v>3</v>
      </c>
      <c r="AI36" s="267">
        <v>3</v>
      </c>
      <c r="AJ36" s="267">
        <v>3</v>
      </c>
      <c r="AK36" s="267">
        <v>3</v>
      </c>
      <c r="AL36" s="267">
        <v>3</v>
      </c>
      <c r="AM36" s="267">
        <v>3</v>
      </c>
      <c r="AN36" s="267">
        <v>3</v>
      </c>
      <c r="AO36" s="267">
        <v>3</v>
      </c>
      <c r="AP36" s="267">
        <v>3</v>
      </c>
      <c r="AQ36" s="267">
        <v>3</v>
      </c>
      <c r="AR36" s="267">
        <v>4</v>
      </c>
      <c r="AS36" s="267">
        <v>4</v>
      </c>
      <c r="AT36" s="280"/>
      <c r="AU36" s="280"/>
      <c r="AV36" s="264" t="s">
        <v>74</v>
      </c>
      <c r="AW36" s="264" t="s">
        <v>74</v>
      </c>
      <c r="AX36" s="264" t="s">
        <v>74</v>
      </c>
      <c r="AY36" s="264" t="s">
        <v>74</v>
      </c>
      <c r="AZ36" s="264" t="s">
        <v>74</v>
      </c>
      <c r="BA36" s="264" t="s">
        <v>74</v>
      </c>
      <c r="BB36" s="264" t="s">
        <v>74</v>
      </c>
      <c r="BC36" s="264" t="s">
        <v>74</v>
      </c>
      <c r="BD36" s="264" t="s">
        <v>74</v>
      </c>
      <c r="BE36" s="271">
        <f t="shared" si="8"/>
        <v>119</v>
      </c>
    </row>
    <row r="37" spans="1:57" ht="17.25" customHeight="1" thickBot="1">
      <c r="A37" s="154"/>
      <c r="B37" s="126" t="s">
        <v>199</v>
      </c>
      <c r="C37" s="132" t="s">
        <v>128</v>
      </c>
      <c r="D37" s="68" t="s">
        <v>34</v>
      </c>
      <c r="E37" s="265">
        <v>4</v>
      </c>
      <c r="F37" s="265">
        <v>2</v>
      </c>
      <c r="G37" s="265">
        <v>4</v>
      </c>
      <c r="H37" s="265">
        <v>2</v>
      </c>
      <c r="I37" s="265">
        <v>4</v>
      </c>
      <c r="J37" s="265">
        <v>2</v>
      </c>
      <c r="K37" s="265">
        <v>4</v>
      </c>
      <c r="L37" s="265">
        <v>2</v>
      </c>
      <c r="M37" s="265">
        <v>4</v>
      </c>
      <c r="N37" s="265">
        <v>2</v>
      </c>
      <c r="O37" s="265">
        <v>4</v>
      </c>
      <c r="P37" s="265">
        <v>2</v>
      </c>
      <c r="Q37" s="265">
        <v>4</v>
      </c>
      <c r="R37" s="265">
        <v>2</v>
      </c>
      <c r="S37" s="265">
        <v>4</v>
      </c>
      <c r="T37" s="265">
        <v>2</v>
      </c>
      <c r="U37" s="265">
        <v>4</v>
      </c>
      <c r="V37" s="262" t="s">
        <v>74</v>
      </c>
      <c r="W37" s="262" t="s">
        <v>74</v>
      </c>
      <c r="X37" s="267">
        <v>2</v>
      </c>
      <c r="Y37" s="267">
        <v>2</v>
      </c>
      <c r="Z37" s="267">
        <v>2</v>
      </c>
      <c r="AA37" s="267">
        <v>2</v>
      </c>
      <c r="AB37" s="267">
        <v>2</v>
      </c>
      <c r="AC37" s="267">
        <v>2</v>
      </c>
      <c r="AD37" s="267">
        <v>2</v>
      </c>
      <c r="AE37" s="267">
        <v>2</v>
      </c>
      <c r="AF37" s="267">
        <v>2</v>
      </c>
      <c r="AG37" s="267">
        <v>2</v>
      </c>
      <c r="AH37" s="267">
        <v>2</v>
      </c>
      <c r="AI37" s="267">
        <v>2</v>
      </c>
      <c r="AJ37" s="267">
        <v>2</v>
      </c>
      <c r="AK37" s="267">
        <v>2</v>
      </c>
      <c r="AL37" s="267">
        <v>2</v>
      </c>
      <c r="AM37" s="267">
        <v>2</v>
      </c>
      <c r="AN37" s="267">
        <v>2</v>
      </c>
      <c r="AO37" s="267">
        <v>2</v>
      </c>
      <c r="AP37" s="267">
        <v>4</v>
      </c>
      <c r="AQ37" s="267">
        <v>4</v>
      </c>
      <c r="AR37" s="267">
        <v>4</v>
      </c>
      <c r="AS37" s="267" t="s">
        <v>220</v>
      </c>
      <c r="AT37" s="280"/>
      <c r="AU37" s="280"/>
      <c r="AV37" s="264" t="s">
        <v>74</v>
      </c>
      <c r="AW37" s="264" t="s">
        <v>74</v>
      </c>
      <c r="AX37" s="264" t="s">
        <v>74</v>
      </c>
      <c r="AY37" s="264" t="s">
        <v>74</v>
      </c>
      <c r="AZ37" s="264" t="s">
        <v>74</v>
      </c>
      <c r="BA37" s="264" t="s">
        <v>74</v>
      </c>
      <c r="BB37" s="264" t="s">
        <v>74</v>
      </c>
      <c r="BC37" s="264" t="s">
        <v>74</v>
      </c>
      <c r="BD37" s="264" t="s">
        <v>74</v>
      </c>
      <c r="BE37" s="273">
        <f>SUM(E37:BD37)</f>
        <v>100</v>
      </c>
    </row>
    <row r="38" spans="1:57" ht="17.25" customHeight="1" thickBot="1">
      <c r="A38" s="154"/>
      <c r="B38" s="127"/>
      <c r="C38" s="133"/>
      <c r="D38" s="68" t="s">
        <v>35</v>
      </c>
      <c r="E38" s="265">
        <v>2</v>
      </c>
      <c r="F38" s="265">
        <v>1</v>
      </c>
      <c r="G38" s="265">
        <v>2</v>
      </c>
      <c r="H38" s="265">
        <v>1</v>
      </c>
      <c r="I38" s="265">
        <v>2</v>
      </c>
      <c r="J38" s="265">
        <v>1</v>
      </c>
      <c r="K38" s="265">
        <v>2</v>
      </c>
      <c r="L38" s="265">
        <v>1</v>
      </c>
      <c r="M38" s="265">
        <v>2</v>
      </c>
      <c r="N38" s="265">
        <v>1</v>
      </c>
      <c r="O38" s="265">
        <v>2</v>
      </c>
      <c r="P38" s="265">
        <v>1</v>
      </c>
      <c r="Q38" s="265">
        <v>2</v>
      </c>
      <c r="R38" s="265">
        <v>1</v>
      </c>
      <c r="S38" s="265">
        <v>2</v>
      </c>
      <c r="T38" s="265">
        <v>1</v>
      </c>
      <c r="U38" s="265">
        <v>2</v>
      </c>
      <c r="V38" s="262" t="s">
        <v>74</v>
      </c>
      <c r="W38" s="262" t="s">
        <v>74</v>
      </c>
      <c r="X38" s="267">
        <v>1</v>
      </c>
      <c r="Y38" s="267">
        <v>1</v>
      </c>
      <c r="Z38" s="267">
        <v>1</v>
      </c>
      <c r="AA38" s="267">
        <v>1</v>
      </c>
      <c r="AB38" s="267">
        <v>1</v>
      </c>
      <c r="AC38" s="267">
        <v>1</v>
      </c>
      <c r="AD38" s="267">
        <v>1</v>
      </c>
      <c r="AE38" s="267">
        <v>1</v>
      </c>
      <c r="AF38" s="267">
        <v>1</v>
      </c>
      <c r="AG38" s="267">
        <v>1</v>
      </c>
      <c r="AH38" s="267">
        <v>1</v>
      </c>
      <c r="AI38" s="267">
        <v>1</v>
      </c>
      <c r="AJ38" s="267">
        <v>1</v>
      </c>
      <c r="AK38" s="267">
        <v>1</v>
      </c>
      <c r="AL38" s="267">
        <v>1</v>
      </c>
      <c r="AM38" s="267">
        <v>1</v>
      </c>
      <c r="AN38" s="267">
        <v>1</v>
      </c>
      <c r="AO38" s="267">
        <v>1</v>
      </c>
      <c r="AP38" s="267">
        <v>2</v>
      </c>
      <c r="AQ38" s="267">
        <v>2</v>
      </c>
      <c r="AR38" s="267">
        <v>2</v>
      </c>
      <c r="AS38" s="267">
        <v>2</v>
      </c>
      <c r="AT38" s="280"/>
      <c r="AU38" s="280"/>
      <c r="AV38" s="264" t="s">
        <v>74</v>
      </c>
      <c r="AW38" s="264" t="s">
        <v>74</v>
      </c>
      <c r="AX38" s="264" t="s">
        <v>74</v>
      </c>
      <c r="AY38" s="264" t="s">
        <v>74</v>
      </c>
      <c r="AZ38" s="264" t="s">
        <v>74</v>
      </c>
      <c r="BA38" s="264" t="s">
        <v>74</v>
      </c>
      <c r="BB38" s="264" t="s">
        <v>74</v>
      </c>
      <c r="BC38" s="264" t="s">
        <v>74</v>
      </c>
      <c r="BD38" s="264" t="s">
        <v>74</v>
      </c>
      <c r="BE38" s="271">
        <f>SUM(E38:BD38)</f>
        <v>52</v>
      </c>
    </row>
    <row r="39" spans="1:57" ht="17.25" customHeight="1" thickBot="1">
      <c r="A39" s="154"/>
      <c r="B39" s="126" t="s">
        <v>200</v>
      </c>
      <c r="C39" s="134" t="s">
        <v>183</v>
      </c>
      <c r="D39" s="68" t="s">
        <v>34</v>
      </c>
      <c r="E39" s="265">
        <v>4</v>
      </c>
      <c r="F39" s="265">
        <v>4</v>
      </c>
      <c r="G39" s="265">
        <v>4</v>
      </c>
      <c r="H39" s="265">
        <v>4</v>
      </c>
      <c r="I39" s="265">
        <v>4</v>
      </c>
      <c r="J39" s="265">
        <v>4</v>
      </c>
      <c r="K39" s="265">
        <v>4</v>
      </c>
      <c r="L39" s="265">
        <v>4</v>
      </c>
      <c r="M39" s="265">
        <v>4</v>
      </c>
      <c r="N39" s="265">
        <v>4</v>
      </c>
      <c r="O39" s="265">
        <v>4</v>
      </c>
      <c r="P39" s="265">
        <v>4</v>
      </c>
      <c r="Q39" s="265">
        <v>4</v>
      </c>
      <c r="R39" s="265">
        <v>4</v>
      </c>
      <c r="S39" s="265">
        <v>4</v>
      </c>
      <c r="T39" s="265">
        <v>4</v>
      </c>
      <c r="U39" s="265">
        <v>4</v>
      </c>
      <c r="V39" s="262" t="s">
        <v>74</v>
      </c>
      <c r="W39" s="262" t="s">
        <v>74</v>
      </c>
      <c r="X39" s="267">
        <v>2</v>
      </c>
      <c r="Y39" s="267">
        <v>4</v>
      </c>
      <c r="Z39" s="267">
        <v>2</v>
      </c>
      <c r="AA39" s="267">
        <v>4</v>
      </c>
      <c r="AB39" s="267">
        <v>2</v>
      </c>
      <c r="AC39" s="267">
        <v>4</v>
      </c>
      <c r="AD39" s="267">
        <v>2</v>
      </c>
      <c r="AE39" s="267">
        <v>4</v>
      </c>
      <c r="AF39" s="267">
        <v>2</v>
      </c>
      <c r="AG39" s="267">
        <v>4</v>
      </c>
      <c r="AH39" s="267">
        <v>2</v>
      </c>
      <c r="AI39" s="267">
        <v>4</v>
      </c>
      <c r="AJ39" s="267">
        <v>2</v>
      </c>
      <c r="AK39" s="267">
        <v>4</v>
      </c>
      <c r="AL39" s="267">
        <v>2</v>
      </c>
      <c r="AM39" s="267">
        <v>4</v>
      </c>
      <c r="AN39" s="267">
        <v>2</v>
      </c>
      <c r="AO39" s="267"/>
      <c r="AP39" s="267"/>
      <c r="AQ39" s="267">
        <v>2</v>
      </c>
      <c r="AR39" s="267"/>
      <c r="AS39" s="267"/>
      <c r="AT39" s="280"/>
      <c r="AU39" s="280" t="s">
        <v>172</v>
      </c>
      <c r="AV39" s="264" t="s">
        <v>74</v>
      </c>
      <c r="AW39" s="264" t="s">
        <v>74</v>
      </c>
      <c r="AX39" s="264" t="s">
        <v>74</v>
      </c>
      <c r="AY39" s="264" t="s">
        <v>74</v>
      </c>
      <c r="AZ39" s="264" t="s">
        <v>74</v>
      </c>
      <c r="BA39" s="264" t="s">
        <v>74</v>
      </c>
      <c r="BB39" s="264" t="s">
        <v>74</v>
      </c>
      <c r="BC39" s="264" t="s">
        <v>74</v>
      </c>
      <c r="BD39" s="264" t="s">
        <v>74</v>
      </c>
      <c r="BE39" s="268">
        <f t="shared" si="8"/>
        <v>120</v>
      </c>
    </row>
    <row r="40" spans="1:57" ht="17.25" customHeight="1" thickBot="1">
      <c r="A40" s="154"/>
      <c r="B40" s="127"/>
      <c r="C40" s="135"/>
      <c r="D40" s="68" t="s">
        <v>35</v>
      </c>
      <c r="E40" s="265">
        <v>2</v>
      </c>
      <c r="F40" s="265">
        <v>2</v>
      </c>
      <c r="G40" s="265">
        <v>2</v>
      </c>
      <c r="H40" s="265">
        <v>2</v>
      </c>
      <c r="I40" s="265">
        <v>2</v>
      </c>
      <c r="J40" s="265">
        <v>2</v>
      </c>
      <c r="K40" s="265">
        <v>2</v>
      </c>
      <c r="L40" s="265">
        <v>2</v>
      </c>
      <c r="M40" s="265">
        <v>2</v>
      </c>
      <c r="N40" s="265">
        <v>2</v>
      </c>
      <c r="O40" s="265">
        <v>2</v>
      </c>
      <c r="P40" s="265">
        <v>2</v>
      </c>
      <c r="Q40" s="265">
        <v>2</v>
      </c>
      <c r="R40" s="265">
        <v>2</v>
      </c>
      <c r="S40" s="265">
        <v>2</v>
      </c>
      <c r="T40" s="265">
        <v>2</v>
      </c>
      <c r="U40" s="265">
        <v>2</v>
      </c>
      <c r="V40" s="262" t="s">
        <v>74</v>
      </c>
      <c r="W40" s="262" t="s">
        <v>74</v>
      </c>
      <c r="X40" s="267">
        <v>1</v>
      </c>
      <c r="Y40" s="267">
        <v>2</v>
      </c>
      <c r="Z40" s="267">
        <v>1</v>
      </c>
      <c r="AA40" s="267">
        <v>2</v>
      </c>
      <c r="AB40" s="267">
        <v>1</v>
      </c>
      <c r="AC40" s="267">
        <v>2</v>
      </c>
      <c r="AD40" s="267">
        <v>1</v>
      </c>
      <c r="AE40" s="267">
        <v>2</v>
      </c>
      <c r="AF40" s="267">
        <v>1</v>
      </c>
      <c r="AG40" s="267">
        <v>2</v>
      </c>
      <c r="AH40" s="267">
        <v>1</v>
      </c>
      <c r="AI40" s="267">
        <v>2</v>
      </c>
      <c r="AJ40" s="267">
        <v>1</v>
      </c>
      <c r="AK40" s="267">
        <v>2</v>
      </c>
      <c r="AL40" s="267">
        <v>1</v>
      </c>
      <c r="AM40" s="267">
        <v>2</v>
      </c>
      <c r="AN40" s="267">
        <v>1</v>
      </c>
      <c r="AO40" s="267"/>
      <c r="AP40" s="267"/>
      <c r="AQ40" s="267">
        <v>1</v>
      </c>
      <c r="AR40" s="267"/>
      <c r="AS40" s="267"/>
      <c r="AT40" s="280"/>
      <c r="AU40" s="280"/>
      <c r="AV40" s="264" t="s">
        <v>74</v>
      </c>
      <c r="AW40" s="264" t="s">
        <v>74</v>
      </c>
      <c r="AX40" s="264" t="s">
        <v>74</v>
      </c>
      <c r="AY40" s="264" t="s">
        <v>74</v>
      </c>
      <c r="AZ40" s="264" t="s">
        <v>74</v>
      </c>
      <c r="BA40" s="264" t="s">
        <v>74</v>
      </c>
      <c r="BB40" s="264" t="s">
        <v>74</v>
      </c>
      <c r="BC40" s="264" t="s">
        <v>74</v>
      </c>
      <c r="BD40" s="264" t="s">
        <v>74</v>
      </c>
      <c r="BE40" s="268">
        <f t="shared" si="8"/>
        <v>60</v>
      </c>
    </row>
    <row r="41" spans="1:57" ht="13.5" customHeight="1" thickBot="1">
      <c r="A41" s="154"/>
      <c r="B41" s="124" t="s">
        <v>184</v>
      </c>
      <c r="C41" s="124" t="s">
        <v>185</v>
      </c>
      <c r="D41" s="72" t="s">
        <v>34</v>
      </c>
      <c r="E41" s="262">
        <f aca="true" t="shared" si="13" ref="E41:U41">E43</f>
        <v>0</v>
      </c>
      <c r="F41" s="262">
        <f t="shared" si="13"/>
        <v>0</v>
      </c>
      <c r="G41" s="262">
        <f t="shared" si="13"/>
        <v>0</v>
      </c>
      <c r="H41" s="262">
        <f t="shared" si="13"/>
        <v>0</v>
      </c>
      <c r="I41" s="262">
        <f t="shared" si="13"/>
        <v>0</v>
      </c>
      <c r="J41" s="262">
        <f t="shared" si="13"/>
        <v>0</v>
      </c>
      <c r="K41" s="262">
        <f t="shared" si="13"/>
        <v>0</v>
      </c>
      <c r="L41" s="262">
        <f t="shared" si="13"/>
        <v>0</v>
      </c>
      <c r="M41" s="262">
        <f t="shared" si="13"/>
        <v>0</v>
      </c>
      <c r="N41" s="262">
        <f t="shared" si="13"/>
        <v>0</v>
      </c>
      <c r="O41" s="262">
        <f t="shared" si="13"/>
        <v>0</v>
      </c>
      <c r="P41" s="262">
        <f t="shared" si="13"/>
        <v>0</v>
      </c>
      <c r="Q41" s="262">
        <f t="shared" si="13"/>
        <v>0</v>
      </c>
      <c r="R41" s="262">
        <f t="shared" si="13"/>
        <v>0</v>
      </c>
      <c r="S41" s="262">
        <f t="shared" si="13"/>
        <v>0</v>
      </c>
      <c r="T41" s="262">
        <f t="shared" si="13"/>
        <v>0</v>
      </c>
      <c r="U41" s="262">
        <f t="shared" si="13"/>
        <v>0</v>
      </c>
      <c r="V41" s="262" t="s">
        <v>74</v>
      </c>
      <c r="W41" s="262" t="s">
        <v>74</v>
      </c>
      <c r="X41" s="262">
        <f aca="true" t="shared" si="14" ref="X41:AS41">X43</f>
        <v>2</v>
      </c>
      <c r="Y41" s="262">
        <f t="shared" si="14"/>
        <v>0</v>
      </c>
      <c r="Z41" s="262">
        <f t="shared" si="14"/>
        <v>2</v>
      </c>
      <c r="AA41" s="262">
        <f t="shared" si="14"/>
        <v>0</v>
      </c>
      <c r="AB41" s="262">
        <f t="shared" si="14"/>
        <v>2</v>
      </c>
      <c r="AC41" s="262">
        <f t="shared" si="14"/>
        <v>0</v>
      </c>
      <c r="AD41" s="262">
        <f t="shared" si="14"/>
        <v>2</v>
      </c>
      <c r="AE41" s="262">
        <f t="shared" si="14"/>
        <v>0</v>
      </c>
      <c r="AF41" s="262">
        <f t="shared" si="14"/>
        <v>2</v>
      </c>
      <c r="AG41" s="262">
        <f t="shared" si="14"/>
        <v>0</v>
      </c>
      <c r="AH41" s="262">
        <f t="shared" si="14"/>
        <v>2</v>
      </c>
      <c r="AI41" s="262">
        <f t="shared" si="14"/>
        <v>0</v>
      </c>
      <c r="AJ41" s="262">
        <f t="shared" si="14"/>
        <v>2</v>
      </c>
      <c r="AK41" s="262">
        <f t="shared" si="14"/>
        <v>0</v>
      </c>
      <c r="AL41" s="262">
        <f t="shared" si="14"/>
        <v>2</v>
      </c>
      <c r="AM41" s="262">
        <f t="shared" si="14"/>
        <v>0</v>
      </c>
      <c r="AN41" s="262">
        <f t="shared" si="14"/>
        <v>2</v>
      </c>
      <c r="AO41" s="262">
        <f t="shared" si="14"/>
        <v>2</v>
      </c>
      <c r="AP41" s="262">
        <f t="shared" si="14"/>
        <v>2</v>
      </c>
      <c r="AQ41" s="262">
        <f t="shared" si="14"/>
        <v>4</v>
      </c>
      <c r="AR41" s="262">
        <f t="shared" si="14"/>
        <v>4</v>
      </c>
      <c r="AS41" s="262">
        <v>4</v>
      </c>
      <c r="AT41" s="262"/>
      <c r="AU41" s="262"/>
      <c r="AV41" s="264" t="s">
        <v>74</v>
      </c>
      <c r="AW41" s="264" t="s">
        <v>74</v>
      </c>
      <c r="AX41" s="264" t="s">
        <v>74</v>
      </c>
      <c r="AY41" s="264" t="s">
        <v>74</v>
      </c>
      <c r="AZ41" s="264" t="s">
        <v>74</v>
      </c>
      <c r="BA41" s="264" t="s">
        <v>74</v>
      </c>
      <c r="BB41" s="264" t="s">
        <v>74</v>
      </c>
      <c r="BC41" s="264" t="s">
        <v>74</v>
      </c>
      <c r="BD41" s="264" t="s">
        <v>74</v>
      </c>
      <c r="BE41" s="264">
        <f t="shared" si="8"/>
        <v>34</v>
      </c>
    </row>
    <row r="42" spans="1:57" ht="19.5" customHeight="1" thickBot="1">
      <c r="A42" s="154"/>
      <c r="B42" s="125"/>
      <c r="C42" s="125"/>
      <c r="D42" s="72" t="s">
        <v>35</v>
      </c>
      <c r="E42" s="262">
        <f aca="true" t="shared" si="15" ref="E42:U42">E44</f>
        <v>0</v>
      </c>
      <c r="F42" s="262">
        <f t="shared" si="15"/>
        <v>0</v>
      </c>
      <c r="G42" s="262">
        <f t="shared" si="15"/>
        <v>0</v>
      </c>
      <c r="H42" s="262">
        <f t="shared" si="15"/>
        <v>0</v>
      </c>
      <c r="I42" s="262">
        <f t="shared" si="15"/>
        <v>0</v>
      </c>
      <c r="J42" s="262">
        <f t="shared" si="15"/>
        <v>0</v>
      </c>
      <c r="K42" s="262">
        <f t="shared" si="15"/>
        <v>0</v>
      </c>
      <c r="L42" s="262">
        <f t="shared" si="15"/>
        <v>0</v>
      </c>
      <c r="M42" s="262">
        <f t="shared" si="15"/>
        <v>0</v>
      </c>
      <c r="N42" s="262">
        <f t="shared" si="15"/>
        <v>0</v>
      </c>
      <c r="O42" s="262">
        <f t="shared" si="15"/>
        <v>0</v>
      </c>
      <c r="P42" s="262">
        <f t="shared" si="15"/>
        <v>0</v>
      </c>
      <c r="Q42" s="262">
        <f t="shared" si="15"/>
        <v>0</v>
      </c>
      <c r="R42" s="262">
        <f t="shared" si="15"/>
        <v>0</v>
      </c>
      <c r="S42" s="262">
        <f t="shared" si="15"/>
        <v>0</v>
      </c>
      <c r="T42" s="262">
        <f t="shared" si="15"/>
        <v>0</v>
      </c>
      <c r="U42" s="262">
        <f t="shared" si="15"/>
        <v>0</v>
      </c>
      <c r="V42" s="262" t="s">
        <v>74</v>
      </c>
      <c r="W42" s="262" t="s">
        <v>74</v>
      </c>
      <c r="X42" s="262">
        <f aca="true" t="shared" si="16" ref="X42:AS42">X44</f>
        <v>1</v>
      </c>
      <c r="Y42" s="262">
        <f t="shared" si="16"/>
        <v>0</v>
      </c>
      <c r="Z42" s="262">
        <f t="shared" si="16"/>
        <v>1</v>
      </c>
      <c r="AA42" s="262">
        <f t="shared" si="16"/>
        <v>0</v>
      </c>
      <c r="AB42" s="262">
        <f t="shared" si="16"/>
        <v>1</v>
      </c>
      <c r="AC42" s="262">
        <f t="shared" si="16"/>
        <v>0</v>
      </c>
      <c r="AD42" s="262">
        <f t="shared" si="16"/>
        <v>1</v>
      </c>
      <c r="AE42" s="262">
        <f t="shared" si="16"/>
        <v>0</v>
      </c>
      <c r="AF42" s="262">
        <f t="shared" si="16"/>
        <v>1</v>
      </c>
      <c r="AG42" s="262">
        <f t="shared" si="16"/>
        <v>0</v>
      </c>
      <c r="AH42" s="262">
        <f t="shared" si="16"/>
        <v>1</v>
      </c>
      <c r="AI42" s="262">
        <f t="shared" si="16"/>
        <v>0</v>
      </c>
      <c r="AJ42" s="262">
        <f t="shared" si="16"/>
        <v>1</v>
      </c>
      <c r="AK42" s="262">
        <f t="shared" si="16"/>
        <v>0</v>
      </c>
      <c r="AL42" s="262">
        <f t="shared" si="16"/>
        <v>1</v>
      </c>
      <c r="AM42" s="262">
        <f t="shared" si="16"/>
        <v>0</v>
      </c>
      <c r="AN42" s="262">
        <f t="shared" si="16"/>
        <v>1</v>
      </c>
      <c r="AO42" s="262">
        <f t="shared" si="16"/>
        <v>1</v>
      </c>
      <c r="AP42" s="262">
        <f t="shared" si="16"/>
        <v>1</v>
      </c>
      <c r="AQ42" s="262">
        <f t="shared" si="16"/>
        <v>2</v>
      </c>
      <c r="AR42" s="262">
        <f t="shared" si="16"/>
        <v>2</v>
      </c>
      <c r="AS42" s="262">
        <f t="shared" si="16"/>
        <v>2</v>
      </c>
      <c r="AT42" s="262"/>
      <c r="AU42" s="262"/>
      <c r="AV42" s="264" t="s">
        <v>74</v>
      </c>
      <c r="AW42" s="264" t="s">
        <v>74</v>
      </c>
      <c r="AX42" s="264" t="s">
        <v>74</v>
      </c>
      <c r="AY42" s="264" t="s">
        <v>74</v>
      </c>
      <c r="AZ42" s="264" t="s">
        <v>74</v>
      </c>
      <c r="BA42" s="264" t="s">
        <v>74</v>
      </c>
      <c r="BB42" s="264" t="s">
        <v>74</v>
      </c>
      <c r="BC42" s="264" t="s">
        <v>74</v>
      </c>
      <c r="BD42" s="264" t="s">
        <v>74</v>
      </c>
      <c r="BE42" s="264">
        <f t="shared" si="8"/>
        <v>17</v>
      </c>
    </row>
    <row r="43" spans="1:57" ht="17.25" customHeight="1" thickBot="1">
      <c r="A43" s="154"/>
      <c r="B43" s="126" t="s">
        <v>186</v>
      </c>
      <c r="C43" s="128" t="s">
        <v>187</v>
      </c>
      <c r="D43" s="68" t="s">
        <v>34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2" t="s">
        <v>74</v>
      </c>
      <c r="W43" s="262" t="s">
        <v>74</v>
      </c>
      <c r="X43" s="267">
        <v>2</v>
      </c>
      <c r="Y43" s="267"/>
      <c r="Z43" s="267">
        <v>2</v>
      </c>
      <c r="AA43" s="267"/>
      <c r="AB43" s="267">
        <v>2</v>
      </c>
      <c r="AC43" s="267"/>
      <c r="AD43" s="267">
        <v>2</v>
      </c>
      <c r="AE43" s="267"/>
      <c r="AF43" s="267">
        <v>2</v>
      </c>
      <c r="AG43" s="267"/>
      <c r="AH43" s="267">
        <v>2</v>
      </c>
      <c r="AI43" s="267"/>
      <c r="AJ43" s="267">
        <v>2</v>
      </c>
      <c r="AK43" s="267"/>
      <c r="AL43" s="267">
        <v>2</v>
      </c>
      <c r="AM43" s="267"/>
      <c r="AN43" s="267">
        <v>2</v>
      </c>
      <c r="AO43" s="267">
        <v>2</v>
      </c>
      <c r="AP43" s="267">
        <v>2</v>
      </c>
      <c r="AQ43" s="267">
        <v>4</v>
      </c>
      <c r="AR43" s="267">
        <v>4</v>
      </c>
      <c r="AS43" s="267" t="s">
        <v>220</v>
      </c>
      <c r="AT43" s="280"/>
      <c r="AU43" s="280"/>
      <c r="AV43" s="264" t="s">
        <v>74</v>
      </c>
      <c r="AW43" s="264" t="s">
        <v>74</v>
      </c>
      <c r="AX43" s="264" t="s">
        <v>74</v>
      </c>
      <c r="AY43" s="264" t="s">
        <v>74</v>
      </c>
      <c r="AZ43" s="264" t="s">
        <v>74</v>
      </c>
      <c r="BA43" s="264" t="s">
        <v>74</v>
      </c>
      <c r="BB43" s="264" t="s">
        <v>74</v>
      </c>
      <c r="BC43" s="264" t="s">
        <v>74</v>
      </c>
      <c r="BD43" s="264" t="s">
        <v>74</v>
      </c>
      <c r="BE43" s="269">
        <f t="shared" si="8"/>
        <v>30</v>
      </c>
    </row>
    <row r="44" spans="1:57" ht="17.25" customHeight="1" thickBot="1">
      <c r="A44" s="154"/>
      <c r="B44" s="127"/>
      <c r="C44" s="128"/>
      <c r="D44" s="68" t="s">
        <v>35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2" t="s">
        <v>74</v>
      </c>
      <c r="W44" s="262" t="s">
        <v>74</v>
      </c>
      <c r="X44" s="266">
        <v>1</v>
      </c>
      <c r="Y44" s="266"/>
      <c r="Z44" s="266">
        <v>1</v>
      </c>
      <c r="AA44" s="266"/>
      <c r="AB44" s="266">
        <v>1</v>
      </c>
      <c r="AC44" s="266"/>
      <c r="AD44" s="266">
        <v>1</v>
      </c>
      <c r="AE44" s="266"/>
      <c r="AF44" s="266">
        <v>1</v>
      </c>
      <c r="AG44" s="266"/>
      <c r="AH44" s="266">
        <v>1</v>
      </c>
      <c r="AI44" s="266"/>
      <c r="AJ44" s="266">
        <v>1</v>
      </c>
      <c r="AK44" s="266"/>
      <c r="AL44" s="266">
        <v>1</v>
      </c>
      <c r="AM44" s="266"/>
      <c r="AN44" s="266">
        <v>1</v>
      </c>
      <c r="AO44" s="266">
        <v>1</v>
      </c>
      <c r="AP44" s="266">
        <v>1</v>
      </c>
      <c r="AQ44" s="266">
        <v>2</v>
      </c>
      <c r="AR44" s="266">
        <v>2</v>
      </c>
      <c r="AS44" s="266">
        <v>2</v>
      </c>
      <c r="AT44" s="281"/>
      <c r="AU44" s="280"/>
      <c r="AV44" s="264" t="s">
        <v>74</v>
      </c>
      <c r="AW44" s="264" t="s">
        <v>74</v>
      </c>
      <c r="AX44" s="264" t="s">
        <v>74</v>
      </c>
      <c r="AY44" s="264" t="s">
        <v>74</v>
      </c>
      <c r="AZ44" s="264" t="s">
        <v>74</v>
      </c>
      <c r="BA44" s="264" t="s">
        <v>74</v>
      </c>
      <c r="BB44" s="264" t="s">
        <v>74</v>
      </c>
      <c r="BC44" s="264" t="s">
        <v>74</v>
      </c>
      <c r="BD44" s="264" t="s">
        <v>74</v>
      </c>
      <c r="BE44" s="271">
        <f t="shared" si="8"/>
        <v>17</v>
      </c>
    </row>
    <row r="45" spans="1:57" ht="13.5" customHeight="1" hidden="1" thickBot="1">
      <c r="A45" s="154"/>
      <c r="B45" s="120" t="s">
        <v>76</v>
      </c>
      <c r="C45" s="129" t="s">
        <v>77</v>
      </c>
      <c r="D45" s="68" t="s">
        <v>34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 t="s">
        <v>74</v>
      </c>
      <c r="W45" s="265" t="s">
        <v>74</v>
      </c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8"/>
      <c r="AU45" s="268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>
        <f t="shared" si="8"/>
        <v>0</v>
      </c>
    </row>
    <row r="46" spans="1:57" ht="13.5" customHeight="1" hidden="1" thickBot="1">
      <c r="A46" s="154"/>
      <c r="B46" s="122"/>
      <c r="C46" s="129"/>
      <c r="D46" s="68" t="s">
        <v>35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 t="s">
        <v>74</v>
      </c>
      <c r="W46" s="265" t="s">
        <v>74</v>
      </c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8"/>
      <c r="AU46" s="268"/>
      <c r="AV46" s="269"/>
      <c r="AW46" s="269"/>
      <c r="AX46" s="269"/>
      <c r="AY46" s="269"/>
      <c r="AZ46" s="269"/>
      <c r="BA46" s="269"/>
      <c r="BB46" s="269"/>
      <c r="BC46" s="269"/>
      <c r="BD46" s="269"/>
      <c r="BE46" s="271">
        <f t="shared" si="8"/>
        <v>0</v>
      </c>
    </row>
    <row r="47" spans="1:57" ht="13.5" customHeight="1" hidden="1" thickBot="1">
      <c r="A47" s="154"/>
      <c r="B47" s="110" t="s">
        <v>37</v>
      </c>
      <c r="C47" s="120" t="s">
        <v>78</v>
      </c>
      <c r="D47" s="68" t="s">
        <v>34</v>
      </c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 t="s">
        <v>74</v>
      </c>
      <c r="W47" s="265" t="s">
        <v>74</v>
      </c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79"/>
      <c r="AU47" s="268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>
        <f t="shared" si="8"/>
        <v>0</v>
      </c>
    </row>
    <row r="48" spans="1:57" ht="15.75" customHeight="1" hidden="1" thickBot="1">
      <c r="A48" s="154"/>
      <c r="B48" s="123"/>
      <c r="C48" s="122"/>
      <c r="D48" s="68" t="s">
        <v>35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 t="s">
        <v>74</v>
      </c>
      <c r="W48" s="265" t="s">
        <v>74</v>
      </c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8"/>
      <c r="AU48" s="268"/>
      <c r="AV48" s="269"/>
      <c r="AW48" s="269"/>
      <c r="AX48" s="269"/>
      <c r="AY48" s="269"/>
      <c r="AZ48" s="269"/>
      <c r="BA48" s="269"/>
      <c r="BB48" s="269"/>
      <c r="BC48" s="269"/>
      <c r="BD48" s="269"/>
      <c r="BE48" s="271">
        <f>SUM(E48:BD48)</f>
        <v>0</v>
      </c>
    </row>
    <row r="49" spans="1:57" ht="13.5" customHeight="1" hidden="1" thickBot="1">
      <c r="A49" s="154"/>
      <c r="B49" s="110" t="s">
        <v>47</v>
      </c>
      <c r="C49" s="120" t="s">
        <v>79</v>
      </c>
      <c r="D49" s="68" t="s">
        <v>34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 t="s">
        <v>74</v>
      </c>
      <c r="W49" s="265" t="s">
        <v>74</v>
      </c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79"/>
      <c r="AU49" s="268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>
        <f t="shared" si="8"/>
        <v>0</v>
      </c>
    </row>
    <row r="50" spans="1:57" ht="19.5" customHeight="1" hidden="1" thickBot="1">
      <c r="A50" s="154"/>
      <c r="B50" s="123"/>
      <c r="C50" s="122"/>
      <c r="D50" s="68" t="s">
        <v>35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 t="s">
        <v>74</v>
      </c>
      <c r="W50" s="265" t="s">
        <v>74</v>
      </c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8"/>
      <c r="AU50" s="268"/>
      <c r="AV50" s="269"/>
      <c r="AW50" s="269"/>
      <c r="AX50" s="269"/>
      <c r="AY50" s="269"/>
      <c r="AZ50" s="269"/>
      <c r="BA50" s="269"/>
      <c r="BB50" s="269"/>
      <c r="BC50" s="269"/>
      <c r="BD50" s="269"/>
      <c r="BE50" s="271">
        <f t="shared" si="8"/>
        <v>0</v>
      </c>
    </row>
    <row r="51" spans="1:57" ht="13.5" customHeight="1" hidden="1" thickBot="1">
      <c r="A51" s="154"/>
      <c r="B51" s="110" t="s">
        <v>48</v>
      </c>
      <c r="C51" s="120" t="s">
        <v>80</v>
      </c>
      <c r="D51" s="68" t="s">
        <v>34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 t="s">
        <v>74</v>
      </c>
      <c r="W51" s="265" t="s">
        <v>74</v>
      </c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8"/>
      <c r="AU51" s="268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>
        <f t="shared" si="8"/>
        <v>0</v>
      </c>
    </row>
    <row r="52" spans="1:57" ht="13.5" customHeight="1" hidden="1" thickBot="1">
      <c r="A52" s="154"/>
      <c r="B52" s="123"/>
      <c r="C52" s="122"/>
      <c r="D52" s="68" t="s">
        <v>35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 t="s">
        <v>74</v>
      </c>
      <c r="W52" s="265" t="s">
        <v>74</v>
      </c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8"/>
      <c r="AU52" s="268"/>
      <c r="AV52" s="269"/>
      <c r="AW52" s="269"/>
      <c r="AX52" s="269"/>
      <c r="AY52" s="269"/>
      <c r="AZ52" s="269"/>
      <c r="BA52" s="269"/>
      <c r="BB52" s="269"/>
      <c r="BC52" s="269"/>
      <c r="BD52" s="269"/>
      <c r="BE52" s="271">
        <f t="shared" si="8"/>
        <v>0</v>
      </c>
    </row>
    <row r="53" spans="1:57" ht="13.5" customHeight="1" hidden="1" thickBot="1">
      <c r="A53" s="154"/>
      <c r="B53" s="110" t="s">
        <v>49</v>
      </c>
      <c r="C53" s="120" t="s">
        <v>81</v>
      </c>
      <c r="D53" s="68" t="s">
        <v>34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 t="s">
        <v>74</v>
      </c>
      <c r="W53" s="265" t="s">
        <v>74</v>
      </c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8"/>
      <c r="AU53" s="268"/>
      <c r="AV53" s="269"/>
      <c r="AW53" s="269"/>
      <c r="AX53" s="269"/>
      <c r="AY53" s="269"/>
      <c r="AZ53" s="269"/>
      <c r="BA53" s="269"/>
      <c r="BB53" s="269"/>
      <c r="BC53" s="269"/>
      <c r="BD53" s="269"/>
      <c r="BE53" s="273">
        <f t="shared" si="8"/>
        <v>0</v>
      </c>
    </row>
    <row r="54" spans="1:57" ht="13.5" customHeight="1" hidden="1" thickBot="1">
      <c r="A54" s="154"/>
      <c r="B54" s="123"/>
      <c r="C54" s="122"/>
      <c r="D54" s="68" t="s">
        <v>35</v>
      </c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 t="s">
        <v>74</v>
      </c>
      <c r="W54" s="265" t="s">
        <v>74</v>
      </c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8"/>
      <c r="AU54" s="268"/>
      <c r="AV54" s="269"/>
      <c r="AW54" s="269"/>
      <c r="AX54" s="269"/>
      <c r="AY54" s="269"/>
      <c r="AZ54" s="269"/>
      <c r="BA54" s="269"/>
      <c r="BB54" s="269"/>
      <c r="BC54" s="269"/>
      <c r="BD54" s="269"/>
      <c r="BE54" s="271">
        <f t="shared" si="8"/>
        <v>0</v>
      </c>
    </row>
    <row r="55" spans="1:57" ht="13.5" customHeight="1" hidden="1" thickBot="1">
      <c r="A55" s="154"/>
      <c r="B55" s="110"/>
      <c r="C55" s="110"/>
      <c r="D55" s="68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 t="s">
        <v>74</v>
      </c>
      <c r="W55" s="265" t="s">
        <v>74</v>
      </c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8"/>
      <c r="AU55" s="268"/>
      <c r="AV55" s="269"/>
      <c r="AW55" s="269"/>
      <c r="AX55" s="269"/>
      <c r="AY55" s="269"/>
      <c r="AZ55" s="269"/>
      <c r="BA55" s="269"/>
      <c r="BB55" s="269"/>
      <c r="BC55" s="269"/>
      <c r="BD55" s="269"/>
      <c r="BE55" s="273"/>
    </row>
    <row r="56" spans="1:57" ht="13.5" customHeight="1" hidden="1" thickBot="1">
      <c r="A56" s="154"/>
      <c r="B56" s="123"/>
      <c r="C56" s="111"/>
      <c r="D56" s="68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 t="s">
        <v>74</v>
      </c>
      <c r="W56" s="265" t="s">
        <v>74</v>
      </c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8"/>
      <c r="AU56" s="268"/>
      <c r="AV56" s="269"/>
      <c r="AW56" s="269"/>
      <c r="AX56" s="269"/>
      <c r="AY56" s="269"/>
      <c r="AZ56" s="269"/>
      <c r="BA56" s="269"/>
      <c r="BB56" s="269"/>
      <c r="BC56" s="269"/>
      <c r="BD56" s="269"/>
      <c r="BE56" s="271"/>
    </row>
    <row r="57" spans="1:57" ht="13.5" customHeight="1" hidden="1" thickBot="1">
      <c r="A57" s="154"/>
      <c r="B57" s="110" t="s">
        <v>50</v>
      </c>
      <c r="C57" s="110" t="s">
        <v>8</v>
      </c>
      <c r="D57" s="68" t="s">
        <v>34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 t="s">
        <v>74</v>
      </c>
      <c r="W57" s="265" t="s">
        <v>74</v>
      </c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8"/>
      <c r="AU57" s="268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>
        <f t="shared" si="8"/>
        <v>0</v>
      </c>
    </row>
    <row r="58" spans="1:57" ht="13.5" customHeight="1" hidden="1" thickBot="1">
      <c r="A58" s="154"/>
      <c r="B58" s="123"/>
      <c r="C58" s="111"/>
      <c r="D58" s="68" t="s">
        <v>35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 t="s">
        <v>74</v>
      </c>
      <c r="W58" s="265" t="s">
        <v>74</v>
      </c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8"/>
      <c r="AU58" s="268"/>
      <c r="AV58" s="269"/>
      <c r="AW58" s="269"/>
      <c r="AX58" s="269"/>
      <c r="AY58" s="269"/>
      <c r="AZ58" s="269"/>
      <c r="BA58" s="269"/>
      <c r="BB58" s="269"/>
      <c r="BC58" s="269"/>
      <c r="BD58" s="269"/>
      <c r="BE58" s="271">
        <f t="shared" si="8"/>
        <v>0</v>
      </c>
    </row>
    <row r="59" spans="1:57" ht="0.75" customHeight="1" hidden="1" thickBot="1">
      <c r="A59" s="154"/>
      <c r="B59" s="117" t="s">
        <v>7</v>
      </c>
      <c r="C59" s="73" t="s">
        <v>38</v>
      </c>
      <c r="D59" s="67" t="s">
        <v>34</v>
      </c>
      <c r="E59" s="261" t="e">
        <f>SUM(E61)</f>
        <v>#REF!</v>
      </c>
      <c r="F59" s="261" t="e">
        <f aca="true" t="shared" si="17" ref="F59:BE59">SUM(F61)</f>
        <v>#REF!</v>
      </c>
      <c r="G59" s="261" t="e">
        <f t="shared" si="17"/>
        <v>#REF!</v>
      </c>
      <c r="H59" s="261" t="e">
        <f t="shared" si="17"/>
        <v>#REF!</v>
      </c>
      <c r="I59" s="261" t="e">
        <f t="shared" si="17"/>
        <v>#REF!</v>
      </c>
      <c r="J59" s="261" t="e">
        <f t="shared" si="17"/>
        <v>#REF!</v>
      </c>
      <c r="K59" s="261" t="e">
        <f t="shared" si="17"/>
        <v>#REF!</v>
      </c>
      <c r="L59" s="261" t="e">
        <f t="shared" si="17"/>
        <v>#REF!</v>
      </c>
      <c r="M59" s="261" t="e">
        <f t="shared" si="17"/>
        <v>#REF!</v>
      </c>
      <c r="N59" s="261" t="e">
        <f t="shared" si="17"/>
        <v>#REF!</v>
      </c>
      <c r="O59" s="261" t="e">
        <f t="shared" si="17"/>
        <v>#REF!</v>
      </c>
      <c r="P59" s="261" t="e">
        <f t="shared" si="17"/>
        <v>#REF!</v>
      </c>
      <c r="Q59" s="261" t="e">
        <f t="shared" si="17"/>
        <v>#REF!</v>
      </c>
      <c r="R59" s="261" t="e">
        <f t="shared" si="17"/>
        <v>#REF!</v>
      </c>
      <c r="S59" s="261" t="e">
        <f t="shared" si="17"/>
        <v>#REF!</v>
      </c>
      <c r="T59" s="261" t="e">
        <f t="shared" si="17"/>
        <v>#REF!</v>
      </c>
      <c r="U59" s="261" t="e">
        <f t="shared" si="17"/>
        <v>#REF!</v>
      </c>
      <c r="V59" s="265" t="s">
        <v>74</v>
      </c>
      <c r="W59" s="265" t="s">
        <v>74</v>
      </c>
      <c r="X59" s="261" t="e">
        <f t="shared" si="17"/>
        <v>#REF!</v>
      </c>
      <c r="Y59" s="261" t="e">
        <f t="shared" si="17"/>
        <v>#REF!</v>
      </c>
      <c r="Z59" s="261" t="e">
        <f t="shared" si="17"/>
        <v>#REF!</v>
      </c>
      <c r="AA59" s="261" t="e">
        <f t="shared" si="17"/>
        <v>#REF!</v>
      </c>
      <c r="AB59" s="261" t="e">
        <f t="shared" si="17"/>
        <v>#REF!</v>
      </c>
      <c r="AC59" s="261" t="e">
        <f t="shared" si="17"/>
        <v>#REF!</v>
      </c>
      <c r="AD59" s="261" t="e">
        <f t="shared" si="17"/>
        <v>#REF!</v>
      </c>
      <c r="AE59" s="261" t="e">
        <f t="shared" si="17"/>
        <v>#REF!</v>
      </c>
      <c r="AF59" s="261" t="e">
        <f t="shared" si="17"/>
        <v>#REF!</v>
      </c>
      <c r="AG59" s="261" t="e">
        <f t="shared" si="17"/>
        <v>#REF!</v>
      </c>
      <c r="AH59" s="261" t="e">
        <f t="shared" si="17"/>
        <v>#REF!</v>
      </c>
      <c r="AI59" s="261" t="e">
        <f t="shared" si="17"/>
        <v>#REF!</v>
      </c>
      <c r="AJ59" s="261" t="e">
        <f t="shared" si="17"/>
        <v>#REF!</v>
      </c>
      <c r="AK59" s="261" t="e">
        <f t="shared" si="17"/>
        <v>#REF!</v>
      </c>
      <c r="AL59" s="261" t="e">
        <f t="shared" si="17"/>
        <v>#REF!</v>
      </c>
      <c r="AM59" s="261" t="e">
        <f t="shared" si="17"/>
        <v>#REF!</v>
      </c>
      <c r="AN59" s="261" t="e">
        <f t="shared" si="17"/>
        <v>#REF!</v>
      </c>
      <c r="AO59" s="261" t="e">
        <f t="shared" si="17"/>
        <v>#REF!</v>
      </c>
      <c r="AP59" s="261" t="e">
        <f t="shared" si="17"/>
        <v>#REF!</v>
      </c>
      <c r="AQ59" s="261" t="e">
        <f t="shared" si="17"/>
        <v>#REF!</v>
      </c>
      <c r="AR59" s="261" t="e">
        <f t="shared" si="17"/>
        <v>#REF!</v>
      </c>
      <c r="AS59" s="261" t="e">
        <f t="shared" si="17"/>
        <v>#REF!</v>
      </c>
      <c r="AT59" s="79"/>
      <c r="AU59" s="79"/>
      <c r="AV59" s="261" t="e">
        <f t="shared" si="17"/>
        <v>#REF!</v>
      </c>
      <c r="AW59" s="261" t="e">
        <f t="shared" si="17"/>
        <v>#REF!</v>
      </c>
      <c r="AX59" s="261" t="e">
        <f t="shared" si="17"/>
        <v>#REF!</v>
      </c>
      <c r="AY59" s="261" t="e">
        <f t="shared" si="17"/>
        <v>#REF!</v>
      </c>
      <c r="AZ59" s="261" t="e">
        <f t="shared" si="17"/>
        <v>#REF!</v>
      </c>
      <c r="BA59" s="261" t="e">
        <f t="shared" si="17"/>
        <v>#REF!</v>
      </c>
      <c r="BB59" s="261" t="e">
        <f t="shared" si="17"/>
        <v>#REF!</v>
      </c>
      <c r="BC59" s="261" t="e">
        <f t="shared" si="17"/>
        <v>#REF!</v>
      </c>
      <c r="BD59" s="261" t="e">
        <f t="shared" si="17"/>
        <v>#REF!</v>
      </c>
      <c r="BE59" s="261" t="e">
        <f t="shared" si="17"/>
        <v>#REF!</v>
      </c>
    </row>
    <row r="60" spans="1:57" ht="13.5" customHeight="1" hidden="1" thickBot="1">
      <c r="A60" s="154"/>
      <c r="B60" s="118"/>
      <c r="C60" s="76" t="s">
        <v>36</v>
      </c>
      <c r="D60" s="67" t="s">
        <v>35</v>
      </c>
      <c r="E60" s="261">
        <f>E62</f>
        <v>0</v>
      </c>
      <c r="F60" s="261">
        <f aca="true" t="shared" si="18" ref="F60:BE60">F62</f>
        <v>0</v>
      </c>
      <c r="G60" s="261">
        <f t="shared" si="18"/>
        <v>0</v>
      </c>
      <c r="H60" s="261">
        <f t="shared" si="18"/>
        <v>0</v>
      </c>
      <c r="I60" s="261">
        <f t="shared" si="18"/>
        <v>0</v>
      </c>
      <c r="J60" s="261">
        <f t="shared" si="18"/>
        <v>0</v>
      </c>
      <c r="K60" s="261">
        <f t="shared" si="18"/>
        <v>0</v>
      </c>
      <c r="L60" s="261">
        <f t="shared" si="18"/>
        <v>0</v>
      </c>
      <c r="M60" s="261">
        <f t="shared" si="18"/>
        <v>0</v>
      </c>
      <c r="N60" s="261">
        <f t="shared" si="18"/>
        <v>0</v>
      </c>
      <c r="O60" s="261">
        <f t="shared" si="18"/>
        <v>0</v>
      </c>
      <c r="P60" s="261">
        <f t="shared" si="18"/>
        <v>0</v>
      </c>
      <c r="Q60" s="261">
        <f t="shared" si="18"/>
        <v>0</v>
      </c>
      <c r="R60" s="261">
        <f t="shared" si="18"/>
        <v>0</v>
      </c>
      <c r="S60" s="261">
        <f t="shared" si="18"/>
        <v>0</v>
      </c>
      <c r="T60" s="261">
        <f t="shared" si="18"/>
        <v>0</v>
      </c>
      <c r="U60" s="261">
        <f t="shared" si="18"/>
        <v>0</v>
      </c>
      <c r="V60" s="265" t="s">
        <v>74</v>
      </c>
      <c r="W60" s="265" t="s">
        <v>74</v>
      </c>
      <c r="X60" s="261">
        <f t="shared" si="18"/>
        <v>0</v>
      </c>
      <c r="Y60" s="261">
        <f t="shared" si="18"/>
        <v>0</v>
      </c>
      <c r="Z60" s="261">
        <f t="shared" si="18"/>
        <v>0</v>
      </c>
      <c r="AA60" s="261">
        <f t="shared" si="18"/>
        <v>0</v>
      </c>
      <c r="AB60" s="261">
        <f t="shared" si="18"/>
        <v>0</v>
      </c>
      <c r="AC60" s="261">
        <f t="shared" si="18"/>
        <v>0</v>
      </c>
      <c r="AD60" s="261">
        <f t="shared" si="18"/>
        <v>0</v>
      </c>
      <c r="AE60" s="261">
        <f t="shared" si="18"/>
        <v>0</v>
      </c>
      <c r="AF60" s="261">
        <f t="shared" si="18"/>
        <v>0</v>
      </c>
      <c r="AG60" s="261">
        <f t="shared" si="18"/>
        <v>0</v>
      </c>
      <c r="AH60" s="261">
        <f t="shared" si="18"/>
        <v>0</v>
      </c>
      <c r="AI60" s="261">
        <f t="shared" si="18"/>
        <v>0</v>
      </c>
      <c r="AJ60" s="261">
        <f t="shared" si="18"/>
        <v>0</v>
      </c>
      <c r="AK60" s="261">
        <f t="shared" si="18"/>
        <v>0</v>
      </c>
      <c r="AL60" s="261">
        <f t="shared" si="18"/>
        <v>0</v>
      </c>
      <c r="AM60" s="261">
        <f t="shared" si="18"/>
        <v>0</v>
      </c>
      <c r="AN60" s="261">
        <f t="shared" si="18"/>
        <v>0</v>
      </c>
      <c r="AO60" s="261">
        <f t="shared" si="18"/>
        <v>0</v>
      </c>
      <c r="AP60" s="261">
        <f t="shared" si="18"/>
        <v>0</v>
      </c>
      <c r="AQ60" s="261">
        <f t="shared" si="18"/>
        <v>0</v>
      </c>
      <c r="AR60" s="261">
        <f t="shared" si="18"/>
        <v>0</v>
      </c>
      <c r="AS60" s="261">
        <f t="shared" si="18"/>
        <v>0</v>
      </c>
      <c r="AT60" s="79"/>
      <c r="AU60" s="79"/>
      <c r="AV60" s="261">
        <f t="shared" si="18"/>
        <v>0</v>
      </c>
      <c r="AW60" s="261">
        <f t="shared" si="18"/>
        <v>0</v>
      </c>
      <c r="AX60" s="261">
        <f t="shared" si="18"/>
        <v>0</v>
      </c>
      <c r="AY60" s="261">
        <f t="shared" si="18"/>
        <v>0</v>
      </c>
      <c r="AZ60" s="261">
        <f t="shared" si="18"/>
        <v>0</v>
      </c>
      <c r="BA60" s="261">
        <f t="shared" si="18"/>
        <v>0</v>
      </c>
      <c r="BB60" s="261">
        <f t="shared" si="18"/>
        <v>0</v>
      </c>
      <c r="BC60" s="261">
        <f t="shared" si="18"/>
        <v>0</v>
      </c>
      <c r="BD60" s="261">
        <f t="shared" si="18"/>
        <v>0</v>
      </c>
      <c r="BE60" s="261">
        <f t="shared" si="18"/>
        <v>0</v>
      </c>
    </row>
    <row r="61" spans="1:57" ht="13.5" customHeight="1" hidden="1" thickBot="1">
      <c r="A61" s="154"/>
      <c r="B61" s="117" t="s">
        <v>39</v>
      </c>
      <c r="C61" s="117" t="s">
        <v>40</v>
      </c>
      <c r="D61" s="67" t="s">
        <v>34</v>
      </c>
      <c r="E61" s="261" t="e">
        <f>SUM(E63,E71,E77,E85,E91,E97,E103,E109)</f>
        <v>#REF!</v>
      </c>
      <c r="F61" s="261" t="e">
        <f aca="true" t="shared" si="19" ref="F61:BE62">SUM(F63,F71,F77,F85,F91,F97,F103,F109)</f>
        <v>#REF!</v>
      </c>
      <c r="G61" s="261" t="e">
        <f t="shared" si="19"/>
        <v>#REF!</v>
      </c>
      <c r="H61" s="261" t="e">
        <f t="shared" si="19"/>
        <v>#REF!</v>
      </c>
      <c r="I61" s="261" t="e">
        <f t="shared" si="19"/>
        <v>#REF!</v>
      </c>
      <c r="J61" s="261" t="e">
        <f t="shared" si="19"/>
        <v>#REF!</v>
      </c>
      <c r="K61" s="261" t="e">
        <f t="shared" si="19"/>
        <v>#REF!</v>
      </c>
      <c r="L61" s="261" t="e">
        <f t="shared" si="19"/>
        <v>#REF!</v>
      </c>
      <c r="M61" s="261" t="e">
        <f t="shared" si="19"/>
        <v>#REF!</v>
      </c>
      <c r="N61" s="261" t="e">
        <f t="shared" si="19"/>
        <v>#REF!</v>
      </c>
      <c r="O61" s="261" t="e">
        <f t="shared" si="19"/>
        <v>#REF!</v>
      </c>
      <c r="P61" s="261" t="e">
        <f t="shared" si="19"/>
        <v>#REF!</v>
      </c>
      <c r="Q61" s="261" t="e">
        <f t="shared" si="19"/>
        <v>#REF!</v>
      </c>
      <c r="R61" s="261" t="e">
        <f t="shared" si="19"/>
        <v>#REF!</v>
      </c>
      <c r="S61" s="261" t="e">
        <f t="shared" si="19"/>
        <v>#REF!</v>
      </c>
      <c r="T61" s="261" t="e">
        <f t="shared" si="19"/>
        <v>#REF!</v>
      </c>
      <c r="U61" s="261" t="e">
        <f t="shared" si="19"/>
        <v>#REF!</v>
      </c>
      <c r="V61" s="265" t="s">
        <v>74</v>
      </c>
      <c r="W61" s="265" t="s">
        <v>74</v>
      </c>
      <c r="X61" s="261" t="e">
        <f t="shared" si="19"/>
        <v>#REF!</v>
      </c>
      <c r="Y61" s="261" t="e">
        <f t="shared" si="19"/>
        <v>#REF!</v>
      </c>
      <c r="Z61" s="261" t="e">
        <f t="shared" si="19"/>
        <v>#REF!</v>
      </c>
      <c r="AA61" s="261" t="e">
        <f t="shared" si="19"/>
        <v>#REF!</v>
      </c>
      <c r="AB61" s="261" t="e">
        <f t="shared" si="19"/>
        <v>#REF!</v>
      </c>
      <c r="AC61" s="261" t="e">
        <f t="shared" si="19"/>
        <v>#REF!</v>
      </c>
      <c r="AD61" s="261" t="e">
        <f t="shared" si="19"/>
        <v>#REF!</v>
      </c>
      <c r="AE61" s="261" t="e">
        <f t="shared" si="19"/>
        <v>#REF!</v>
      </c>
      <c r="AF61" s="261" t="e">
        <f t="shared" si="19"/>
        <v>#REF!</v>
      </c>
      <c r="AG61" s="261" t="e">
        <f t="shared" si="19"/>
        <v>#REF!</v>
      </c>
      <c r="AH61" s="261" t="e">
        <f t="shared" si="19"/>
        <v>#REF!</v>
      </c>
      <c r="AI61" s="261" t="e">
        <f t="shared" si="19"/>
        <v>#REF!</v>
      </c>
      <c r="AJ61" s="261" t="e">
        <f t="shared" si="19"/>
        <v>#REF!</v>
      </c>
      <c r="AK61" s="261" t="e">
        <f t="shared" si="19"/>
        <v>#REF!</v>
      </c>
      <c r="AL61" s="261" t="e">
        <f t="shared" si="19"/>
        <v>#REF!</v>
      </c>
      <c r="AM61" s="261" t="e">
        <f t="shared" si="19"/>
        <v>#REF!</v>
      </c>
      <c r="AN61" s="261" t="e">
        <f t="shared" si="19"/>
        <v>#REF!</v>
      </c>
      <c r="AO61" s="261" t="e">
        <f t="shared" si="19"/>
        <v>#REF!</v>
      </c>
      <c r="AP61" s="261" t="e">
        <f t="shared" si="19"/>
        <v>#REF!</v>
      </c>
      <c r="AQ61" s="261" t="e">
        <f t="shared" si="19"/>
        <v>#REF!</v>
      </c>
      <c r="AR61" s="261" t="e">
        <f t="shared" si="19"/>
        <v>#REF!</v>
      </c>
      <c r="AS61" s="261" t="e">
        <f t="shared" si="19"/>
        <v>#REF!</v>
      </c>
      <c r="AT61" s="79"/>
      <c r="AU61" s="79"/>
      <c r="AV61" s="261" t="e">
        <f t="shared" si="19"/>
        <v>#REF!</v>
      </c>
      <c r="AW61" s="261" t="e">
        <f t="shared" si="19"/>
        <v>#REF!</v>
      </c>
      <c r="AX61" s="261" t="e">
        <f t="shared" si="19"/>
        <v>#REF!</v>
      </c>
      <c r="AY61" s="261" t="e">
        <f t="shared" si="19"/>
        <v>#REF!</v>
      </c>
      <c r="AZ61" s="261" t="e">
        <f t="shared" si="19"/>
        <v>#REF!</v>
      </c>
      <c r="BA61" s="261" t="e">
        <f t="shared" si="19"/>
        <v>#REF!</v>
      </c>
      <c r="BB61" s="261" t="e">
        <f t="shared" si="19"/>
        <v>#REF!</v>
      </c>
      <c r="BC61" s="261" t="e">
        <f t="shared" si="19"/>
        <v>#REF!</v>
      </c>
      <c r="BD61" s="261" t="e">
        <f t="shared" si="19"/>
        <v>#REF!</v>
      </c>
      <c r="BE61" s="261" t="e">
        <f t="shared" si="19"/>
        <v>#REF!</v>
      </c>
    </row>
    <row r="62" spans="1:57" ht="13.5" customHeight="1" hidden="1" thickBot="1">
      <c r="A62" s="154"/>
      <c r="B62" s="118"/>
      <c r="C62" s="118"/>
      <c r="D62" s="67" t="s">
        <v>35</v>
      </c>
      <c r="E62" s="261">
        <f>SUM(E64,E72,E78,E86,E92,E98,E104,E110)</f>
        <v>0</v>
      </c>
      <c r="F62" s="261">
        <f t="shared" si="19"/>
        <v>0</v>
      </c>
      <c r="G62" s="261">
        <f t="shared" si="19"/>
        <v>0</v>
      </c>
      <c r="H62" s="261">
        <f t="shared" si="19"/>
        <v>0</v>
      </c>
      <c r="I62" s="261">
        <f t="shared" si="19"/>
        <v>0</v>
      </c>
      <c r="J62" s="261">
        <f t="shared" si="19"/>
        <v>0</v>
      </c>
      <c r="K62" s="261">
        <f t="shared" si="19"/>
        <v>0</v>
      </c>
      <c r="L62" s="261">
        <f t="shared" si="19"/>
        <v>0</v>
      </c>
      <c r="M62" s="261">
        <f t="shared" si="19"/>
        <v>0</v>
      </c>
      <c r="N62" s="261">
        <f t="shared" si="19"/>
        <v>0</v>
      </c>
      <c r="O62" s="261">
        <f t="shared" si="19"/>
        <v>0</v>
      </c>
      <c r="P62" s="261">
        <f t="shared" si="19"/>
        <v>0</v>
      </c>
      <c r="Q62" s="261">
        <f t="shared" si="19"/>
        <v>0</v>
      </c>
      <c r="R62" s="261">
        <f t="shared" si="19"/>
        <v>0</v>
      </c>
      <c r="S62" s="261">
        <f t="shared" si="19"/>
        <v>0</v>
      </c>
      <c r="T62" s="261">
        <f t="shared" si="19"/>
        <v>0</v>
      </c>
      <c r="U62" s="261">
        <f t="shared" si="19"/>
        <v>0</v>
      </c>
      <c r="V62" s="265" t="s">
        <v>74</v>
      </c>
      <c r="W62" s="265" t="s">
        <v>74</v>
      </c>
      <c r="X62" s="261">
        <f t="shared" si="19"/>
        <v>0</v>
      </c>
      <c r="Y62" s="261">
        <f t="shared" si="19"/>
        <v>0</v>
      </c>
      <c r="Z62" s="261">
        <f t="shared" si="19"/>
        <v>0</v>
      </c>
      <c r="AA62" s="261">
        <f t="shared" si="19"/>
        <v>0</v>
      </c>
      <c r="AB62" s="261">
        <f t="shared" si="19"/>
        <v>0</v>
      </c>
      <c r="AC62" s="261">
        <f t="shared" si="19"/>
        <v>0</v>
      </c>
      <c r="AD62" s="261">
        <f t="shared" si="19"/>
        <v>0</v>
      </c>
      <c r="AE62" s="261">
        <f t="shared" si="19"/>
        <v>0</v>
      </c>
      <c r="AF62" s="261">
        <f t="shared" si="19"/>
        <v>0</v>
      </c>
      <c r="AG62" s="261">
        <f t="shared" si="19"/>
        <v>0</v>
      </c>
      <c r="AH62" s="261">
        <f t="shared" si="19"/>
        <v>0</v>
      </c>
      <c r="AI62" s="261">
        <f t="shared" si="19"/>
        <v>0</v>
      </c>
      <c r="AJ62" s="261">
        <f t="shared" si="19"/>
        <v>0</v>
      </c>
      <c r="AK62" s="261">
        <f t="shared" si="19"/>
        <v>0</v>
      </c>
      <c r="AL62" s="261">
        <f t="shared" si="19"/>
        <v>0</v>
      </c>
      <c r="AM62" s="261">
        <f t="shared" si="19"/>
        <v>0</v>
      </c>
      <c r="AN62" s="261">
        <f t="shared" si="19"/>
        <v>0</v>
      </c>
      <c r="AO62" s="261">
        <f t="shared" si="19"/>
        <v>0</v>
      </c>
      <c r="AP62" s="261">
        <f t="shared" si="19"/>
        <v>0</v>
      </c>
      <c r="AQ62" s="261">
        <f t="shared" si="19"/>
        <v>0</v>
      </c>
      <c r="AR62" s="261">
        <f t="shared" si="19"/>
        <v>0</v>
      </c>
      <c r="AS62" s="261">
        <f t="shared" si="19"/>
        <v>0</v>
      </c>
      <c r="AT62" s="79"/>
      <c r="AU62" s="79"/>
      <c r="AV62" s="261">
        <f t="shared" si="19"/>
        <v>0</v>
      </c>
      <c r="AW62" s="261">
        <f t="shared" si="19"/>
        <v>0</v>
      </c>
      <c r="AX62" s="261">
        <f t="shared" si="19"/>
        <v>0</v>
      </c>
      <c r="AY62" s="261">
        <f t="shared" si="19"/>
        <v>0</v>
      </c>
      <c r="AZ62" s="261">
        <f t="shared" si="19"/>
        <v>0</v>
      </c>
      <c r="BA62" s="261">
        <f t="shared" si="19"/>
        <v>0</v>
      </c>
      <c r="BB62" s="261">
        <f t="shared" si="19"/>
        <v>0</v>
      </c>
      <c r="BC62" s="261">
        <f t="shared" si="19"/>
        <v>0</v>
      </c>
      <c r="BD62" s="261">
        <f t="shared" si="19"/>
        <v>0</v>
      </c>
      <c r="BE62" s="261">
        <f>SUM(BE64,BE72,BE78,BE86,BE92,BE98,BE104,BE110)</f>
        <v>0</v>
      </c>
    </row>
    <row r="63" spans="1:57" ht="13.5" customHeight="1" hidden="1" thickBot="1">
      <c r="A63" s="154"/>
      <c r="B63" s="117" t="s">
        <v>60</v>
      </c>
      <c r="C63" s="117" t="s">
        <v>82</v>
      </c>
      <c r="D63" s="67" t="s">
        <v>34</v>
      </c>
      <c r="E63" s="261">
        <f>SUM(E65,E67,E69,E70)</f>
        <v>0</v>
      </c>
      <c r="F63" s="261">
        <f aca="true" t="shared" si="20" ref="F63:BD63">SUM(F65,F67,F69,F70)</f>
        <v>0</v>
      </c>
      <c r="G63" s="261">
        <f t="shared" si="20"/>
        <v>0</v>
      </c>
      <c r="H63" s="261">
        <f t="shared" si="20"/>
        <v>0</v>
      </c>
      <c r="I63" s="261">
        <f t="shared" si="20"/>
        <v>0</v>
      </c>
      <c r="J63" s="261">
        <f t="shared" si="20"/>
        <v>0</v>
      </c>
      <c r="K63" s="261">
        <f t="shared" si="20"/>
        <v>0</v>
      </c>
      <c r="L63" s="261">
        <f t="shared" si="20"/>
        <v>0</v>
      </c>
      <c r="M63" s="261">
        <f t="shared" si="20"/>
        <v>0</v>
      </c>
      <c r="N63" s="261">
        <f t="shared" si="20"/>
        <v>0</v>
      </c>
      <c r="O63" s="261">
        <f t="shared" si="20"/>
        <v>0</v>
      </c>
      <c r="P63" s="261">
        <f t="shared" si="20"/>
        <v>0</v>
      </c>
      <c r="Q63" s="261">
        <f t="shared" si="20"/>
        <v>0</v>
      </c>
      <c r="R63" s="261">
        <f t="shared" si="20"/>
        <v>0</v>
      </c>
      <c r="S63" s="261">
        <f t="shared" si="20"/>
        <v>0</v>
      </c>
      <c r="T63" s="261">
        <f t="shared" si="20"/>
        <v>0</v>
      </c>
      <c r="U63" s="261">
        <f t="shared" si="20"/>
        <v>0</v>
      </c>
      <c r="V63" s="265" t="s">
        <v>74</v>
      </c>
      <c r="W63" s="265" t="s">
        <v>74</v>
      </c>
      <c r="X63" s="261">
        <f t="shared" si="20"/>
        <v>0</v>
      </c>
      <c r="Y63" s="261">
        <f t="shared" si="20"/>
        <v>0</v>
      </c>
      <c r="Z63" s="261">
        <f t="shared" si="20"/>
        <v>0</v>
      </c>
      <c r="AA63" s="261">
        <f t="shared" si="20"/>
        <v>0</v>
      </c>
      <c r="AB63" s="261">
        <f t="shared" si="20"/>
        <v>0</v>
      </c>
      <c r="AC63" s="261">
        <f t="shared" si="20"/>
        <v>0</v>
      </c>
      <c r="AD63" s="261">
        <f t="shared" si="20"/>
        <v>0</v>
      </c>
      <c r="AE63" s="261">
        <f t="shared" si="20"/>
        <v>0</v>
      </c>
      <c r="AF63" s="261">
        <f t="shared" si="20"/>
        <v>0</v>
      </c>
      <c r="AG63" s="261">
        <f t="shared" si="20"/>
        <v>0</v>
      </c>
      <c r="AH63" s="261">
        <f t="shared" si="20"/>
        <v>0</v>
      </c>
      <c r="AI63" s="261">
        <f t="shared" si="20"/>
        <v>0</v>
      </c>
      <c r="AJ63" s="261">
        <f t="shared" si="20"/>
        <v>0</v>
      </c>
      <c r="AK63" s="261">
        <f t="shared" si="20"/>
        <v>0</v>
      </c>
      <c r="AL63" s="261">
        <f t="shared" si="20"/>
        <v>0</v>
      </c>
      <c r="AM63" s="261">
        <f t="shared" si="20"/>
        <v>0</v>
      </c>
      <c r="AN63" s="261">
        <f t="shared" si="20"/>
        <v>0</v>
      </c>
      <c r="AO63" s="261">
        <f t="shared" si="20"/>
        <v>0</v>
      </c>
      <c r="AP63" s="261">
        <f t="shared" si="20"/>
        <v>0</v>
      </c>
      <c r="AQ63" s="261">
        <f t="shared" si="20"/>
        <v>0</v>
      </c>
      <c r="AR63" s="261">
        <f t="shared" si="20"/>
        <v>0</v>
      </c>
      <c r="AS63" s="261">
        <f t="shared" si="20"/>
        <v>0</v>
      </c>
      <c r="AT63" s="79"/>
      <c r="AU63" s="79"/>
      <c r="AV63" s="261">
        <f t="shared" si="20"/>
        <v>0</v>
      </c>
      <c r="AW63" s="261">
        <f t="shared" si="20"/>
        <v>0</v>
      </c>
      <c r="AX63" s="261">
        <f t="shared" si="20"/>
        <v>0</v>
      </c>
      <c r="AY63" s="261">
        <f t="shared" si="20"/>
        <v>0</v>
      </c>
      <c r="AZ63" s="261">
        <f t="shared" si="20"/>
        <v>0</v>
      </c>
      <c r="BA63" s="261">
        <f t="shared" si="20"/>
        <v>0</v>
      </c>
      <c r="BB63" s="261">
        <f t="shared" si="20"/>
        <v>0</v>
      </c>
      <c r="BC63" s="261">
        <f t="shared" si="20"/>
        <v>0</v>
      </c>
      <c r="BD63" s="261">
        <f t="shared" si="20"/>
        <v>0</v>
      </c>
      <c r="BE63" s="261">
        <f>SUM(BE65,BE67,BE69,BE70)</f>
        <v>0</v>
      </c>
    </row>
    <row r="64" spans="1:57" ht="13.5" customHeight="1" hidden="1" thickBot="1">
      <c r="A64" s="154"/>
      <c r="B64" s="118"/>
      <c r="C64" s="118"/>
      <c r="D64" s="67" t="s">
        <v>35</v>
      </c>
      <c r="E64" s="261">
        <f>SUM(E66,E68)</f>
        <v>0</v>
      </c>
      <c r="F64" s="261">
        <f aca="true" t="shared" si="21" ref="F64:BE64">SUM(F66,F68)</f>
        <v>0</v>
      </c>
      <c r="G64" s="261">
        <f t="shared" si="21"/>
        <v>0</v>
      </c>
      <c r="H64" s="261">
        <f t="shared" si="21"/>
        <v>0</v>
      </c>
      <c r="I64" s="261">
        <f t="shared" si="21"/>
        <v>0</v>
      </c>
      <c r="J64" s="261">
        <f t="shared" si="21"/>
        <v>0</v>
      </c>
      <c r="K64" s="261">
        <f t="shared" si="21"/>
        <v>0</v>
      </c>
      <c r="L64" s="261">
        <f t="shared" si="21"/>
        <v>0</v>
      </c>
      <c r="M64" s="261">
        <f t="shared" si="21"/>
        <v>0</v>
      </c>
      <c r="N64" s="261">
        <f t="shared" si="21"/>
        <v>0</v>
      </c>
      <c r="O64" s="261">
        <f t="shared" si="21"/>
        <v>0</v>
      </c>
      <c r="P64" s="261">
        <f t="shared" si="21"/>
        <v>0</v>
      </c>
      <c r="Q64" s="261">
        <f t="shared" si="21"/>
        <v>0</v>
      </c>
      <c r="R64" s="261">
        <f t="shared" si="21"/>
        <v>0</v>
      </c>
      <c r="S64" s="261">
        <f t="shared" si="21"/>
        <v>0</v>
      </c>
      <c r="T64" s="261">
        <f t="shared" si="21"/>
        <v>0</v>
      </c>
      <c r="U64" s="261">
        <f t="shared" si="21"/>
        <v>0</v>
      </c>
      <c r="V64" s="265" t="s">
        <v>74</v>
      </c>
      <c r="W64" s="265" t="s">
        <v>74</v>
      </c>
      <c r="X64" s="261">
        <f t="shared" si="21"/>
        <v>0</v>
      </c>
      <c r="Y64" s="261">
        <f t="shared" si="21"/>
        <v>0</v>
      </c>
      <c r="Z64" s="261">
        <f t="shared" si="21"/>
        <v>0</v>
      </c>
      <c r="AA64" s="261">
        <f t="shared" si="21"/>
        <v>0</v>
      </c>
      <c r="AB64" s="261">
        <f t="shared" si="21"/>
        <v>0</v>
      </c>
      <c r="AC64" s="261">
        <f t="shared" si="21"/>
        <v>0</v>
      </c>
      <c r="AD64" s="261">
        <f t="shared" si="21"/>
        <v>0</v>
      </c>
      <c r="AE64" s="261">
        <f t="shared" si="21"/>
        <v>0</v>
      </c>
      <c r="AF64" s="261">
        <f t="shared" si="21"/>
        <v>0</v>
      </c>
      <c r="AG64" s="261">
        <f t="shared" si="21"/>
        <v>0</v>
      </c>
      <c r="AH64" s="261">
        <f t="shared" si="21"/>
        <v>0</v>
      </c>
      <c r="AI64" s="261">
        <f t="shared" si="21"/>
        <v>0</v>
      </c>
      <c r="AJ64" s="261">
        <f t="shared" si="21"/>
        <v>0</v>
      </c>
      <c r="AK64" s="261">
        <f t="shared" si="21"/>
        <v>0</v>
      </c>
      <c r="AL64" s="261">
        <f t="shared" si="21"/>
        <v>0</v>
      </c>
      <c r="AM64" s="261">
        <f t="shared" si="21"/>
        <v>0</v>
      </c>
      <c r="AN64" s="261">
        <f t="shared" si="21"/>
        <v>0</v>
      </c>
      <c r="AO64" s="261">
        <f t="shared" si="21"/>
        <v>0</v>
      </c>
      <c r="AP64" s="261">
        <f t="shared" si="21"/>
        <v>0</v>
      </c>
      <c r="AQ64" s="261">
        <f t="shared" si="21"/>
        <v>0</v>
      </c>
      <c r="AR64" s="261">
        <f t="shared" si="21"/>
        <v>0</v>
      </c>
      <c r="AS64" s="261">
        <f t="shared" si="21"/>
        <v>0</v>
      </c>
      <c r="AT64" s="79"/>
      <c r="AU64" s="79"/>
      <c r="AV64" s="261">
        <f t="shared" si="21"/>
        <v>0</v>
      </c>
      <c r="AW64" s="261">
        <f t="shared" si="21"/>
        <v>0</v>
      </c>
      <c r="AX64" s="261">
        <f t="shared" si="21"/>
        <v>0</v>
      </c>
      <c r="AY64" s="261">
        <f t="shared" si="21"/>
        <v>0</v>
      </c>
      <c r="AZ64" s="261">
        <f t="shared" si="21"/>
        <v>0</v>
      </c>
      <c r="BA64" s="261">
        <f t="shared" si="21"/>
        <v>0</v>
      </c>
      <c r="BB64" s="261">
        <f t="shared" si="21"/>
        <v>0</v>
      </c>
      <c r="BC64" s="261">
        <f t="shared" si="21"/>
        <v>0</v>
      </c>
      <c r="BD64" s="261">
        <f t="shared" si="21"/>
        <v>0</v>
      </c>
      <c r="BE64" s="261">
        <f t="shared" si="21"/>
        <v>0</v>
      </c>
    </row>
    <row r="65" spans="1:57" ht="13.5" customHeight="1" hidden="1" thickBot="1">
      <c r="A65" s="154"/>
      <c r="B65" s="110" t="s">
        <v>61</v>
      </c>
      <c r="C65" s="120" t="s">
        <v>83</v>
      </c>
      <c r="D65" s="68" t="s">
        <v>34</v>
      </c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 t="s">
        <v>74</v>
      </c>
      <c r="W65" s="265" t="s">
        <v>74</v>
      </c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8"/>
      <c r="AU65" s="268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>
        <f>SUM(E65:BD65)</f>
        <v>0</v>
      </c>
    </row>
    <row r="66" spans="1:57" ht="17.25" customHeight="1" hidden="1" thickBot="1">
      <c r="A66" s="154"/>
      <c r="B66" s="119"/>
      <c r="C66" s="122"/>
      <c r="D66" s="68" t="s">
        <v>35</v>
      </c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 t="s">
        <v>74</v>
      </c>
      <c r="W66" s="265" t="s">
        <v>74</v>
      </c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8"/>
      <c r="AU66" s="268"/>
      <c r="AV66" s="269"/>
      <c r="AW66" s="269"/>
      <c r="AX66" s="269"/>
      <c r="AY66" s="269"/>
      <c r="AZ66" s="269"/>
      <c r="BA66" s="269"/>
      <c r="BB66" s="269"/>
      <c r="BC66" s="269"/>
      <c r="BD66" s="269"/>
      <c r="BE66" s="271">
        <f>SUM(E66:BD66)</f>
        <v>0</v>
      </c>
    </row>
    <row r="67" spans="1:57" ht="1.5" customHeight="1" hidden="1" thickBot="1">
      <c r="A67" s="154"/>
      <c r="B67" s="110"/>
      <c r="C67" s="110"/>
      <c r="D67" s="68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 t="s">
        <v>74</v>
      </c>
      <c r="W67" s="265" t="s">
        <v>74</v>
      </c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8"/>
      <c r="AU67" s="268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</row>
    <row r="68" spans="1:57" ht="21.75" customHeight="1" hidden="1" thickBot="1">
      <c r="A68" s="154"/>
      <c r="B68" s="119"/>
      <c r="C68" s="119"/>
      <c r="D68" s="68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 t="s">
        <v>74</v>
      </c>
      <c r="W68" s="265" t="s">
        <v>74</v>
      </c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8"/>
      <c r="AU68" s="268"/>
      <c r="AV68" s="269"/>
      <c r="AW68" s="269"/>
      <c r="AX68" s="269"/>
      <c r="AY68" s="269"/>
      <c r="AZ68" s="269"/>
      <c r="BA68" s="269"/>
      <c r="BB68" s="269"/>
      <c r="BC68" s="269"/>
      <c r="BD68" s="269"/>
      <c r="BE68" s="271"/>
    </row>
    <row r="69" spans="1:57" ht="18" customHeight="1" hidden="1" thickBot="1">
      <c r="A69" s="154"/>
      <c r="B69" s="68" t="s">
        <v>62</v>
      </c>
      <c r="C69" s="69" t="s">
        <v>52</v>
      </c>
      <c r="D69" s="68" t="s">
        <v>34</v>
      </c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 t="s">
        <v>74</v>
      </c>
      <c r="W69" s="265" t="s">
        <v>74</v>
      </c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8"/>
      <c r="AU69" s="268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>
        <f t="shared" si="8"/>
        <v>0</v>
      </c>
    </row>
    <row r="70" spans="1:57" ht="20.25" customHeight="1" hidden="1" thickBot="1">
      <c r="A70" s="154"/>
      <c r="B70" s="68" t="s">
        <v>63</v>
      </c>
      <c r="C70" s="68" t="s">
        <v>6</v>
      </c>
      <c r="D70" s="68" t="s">
        <v>34</v>
      </c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 t="s">
        <v>74</v>
      </c>
      <c r="W70" s="265" t="s">
        <v>74</v>
      </c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8"/>
      <c r="AU70" s="268"/>
      <c r="AV70" s="269"/>
      <c r="AW70" s="269"/>
      <c r="AX70" s="269"/>
      <c r="AY70" s="269"/>
      <c r="AZ70" s="269"/>
      <c r="BA70" s="269"/>
      <c r="BB70" s="269"/>
      <c r="BC70" s="269"/>
      <c r="BD70" s="269"/>
      <c r="BE70" s="273">
        <f>SUM(E70:BD70)</f>
        <v>0</v>
      </c>
    </row>
    <row r="71" spans="1:57" ht="13.5" customHeight="1" hidden="1" thickBot="1">
      <c r="A71" s="154"/>
      <c r="B71" s="117" t="s">
        <v>51</v>
      </c>
      <c r="C71" s="117" t="s">
        <v>84</v>
      </c>
      <c r="D71" s="67" t="s">
        <v>34</v>
      </c>
      <c r="E71" s="261">
        <f>SUM(E73,E75,E76)</f>
        <v>0</v>
      </c>
      <c r="F71" s="261">
        <f aca="true" t="shared" si="22" ref="F71:BE71">SUM(F73,F75,F76)</f>
        <v>0</v>
      </c>
      <c r="G71" s="261">
        <f t="shared" si="22"/>
        <v>0</v>
      </c>
      <c r="H71" s="261">
        <f t="shared" si="22"/>
        <v>0</v>
      </c>
      <c r="I71" s="261">
        <f t="shared" si="22"/>
        <v>0</v>
      </c>
      <c r="J71" s="261">
        <f t="shared" si="22"/>
        <v>0</v>
      </c>
      <c r="K71" s="261">
        <f t="shared" si="22"/>
        <v>0</v>
      </c>
      <c r="L71" s="261">
        <f t="shared" si="22"/>
        <v>0</v>
      </c>
      <c r="M71" s="261">
        <f t="shared" si="22"/>
        <v>0</v>
      </c>
      <c r="N71" s="261">
        <f t="shared" si="22"/>
        <v>0</v>
      </c>
      <c r="O71" s="261">
        <f t="shared" si="22"/>
        <v>0</v>
      </c>
      <c r="P71" s="261">
        <f t="shared" si="22"/>
        <v>0</v>
      </c>
      <c r="Q71" s="261">
        <f t="shared" si="22"/>
        <v>0</v>
      </c>
      <c r="R71" s="261">
        <f t="shared" si="22"/>
        <v>0</v>
      </c>
      <c r="S71" s="261">
        <f t="shared" si="22"/>
        <v>0</v>
      </c>
      <c r="T71" s="261">
        <f t="shared" si="22"/>
        <v>0</v>
      </c>
      <c r="U71" s="261">
        <f t="shared" si="22"/>
        <v>0</v>
      </c>
      <c r="V71" s="265" t="s">
        <v>74</v>
      </c>
      <c r="W71" s="265" t="s">
        <v>74</v>
      </c>
      <c r="X71" s="261">
        <f t="shared" si="22"/>
        <v>0</v>
      </c>
      <c r="Y71" s="261">
        <f t="shared" si="22"/>
        <v>0</v>
      </c>
      <c r="Z71" s="261">
        <f t="shared" si="22"/>
        <v>0</v>
      </c>
      <c r="AA71" s="261">
        <f t="shared" si="22"/>
        <v>0</v>
      </c>
      <c r="AB71" s="261">
        <f t="shared" si="22"/>
        <v>0</v>
      </c>
      <c r="AC71" s="261">
        <f t="shared" si="22"/>
        <v>0</v>
      </c>
      <c r="AD71" s="261">
        <f t="shared" si="22"/>
        <v>0</v>
      </c>
      <c r="AE71" s="261">
        <f t="shared" si="22"/>
        <v>0</v>
      </c>
      <c r="AF71" s="261">
        <f t="shared" si="22"/>
        <v>0</v>
      </c>
      <c r="AG71" s="261">
        <f t="shared" si="22"/>
        <v>0</v>
      </c>
      <c r="AH71" s="261">
        <f t="shared" si="22"/>
        <v>0</v>
      </c>
      <c r="AI71" s="261">
        <f t="shared" si="22"/>
        <v>0</v>
      </c>
      <c r="AJ71" s="261">
        <f t="shared" si="22"/>
        <v>0</v>
      </c>
      <c r="AK71" s="261">
        <f t="shared" si="22"/>
        <v>0</v>
      </c>
      <c r="AL71" s="261">
        <f t="shared" si="22"/>
        <v>0</v>
      </c>
      <c r="AM71" s="261">
        <f t="shared" si="22"/>
        <v>0</v>
      </c>
      <c r="AN71" s="261">
        <f t="shared" si="22"/>
        <v>0</v>
      </c>
      <c r="AO71" s="261">
        <f t="shared" si="22"/>
        <v>0</v>
      </c>
      <c r="AP71" s="261">
        <f t="shared" si="22"/>
        <v>0</v>
      </c>
      <c r="AQ71" s="261">
        <f t="shared" si="22"/>
        <v>0</v>
      </c>
      <c r="AR71" s="261">
        <f t="shared" si="22"/>
        <v>0</v>
      </c>
      <c r="AS71" s="261">
        <f t="shared" si="22"/>
        <v>0</v>
      </c>
      <c r="AT71" s="79"/>
      <c r="AU71" s="79"/>
      <c r="AV71" s="261">
        <f t="shared" si="22"/>
        <v>0</v>
      </c>
      <c r="AW71" s="261">
        <f t="shared" si="22"/>
        <v>0</v>
      </c>
      <c r="AX71" s="261">
        <f t="shared" si="22"/>
        <v>0</v>
      </c>
      <c r="AY71" s="261">
        <f t="shared" si="22"/>
        <v>0</v>
      </c>
      <c r="AZ71" s="261">
        <f t="shared" si="22"/>
        <v>0</v>
      </c>
      <c r="BA71" s="261">
        <f t="shared" si="22"/>
        <v>0</v>
      </c>
      <c r="BB71" s="261">
        <f t="shared" si="22"/>
        <v>0</v>
      </c>
      <c r="BC71" s="261">
        <f t="shared" si="22"/>
        <v>0</v>
      </c>
      <c r="BD71" s="261">
        <f t="shared" si="22"/>
        <v>0</v>
      </c>
      <c r="BE71" s="261">
        <f t="shared" si="22"/>
        <v>0</v>
      </c>
    </row>
    <row r="72" spans="1:57" ht="23.25" customHeight="1" hidden="1" thickBot="1">
      <c r="A72" s="154"/>
      <c r="B72" s="118"/>
      <c r="C72" s="118"/>
      <c r="D72" s="67" t="s">
        <v>35</v>
      </c>
      <c r="E72" s="261">
        <f>SUM(E74)</f>
        <v>0</v>
      </c>
      <c r="F72" s="261">
        <f aca="true" t="shared" si="23" ref="F72:BE72">SUM(F74)</f>
        <v>0</v>
      </c>
      <c r="G72" s="261">
        <f t="shared" si="23"/>
        <v>0</v>
      </c>
      <c r="H72" s="261">
        <f t="shared" si="23"/>
        <v>0</v>
      </c>
      <c r="I72" s="261">
        <f t="shared" si="23"/>
        <v>0</v>
      </c>
      <c r="J72" s="261">
        <f t="shared" si="23"/>
        <v>0</v>
      </c>
      <c r="K72" s="261">
        <f t="shared" si="23"/>
        <v>0</v>
      </c>
      <c r="L72" s="261">
        <f t="shared" si="23"/>
        <v>0</v>
      </c>
      <c r="M72" s="261">
        <f t="shared" si="23"/>
        <v>0</v>
      </c>
      <c r="N72" s="261">
        <f t="shared" si="23"/>
        <v>0</v>
      </c>
      <c r="O72" s="261">
        <f t="shared" si="23"/>
        <v>0</v>
      </c>
      <c r="P72" s="261">
        <f t="shared" si="23"/>
        <v>0</v>
      </c>
      <c r="Q72" s="261">
        <f t="shared" si="23"/>
        <v>0</v>
      </c>
      <c r="R72" s="261">
        <f t="shared" si="23"/>
        <v>0</v>
      </c>
      <c r="S72" s="261">
        <f t="shared" si="23"/>
        <v>0</v>
      </c>
      <c r="T72" s="261">
        <f t="shared" si="23"/>
        <v>0</v>
      </c>
      <c r="U72" s="261">
        <f t="shared" si="23"/>
        <v>0</v>
      </c>
      <c r="V72" s="265" t="s">
        <v>74</v>
      </c>
      <c r="W72" s="265" t="s">
        <v>74</v>
      </c>
      <c r="X72" s="261">
        <f t="shared" si="23"/>
        <v>0</v>
      </c>
      <c r="Y72" s="261">
        <f t="shared" si="23"/>
        <v>0</v>
      </c>
      <c r="Z72" s="261">
        <f t="shared" si="23"/>
        <v>0</v>
      </c>
      <c r="AA72" s="261">
        <f t="shared" si="23"/>
        <v>0</v>
      </c>
      <c r="AB72" s="261">
        <f t="shared" si="23"/>
        <v>0</v>
      </c>
      <c r="AC72" s="261">
        <f t="shared" si="23"/>
        <v>0</v>
      </c>
      <c r="AD72" s="261">
        <f t="shared" si="23"/>
        <v>0</v>
      </c>
      <c r="AE72" s="261">
        <f t="shared" si="23"/>
        <v>0</v>
      </c>
      <c r="AF72" s="261">
        <f t="shared" si="23"/>
        <v>0</v>
      </c>
      <c r="AG72" s="261">
        <f t="shared" si="23"/>
        <v>0</v>
      </c>
      <c r="AH72" s="261">
        <f t="shared" si="23"/>
        <v>0</v>
      </c>
      <c r="AI72" s="261">
        <f t="shared" si="23"/>
        <v>0</v>
      </c>
      <c r="AJ72" s="261">
        <f t="shared" si="23"/>
        <v>0</v>
      </c>
      <c r="AK72" s="261">
        <f t="shared" si="23"/>
        <v>0</v>
      </c>
      <c r="AL72" s="261">
        <f t="shared" si="23"/>
        <v>0</v>
      </c>
      <c r="AM72" s="261">
        <f t="shared" si="23"/>
        <v>0</v>
      </c>
      <c r="AN72" s="261">
        <f t="shared" si="23"/>
        <v>0</v>
      </c>
      <c r="AO72" s="261">
        <f t="shared" si="23"/>
        <v>0</v>
      </c>
      <c r="AP72" s="261">
        <f t="shared" si="23"/>
        <v>0</v>
      </c>
      <c r="AQ72" s="261">
        <f t="shared" si="23"/>
        <v>0</v>
      </c>
      <c r="AR72" s="261">
        <f t="shared" si="23"/>
        <v>0</v>
      </c>
      <c r="AS72" s="261">
        <f t="shared" si="23"/>
        <v>0</v>
      </c>
      <c r="AT72" s="79"/>
      <c r="AU72" s="79"/>
      <c r="AV72" s="261">
        <f t="shared" si="23"/>
        <v>0</v>
      </c>
      <c r="AW72" s="261">
        <f t="shared" si="23"/>
        <v>0</v>
      </c>
      <c r="AX72" s="261">
        <f t="shared" si="23"/>
        <v>0</v>
      </c>
      <c r="AY72" s="261">
        <f t="shared" si="23"/>
        <v>0</v>
      </c>
      <c r="AZ72" s="261">
        <f t="shared" si="23"/>
        <v>0</v>
      </c>
      <c r="BA72" s="261">
        <f t="shared" si="23"/>
        <v>0</v>
      </c>
      <c r="BB72" s="261">
        <f t="shared" si="23"/>
        <v>0</v>
      </c>
      <c r="BC72" s="261">
        <f t="shared" si="23"/>
        <v>0</v>
      </c>
      <c r="BD72" s="261">
        <f t="shared" si="23"/>
        <v>0</v>
      </c>
      <c r="BE72" s="261">
        <f t="shared" si="23"/>
        <v>0</v>
      </c>
    </row>
    <row r="73" spans="1:57" s="20" customFormat="1" ht="13.5" customHeight="1" hidden="1" thickBot="1">
      <c r="A73" s="154"/>
      <c r="B73" s="110" t="s">
        <v>9</v>
      </c>
      <c r="C73" s="120" t="s">
        <v>85</v>
      </c>
      <c r="D73" s="68" t="s">
        <v>34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265" t="s">
        <v>74</v>
      </c>
      <c r="W73" s="265" t="s">
        <v>74</v>
      </c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9">
        <f t="shared" si="8"/>
        <v>0</v>
      </c>
    </row>
    <row r="74" spans="1:57" s="20" customFormat="1" ht="37.5" customHeight="1" hidden="1" thickBot="1">
      <c r="A74" s="154"/>
      <c r="B74" s="119"/>
      <c r="C74" s="121"/>
      <c r="D74" s="68" t="s">
        <v>35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265" t="s">
        <v>74</v>
      </c>
      <c r="W74" s="265" t="s">
        <v>74</v>
      </c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71">
        <f>SUM(E74:BD74)</f>
        <v>0</v>
      </c>
    </row>
    <row r="75" spans="1:57" s="20" customFormat="1" ht="13.5" customHeight="1" hidden="1" thickBot="1">
      <c r="A75" s="154"/>
      <c r="B75" s="68" t="s">
        <v>53</v>
      </c>
      <c r="C75" s="69" t="s">
        <v>52</v>
      </c>
      <c r="D75" s="68" t="s">
        <v>34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265" t="s">
        <v>74</v>
      </c>
      <c r="W75" s="265" t="s">
        <v>74</v>
      </c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9">
        <f t="shared" si="8"/>
        <v>0</v>
      </c>
    </row>
    <row r="76" spans="1:57" s="20" customFormat="1" ht="13.5" customHeight="1" hidden="1" thickBot="1">
      <c r="A76" s="154"/>
      <c r="B76" s="68" t="s">
        <v>54</v>
      </c>
      <c r="C76" s="68" t="s">
        <v>6</v>
      </c>
      <c r="D76" s="68" t="s">
        <v>34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265" t="s">
        <v>74</v>
      </c>
      <c r="W76" s="265" t="s">
        <v>74</v>
      </c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73">
        <f t="shared" si="8"/>
        <v>0</v>
      </c>
    </row>
    <row r="77" spans="1:57" ht="13.5" customHeight="1" hidden="1" thickBot="1">
      <c r="A77" s="154"/>
      <c r="B77" s="117" t="s">
        <v>55</v>
      </c>
      <c r="C77" s="117" t="s">
        <v>86</v>
      </c>
      <c r="D77" s="67" t="s">
        <v>34</v>
      </c>
      <c r="E77" s="261">
        <f>SUM(E79,E81,E83,E84)</f>
        <v>0</v>
      </c>
      <c r="F77" s="261">
        <f aca="true" t="shared" si="24" ref="F77:BD77">SUM(F79,F81,F83,F84)</f>
        <v>0</v>
      </c>
      <c r="G77" s="261">
        <f t="shared" si="24"/>
        <v>0</v>
      </c>
      <c r="H77" s="261">
        <f t="shared" si="24"/>
        <v>0</v>
      </c>
      <c r="I77" s="261">
        <f t="shared" si="24"/>
        <v>0</v>
      </c>
      <c r="J77" s="261">
        <f t="shared" si="24"/>
        <v>0</v>
      </c>
      <c r="K77" s="261">
        <f t="shared" si="24"/>
        <v>0</v>
      </c>
      <c r="L77" s="261">
        <f t="shared" si="24"/>
        <v>0</v>
      </c>
      <c r="M77" s="261">
        <f t="shared" si="24"/>
        <v>0</v>
      </c>
      <c r="N77" s="261">
        <f t="shared" si="24"/>
        <v>0</v>
      </c>
      <c r="O77" s="261">
        <f t="shared" si="24"/>
        <v>0</v>
      </c>
      <c r="P77" s="261">
        <f t="shared" si="24"/>
        <v>0</v>
      </c>
      <c r="Q77" s="261">
        <f t="shared" si="24"/>
        <v>0</v>
      </c>
      <c r="R77" s="261">
        <f t="shared" si="24"/>
        <v>0</v>
      </c>
      <c r="S77" s="261">
        <f t="shared" si="24"/>
        <v>0</v>
      </c>
      <c r="T77" s="261">
        <f t="shared" si="24"/>
        <v>0</v>
      </c>
      <c r="U77" s="261">
        <f t="shared" si="24"/>
        <v>0</v>
      </c>
      <c r="V77" s="265" t="s">
        <v>74</v>
      </c>
      <c r="W77" s="265" t="s">
        <v>74</v>
      </c>
      <c r="X77" s="261">
        <f t="shared" si="24"/>
        <v>0</v>
      </c>
      <c r="Y77" s="261">
        <f t="shared" si="24"/>
        <v>0</v>
      </c>
      <c r="Z77" s="261">
        <f t="shared" si="24"/>
        <v>0</v>
      </c>
      <c r="AA77" s="261">
        <f t="shared" si="24"/>
        <v>0</v>
      </c>
      <c r="AB77" s="261">
        <f t="shared" si="24"/>
        <v>0</v>
      </c>
      <c r="AC77" s="261">
        <f t="shared" si="24"/>
        <v>0</v>
      </c>
      <c r="AD77" s="261">
        <f t="shared" si="24"/>
        <v>0</v>
      </c>
      <c r="AE77" s="261">
        <f t="shared" si="24"/>
        <v>0</v>
      </c>
      <c r="AF77" s="261">
        <f t="shared" si="24"/>
        <v>0</v>
      </c>
      <c r="AG77" s="261">
        <f t="shared" si="24"/>
        <v>0</v>
      </c>
      <c r="AH77" s="261">
        <f t="shared" si="24"/>
        <v>0</v>
      </c>
      <c r="AI77" s="261">
        <f t="shared" si="24"/>
        <v>0</v>
      </c>
      <c r="AJ77" s="261">
        <f t="shared" si="24"/>
        <v>0</v>
      </c>
      <c r="AK77" s="261">
        <f t="shared" si="24"/>
        <v>0</v>
      </c>
      <c r="AL77" s="261">
        <f t="shared" si="24"/>
        <v>0</v>
      </c>
      <c r="AM77" s="261">
        <f t="shared" si="24"/>
        <v>0</v>
      </c>
      <c r="AN77" s="261">
        <f t="shared" si="24"/>
        <v>0</v>
      </c>
      <c r="AO77" s="261">
        <f t="shared" si="24"/>
        <v>0</v>
      </c>
      <c r="AP77" s="261">
        <f t="shared" si="24"/>
        <v>0</v>
      </c>
      <c r="AQ77" s="261">
        <f t="shared" si="24"/>
        <v>0</v>
      </c>
      <c r="AR77" s="261">
        <f t="shared" si="24"/>
        <v>0</v>
      </c>
      <c r="AS77" s="261">
        <f t="shared" si="24"/>
        <v>0</v>
      </c>
      <c r="AT77" s="79"/>
      <c r="AU77" s="79"/>
      <c r="AV77" s="261">
        <f t="shared" si="24"/>
        <v>0</v>
      </c>
      <c r="AW77" s="261">
        <f t="shared" si="24"/>
        <v>0</v>
      </c>
      <c r="AX77" s="261">
        <f t="shared" si="24"/>
        <v>0</v>
      </c>
      <c r="AY77" s="261">
        <f t="shared" si="24"/>
        <v>0</v>
      </c>
      <c r="AZ77" s="261">
        <f t="shared" si="24"/>
        <v>0</v>
      </c>
      <c r="BA77" s="261">
        <f t="shared" si="24"/>
        <v>0</v>
      </c>
      <c r="BB77" s="261">
        <f t="shared" si="24"/>
        <v>0</v>
      </c>
      <c r="BC77" s="261">
        <f t="shared" si="24"/>
        <v>0</v>
      </c>
      <c r="BD77" s="261">
        <f t="shared" si="24"/>
        <v>0</v>
      </c>
      <c r="BE77" s="261">
        <f>SUM(BE79,BE81,BE83,BE84)</f>
        <v>0</v>
      </c>
    </row>
    <row r="78" spans="1:57" ht="13.5" customHeight="1" hidden="1" thickBot="1">
      <c r="A78" s="154"/>
      <c r="B78" s="118"/>
      <c r="C78" s="118"/>
      <c r="D78" s="67" t="s">
        <v>35</v>
      </c>
      <c r="E78" s="261">
        <f>SUM(E80,E82)</f>
        <v>0</v>
      </c>
      <c r="F78" s="261">
        <f aca="true" t="shared" si="25" ref="F78:BE78">SUM(F80,F82)</f>
        <v>0</v>
      </c>
      <c r="G78" s="261">
        <f t="shared" si="25"/>
        <v>0</v>
      </c>
      <c r="H78" s="261">
        <f t="shared" si="25"/>
        <v>0</v>
      </c>
      <c r="I78" s="261">
        <f t="shared" si="25"/>
        <v>0</v>
      </c>
      <c r="J78" s="261">
        <f t="shared" si="25"/>
        <v>0</v>
      </c>
      <c r="K78" s="261">
        <f t="shared" si="25"/>
        <v>0</v>
      </c>
      <c r="L78" s="261">
        <f t="shared" si="25"/>
        <v>0</v>
      </c>
      <c r="M78" s="261">
        <f t="shared" si="25"/>
        <v>0</v>
      </c>
      <c r="N78" s="261">
        <f t="shared" si="25"/>
        <v>0</v>
      </c>
      <c r="O78" s="261">
        <f t="shared" si="25"/>
        <v>0</v>
      </c>
      <c r="P78" s="261">
        <f t="shared" si="25"/>
        <v>0</v>
      </c>
      <c r="Q78" s="261">
        <f t="shared" si="25"/>
        <v>0</v>
      </c>
      <c r="R78" s="261">
        <f t="shared" si="25"/>
        <v>0</v>
      </c>
      <c r="S78" s="261">
        <f t="shared" si="25"/>
        <v>0</v>
      </c>
      <c r="T78" s="261">
        <f t="shared" si="25"/>
        <v>0</v>
      </c>
      <c r="U78" s="261">
        <f t="shared" si="25"/>
        <v>0</v>
      </c>
      <c r="V78" s="265" t="s">
        <v>74</v>
      </c>
      <c r="W78" s="265" t="s">
        <v>74</v>
      </c>
      <c r="X78" s="261">
        <f t="shared" si="25"/>
        <v>0</v>
      </c>
      <c r="Y78" s="261">
        <f t="shared" si="25"/>
        <v>0</v>
      </c>
      <c r="Z78" s="261">
        <f t="shared" si="25"/>
        <v>0</v>
      </c>
      <c r="AA78" s="261">
        <f t="shared" si="25"/>
        <v>0</v>
      </c>
      <c r="AB78" s="261">
        <f t="shared" si="25"/>
        <v>0</v>
      </c>
      <c r="AC78" s="261">
        <f t="shared" si="25"/>
        <v>0</v>
      </c>
      <c r="AD78" s="261">
        <f t="shared" si="25"/>
        <v>0</v>
      </c>
      <c r="AE78" s="261">
        <f t="shared" si="25"/>
        <v>0</v>
      </c>
      <c r="AF78" s="261">
        <f t="shared" si="25"/>
        <v>0</v>
      </c>
      <c r="AG78" s="261">
        <f t="shared" si="25"/>
        <v>0</v>
      </c>
      <c r="AH78" s="261">
        <f t="shared" si="25"/>
        <v>0</v>
      </c>
      <c r="AI78" s="261">
        <f t="shared" si="25"/>
        <v>0</v>
      </c>
      <c r="AJ78" s="261">
        <f t="shared" si="25"/>
        <v>0</v>
      </c>
      <c r="AK78" s="261">
        <f t="shared" si="25"/>
        <v>0</v>
      </c>
      <c r="AL78" s="261">
        <f t="shared" si="25"/>
        <v>0</v>
      </c>
      <c r="AM78" s="261">
        <f t="shared" si="25"/>
        <v>0</v>
      </c>
      <c r="AN78" s="261">
        <f t="shared" si="25"/>
        <v>0</v>
      </c>
      <c r="AO78" s="261">
        <f t="shared" si="25"/>
        <v>0</v>
      </c>
      <c r="AP78" s="261">
        <f t="shared" si="25"/>
        <v>0</v>
      </c>
      <c r="AQ78" s="261">
        <f t="shared" si="25"/>
        <v>0</v>
      </c>
      <c r="AR78" s="261">
        <f t="shared" si="25"/>
        <v>0</v>
      </c>
      <c r="AS78" s="261">
        <f t="shared" si="25"/>
        <v>0</v>
      </c>
      <c r="AT78" s="79"/>
      <c r="AU78" s="79"/>
      <c r="AV78" s="261">
        <f t="shared" si="25"/>
        <v>0</v>
      </c>
      <c r="AW78" s="261">
        <f t="shared" si="25"/>
        <v>0</v>
      </c>
      <c r="AX78" s="261">
        <f t="shared" si="25"/>
        <v>0</v>
      </c>
      <c r="AY78" s="261">
        <f t="shared" si="25"/>
        <v>0</v>
      </c>
      <c r="AZ78" s="261">
        <f t="shared" si="25"/>
        <v>0</v>
      </c>
      <c r="BA78" s="261">
        <f t="shared" si="25"/>
        <v>0</v>
      </c>
      <c r="BB78" s="261">
        <f t="shared" si="25"/>
        <v>0</v>
      </c>
      <c r="BC78" s="261">
        <f t="shared" si="25"/>
        <v>0</v>
      </c>
      <c r="BD78" s="261">
        <f t="shared" si="25"/>
        <v>0</v>
      </c>
      <c r="BE78" s="261">
        <f t="shared" si="25"/>
        <v>0</v>
      </c>
    </row>
    <row r="79" spans="1:57" ht="13.5" customHeight="1" hidden="1" thickBot="1">
      <c r="A79" s="154"/>
      <c r="B79" s="110" t="s">
        <v>10</v>
      </c>
      <c r="C79" s="112" t="s">
        <v>87</v>
      </c>
      <c r="D79" s="68" t="s">
        <v>34</v>
      </c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 t="s">
        <v>74</v>
      </c>
      <c r="W79" s="265" t="s">
        <v>74</v>
      </c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8"/>
      <c r="AU79" s="268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>
        <f t="shared" si="8"/>
        <v>0</v>
      </c>
    </row>
    <row r="80" spans="1:57" ht="13.5" customHeight="1" hidden="1" thickBot="1">
      <c r="A80" s="154"/>
      <c r="B80" s="111"/>
      <c r="C80" s="113"/>
      <c r="D80" s="68" t="s">
        <v>35</v>
      </c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 t="s">
        <v>74</v>
      </c>
      <c r="W80" s="265" t="s">
        <v>74</v>
      </c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8"/>
      <c r="AU80" s="268"/>
      <c r="AV80" s="269"/>
      <c r="AW80" s="269"/>
      <c r="AX80" s="269"/>
      <c r="AY80" s="269"/>
      <c r="AZ80" s="269"/>
      <c r="BA80" s="269"/>
      <c r="BB80" s="269"/>
      <c r="BC80" s="269"/>
      <c r="BD80" s="269"/>
      <c r="BE80" s="271">
        <f t="shared" si="8"/>
        <v>0</v>
      </c>
    </row>
    <row r="81" spans="1:57" ht="13.5" customHeight="1" hidden="1" thickBot="1">
      <c r="A81" s="154"/>
      <c r="B81" s="110"/>
      <c r="C81" s="110"/>
      <c r="D81" s="68" t="s">
        <v>34</v>
      </c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 t="s">
        <v>74</v>
      </c>
      <c r="W81" s="265" t="s">
        <v>74</v>
      </c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8"/>
      <c r="AU81" s="268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>
        <f t="shared" si="8"/>
        <v>0</v>
      </c>
    </row>
    <row r="82" spans="1:57" ht="29.25" customHeight="1" hidden="1" thickBot="1">
      <c r="A82" s="154"/>
      <c r="B82" s="111"/>
      <c r="C82" s="111"/>
      <c r="D82" s="68" t="s">
        <v>35</v>
      </c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 t="s">
        <v>74</v>
      </c>
      <c r="W82" s="265" t="s">
        <v>74</v>
      </c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8"/>
      <c r="AU82" s="268"/>
      <c r="AV82" s="269"/>
      <c r="AW82" s="269"/>
      <c r="AX82" s="269"/>
      <c r="AY82" s="269"/>
      <c r="AZ82" s="269"/>
      <c r="BA82" s="269"/>
      <c r="BB82" s="269"/>
      <c r="BC82" s="269"/>
      <c r="BD82" s="269"/>
      <c r="BE82" s="271">
        <f t="shared" si="8"/>
        <v>0</v>
      </c>
    </row>
    <row r="83" spans="1:57" ht="13.5" customHeight="1" hidden="1" thickBot="1">
      <c r="A83" s="154"/>
      <c r="B83" s="68" t="s">
        <v>56</v>
      </c>
      <c r="C83" s="77" t="s">
        <v>52</v>
      </c>
      <c r="D83" s="68" t="s">
        <v>34</v>
      </c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 t="s">
        <v>74</v>
      </c>
      <c r="W83" s="265" t="s">
        <v>74</v>
      </c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8"/>
      <c r="AU83" s="268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>
        <f t="shared" si="8"/>
        <v>0</v>
      </c>
    </row>
    <row r="84" spans="1:57" ht="13.5" customHeight="1" hidden="1" thickBot="1">
      <c r="A84" s="154"/>
      <c r="B84" s="75" t="s">
        <v>12</v>
      </c>
      <c r="C84" s="68" t="s">
        <v>6</v>
      </c>
      <c r="D84" s="68" t="s">
        <v>34</v>
      </c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 t="s">
        <v>74</v>
      </c>
      <c r="W84" s="265" t="s">
        <v>74</v>
      </c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8"/>
      <c r="AU84" s="268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>
        <f t="shared" si="8"/>
        <v>0</v>
      </c>
    </row>
    <row r="85" spans="1:57" ht="13.5" customHeight="1" hidden="1" thickBot="1">
      <c r="A85" s="154"/>
      <c r="B85" s="117" t="s">
        <v>64</v>
      </c>
      <c r="C85" s="117" t="s">
        <v>88</v>
      </c>
      <c r="D85" s="67" t="s">
        <v>34</v>
      </c>
      <c r="E85" s="261">
        <f>SUM(E87,E89,E90)</f>
        <v>0</v>
      </c>
      <c r="F85" s="261">
        <f aca="true" t="shared" si="26" ref="F85:BE85">SUM(F87,F89,F90)</f>
        <v>0</v>
      </c>
      <c r="G85" s="261">
        <f t="shared" si="26"/>
        <v>0</v>
      </c>
      <c r="H85" s="261">
        <f t="shared" si="26"/>
        <v>0</v>
      </c>
      <c r="I85" s="261">
        <f t="shared" si="26"/>
        <v>0</v>
      </c>
      <c r="J85" s="261">
        <f t="shared" si="26"/>
        <v>0</v>
      </c>
      <c r="K85" s="261">
        <f t="shared" si="26"/>
        <v>0</v>
      </c>
      <c r="L85" s="261">
        <f t="shared" si="26"/>
        <v>0</v>
      </c>
      <c r="M85" s="261">
        <f t="shared" si="26"/>
        <v>0</v>
      </c>
      <c r="N85" s="261">
        <f t="shared" si="26"/>
        <v>0</v>
      </c>
      <c r="O85" s="261">
        <f t="shared" si="26"/>
        <v>0</v>
      </c>
      <c r="P85" s="261">
        <f t="shared" si="26"/>
        <v>0</v>
      </c>
      <c r="Q85" s="261">
        <f t="shared" si="26"/>
        <v>0</v>
      </c>
      <c r="R85" s="261">
        <f t="shared" si="26"/>
        <v>0</v>
      </c>
      <c r="S85" s="261">
        <f t="shared" si="26"/>
        <v>0</v>
      </c>
      <c r="T85" s="261">
        <f t="shared" si="26"/>
        <v>0</v>
      </c>
      <c r="U85" s="261">
        <f t="shared" si="26"/>
        <v>0</v>
      </c>
      <c r="V85" s="265" t="s">
        <v>74</v>
      </c>
      <c r="W85" s="265" t="s">
        <v>74</v>
      </c>
      <c r="X85" s="261">
        <f t="shared" si="26"/>
        <v>0</v>
      </c>
      <c r="Y85" s="261">
        <f t="shared" si="26"/>
        <v>0</v>
      </c>
      <c r="Z85" s="261">
        <f t="shared" si="26"/>
        <v>0</v>
      </c>
      <c r="AA85" s="261">
        <f t="shared" si="26"/>
        <v>0</v>
      </c>
      <c r="AB85" s="261">
        <f t="shared" si="26"/>
        <v>0</v>
      </c>
      <c r="AC85" s="261">
        <f t="shared" si="26"/>
        <v>0</v>
      </c>
      <c r="AD85" s="261">
        <f t="shared" si="26"/>
        <v>0</v>
      </c>
      <c r="AE85" s="261">
        <f t="shared" si="26"/>
        <v>0</v>
      </c>
      <c r="AF85" s="261">
        <f t="shared" si="26"/>
        <v>0</v>
      </c>
      <c r="AG85" s="261">
        <f t="shared" si="26"/>
        <v>0</v>
      </c>
      <c r="AH85" s="261">
        <f t="shared" si="26"/>
        <v>0</v>
      </c>
      <c r="AI85" s="261">
        <f t="shared" si="26"/>
        <v>0</v>
      </c>
      <c r="AJ85" s="261">
        <f t="shared" si="26"/>
        <v>0</v>
      </c>
      <c r="AK85" s="261">
        <f t="shared" si="26"/>
        <v>0</v>
      </c>
      <c r="AL85" s="261">
        <f t="shared" si="26"/>
        <v>0</v>
      </c>
      <c r="AM85" s="261">
        <f t="shared" si="26"/>
        <v>0</v>
      </c>
      <c r="AN85" s="261">
        <f t="shared" si="26"/>
        <v>0</v>
      </c>
      <c r="AO85" s="261">
        <f t="shared" si="26"/>
        <v>0</v>
      </c>
      <c r="AP85" s="261">
        <f t="shared" si="26"/>
        <v>0</v>
      </c>
      <c r="AQ85" s="261">
        <f t="shared" si="26"/>
        <v>0</v>
      </c>
      <c r="AR85" s="261">
        <f t="shared" si="26"/>
        <v>0</v>
      </c>
      <c r="AS85" s="261">
        <f t="shared" si="26"/>
        <v>0</v>
      </c>
      <c r="AT85" s="79"/>
      <c r="AU85" s="79"/>
      <c r="AV85" s="261">
        <f t="shared" si="26"/>
        <v>0</v>
      </c>
      <c r="AW85" s="261">
        <f t="shared" si="26"/>
        <v>0</v>
      </c>
      <c r="AX85" s="261">
        <f t="shared" si="26"/>
        <v>0</v>
      </c>
      <c r="AY85" s="261">
        <f t="shared" si="26"/>
        <v>0</v>
      </c>
      <c r="AZ85" s="261">
        <f t="shared" si="26"/>
        <v>0</v>
      </c>
      <c r="BA85" s="261">
        <f t="shared" si="26"/>
        <v>0</v>
      </c>
      <c r="BB85" s="261">
        <f t="shared" si="26"/>
        <v>0</v>
      </c>
      <c r="BC85" s="261">
        <f t="shared" si="26"/>
        <v>0</v>
      </c>
      <c r="BD85" s="261">
        <f t="shared" si="26"/>
        <v>0</v>
      </c>
      <c r="BE85" s="261">
        <f t="shared" si="26"/>
        <v>0</v>
      </c>
    </row>
    <row r="86" spans="1:57" ht="13.5" customHeight="1" hidden="1" thickBot="1">
      <c r="A86" s="154"/>
      <c r="B86" s="118"/>
      <c r="C86" s="118"/>
      <c r="D86" s="67" t="s">
        <v>35</v>
      </c>
      <c r="E86" s="261">
        <f>SUM(E88)</f>
        <v>0</v>
      </c>
      <c r="F86" s="261">
        <f aca="true" t="shared" si="27" ref="F86:BE86">SUM(F88)</f>
        <v>0</v>
      </c>
      <c r="G86" s="261">
        <f t="shared" si="27"/>
        <v>0</v>
      </c>
      <c r="H86" s="261">
        <f t="shared" si="27"/>
        <v>0</v>
      </c>
      <c r="I86" s="261">
        <f t="shared" si="27"/>
        <v>0</v>
      </c>
      <c r="J86" s="261">
        <f t="shared" si="27"/>
        <v>0</v>
      </c>
      <c r="K86" s="261">
        <f t="shared" si="27"/>
        <v>0</v>
      </c>
      <c r="L86" s="261">
        <f t="shared" si="27"/>
        <v>0</v>
      </c>
      <c r="M86" s="261">
        <f t="shared" si="27"/>
        <v>0</v>
      </c>
      <c r="N86" s="261">
        <f t="shared" si="27"/>
        <v>0</v>
      </c>
      <c r="O86" s="261">
        <f t="shared" si="27"/>
        <v>0</v>
      </c>
      <c r="P86" s="261">
        <f t="shared" si="27"/>
        <v>0</v>
      </c>
      <c r="Q86" s="261">
        <f t="shared" si="27"/>
        <v>0</v>
      </c>
      <c r="R86" s="261">
        <f t="shared" si="27"/>
        <v>0</v>
      </c>
      <c r="S86" s="261">
        <f t="shared" si="27"/>
        <v>0</v>
      </c>
      <c r="T86" s="261">
        <f t="shared" si="27"/>
        <v>0</v>
      </c>
      <c r="U86" s="261">
        <f t="shared" si="27"/>
        <v>0</v>
      </c>
      <c r="V86" s="265" t="s">
        <v>74</v>
      </c>
      <c r="W86" s="265" t="s">
        <v>74</v>
      </c>
      <c r="X86" s="261">
        <f t="shared" si="27"/>
        <v>0</v>
      </c>
      <c r="Y86" s="261">
        <f t="shared" si="27"/>
        <v>0</v>
      </c>
      <c r="Z86" s="261">
        <f t="shared" si="27"/>
        <v>0</v>
      </c>
      <c r="AA86" s="261">
        <f t="shared" si="27"/>
        <v>0</v>
      </c>
      <c r="AB86" s="261">
        <f t="shared" si="27"/>
        <v>0</v>
      </c>
      <c r="AC86" s="261">
        <f t="shared" si="27"/>
        <v>0</v>
      </c>
      <c r="AD86" s="261">
        <f t="shared" si="27"/>
        <v>0</v>
      </c>
      <c r="AE86" s="261">
        <f t="shared" si="27"/>
        <v>0</v>
      </c>
      <c r="AF86" s="261">
        <f t="shared" si="27"/>
        <v>0</v>
      </c>
      <c r="AG86" s="261">
        <f t="shared" si="27"/>
        <v>0</v>
      </c>
      <c r="AH86" s="261">
        <f t="shared" si="27"/>
        <v>0</v>
      </c>
      <c r="AI86" s="261">
        <f t="shared" si="27"/>
        <v>0</v>
      </c>
      <c r="AJ86" s="261">
        <f t="shared" si="27"/>
        <v>0</v>
      </c>
      <c r="AK86" s="261">
        <f t="shared" si="27"/>
        <v>0</v>
      </c>
      <c r="AL86" s="261">
        <f t="shared" si="27"/>
        <v>0</v>
      </c>
      <c r="AM86" s="261">
        <f t="shared" si="27"/>
        <v>0</v>
      </c>
      <c r="AN86" s="261">
        <f t="shared" si="27"/>
        <v>0</v>
      </c>
      <c r="AO86" s="261">
        <f t="shared" si="27"/>
        <v>0</v>
      </c>
      <c r="AP86" s="261">
        <f t="shared" si="27"/>
        <v>0</v>
      </c>
      <c r="AQ86" s="261">
        <f t="shared" si="27"/>
        <v>0</v>
      </c>
      <c r="AR86" s="261">
        <f t="shared" si="27"/>
        <v>0</v>
      </c>
      <c r="AS86" s="261">
        <f t="shared" si="27"/>
        <v>0</v>
      </c>
      <c r="AT86" s="79"/>
      <c r="AU86" s="79"/>
      <c r="AV86" s="261">
        <f t="shared" si="27"/>
        <v>0</v>
      </c>
      <c r="AW86" s="261">
        <f t="shared" si="27"/>
        <v>0</v>
      </c>
      <c r="AX86" s="261">
        <f t="shared" si="27"/>
        <v>0</v>
      </c>
      <c r="AY86" s="261">
        <f t="shared" si="27"/>
        <v>0</v>
      </c>
      <c r="AZ86" s="261">
        <f t="shared" si="27"/>
        <v>0</v>
      </c>
      <c r="BA86" s="261">
        <f t="shared" si="27"/>
        <v>0</v>
      </c>
      <c r="BB86" s="261">
        <f t="shared" si="27"/>
        <v>0</v>
      </c>
      <c r="BC86" s="261">
        <f t="shared" si="27"/>
        <v>0</v>
      </c>
      <c r="BD86" s="261">
        <f t="shared" si="27"/>
        <v>0</v>
      </c>
      <c r="BE86" s="261">
        <f t="shared" si="27"/>
        <v>0</v>
      </c>
    </row>
    <row r="87" spans="1:57" ht="13.5" customHeight="1" hidden="1" thickBot="1">
      <c r="A87" s="154"/>
      <c r="B87" s="110" t="s">
        <v>65</v>
      </c>
      <c r="C87" s="112" t="s">
        <v>89</v>
      </c>
      <c r="D87" s="68" t="s">
        <v>34</v>
      </c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 t="s">
        <v>74</v>
      </c>
      <c r="W87" s="265" t="s">
        <v>74</v>
      </c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8"/>
      <c r="AU87" s="268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>
        <f>SUM(E87:BD87)</f>
        <v>0</v>
      </c>
    </row>
    <row r="88" spans="1:57" ht="13.5" customHeight="1" hidden="1" thickBot="1">
      <c r="A88" s="154"/>
      <c r="B88" s="111"/>
      <c r="C88" s="113"/>
      <c r="D88" s="68" t="s">
        <v>35</v>
      </c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 t="s">
        <v>74</v>
      </c>
      <c r="W88" s="265" t="s">
        <v>74</v>
      </c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8"/>
      <c r="AU88" s="268"/>
      <c r="AV88" s="269"/>
      <c r="AW88" s="269"/>
      <c r="AX88" s="269"/>
      <c r="AY88" s="269"/>
      <c r="AZ88" s="269"/>
      <c r="BA88" s="269"/>
      <c r="BB88" s="269"/>
      <c r="BC88" s="269"/>
      <c r="BD88" s="269"/>
      <c r="BE88" s="271">
        <f>SUM(E88:BD88)</f>
        <v>0</v>
      </c>
    </row>
    <row r="89" spans="1:57" ht="13.5" customHeight="1" hidden="1" thickBot="1">
      <c r="A89" s="154"/>
      <c r="B89" s="68" t="s">
        <v>66</v>
      </c>
      <c r="C89" s="77" t="s">
        <v>52</v>
      </c>
      <c r="D89" s="68" t="s">
        <v>34</v>
      </c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 t="s">
        <v>74</v>
      </c>
      <c r="W89" s="265" t="s">
        <v>74</v>
      </c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8"/>
      <c r="AU89" s="268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>
        <f>SUM(E89:BD89)</f>
        <v>0</v>
      </c>
    </row>
    <row r="90" spans="1:57" ht="0.75" customHeight="1" hidden="1" thickBot="1">
      <c r="A90" s="154"/>
      <c r="B90" s="75" t="s">
        <v>67</v>
      </c>
      <c r="C90" s="68" t="s">
        <v>6</v>
      </c>
      <c r="D90" s="68" t="s">
        <v>34</v>
      </c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 t="s">
        <v>74</v>
      </c>
      <c r="W90" s="265" t="s">
        <v>74</v>
      </c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8"/>
      <c r="AU90" s="268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>
        <f>SUM(E90:BD90)</f>
        <v>0</v>
      </c>
    </row>
    <row r="91" spans="1:57" ht="13.5" customHeight="1" hidden="1" thickBot="1">
      <c r="A91" s="154"/>
      <c r="B91" s="117" t="s">
        <v>103</v>
      </c>
      <c r="C91" s="117" t="s">
        <v>90</v>
      </c>
      <c r="D91" s="67" t="s">
        <v>34</v>
      </c>
      <c r="E91" s="261">
        <f>SUM(E93,E95,E96)</f>
        <v>0</v>
      </c>
      <c r="F91" s="261">
        <f aca="true" t="shared" si="28" ref="F91:BE91">SUM(F93,F95,F96)</f>
        <v>0</v>
      </c>
      <c r="G91" s="261">
        <f t="shared" si="28"/>
        <v>0</v>
      </c>
      <c r="H91" s="261">
        <f t="shared" si="28"/>
        <v>0</v>
      </c>
      <c r="I91" s="261">
        <f t="shared" si="28"/>
        <v>0</v>
      </c>
      <c r="J91" s="261">
        <f t="shared" si="28"/>
        <v>0</v>
      </c>
      <c r="K91" s="261">
        <f t="shared" si="28"/>
        <v>0</v>
      </c>
      <c r="L91" s="261">
        <f t="shared" si="28"/>
        <v>0</v>
      </c>
      <c r="M91" s="261">
        <f t="shared" si="28"/>
        <v>0</v>
      </c>
      <c r="N91" s="261">
        <f t="shared" si="28"/>
        <v>0</v>
      </c>
      <c r="O91" s="261">
        <f t="shared" si="28"/>
        <v>0</v>
      </c>
      <c r="P91" s="261">
        <f t="shared" si="28"/>
        <v>0</v>
      </c>
      <c r="Q91" s="261">
        <f t="shared" si="28"/>
        <v>0</v>
      </c>
      <c r="R91" s="261">
        <f t="shared" si="28"/>
        <v>0</v>
      </c>
      <c r="S91" s="261">
        <f t="shared" si="28"/>
        <v>0</v>
      </c>
      <c r="T91" s="261">
        <f t="shared" si="28"/>
        <v>0</v>
      </c>
      <c r="U91" s="261">
        <f t="shared" si="28"/>
        <v>0</v>
      </c>
      <c r="V91" s="265" t="s">
        <v>74</v>
      </c>
      <c r="W91" s="265" t="s">
        <v>74</v>
      </c>
      <c r="X91" s="261">
        <f t="shared" si="28"/>
        <v>0</v>
      </c>
      <c r="Y91" s="261">
        <f t="shared" si="28"/>
        <v>0</v>
      </c>
      <c r="Z91" s="261">
        <f t="shared" si="28"/>
        <v>0</v>
      </c>
      <c r="AA91" s="261">
        <f t="shared" si="28"/>
        <v>0</v>
      </c>
      <c r="AB91" s="261">
        <f t="shared" si="28"/>
        <v>0</v>
      </c>
      <c r="AC91" s="261">
        <f t="shared" si="28"/>
        <v>0</v>
      </c>
      <c r="AD91" s="261">
        <f t="shared" si="28"/>
        <v>0</v>
      </c>
      <c r="AE91" s="261">
        <f t="shared" si="28"/>
        <v>0</v>
      </c>
      <c r="AF91" s="261">
        <f t="shared" si="28"/>
        <v>0</v>
      </c>
      <c r="AG91" s="261">
        <f t="shared" si="28"/>
        <v>0</v>
      </c>
      <c r="AH91" s="261">
        <f t="shared" si="28"/>
        <v>0</v>
      </c>
      <c r="AI91" s="261">
        <f t="shared" si="28"/>
        <v>0</v>
      </c>
      <c r="AJ91" s="261">
        <f t="shared" si="28"/>
        <v>0</v>
      </c>
      <c r="AK91" s="261">
        <f t="shared" si="28"/>
        <v>0</v>
      </c>
      <c r="AL91" s="261">
        <f t="shared" si="28"/>
        <v>0</v>
      </c>
      <c r="AM91" s="261">
        <f t="shared" si="28"/>
        <v>0</v>
      </c>
      <c r="AN91" s="261">
        <f t="shared" si="28"/>
        <v>0</v>
      </c>
      <c r="AO91" s="261">
        <f t="shared" si="28"/>
        <v>0</v>
      </c>
      <c r="AP91" s="261">
        <f t="shared" si="28"/>
        <v>0</v>
      </c>
      <c r="AQ91" s="261">
        <f t="shared" si="28"/>
        <v>0</v>
      </c>
      <c r="AR91" s="261">
        <f t="shared" si="28"/>
        <v>0</v>
      </c>
      <c r="AS91" s="261">
        <f t="shared" si="28"/>
        <v>0</v>
      </c>
      <c r="AT91" s="79"/>
      <c r="AU91" s="79"/>
      <c r="AV91" s="261">
        <f t="shared" si="28"/>
        <v>0</v>
      </c>
      <c r="AW91" s="261">
        <f t="shared" si="28"/>
        <v>0</v>
      </c>
      <c r="AX91" s="261">
        <f t="shared" si="28"/>
        <v>0</v>
      </c>
      <c r="AY91" s="261">
        <f t="shared" si="28"/>
        <v>0</v>
      </c>
      <c r="AZ91" s="261">
        <f t="shared" si="28"/>
        <v>0</v>
      </c>
      <c r="BA91" s="261">
        <f t="shared" si="28"/>
        <v>0</v>
      </c>
      <c r="BB91" s="261">
        <f t="shared" si="28"/>
        <v>0</v>
      </c>
      <c r="BC91" s="261">
        <f t="shared" si="28"/>
        <v>0</v>
      </c>
      <c r="BD91" s="261">
        <f t="shared" si="28"/>
        <v>0</v>
      </c>
      <c r="BE91" s="261">
        <f t="shared" si="28"/>
        <v>0</v>
      </c>
    </row>
    <row r="92" spans="1:57" ht="13.5" customHeight="1" hidden="1" thickBot="1">
      <c r="A92" s="154"/>
      <c r="B92" s="118"/>
      <c r="C92" s="118"/>
      <c r="D92" s="67" t="s">
        <v>35</v>
      </c>
      <c r="E92" s="261">
        <f>SUM(E94)</f>
        <v>0</v>
      </c>
      <c r="F92" s="261">
        <f aca="true" t="shared" si="29" ref="F92:BE92">SUM(F94)</f>
        <v>0</v>
      </c>
      <c r="G92" s="261">
        <f t="shared" si="29"/>
        <v>0</v>
      </c>
      <c r="H92" s="261">
        <f t="shared" si="29"/>
        <v>0</v>
      </c>
      <c r="I92" s="261">
        <f t="shared" si="29"/>
        <v>0</v>
      </c>
      <c r="J92" s="261">
        <f t="shared" si="29"/>
        <v>0</v>
      </c>
      <c r="K92" s="261">
        <f t="shared" si="29"/>
        <v>0</v>
      </c>
      <c r="L92" s="261">
        <f t="shared" si="29"/>
        <v>0</v>
      </c>
      <c r="M92" s="261">
        <f t="shared" si="29"/>
        <v>0</v>
      </c>
      <c r="N92" s="261">
        <f t="shared" si="29"/>
        <v>0</v>
      </c>
      <c r="O92" s="261">
        <f t="shared" si="29"/>
        <v>0</v>
      </c>
      <c r="P92" s="261">
        <f t="shared" si="29"/>
        <v>0</v>
      </c>
      <c r="Q92" s="261">
        <f t="shared" si="29"/>
        <v>0</v>
      </c>
      <c r="R92" s="261">
        <f t="shared" si="29"/>
        <v>0</v>
      </c>
      <c r="S92" s="261">
        <f t="shared" si="29"/>
        <v>0</v>
      </c>
      <c r="T92" s="261">
        <f t="shared" si="29"/>
        <v>0</v>
      </c>
      <c r="U92" s="261">
        <f t="shared" si="29"/>
        <v>0</v>
      </c>
      <c r="V92" s="265" t="s">
        <v>74</v>
      </c>
      <c r="W92" s="265" t="s">
        <v>74</v>
      </c>
      <c r="X92" s="261">
        <f t="shared" si="29"/>
        <v>0</v>
      </c>
      <c r="Y92" s="261">
        <f t="shared" si="29"/>
        <v>0</v>
      </c>
      <c r="Z92" s="261">
        <f t="shared" si="29"/>
        <v>0</v>
      </c>
      <c r="AA92" s="261">
        <f t="shared" si="29"/>
        <v>0</v>
      </c>
      <c r="AB92" s="261">
        <f t="shared" si="29"/>
        <v>0</v>
      </c>
      <c r="AC92" s="261">
        <f t="shared" si="29"/>
        <v>0</v>
      </c>
      <c r="AD92" s="261">
        <f t="shared" si="29"/>
        <v>0</v>
      </c>
      <c r="AE92" s="261">
        <f t="shared" si="29"/>
        <v>0</v>
      </c>
      <c r="AF92" s="261">
        <f t="shared" si="29"/>
        <v>0</v>
      </c>
      <c r="AG92" s="261">
        <f t="shared" si="29"/>
        <v>0</v>
      </c>
      <c r="AH92" s="261">
        <f t="shared" si="29"/>
        <v>0</v>
      </c>
      <c r="AI92" s="261">
        <f t="shared" si="29"/>
        <v>0</v>
      </c>
      <c r="AJ92" s="261">
        <f t="shared" si="29"/>
        <v>0</v>
      </c>
      <c r="AK92" s="261">
        <f t="shared" si="29"/>
        <v>0</v>
      </c>
      <c r="AL92" s="261">
        <f t="shared" si="29"/>
        <v>0</v>
      </c>
      <c r="AM92" s="261">
        <f t="shared" si="29"/>
        <v>0</v>
      </c>
      <c r="AN92" s="261">
        <f t="shared" si="29"/>
        <v>0</v>
      </c>
      <c r="AO92" s="261">
        <f t="shared" si="29"/>
        <v>0</v>
      </c>
      <c r="AP92" s="261">
        <f t="shared" si="29"/>
        <v>0</v>
      </c>
      <c r="AQ92" s="261">
        <f t="shared" si="29"/>
        <v>0</v>
      </c>
      <c r="AR92" s="261">
        <f t="shared" si="29"/>
        <v>0</v>
      </c>
      <c r="AS92" s="261">
        <f t="shared" si="29"/>
        <v>0</v>
      </c>
      <c r="AT92" s="79"/>
      <c r="AU92" s="79"/>
      <c r="AV92" s="261">
        <f t="shared" si="29"/>
        <v>0</v>
      </c>
      <c r="AW92" s="261">
        <f t="shared" si="29"/>
        <v>0</v>
      </c>
      <c r="AX92" s="261">
        <f t="shared" si="29"/>
        <v>0</v>
      </c>
      <c r="AY92" s="261">
        <f t="shared" si="29"/>
        <v>0</v>
      </c>
      <c r="AZ92" s="261">
        <f t="shared" si="29"/>
        <v>0</v>
      </c>
      <c r="BA92" s="261">
        <f t="shared" si="29"/>
        <v>0</v>
      </c>
      <c r="BB92" s="261">
        <f t="shared" si="29"/>
        <v>0</v>
      </c>
      <c r="BC92" s="261">
        <f t="shared" si="29"/>
        <v>0</v>
      </c>
      <c r="BD92" s="261">
        <f t="shared" si="29"/>
        <v>0</v>
      </c>
      <c r="BE92" s="261">
        <f t="shared" si="29"/>
        <v>0</v>
      </c>
    </row>
    <row r="93" spans="1:57" ht="13.5" customHeight="1" hidden="1" thickBot="1">
      <c r="A93" s="154"/>
      <c r="B93" s="110" t="s">
        <v>91</v>
      </c>
      <c r="C93" s="112" t="s">
        <v>102</v>
      </c>
      <c r="D93" s="68" t="s">
        <v>34</v>
      </c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 t="s">
        <v>74</v>
      </c>
      <c r="W93" s="265" t="s">
        <v>74</v>
      </c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8"/>
      <c r="AU93" s="268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</row>
    <row r="94" spans="1:57" ht="22.5" customHeight="1" hidden="1" thickBot="1">
      <c r="A94" s="154"/>
      <c r="B94" s="111"/>
      <c r="C94" s="113"/>
      <c r="D94" s="68" t="s">
        <v>35</v>
      </c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 t="s">
        <v>74</v>
      </c>
      <c r="W94" s="265" t="s">
        <v>74</v>
      </c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8"/>
      <c r="AU94" s="268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</row>
    <row r="95" spans="1:57" ht="13.5" customHeight="1" hidden="1" thickBot="1">
      <c r="A95" s="154"/>
      <c r="B95" s="68" t="s">
        <v>92</v>
      </c>
      <c r="C95" s="77" t="s">
        <v>52</v>
      </c>
      <c r="D95" s="68" t="s">
        <v>34</v>
      </c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 t="s">
        <v>74</v>
      </c>
      <c r="W95" s="265" t="s">
        <v>74</v>
      </c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8"/>
      <c r="AU95" s="268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</row>
    <row r="96" spans="1:57" ht="13.5" customHeight="1" hidden="1" thickBot="1">
      <c r="A96" s="154"/>
      <c r="B96" s="75" t="s">
        <v>93</v>
      </c>
      <c r="C96" s="68" t="s">
        <v>6</v>
      </c>
      <c r="D96" s="68" t="s">
        <v>34</v>
      </c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 t="s">
        <v>74</v>
      </c>
      <c r="W96" s="265" t="s">
        <v>74</v>
      </c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8"/>
      <c r="AU96" s="268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</row>
    <row r="97" spans="1:57" ht="13.5" customHeight="1" hidden="1" thickBot="1">
      <c r="A97" s="154"/>
      <c r="B97" s="117" t="s">
        <v>104</v>
      </c>
      <c r="C97" s="117" t="s">
        <v>96</v>
      </c>
      <c r="D97" s="67" t="s">
        <v>34</v>
      </c>
      <c r="E97" s="261">
        <f>SUM(E99,E101,E102)</f>
        <v>0</v>
      </c>
      <c r="F97" s="261">
        <f aca="true" t="shared" si="30" ref="F97:BE97">SUM(F99,F101,F102)</f>
        <v>0</v>
      </c>
      <c r="G97" s="261">
        <f t="shared" si="30"/>
        <v>0</v>
      </c>
      <c r="H97" s="261">
        <f t="shared" si="30"/>
        <v>0</v>
      </c>
      <c r="I97" s="261">
        <f t="shared" si="30"/>
        <v>0</v>
      </c>
      <c r="J97" s="261">
        <f t="shared" si="30"/>
        <v>0</v>
      </c>
      <c r="K97" s="261">
        <f t="shared" si="30"/>
        <v>0</v>
      </c>
      <c r="L97" s="261">
        <f t="shared" si="30"/>
        <v>0</v>
      </c>
      <c r="M97" s="261">
        <f t="shared" si="30"/>
        <v>0</v>
      </c>
      <c r="N97" s="261">
        <f t="shared" si="30"/>
        <v>0</v>
      </c>
      <c r="O97" s="261">
        <f t="shared" si="30"/>
        <v>0</v>
      </c>
      <c r="P97" s="261">
        <f t="shared" si="30"/>
        <v>0</v>
      </c>
      <c r="Q97" s="261">
        <f t="shared" si="30"/>
        <v>0</v>
      </c>
      <c r="R97" s="261">
        <f t="shared" si="30"/>
        <v>0</v>
      </c>
      <c r="S97" s="261">
        <f t="shared" si="30"/>
        <v>0</v>
      </c>
      <c r="T97" s="261">
        <f t="shared" si="30"/>
        <v>0</v>
      </c>
      <c r="U97" s="261">
        <f t="shared" si="30"/>
        <v>0</v>
      </c>
      <c r="V97" s="265" t="s">
        <v>74</v>
      </c>
      <c r="W97" s="265" t="s">
        <v>74</v>
      </c>
      <c r="X97" s="261">
        <f t="shared" si="30"/>
        <v>0</v>
      </c>
      <c r="Y97" s="261">
        <f t="shared" si="30"/>
        <v>0</v>
      </c>
      <c r="Z97" s="261">
        <f t="shared" si="30"/>
        <v>0</v>
      </c>
      <c r="AA97" s="261">
        <f t="shared" si="30"/>
        <v>0</v>
      </c>
      <c r="AB97" s="261">
        <f t="shared" si="30"/>
        <v>0</v>
      </c>
      <c r="AC97" s="261">
        <f t="shared" si="30"/>
        <v>0</v>
      </c>
      <c r="AD97" s="261">
        <f t="shared" si="30"/>
        <v>0</v>
      </c>
      <c r="AE97" s="261">
        <f t="shared" si="30"/>
        <v>0</v>
      </c>
      <c r="AF97" s="261">
        <f t="shared" si="30"/>
        <v>0</v>
      </c>
      <c r="AG97" s="261">
        <f t="shared" si="30"/>
        <v>0</v>
      </c>
      <c r="AH97" s="261">
        <f t="shared" si="30"/>
        <v>0</v>
      </c>
      <c r="AI97" s="261">
        <f t="shared" si="30"/>
        <v>0</v>
      </c>
      <c r="AJ97" s="261">
        <f t="shared" si="30"/>
        <v>0</v>
      </c>
      <c r="AK97" s="261">
        <f t="shared" si="30"/>
        <v>0</v>
      </c>
      <c r="AL97" s="261">
        <f t="shared" si="30"/>
        <v>0</v>
      </c>
      <c r="AM97" s="261">
        <f t="shared" si="30"/>
        <v>0</v>
      </c>
      <c r="AN97" s="261">
        <f t="shared" si="30"/>
        <v>0</v>
      </c>
      <c r="AO97" s="261">
        <f t="shared" si="30"/>
        <v>0</v>
      </c>
      <c r="AP97" s="261">
        <f t="shared" si="30"/>
        <v>0</v>
      </c>
      <c r="AQ97" s="261">
        <f t="shared" si="30"/>
        <v>0</v>
      </c>
      <c r="AR97" s="261">
        <f t="shared" si="30"/>
        <v>0</v>
      </c>
      <c r="AS97" s="261">
        <f t="shared" si="30"/>
        <v>0</v>
      </c>
      <c r="AT97" s="79"/>
      <c r="AU97" s="79"/>
      <c r="AV97" s="261">
        <f t="shared" si="30"/>
        <v>0</v>
      </c>
      <c r="AW97" s="261">
        <f t="shared" si="30"/>
        <v>0</v>
      </c>
      <c r="AX97" s="261">
        <f t="shared" si="30"/>
        <v>0</v>
      </c>
      <c r="AY97" s="261">
        <f t="shared" si="30"/>
        <v>0</v>
      </c>
      <c r="AZ97" s="261">
        <f t="shared" si="30"/>
        <v>0</v>
      </c>
      <c r="BA97" s="261">
        <f t="shared" si="30"/>
        <v>0</v>
      </c>
      <c r="BB97" s="261">
        <f t="shared" si="30"/>
        <v>0</v>
      </c>
      <c r="BC97" s="261">
        <f t="shared" si="30"/>
        <v>0</v>
      </c>
      <c r="BD97" s="261">
        <f t="shared" si="30"/>
        <v>0</v>
      </c>
      <c r="BE97" s="261">
        <f t="shared" si="30"/>
        <v>0</v>
      </c>
    </row>
    <row r="98" spans="1:57" ht="13.5" customHeight="1" hidden="1" thickBot="1">
      <c r="A98" s="154"/>
      <c r="B98" s="118"/>
      <c r="C98" s="118"/>
      <c r="D98" s="67" t="s">
        <v>35</v>
      </c>
      <c r="E98" s="261">
        <f>SUM(E100)</f>
        <v>0</v>
      </c>
      <c r="F98" s="261">
        <f aca="true" t="shared" si="31" ref="F98:BE98">SUM(F100)</f>
        <v>0</v>
      </c>
      <c r="G98" s="261">
        <f t="shared" si="31"/>
        <v>0</v>
      </c>
      <c r="H98" s="261">
        <f t="shared" si="31"/>
        <v>0</v>
      </c>
      <c r="I98" s="261">
        <f t="shared" si="31"/>
        <v>0</v>
      </c>
      <c r="J98" s="261">
        <f t="shared" si="31"/>
        <v>0</v>
      </c>
      <c r="K98" s="261">
        <f t="shared" si="31"/>
        <v>0</v>
      </c>
      <c r="L98" s="261">
        <f t="shared" si="31"/>
        <v>0</v>
      </c>
      <c r="M98" s="261">
        <f t="shared" si="31"/>
        <v>0</v>
      </c>
      <c r="N98" s="261">
        <f t="shared" si="31"/>
        <v>0</v>
      </c>
      <c r="O98" s="261">
        <f t="shared" si="31"/>
        <v>0</v>
      </c>
      <c r="P98" s="261">
        <f t="shared" si="31"/>
        <v>0</v>
      </c>
      <c r="Q98" s="261">
        <f t="shared" si="31"/>
        <v>0</v>
      </c>
      <c r="R98" s="261">
        <f t="shared" si="31"/>
        <v>0</v>
      </c>
      <c r="S98" s="261">
        <f t="shared" si="31"/>
        <v>0</v>
      </c>
      <c r="T98" s="261">
        <f t="shared" si="31"/>
        <v>0</v>
      </c>
      <c r="U98" s="261">
        <f t="shared" si="31"/>
        <v>0</v>
      </c>
      <c r="V98" s="265" t="s">
        <v>74</v>
      </c>
      <c r="W98" s="265" t="s">
        <v>74</v>
      </c>
      <c r="X98" s="261">
        <f t="shared" si="31"/>
        <v>0</v>
      </c>
      <c r="Y98" s="261">
        <f t="shared" si="31"/>
        <v>0</v>
      </c>
      <c r="Z98" s="261">
        <f t="shared" si="31"/>
        <v>0</v>
      </c>
      <c r="AA98" s="261">
        <f t="shared" si="31"/>
        <v>0</v>
      </c>
      <c r="AB98" s="261">
        <f t="shared" si="31"/>
        <v>0</v>
      </c>
      <c r="AC98" s="261">
        <f t="shared" si="31"/>
        <v>0</v>
      </c>
      <c r="AD98" s="261">
        <f t="shared" si="31"/>
        <v>0</v>
      </c>
      <c r="AE98" s="261">
        <f t="shared" si="31"/>
        <v>0</v>
      </c>
      <c r="AF98" s="261">
        <f t="shared" si="31"/>
        <v>0</v>
      </c>
      <c r="AG98" s="261">
        <f t="shared" si="31"/>
        <v>0</v>
      </c>
      <c r="AH98" s="261">
        <f t="shared" si="31"/>
        <v>0</v>
      </c>
      <c r="AI98" s="261">
        <f t="shared" si="31"/>
        <v>0</v>
      </c>
      <c r="AJ98" s="261">
        <f t="shared" si="31"/>
        <v>0</v>
      </c>
      <c r="AK98" s="261">
        <f t="shared" si="31"/>
        <v>0</v>
      </c>
      <c r="AL98" s="261">
        <f t="shared" si="31"/>
        <v>0</v>
      </c>
      <c r="AM98" s="261">
        <f t="shared" si="31"/>
        <v>0</v>
      </c>
      <c r="AN98" s="261">
        <f t="shared" si="31"/>
        <v>0</v>
      </c>
      <c r="AO98" s="261">
        <f t="shared" si="31"/>
        <v>0</v>
      </c>
      <c r="AP98" s="261">
        <f t="shared" si="31"/>
        <v>0</v>
      </c>
      <c r="AQ98" s="261">
        <f t="shared" si="31"/>
        <v>0</v>
      </c>
      <c r="AR98" s="261">
        <f t="shared" si="31"/>
        <v>0</v>
      </c>
      <c r="AS98" s="261">
        <f t="shared" si="31"/>
        <v>0</v>
      </c>
      <c r="AT98" s="79"/>
      <c r="AU98" s="79"/>
      <c r="AV98" s="261">
        <f t="shared" si="31"/>
        <v>0</v>
      </c>
      <c r="AW98" s="261">
        <f t="shared" si="31"/>
        <v>0</v>
      </c>
      <c r="AX98" s="261">
        <f t="shared" si="31"/>
        <v>0</v>
      </c>
      <c r="AY98" s="261">
        <f t="shared" si="31"/>
        <v>0</v>
      </c>
      <c r="AZ98" s="261">
        <f t="shared" si="31"/>
        <v>0</v>
      </c>
      <c r="BA98" s="261">
        <f t="shared" si="31"/>
        <v>0</v>
      </c>
      <c r="BB98" s="261">
        <f t="shared" si="31"/>
        <v>0</v>
      </c>
      <c r="BC98" s="261">
        <f t="shared" si="31"/>
        <v>0</v>
      </c>
      <c r="BD98" s="261">
        <f t="shared" si="31"/>
        <v>0</v>
      </c>
      <c r="BE98" s="261">
        <f t="shared" si="31"/>
        <v>0</v>
      </c>
    </row>
    <row r="99" spans="1:57" ht="13.5" customHeight="1" hidden="1" thickBot="1">
      <c r="A99" s="154"/>
      <c r="B99" s="110" t="s">
        <v>94</v>
      </c>
      <c r="C99" s="112" t="s">
        <v>97</v>
      </c>
      <c r="D99" s="68" t="s">
        <v>34</v>
      </c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 t="s">
        <v>74</v>
      </c>
      <c r="W99" s="265" t="s">
        <v>74</v>
      </c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8"/>
      <c r="AU99" s="268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</row>
    <row r="100" spans="1:57" ht="13.5" customHeight="1" hidden="1" thickBot="1">
      <c r="A100" s="154"/>
      <c r="B100" s="111"/>
      <c r="C100" s="113"/>
      <c r="D100" s="68" t="s">
        <v>35</v>
      </c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 t="s">
        <v>74</v>
      </c>
      <c r="W100" s="265" t="s">
        <v>74</v>
      </c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8"/>
      <c r="AU100" s="268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</row>
    <row r="101" spans="1:57" ht="13.5" customHeight="1" hidden="1" thickBot="1">
      <c r="A101" s="154"/>
      <c r="B101" s="68" t="s">
        <v>107</v>
      </c>
      <c r="C101" s="77" t="s">
        <v>52</v>
      </c>
      <c r="D101" s="68" t="s">
        <v>34</v>
      </c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 t="s">
        <v>74</v>
      </c>
      <c r="W101" s="265" t="s">
        <v>74</v>
      </c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8"/>
      <c r="AU101" s="268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</row>
    <row r="102" spans="1:57" ht="13.5" customHeight="1" hidden="1" thickBot="1">
      <c r="A102" s="154"/>
      <c r="B102" s="75" t="s">
        <v>95</v>
      </c>
      <c r="C102" s="68" t="s">
        <v>6</v>
      </c>
      <c r="D102" s="68" t="s">
        <v>34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 t="s">
        <v>74</v>
      </c>
      <c r="W102" s="265" t="s">
        <v>74</v>
      </c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8"/>
      <c r="AU102" s="268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</row>
    <row r="103" spans="1:57" ht="13.5" customHeight="1" hidden="1" thickBot="1">
      <c r="A103" s="154"/>
      <c r="B103" s="117" t="s">
        <v>105</v>
      </c>
      <c r="C103" s="117" t="s">
        <v>98</v>
      </c>
      <c r="D103" s="67" t="s">
        <v>34</v>
      </c>
      <c r="E103" s="261">
        <f>SUM(E105,E107,E108)</f>
        <v>0</v>
      </c>
      <c r="F103" s="261">
        <f aca="true" t="shared" si="32" ref="F103:BE103">SUM(F105,F107,F108)</f>
        <v>0</v>
      </c>
      <c r="G103" s="261">
        <f t="shared" si="32"/>
        <v>0</v>
      </c>
      <c r="H103" s="261">
        <f t="shared" si="32"/>
        <v>0</v>
      </c>
      <c r="I103" s="261">
        <f t="shared" si="32"/>
        <v>0</v>
      </c>
      <c r="J103" s="261">
        <f t="shared" si="32"/>
        <v>0</v>
      </c>
      <c r="K103" s="261">
        <f t="shared" si="32"/>
        <v>0</v>
      </c>
      <c r="L103" s="261">
        <f t="shared" si="32"/>
        <v>0</v>
      </c>
      <c r="M103" s="261">
        <f t="shared" si="32"/>
        <v>0</v>
      </c>
      <c r="N103" s="261">
        <f t="shared" si="32"/>
        <v>0</v>
      </c>
      <c r="O103" s="261">
        <f t="shared" si="32"/>
        <v>0</v>
      </c>
      <c r="P103" s="261">
        <f t="shared" si="32"/>
        <v>0</v>
      </c>
      <c r="Q103" s="261">
        <f t="shared" si="32"/>
        <v>0</v>
      </c>
      <c r="R103" s="261">
        <f t="shared" si="32"/>
        <v>0</v>
      </c>
      <c r="S103" s="261">
        <f t="shared" si="32"/>
        <v>0</v>
      </c>
      <c r="T103" s="261">
        <f t="shared" si="32"/>
        <v>0</v>
      </c>
      <c r="U103" s="261">
        <f t="shared" si="32"/>
        <v>0</v>
      </c>
      <c r="V103" s="265" t="s">
        <v>74</v>
      </c>
      <c r="W103" s="265" t="s">
        <v>74</v>
      </c>
      <c r="X103" s="261">
        <f t="shared" si="32"/>
        <v>0</v>
      </c>
      <c r="Y103" s="261">
        <f t="shared" si="32"/>
        <v>0</v>
      </c>
      <c r="Z103" s="261">
        <f t="shared" si="32"/>
        <v>0</v>
      </c>
      <c r="AA103" s="261">
        <f t="shared" si="32"/>
        <v>0</v>
      </c>
      <c r="AB103" s="261">
        <f t="shared" si="32"/>
        <v>0</v>
      </c>
      <c r="AC103" s="261">
        <f t="shared" si="32"/>
        <v>0</v>
      </c>
      <c r="AD103" s="261">
        <f t="shared" si="32"/>
        <v>0</v>
      </c>
      <c r="AE103" s="261">
        <f t="shared" si="32"/>
        <v>0</v>
      </c>
      <c r="AF103" s="261">
        <f t="shared" si="32"/>
        <v>0</v>
      </c>
      <c r="AG103" s="261">
        <f t="shared" si="32"/>
        <v>0</v>
      </c>
      <c r="AH103" s="261">
        <f t="shared" si="32"/>
        <v>0</v>
      </c>
      <c r="AI103" s="261">
        <f t="shared" si="32"/>
        <v>0</v>
      </c>
      <c r="AJ103" s="261">
        <f t="shared" si="32"/>
        <v>0</v>
      </c>
      <c r="AK103" s="261">
        <f t="shared" si="32"/>
        <v>0</v>
      </c>
      <c r="AL103" s="261">
        <f t="shared" si="32"/>
        <v>0</v>
      </c>
      <c r="AM103" s="261">
        <f t="shared" si="32"/>
        <v>0</v>
      </c>
      <c r="AN103" s="261">
        <f t="shared" si="32"/>
        <v>0</v>
      </c>
      <c r="AO103" s="261">
        <f t="shared" si="32"/>
        <v>0</v>
      </c>
      <c r="AP103" s="261">
        <f t="shared" si="32"/>
        <v>0</v>
      </c>
      <c r="AQ103" s="261">
        <f t="shared" si="32"/>
        <v>0</v>
      </c>
      <c r="AR103" s="261">
        <f t="shared" si="32"/>
        <v>0</v>
      </c>
      <c r="AS103" s="261">
        <f t="shared" si="32"/>
        <v>0</v>
      </c>
      <c r="AT103" s="79"/>
      <c r="AU103" s="79"/>
      <c r="AV103" s="261">
        <f t="shared" si="32"/>
        <v>0</v>
      </c>
      <c r="AW103" s="261">
        <f t="shared" si="32"/>
        <v>0</v>
      </c>
      <c r="AX103" s="261">
        <f t="shared" si="32"/>
        <v>0</v>
      </c>
      <c r="AY103" s="261">
        <f t="shared" si="32"/>
        <v>0</v>
      </c>
      <c r="AZ103" s="261">
        <f t="shared" si="32"/>
        <v>0</v>
      </c>
      <c r="BA103" s="261">
        <f t="shared" si="32"/>
        <v>0</v>
      </c>
      <c r="BB103" s="261">
        <f t="shared" si="32"/>
        <v>0</v>
      </c>
      <c r="BC103" s="261">
        <f t="shared" si="32"/>
        <v>0</v>
      </c>
      <c r="BD103" s="261">
        <f t="shared" si="32"/>
        <v>0</v>
      </c>
      <c r="BE103" s="261">
        <f t="shared" si="32"/>
        <v>0</v>
      </c>
    </row>
    <row r="104" spans="1:57" ht="13.5" customHeight="1" hidden="1" thickBot="1">
      <c r="A104" s="154"/>
      <c r="B104" s="118"/>
      <c r="C104" s="118"/>
      <c r="D104" s="67" t="s">
        <v>35</v>
      </c>
      <c r="E104" s="261">
        <f>SUM(E106)</f>
        <v>0</v>
      </c>
      <c r="F104" s="261">
        <f aca="true" t="shared" si="33" ref="F104:BE104">SUM(F106)</f>
        <v>0</v>
      </c>
      <c r="G104" s="261">
        <f t="shared" si="33"/>
        <v>0</v>
      </c>
      <c r="H104" s="261">
        <f t="shared" si="33"/>
        <v>0</v>
      </c>
      <c r="I104" s="261">
        <f t="shared" si="33"/>
        <v>0</v>
      </c>
      <c r="J104" s="261">
        <f t="shared" si="33"/>
        <v>0</v>
      </c>
      <c r="K104" s="261">
        <f t="shared" si="33"/>
        <v>0</v>
      </c>
      <c r="L104" s="261">
        <f t="shared" si="33"/>
        <v>0</v>
      </c>
      <c r="M104" s="261">
        <f t="shared" si="33"/>
        <v>0</v>
      </c>
      <c r="N104" s="261">
        <f t="shared" si="33"/>
        <v>0</v>
      </c>
      <c r="O104" s="261">
        <f t="shared" si="33"/>
        <v>0</v>
      </c>
      <c r="P104" s="261">
        <f t="shared" si="33"/>
        <v>0</v>
      </c>
      <c r="Q104" s="261">
        <f t="shared" si="33"/>
        <v>0</v>
      </c>
      <c r="R104" s="261">
        <f t="shared" si="33"/>
        <v>0</v>
      </c>
      <c r="S104" s="261">
        <f t="shared" si="33"/>
        <v>0</v>
      </c>
      <c r="T104" s="261">
        <f t="shared" si="33"/>
        <v>0</v>
      </c>
      <c r="U104" s="261">
        <f t="shared" si="33"/>
        <v>0</v>
      </c>
      <c r="V104" s="265" t="s">
        <v>74</v>
      </c>
      <c r="W104" s="265" t="s">
        <v>74</v>
      </c>
      <c r="X104" s="261">
        <f t="shared" si="33"/>
        <v>0</v>
      </c>
      <c r="Y104" s="261">
        <f t="shared" si="33"/>
        <v>0</v>
      </c>
      <c r="Z104" s="261">
        <f t="shared" si="33"/>
        <v>0</v>
      </c>
      <c r="AA104" s="261">
        <f t="shared" si="33"/>
        <v>0</v>
      </c>
      <c r="AB104" s="261">
        <f t="shared" si="33"/>
        <v>0</v>
      </c>
      <c r="AC104" s="261">
        <f t="shared" si="33"/>
        <v>0</v>
      </c>
      <c r="AD104" s="261">
        <f t="shared" si="33"/>
        <v>0</v>
      </c>
      <c r="AE104" s="261">
        <f t="shared" si="33"/>
        <v>0</v>
      </c>
      <c r="AF104" s="261">
        <f t="shared" si="33"/>
        <v>0</v>
      </c>
      <c r="AG104" s="261">
        <f t="shared" si="33"/>
        <v>0</v>
      </c>
      <c r="AH104" s="261">
        <f t="shared" si="33"/>
        <v>0</v>
      </c>
      <c r="AI104" s="261">
        <f t="shared" si="33"/>
        <v>0</v>
      </c>
      <c r="AJ104" s="261">
        <f t="shared" si="33"/>
        <v>0</v>
      </c>
      <c r="AK104" s="261">
        <f t="shared" si="33"/>
        <v>0</v>
      </c>
      <c r="AL104" s="261">
        <f t="shared" si="33"/>
        <v>0</v>
      </c>
      <c r="AM104" s="261">
        <f t="shared" si="33"/>
        <v>0</v>
      </c>
      <c r="AN104" s="261">
        <f t="shared" si="33"/>
        <v>0</v>
      </c>
      <c r="AO104" s="261">
        <f t="shared" si="33"/>
        <v>0</v>
      </c>
      <c r="AP104" s="261">
        <f t="shared" si="33"/>
        <v>0</v>
      </c>
      <c r="AQ104" s="261">
        <f t="shared" si="33"/>
        <v>0</v>
      </c>
      <c r="AR104" s="261">
        <f t="shared" si="33"/>
        <v>0</v>
      </c>
      <c r="AS104" s="261">
        <f t="shared" si="33"/>
        <v>0</v>
      </c>
      <c r="AT104" s="79"/>
      <c r="AU104" s="79"/>
      <c r="AV104" s="261">
        <f t="shared" si="33"/>
        <v>0</v>
      </c>
      <c r="AW104" s="261">
        <f t="shared" si="33"/>
        <v>0</v>
      </c>
      <c r="AX104" s="261">
        <f t="shared" si="33"/>
        <v>0</v>
      </c>
      <c r="AY104" s="261">
        <f t="shared" si="33"/>
        <v>0</v>
      </c>
      <c r="AZ104" s="261">
        <f t="shared" si="33"/>
        <v>0</v>
      </c>
      <c r="BA104" s="261">
        <f t="shared" si="33"/>
        <v>0</v>
      </c>
      <c r="BB104" s="261">
        <f t="shared" si="33"/>
        <v>0</v>
      </c>
      <c r="BC104" s="261">
        <f t="shared" si="33"/>
        <v>0</v>
      </c>
      <c r="BD104" s="261">
        <f t="shared" si="33"/>
        <v>0</v>
      </c>
      <c r="BE104" s="261">
        <f t="shared" si="33"/>
        <v>0</v>
      </c>
    </row>
    <row r="105" spans="1:57" ht="13.5" customHeight="1" hidden="1" thickBot="1">
      <c r="A105" s="154"/>
      <c r="B105" s="110" t="s">
        <v>100</v>
      </c>
      <c r="C105" s="112" t="s">
        <v>99</v>
      </c>
      <c r="D105" s="68" t="s">
        <v>34</v>
      </c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 t="s">
        <v>74</v>
      </c>
      <c r="W105" s="265" t="s">
        <v>74</v>
      </c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8"/>
      <c r="AU105" s="268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</row>
    <row r="106" spans="1:57" ht="13.5" customHeight="1" hidden="1" thickBot="1">
      <c r="A106" s="154"/>
      <c r="B106" s="111"/>
      <c r="C106" s="113"/>
      <c r="D106" s="68" t="s">
        <v>35</v>
      </c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 t="s">
        <v>74</v>
      </c>
      <c r="W106" s="265" t="s">
        <v>74</v>
      </c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8"/>
      <c r="AU106" s="268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</row>
    <row r="107" spans="1:57" ht="13.5" customHeight="1" hidden="1" thickBot="1">
      <c r="A107" s="154"/>
      <c r="B107" s="68" t="s">
        <v>106</v>
      </c>
      <c r="C107" s="77" t="s">
        <v>52</v>
      </c>
      <c r="D107" s="68" t="s">
        <v>34</v>
      </c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 t="s">
        <v>74</v>
      </c>
      <c r="W107" s="265" t="s">
        <v>74</v>
      </c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8"/>
      <c r="AU107" s="268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</row>
    <row r="108" spans="1:57" ht="13.5" customHeight="1" hidden="1" thickBot="1">
      <c r="A108" s="154"/>
      <c r="B108" s="75" t="s">
        <v>101</v>
      </c>
      <c r="C108" s="68" t="s">
        <v>6</v>
      </c>
      <c r="D108" s="68" t="s">
        <v>34</v>
      </c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 t="s">
        <v>74</v>
      </c>
      <c r="W108" s="265" t="s">
        <v>74</v>
      </c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8"/>
      <c r="AU108" s="268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</row>
    <row r="109" spans="1:57" ht="13.5" customHeight="1" hidden="1" thickBot="1">
      <c r="A109" s="154"/>
      <c r="B109" s="117" t="s">
        <v>108</v>
      </c>
      <c r="C109" s="117" t="s">
        <v>112</v>
      </c>
      <c r="D109" s="67" t="s">
        <v>34</v>
      </c>
      <c r="E109" s="261" t="e">
        <f>SUM(E111,E113,#REF!)</f>
        <v>#REF!</v>
      </c>
      <c r="F109" s="261" t="e">
        <f>SUM(F111,F113,#REF!)</f>
        <v>#REF!</v>
      </c>
      <c r="G109" s="261" t="e">
        <f>SUM(G111,G113,#REF!)</f>
        <v>#REF!</v>
      </c>
      <c r="H109" s="261" t="e">
        <f>SUM(H111,H113,#REF!)</f>
        <v>#REF!</v>
      </c>
      <c r="I109" s="261" t="e">
        <f>SUM(I111,I113,#REF!)</f>
        <v>#REF!</v>
      </c>
      <c r="J109" s="261" t="e">
        <f>SUM(J111,J113,#REF!)</f>
        <v>#REF!</v>
      </c>
      <c r="K109" s="261" t="e">
        <f>SUM(K111,K113,#REF!)</f>
        <v>#REF!</v>
      </c>
      <c r="L109" s="261" t="e">
        <f>SUM(L111,L113,#REF!)</f>
        <v>#REF!</v>
      </c>
      <c r="M109" s="261" t="e">
        <f>SUM(M111,M113,#REF!)</f>
        <v>#REF!</v>
      </c>
      <c r="N109" s="261" t="e">
        <f>SUM(N111,N113,#REF!)</f>
        <v>#REF!</v>
      </c>
      <c r="O109" s="261" t="e">
        <f>SUM(O111,O113,#REF!)</f>
        <v>#REF!</v>
      </c>
      <c r="P109" s="261" t="e">
        <f>SUM(P111,P113,#REF!)</f>
        <v>#REF!</v>
      </c>
      <c r="Q109" s="261" t="e">
        <f>SUM(Q111,Q113,#REF!)</f>
        <v>#REF!</v>
      </c>
      <c r="R109" s="261" t="e">
        <f>SUM(R111,R113,#REF!)</f>
        <v>#REF!</v>
      </c>
      <c r="S109" s="261" t="e">
        <f>SUM(S111,S113,#REF!)</f>
        <v>#REF!</v>
      </c>
      <c r="T109" s="261" t="e">
        <f>SUM(T111,T113,#REF!)</f>
        <v>#REF!</v>
      </c>
      <c r="U109" s="261" t="e">
        <f>SUM(U111,U113,#REF!)</f>
        <v>#REF!</v>
      </c>
      <c r="V109" s="265" t="s">
        <v>74</v>
      </c>
      <c r="W109" s="265" t="s">
        <v>74</v>
      </c>
      <c r="X109" s="261" t="e">
        <f>SUM(X111,X113,#REF!)</f>
        <v>#REF!</v>
      </c>
      <c r="Y109" s="261" t="e">
        <f>SUM(Y111,Y113,#REF!)</f>
        <v>#REF!</v>
      </c>
      <c r="Z109" s="261" t="e">
        <f>SUM(Z111,Z113,#REF!)</f>
        <v>#REF!</v>
      </c>
      <c r="AA109" s="261" t="e">
        <f>SUM(AA111,AA113,#REF!)</f>
        <v>#REF!</v>
      </c>
      <c r="AB109" s="261" t="e">
        <f>SUM(AB111,AB113,#REF!)</f>
        <v>#REF!</v>
      </c>
      <c r="AC109" s="261" t="e">
        <f>SUM(AC111,AC113,#REF!)</f>
        <v>#REF!</v>
      </c>
      <c r="AD109" s="261" t="e">
        <f>SUM(AD111,AD113,#REF!)</f>
        <v>#REF!</v>
      </c>
      <c r="AE109" s="261" t="e">
        <f>SUM(AE111,AE113,#REF!)</f>
        <v>#REF!</v>
      </c>
      <c r="AF109" s="261" t="e">
        <f>SUM(AF111,AF113,#REF!)</f>
        <v>#REF!</v>
      </c>
      <c r="AG109" s="261" t="e">
        <f>SUM(AG111,AG113,#REF!)</f>
        <v>#REF!</v>
      </c>
      <c r="AH109" s="261" t="e">
        <f>SUM(AH111,AH113,#REF!)</f>
        <v>#REF!</v>
      </c>
      <c r="AI109" s="261" t="e">
        <f>SUM(AI111,AI113,#REF!)</f>
        <v>#REF!</v>
      </c>
      <c r="AJ109" s="261" t="e">
        <f>SUM(AJ111,AJ113,#REF!)</f>
        <v>#REF!</v>
      </c>
      <c r="AK109" s="261" t="e">
        <f>SUM(AK111,AK113,#REF!)</f>
        <v>#REF!</v>
      </c>
      <c r="AL109" s="261" t="e">
        <f>SUM(AL111,AL113,#REF!)</f>
        <v>#REF!</v>
      </c>
      <c r="AM109" s="261" t="e">
        <f>SUM(AM111,AM113,#REF!)</f>
        <v>#REF!</v>
      </c>
      <c r="AN109" s="261" t="e">
        <f>SUM(AN111,AN113,#REF!)</f>
        <v>#REF!</v>
      </c>
      <c r="AO109" s="261" t="e">
        <f>SUM(AO111,AO113,#REF!)</f>
        <v>#REF!</v>
      </c>
      <c r="AP109" s="261" t="e">
        <f>SUM(AP111,AP113,#REF!)</f>
        <v>#REF!</v>
      </c>
      <c r="AQ109" s="261" t="e">
        <f>SUM(AQ111,AQ113,#REF!)</f>
        <v>#REF!</v>
      </c>
      <c r="AR109" s="261" t="e">
        <f>SUM(AR111,AR113,#REF!)</f>
        <v>#REF!</v>
      </c>
      <c r="AS109" s="261" t="e">
        <f>SUM(AS111,AS113,#REF!)</f>
        <v>#REF!</v>
      </c>
      <c r="AT109" s="79"/>
      <c r="AU109" s="79"/>
      <c r="AV109" s="261" t="e">
        <f>SUM(AV111,AV113,#REF!)</f>
        <v>#REF!</v>
      </c>
      <c r="AW109" s="261" t="e">
        <f>SUM(AW111,AW113,#REF!)</f>
        <v>#REF!</v>
      </c>
      <c r="AX109" s="261" t="e">
        <f>SUM(AX111,AX113,#REF!)</f>
        <v>#REF!</v>
      </c>
      <c r="AY109" s="261" t="e">
        <f>SUM(AY111,AY113,#REF!)</f>
        <v>#REF!</v>
      </c>
      <c r="AZ109" s="261" t="e">
        <f>SUM(AZ111,AZ113,#REF!)</f>
        <v>#REF!</v>
      </c>
      <c r="BA109" s="261" t="e">
        <f>SUM(BA111,BA113,#REF!)</f>
        <v>#REF!</v>
      </c>
      <c r="BB109" s="261" t="e">
        <f>SUM(BB111,BB113,#REF!)</f>
        <v>#REF!</v>
      </c>
      <c r="BC109" s="261" t="e">
        <f>SUM(BC111,BC113,#REF!)</f>
        <v>#REF!</v>
      </c>
      <c r="BD109" s="261" t="e">
        <f>SUM(BD111,BD113,#REF!)</f>
        <v>#REF!</v>
      </c>
      <c r="BE109" s="261" t="e">
        <f>SUM(BE111,BE113,#REF!)</f>
        <v>#REF!</v>
      </c>
    </row>
    <row r="110" spans="1:57" ht="12.75" customHeight="1" hidden="1" thickBot="1">
      <c r="A110" s="154"/>
      <c r="B110" s="118"/>
      <c r="C110" s="118"/>
      <c r="D110" s="67" t="s">
        <v>35</v>
      </c>
      <c r="E110" s="261">
        <f>SUM(E112)</f>
        <v>0</v>
      </c>
      <c r="F110" s="261">
        <f aca="true" t="shared" si="34" ref="F110:BE110">SUM(F112)</f>
        <v>0</v>
      </c>
      <c r="G110" s="261">
        <f t="shared" si="34"/>
        <v>0</v>
      </c>
      <c r="H110" s="261">
        <f t="shared" si="34"/>
        <v>0</v>
      </c>
      <c r="I110" s="261">
        <f t="shared" si="34"/>
        <v>0</v>
      </c>
      <c r="J110" s="261">
        <f t="shared" si="34"/>
        <v>0</v>
      </c>
      <c r="K110" s="261">
        <f t="shared" si="34"/>
        <v>0</v>
      </c>
      <c r="L110" s="261">
        <f t="shared" si="34"/>
        <v>0</v>
      </c>
      <c r="M110" s="261">
        <f t="shared" si="34"/>
        <v>0</v>
      </c>
      <c r="N110" s="261">
        <f t="shared" si="34"/>
        <v>0</v>
      </c>
      <c r="O110" s="261">
        <f t="shared" si="34"/>
        <v>0</v>
      </c>
      <c r="P110" s="261">
        <f t="shared" si="34"/>
        <v>0</v>
      </c>
      <c r="Q110" s="261">
        <f t="shared" si="34"/>
        <v>0</v>
      </c>
      <c r="R110" s="261">
        <f t="shared" si="34"/>
        <v>0</v>
      </c>
      <c r="S110" s="261">
        <f t="shared" si="34"/>
        <v>0</v>
      </c>
      <c r="T110" s="261">
        <f t="shared" si="34"/>
        <v>0</v>
      </c>
      <c r="U110" s="261">
        <f t="shared" si="34"/>
        <v>0</v>
      </c>
      <c r="V110" s="265" t="s">
        <v>74</v>
      </c>
      <c r="W110" s="265" t="s">
        <v>74</v>
      </c>
      <c r="X110" s="261">
        <f t="shared" si="34"/>
        <v>0</v>
      </c>
      <c r="Y110" s="261">
        <f t="shared" si="34"/>
        <v>0</v>
      </c>
      <c r="Z110" s="261">
        <f t="shared" si="34"/>
        <v>0</v>
      </c>
      <c r="AA110" s="261">
        <f t="shared" si="34"/>
        <v>0</v>
      </c>
      <c r="AB110" s="261">
        <f t="shared" si="34"/>
        <v>0</v>
      </c>
      <c r="AC110" s="261">
        <f t="shared" si="34"/>
        <v>0</v>
      </c>
      <c r="AD110" s="261">
        <f t="shared" si="34"/>
        <v>0</v>
      </c>
      <c r="AE110" s="261">
        <f t="shared" si="34"/>
        <v>0</v>
      </c>
      <c r="AF110" s="261">
        <f t="shared" si="34"/>
        <v>0</v>
      </c>
      <c r="AG110" s="261">
        <f t="shared" si="34"/>
        <v>0</v>
      </c>
      <c r="AH110" s="261">
        <f t="shared" si="34"/>
        <v>0</v>
      </c>
      <c r="AI110" s="261">
        <f t="shared" si="34"/>
        <v>0</v>
      </c>
      <c r="AJ110" s="261">
        <f t="shared" si="34"/>
        <v>0</v>
      </c>
      <c r="AK110" s="261">
        <f t="shared" si="34"/>
        <v>0</v>
      </c>
      <c r="AL110" s="261">
        <f t="shared" si="34"/>
        <v>0</v>
      </c>
      <c r="AM110" s="261">
        <f t="shared" si="34"/>
        <v>0</v>
      </c>
      <c r="AN110" s="261">
        <f t="shared" si="34"/>
        <v>0</v>
      </c>
      <c r="AO110" s="261">
        <f t="shared" si="34"/>
        <v>0</v>
      </c>
      <c r="AP110" s="261">
        <f t="shared" si="34"/>
        <v>0</v>
      </c>
      <c r="AQ110" s="261">
        <f t="shared" si="34"/>
        <v>0</v>
      </c>
      <c r="AR110" s="261">
        <f t="shared" si="34"/>
        <v>0</v>
      </c>
      <c r="AS110" s="261">
        <f t="shared" si="34"/>
        <v>0</v>
      </c>
      <c r="AT110" s="79"/>
      <c r="AU110" s="79"/>
      <c r="AV110" s="261">
        <f t="shared" si="34"/>
        <v>0</v>
      </c>
      <c r="AW110" s="261">
        <f t="shared" si="34"/>
        <v>0</v>
      </c>
      <c r="AX110" s="261">
        <f t="shared" si="34"/>
        <v>0</v>
      </c>
      <c r="AY110" s="261">
        <f t="shared" si="34"/>
        <v>0</v>
      </c>
      <c r="AZ110" s="261">
        <f t="shared" si="34"/>
        <v>0</v>
      </c>
      <c r="BA110" s="261">
        <f t="shared" si="34"/>
        <v>0</v>
      </c>
      <c r="BB110" s="261">
        <f t="shared" si="34"/>
        <v>0</v>
      </c>
      <c r="BC110" s="261">
        <f t="shared" si="34"/>
        <v>0</v>
      </c>
      <c r="BD110" s="261">
        <f t="shared" si="34"/>
        <v>0</v>
      </c>
      <c r="BE110" s="261">
        <f t="shared" si="34"/>
        <v>0</v>
      </c>
    </row>
    <row r="111" spans="1:57" ht="13.5" customHeight="1" hidden="1" thickBot="1">
      <c r="A111" s="154"/>
      <c r="B111" s="110" t="s">
        <v>109</v>
      </c>
      <c r="C111" s="112" t="s">
        <v>113</v>
      </c>
      <c r="D111" s="68" t="s">
        <v>34</v>
      </c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8"/>
      <c r="AU111" s="268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</row>
    <row r="112" spans="1:57" ht="13.5" customHeight="1" hidden="1" thickBot="1">
      <c r="A112" s="154"/>
      <c r="B112" s="111"/>
      <c r="C112" s="113"/>
      <c r="D112" s="68" t="s">
        <v>35</v>
      </c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8"/>
      <c r="AU112" s="268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</row>
    <row r="113" spans="1:57" ht="13.5" customHeight="1" hidden="1" thickBot="1">
      <c r="A113" s="154"/>
      <c r="B113" s="68" t="s">
        <v>110</v>
      </c>
      <c r="C113" s="77" t="s">
        <v>52</v>
      </c>
      <c r="D113" s="68" t="s">
        <v>34</v>
      </c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8"/>
      <c r="AU113" s="268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</row>
    <row r="114" spans="1:57" ht="16.5" customHeight="1">
      <c r="A114" s="154"/>
      <c r="B114" s="114" t="s">
        <v>42</v>
      </c>
      <c r="C114" s="115"/>
      <c r="D114" s="116"/>
      <c r="E114" s="274">
        <f aca="true" t="shared" si="35" ref="E114:U114">E43+E39+E37+E35+E31+E29+E27+E25+E23+E21+E19+E17+E15+E13+E11</f>
        <v>36</v>
      </c>
      <c r="F114" s="274">
        <f t="shared" si="35"/>
        <v>36</v>
      </c>
      <c r="G114" s="274">
        <f t="shared" si="35"/>
        <v>36</v>
      </c>
      <c r="H114" s="274">
        <f t="shared" si="35"/>
        <v>36</v>
      </c>
      <c r="I114" s="274">
        <f t="shared" si="35"/>
        <v>36</v>
      </c>
      <c r="J114" s="274">
        <f t="shared" si="35"/>
        <v>36</v>
      </c>
      <c r="K114" s="274">
        <f t="shared" si="35"/>
        <v>36</v>
      </c>
      <c r="L114" s="274">
        <f t="shared" si="35"/>
        <v>36</v>
      </c>
      <c r="M114" s="274">
        <f t="shared" si="35"/>
        <v>36</v>
      </c>
      <c r="N114" s="274">
        <f t="shared" si="35"/>
        <v>36</v>
      </c>
      <c r="O114" s="274">
        <f t="shared" si="35"/>
        <v>36</v>
      </c>
      <c r="P114" s="274">
        <f t="shared" si="35"/>
        <v>36</v>
      </c>
      <c r="Q114" s="274">
        <f t="shared" si="35"/>
        <v>36</v>
      </c>
      <c r="R114" s="274">
        <f t="shared" si="35"/>
        <v>36</v>
      </c>
      <c r="S114" s="274">
        <f t="shared" si="35"/>
        <v>36</v>
      </c>
      <c r="T114" s="274">
        <f t="shared" si="35"/>
        <v>36</v>
      </c>
      <c r="U114" s="274">
        <v>36</v>
      </c>
      <c r="V114" s="274" t="s">
        <v>74</v>
      </c>
      <c r="W114" s="274" t="s">
        <v>74</v>
      </c>
      <c r="X114" s="274">
        <f aca="true" t="shared" si="36" ref="X114:AN114">X43+X39+X37+X35+X31+X29+X27+X25+X23+X21+X19+X17+X15+X13+X11</f>
        <v>36</v>
      </c>
      <c r="Y114" s="274">
        <f t="shared" si="36"/>
        <v>36</v>
      </c>
      <c r="Z114" s="274">
        <f t="shared" si="36"/>
        <v>36</v>
      </c>
      <c r="AA114" s="274">
        <f t="shared" si="36"/>
        <v>36</v>
      </c>
      <c r="AB114" s="274">
        <f t="shared" si="36"/>
        <v>36</v>
      </c>
      <c r="AC114" s="274">
        <f t="shared" si="36"/>
        <v>36</v>
      </c>
      <c r="AD114" s="274">
        <f t="shared" si="36"/>
        <v>36</v>
      </c>
      <c r="AE114" s="274">
        <f t="shared" si="36"/>
        <v>36</v>
      </c>
      <c r="AF114" s="274">
        <f t="shared" si="36"/>
        <v>36</v>
      </c>
      <c r="AG114" s="274">
        <f t="shared" si="36"/>
        <v>36</v>
      </c>
      <c r="AH114" s="274">
        <f t="shared" si="36"/>
        <v>36</v>
      </c>
      <c r="AI114" s="274">
        <f t="shared" si="36"/>
        <v>36</v>
      </c>
      <c r="AJ114" s="274">
        <f t="shared" si="36"/>
        <v>36</v>
      </c>
      <c r="AK114" s="274">
        <f t="shared" si="36"/>
        <v>36</v>
      </c>
      <c r="AL114" s="274">
        <f t="shared" si="36"/>
        <v>36</v>
      </c>
      <c r="AM114" s="274">
        <f t="shared" si="36"/>
        <v>36</v>
      </c>
      <c r="AN114" s="274">
        <f t="shared" si="36"/>
        <v>36</v>
      </c>
      <c r="AO114" s="274">
        <v>36</v>
      </c>
      <c r="AP114" s="274">
        <v>36</v>
      </c>
      <c r="AQ114" s="274">
        <f>AQ43+AQ39+AQ37+AQ35+AQ31+AQ29+AQ27+AQ25+AQ23+AQ21+AQ19+AQ17+AQ15+AQ13+AQ11</f>
        <v>36</v>
      </c>
      <c r="AR114" s="274">
        <f>AR43+AR39+AR37+AR35+AR31+AR29+AR27+AR25+AR23+AR21+AR19+AR17+AR15+AR13+AR11</f>
        <v>36</v>
      </c>
      <c r="AS114" s="274">
        <v>36</v>
      </c>
      <c r="AT114" s="275"/>
      <c r="AU114" s="275"/>
      <c r="AV114" s="274" t="s">
        <v>74</v>
      </c>
      <c r="AW114" s="274" t="s">
        <v>74</v>
      </c>
      <c r="AX114" s="274" t="s">
        <v>74</v>
      </c>
      <c r="AY114" s="274" t="s">
        <v>74</v>
      </c>
      <c r="AZ114" s="274" t="s">
        <v>74</v>
      </c>
      <c r="BA114" s="274" t="s">
        <v>74</v>
      </c>
      <c r="BB114" s="274" t="s">
        <v>74</v>
      </c>
      <c r="BC114" s="274" t="s">
        <v>74</v>
      </c>
      <c r="BD114" s="274" t="s">
        <v>74</v>
      </c>
      <c r="BE114" s="276">
        <v>116</v>
      </c>
    </row>
    <row r="115" spans="1:57" ht="17.25" customHeight="1" thickBot="1">
      <c r="A115" s="154"/>
      <c r="B115" s="107" t="s">
        <v>43</v>
      </c>
      <c r="C115" s="108"/>
      <c r="D115" s="109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8"/>
      <c r="AU115" s="278"/>
      <c r="AV115" s="277"/>
      <c r="AW115" s="277"/>
      <c r="AX115" s="277"/>
      <c r="AY115" s="277"/>
      <c r="AZ115" s="277"/>
      <c r="BA115" s="277"/>
      <c r="BB115" s="277"/>
      <c r="BC115" s="277"/>
      <c r="BD115" s="277"/>
      <c r="BE115" s="279"/>
    </row>
    <row r="116" spans="1:57" ht="33" customHeight="1" thickBot="1">
      <c r="A116" s="154"/>
      <c r="B116" s="104" t="s">
        <v>44</v>
      </c>
      <c r="C116" s="105"/>
      <c r="D116" s="106"/>
      <c r="E116" s="261">
        <f aca="true" t="shared" si="37" ref="E116:U116">E44+E40+E38+E36+E32+E30+E28+E26+E24+E22+E20+E18+E16+E14+E12</f>
        <v>18</v>
      </c>
      <c r="F116" s="261">
        <f t="shared" si="37"/>
        <v>18</v>
      </c>
      <c r="G116" s="261">
        <f t="shared" si="37"/>
        <v>18</v>
      </c>
      <c r="H116" s="261">
        <f t="shared" si="37"/>
        <v>18</v>
      </c>
      <c r="I116" s="261">
        <f t="shared" si="37"/>
        <v>18</v>
      </c>
      <c r="J116" s="261">
        <f t="shared" si="37"/>
        <v>18</v>
      </c>
      <c r="K116" s="261">
        <f t="shared" si="37"/>
        <v>18</v>
      </c>
      <c r="L116" s="261">
        <f t="shared" si="37"/>
        <v>18</v>
      </c>
      <c r="M116" s="261">
        <f t="shared" si="37"/>
        <v>18</v>
      </c>
      <c r="N116" s="261">
        <f t="shared" si="37"/>
        <v>18</v>
      </c>
      <c r="O116" s="261">
        <f t="shared" si="37"/>
        <v>18</v>
      </c>
      <c r="P116" s="261">
        <f t="shared" si="37"/>
        <v>18</v>
      </c>
      <c r="Q116" s="261">
        <f t="shared" si="37"/>
        <v>18</v>
      </c>
      <c r="R116" s="261">
        <f t="shared" si="37"/>
        <v>18</v>
      </c>
      <c r="S116" s="261">
        <f t="shared" si="37"/>
        <v>18</v>
      </c>
      <c r="T116" s="261">
        <f t="shared" si="37"/>
        <v>18</v>
      </c>
      <c r="U116" s="261">
        <f t="shared" si="37"/>
        <v>18</v>
      </c>
      <c r="V116" s="261" t="s">
        <v>74</v>
      </c>
      <c r="W116" s="261" t="s">
        <v>74</v>
      </c>
      <c r="X116" s="261">
        <f aca="true" t="shared" si="38" ref="X116:AN116">X44+X40+X38+X36+X32+X30+X28+X26+X24+X22+X20+X18+X16+X14+X12</f>
        <v>18</v>
      </c>
      <c r="Y116" s="261">
        <f t="shared" si="38"/>
        <v>18</v>
      </c>
      <c r="Z116" s="261">
        <f t="shared" si="38"/>
        <v>18</v>
      </c>
      <c r="AA116" s="261">
        <f t="shared" si="38"/>
        <v>18</v>
      </c>
      <c r="AB116" s="261">
        <f t="shared" si="38"/>
        <v>18</v>
      </c>
      <c r="AC116" s="261">
        <f t="shared" si="38"/>
        <v>18</v>
      </c>
      <c r="AD116" s="261">
        <f t="shared" si="38"/>
        <v>18</v>
      </c>
      <c r="AE116" s="261">
        <f t="shared" si="38"/>
        <v>18</v>
      </c>
      <c r="AF116" s="261">
        <f t="shared" si="38"/>
        <v>18</v>
      </c>
      <c r="AG116" s="261">
        <f t="shared" si="38"/>
        <v>18</v>
      </c>
      <c r="AH116" s="261">
        <f t="shared" si="38"/>
        <v>18</v>
      </c>
      <c r="AI116" s="261">
        <f t="shared" si="38"/>
        <v>18</v>
      </c>
      <c r="AJ116" s="261">
        <f t="shared" si="38"/>
        <v>18</v>
      </c>
      <c r="AK116" s="261">
        <f t="shared" si="38"/>
        <v>18</v>
      </c>
      <c r="AL116" s="261">
        <f t="shared" si="38"/>
        <v>18</v>
      </c>
      <c r="AM116" s="261">
        <f t="shared" si="38"/>
        <v>18</v>
      </c>
      <c r="AN116" s="261">
        <f t="shared" si="38"/>
        <v>18</v>
      </c>
      <c r="AO116" s="261">
        <f>AO44+AO40+AO38+AO36+AO32+AO30+AO28+AO26+AO24+AO22+AO20+AO18+AO16+AO14+AO12</f>
        <v>18</v>
      </c>
      <c r="AP116" s="261">
        <f>AP44+AP40+AP38+AP36+AP32+AP30+AP28+AP26+AP24+AP22+AP20+AP18+AP16+AP14+AP12</f>
        <v>18</v>
      </c>
      <c r="AQ116" s="261">
        <f>AQ44+AQ40+AQ38+AQ36+AQ32+AQ30+AQ28+AQ26+AQ24+AQ22+AQ20+AQ18+AQ16+AQ14+AQ12</f>
        <v>18</v>
      </c>
      <c r="AR116" s="261">
        <f>AR44+AR40+AR38+AR36+AR32+AR30+AR28+AR26+AR24+AR22+AR20+AR18+AR16+AR14+AR12</f>
        <v>18</v>
      </c>
      <c r="AS116" s="261">
        <f>AS44+AS40+AS38+AS36+AS32+AS30+AS28+AS26+AS24+AS22+AS20+AS18+AS16+AS14+AS12</f>
        <v>18</v>
      </c>
      <c r="AT116" s="262"/>
      <c r="AU116" s="262"/>
      <c r="AV116" s="261" t="s">
        <v>74</v>
      </c>
      <c r="AW116" s="261" t="s">
        <v>74</v>
      </c>
      <c r="AX116" s="261" t="s">
        <v>74</v>
      </c>
      <c r="AY116" s="261" t="s">
        <v>74</v>
      </c>
      <c r="AZ116" s="261" t="s">
        <v>74</v>
      </c>
      <c r="BA116" s="261" t="s">
        <v>74</v>
      </c>
      <c r="BB116" s="261" t="s">
        <v>74</v>
      </c>
      <c r="BC116" s="261" t="s">
        <v>74</v>
      </c>
      <c r="BD116" s="261" t="s">
        <v>74</v>
      </c>
      <c r="BE116" s="268">
        <f>SUM(E116:BD116)</f>
        <v>702</v>
      </c>
    </row>
    <row r="117" spans="1:57" ht="20.25" customHeight="1" thickBot="1">
      <c r="A117" s="154"/>
      <c r="B117" s="104" t="s">
        <v>122</v>
      </c>
      <c r="C117" s="105"/>
      <c r="D117" s="106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>
        <v>50</v>
      </c>
      <c r="V117" s="261" t="s">
        <v>74</v>
      </c>
      <c r="W117" s="261" t="s">
        <v>74</v>
      </c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2">
        <v>50</v>
      </c>
      <c r="AU117" s="262"/>
      <c r="AV117" s="261" t="s">
        <v>74</v>
      </c>
      <c r="AW117" s="261" t="s">
        <v>74</v>
      </c>
      <c r="AX117" s="261" t="s">
        <v>74</v>
      </c>
      <c r="AY117" s="261" t="s">
        <v>74</v>
      </c>
      <c r="AZ117" s="261" t="s">
        <v>74</v>
      </c>
      <c r="BA117" s="261" t="s">
        <v>74</v>
      </c>
      <c r="BB117" s="261" t="s">
        <v>74</v>
      </c>
      <c r="BC117" s="261" t="s">
        <v>74</v>
      </c>
      <c r="BD117" s="261" t="s">
        <v>74</v>
      </c>
      <c r="BE117" s="79">
        <v>100</v>
      </c>
    </row>
    <row r="118" spans="1:57" s="80" customFormat="1" ht="18" customHeight="1" thickBot="1">
      <c r="A118" s="155"/>
      <c r="B118" s="104" t="s">
        <v>45</v>
      </c>
      <c r="C118" s="105"/>
      <c r="D118" s="106"/>
      <c r="E118" s="82">
        <f aca="true" t="shared" si="39" ref="E118:U118">SUM(E114:E117)</f>
        <v>54</v>
      </c>
      <c r="F118" s="82">
        <f t="shared" si="39"/>
        <v>54</v>
      </c>
      <c r="G118" s="82">
        <f t="shared" si="39"/>
        <v>54</v>
      </c>
      <c r="H118" s="82">
        <f t="shared" si="39"/>
        <v>54</v>
      </c>
      <c r="I118" s="82">
        <f t="shared" si="39"/>
        <v>54</v>
      </c>
      <c r="J118" s="82">
        <f t="shared" si="39"/>
        <v>54</v>
      </c>
      <c r="K118" s="82">
        <f t="shared" si="39"/>
        <v>54</v>
      </c>
      <c r="L118" s="82">
        <f t="shared" si="39"/>
        <v>54</v>
      </c>
      <c r="M118" s="82">
        <f t="shared" si="39"/>
        <v>54</v>
      </c>
      <c r="N118" s="82">
        <f t="shared" si="39"/>
        <v>54</v>
      </c>
      <c r="O118" s="82">
        <f t="shared" si="39"/>
        <v>54</v>
      </c>
      <c r="P118" s="82">
        <f t="shared" si="39"/>
        <v>54</v>
      </c>
      <c r="Q118" s="82">
        <f t="shared" si="39"/>
        <v>54</v>
      </c>
      <c r="R118" s="82">
        <f t="shared" si="39"/>
        <v>54</v>
      </c>
      <c r="S118" s="82">
        <f t="shared" si="39"/>
        <v>54</v>
      </c>
      <c r="T118" s="82">
        <f t="shared" si="39"/>
        <v>54</v>
      </c>
      <c r="U118" s="82">
        <f>U114+U116</f>
        <v>54</v>
      </c>
      <c r="V118" s="82" t="s">
        <v>74</v>
      </c>
      <c r="W118" s="82" t="s">
        <v>74</v>
      </c>
      <c r="X118" s="82">
        <f aca="true" t="shared" si="40" ref="X118:AN118">SUM(X114:X117)</f>
        <v>54</v>
      </c>
      <c r="Y118" s="82">
        <f t="shared" si="40"/>
        <v>54</v>
      </c>
      <c r="Z118" s="82">
        <f t="shared" si="40"/>
        <v>54</v>
      </c>
      <c r="AA118" s="82">
        <f t="shared" si="40"/>
        <v>54</v>
      </c>
      <c r="AB118" s="82">
        <f t="shared" si="40"/>
        <v>54</v>
      </c>
      <c r="AC118" s="82">
        <f t="shared" si="40"/>
        <v>54</v>
      </c>
      <c r="AD118" s="82">
        <f t="shared" si="40"/>
        <v>54</v>
      </c>
      <c r="AE118" s="82">
        <f t="shared" si="40"/>
        <v>54</v>
      </c>
      <c r="AF118" s="82">
        <f t="shared" si="40"/>
        <v>54</v>
      </c>
      <c r="AG118" s="82">
        <f t="shared" si="40"/>
        <v>54</v>
      </c>
      <c r="AH118" s="82">
        <f t="shared" si="40"/>
        <v>54</v>
      </c>
      <c r="AI118" s="82">
        <f t="shared" si="40"/>
        <v>54</v>
      </c>
      <c r="AJ118" s="82">
        <f t="shared" si="40"/>
        <v>54</v>
      </c>
      <c r="AK118" s="82">
        <f t="shared" si="40"/>
        <v>54</v>
      </c>
      <c r="AL118" s="82">
        <f t="shared" si="40"/>
        <v>54</v>
      </c>
      <c r="AM118" s="82">
        <f t="shared" si="40"/>
        <v>54</v>
      </c>
      <c r="AN118" s="82">
        <f t="shared" si="40"/>
        <v>54</v>
      </c>
      <c r="AO118" s="82">
        <f>SUM(AO114:AO117)</f>
        <v>54</v>
      </c>
      <c r="AP118" s="82">
        <f>SUM(AP114:AP117)</f>
        <v>54</v>
      </c>
      <c r="AQ118" s="82">
        <f>SUM(AQ114:AQ117)</f>
        <v>54</v>
      </c>
      <c r="AR118" s="82">
        <f>SUM(AR114:AR117)</f>
        <v>54</v>
      </c>
      <c r="AS118" s="82">
        <f>SUM(AS114:AS117)</f>
        <v>54</v>
      </c>
      <c r="AT118" s="83">
        <f>SUM(AT114,AT116+AT117)</f>
        <v>50</v>
      </c>
      <c r="AU118" s="83">
        <f>SUM(AU114,AU116+AU117)</f>
        <v>0</v>
      </c>
      <c r="AV118" s="82" t="s">
        <v>74</v>
      </c>
      <c r="AW118" s="82" t="s">
        <v>74</v>
      </c>
      <c r="AX118" s="82" t="s">
        <v>74</v>
      </c>
      <c r="AY118" s="82" t="s">
        <v>74</v>
      </c>
      <c r="AZ118" s="82" t="s">
        <v>74</v>
      </c>
      <c r="BA118" s="82" t="s">
        <v>74</v>
      </c>
      <c r="BB118" s="82" t="s">
        <v>74</v>
      </c>
      <c r="BC118" s="82" t="s">
        <v>74</v>
      </c>
      <c r="BD118" s="82" t="s">
        <v>74</v>
      </c>
      <c r="BE118" s="79">
        <f>BE114+BE116+BE117</f>
        <v>918</v>
      </c>
    </row>
    <row r="120" spans="2:22" ht="18.75">
      <c r="B120" s="15"/>
      <c r="C120" s="21" t="s">
        <v>125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15"/>
      <c r="R120" s="15"/>
      <c r="S120" s="15"/>
      <c r="T120" s="15"/>
      <c r="U120" s="15"/>
      <c r="V120" s="15"/>
    </row>
    <row r="121" spans="1:22" ht="12.75">
      <c r="A121" s="14" t="s">
        <v>46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</sheetData>
  <sheetProtection/>
  <mergeCells count="169">
    <mergeCell ref="A1:AX1"/>
    <mergeCell ref="AY1:BE1"/>
    <mergeCell ref="A2:A4"/>
    <mergeCell ref="B2:B4"/>
    <mergeCell ref="C2:C4"/>
    <mergeCell ref="D2:D4"/>
    <mergeCell ref="F2:H2"/>
    <mergeCell ref="W2:Z2"/>
    <mergeCell ref="AF2:AH2"/>
    <mergeCell ref="BE2:BE3"/>
    <mergeCell ref="A5:BE5"/>
    <mergeCell ref="A7:A118"/>
    <mergeCell ref="B7:B8"/>
    <mergeCell ref="C7:C8"/>
    <mergeCell ref="C33:C34"/>
    <mergeCell ref="AN2:AQ2"/>
    <mergeCell ref="B33:B34"/>
    <mergeCell ref="AS2:AV2"/>
    <mergeCell ref="AW2:AZ2"/>
    <mergeCell ref="BA2:BD2"/>
    <mergeCell ref="E3:BD3"/>
    <mergeCell ref="J2:M2"/>
    <mergeCell ref="N2:Q2"/>
    <mergeCell ref="S2:U2"/>
    <mergeCell ref="AA2:AD2"/>
    <mergeCell ref="AJ2:AM2"/>
    <mergeCell ref="C9:C10"/>
    <mergeCell ref="B15:B16"/>
    <mergeCell ref="C15:C16"/>
    <mergeCell ref="B17:B18"/>
    <mergeCell ref="C17:C18"/>
    <mergeCell ref="B19:B20"/>
    <mergeCell ref="C19:C20"/>
    <mergeCell ref="C11:C12"/>
    <mergeCell ref="C13:C14"/>
    <mergeCell ref="B11:B14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B61:B62"/>
    <mergeCell ref="C61:C62"/>
    <mergeCell ref="B63:B64"/>
    <mergeCell ref="C63:C64"/>
    <mergeCell ref="B65:B66"/>
    <mergeCell ref="C65:C66"/>
    <mergeCell ref="B67:B68"/>
    <mergeCell ref="C67:C68"/>
    <mergeCell ref="B71:B72"/>
    <mergeCell ref="C71:C72"/>
    <mergeCell ref="B73:B74"/>
    <mergeCell ref="C73:C74"/>
    <mergeCell ref="B77:B78"/>
    <mergeCell ref="C77:C78"/>
    <mergeCell ref="B79:B80"/>
    <mergeCell ref="C79:C80"/>
    <mergeCell ref="B81:B82"/>
    <mergeCell ref="C81:C82"/>
    <mergeCell ref="B85:B86"/>
    <mergeCell ref="C85:C86"/>
    <mergeCell ref="B87:B88"/>
    <mergeCell ref="C87:C88"/>
    <mergeCell ref="B91:B92"/>
    <mergeCell ref="C91:C92"/>
    <mergeCell ref="B93:B94"/>
    <mergeCell ref="C93:C94"/>
    <mergeCell ref="B97:B98"/>
    <mergeCell ref="C97:C98"/>
    <mergeCell ref="B99:B100"/>
    <mergeCell ref="C99:C100"/>
    <mergeCell ref="B103:B104"/>
    <mergeCell ref="C103:C104"/>
    <mergeCell ref="B105:B106"/>
    <mergeCell ref="C105:C106"/>
    <mergeCell ref="B109:B110"/>
    <mergeCell ref="C109:C110"/>
    <mergeCell ref="B111:B112"/>
    <mergeCell ref="C111:C112"/>
    <mergeCell ref="B114:D114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AL114:AL115"/>
    <mergeCell ref="AM114:AM115"/>
    <mergeCell ref="AN114:AN115"/>
    <mergeCell ref="AO114:AO115"/>
    <mergeCell ref="AP114:AP115"/>
    <mergeCell ref="AZ114:AZ115"/>
    <mergeCell ref="BA114:BA115"/>
    <mergeCell ref="BB114:BB115"/>
    <mergeCell ref="AQ114:AQ115"/>
    <mergeCell ref="AR114:AR115"/>
    <mergeCell ref="AS114:AS115"/>
    <mergeCell ref="AT114:AT115"/>
    <mergeCell ref="AU114:AU115"/>
    <mergeCell ref="AV114:AV115"/>
    <mergeCell ref="B118:D118"/>
    <mergeCell ref="BC114:BC115"/>
    <mergeCell ref="BD114:BD115"/>
    <mergeCell ref="BE114:BE115"/>
    <mergeCell ref="B115:D115"/>
    <mergeCell ref="B116:D116"/>
    <mergeCell ref="B117:D117"/>
    <mergeCell ref="AW114:AW115"/>
    <mergeCell ref="AX114:AX115"/>
    <mergeCell ref="AY114:AY115"/>
  </mergeCells>
  <hyperlinks>
    <hyperlink ref="A121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5"/>
  <sheetViews>
    <sheetView view="pageBreakPreview" zoomScale="80" zoomScaleNormal="112" zoomScaleSheetLayoutView="80" zoomScalePageLayoutView="0" workbookViewId="0" topLeftCell="G25">
      <selection activeCell="AQ122" sqref="AQ122"/>
    </sheetView>
  </sheetViews>
  <sheetFormatPr defaultColWidth="9.00390625" defaultRowHeight="12.75"/>
  <cols>
    <col min="1" max="1" width="3.75390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7" width="4.375" style="0" customWidth="1"/>
    <col min="8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25390625" style="0" customWidth="1"/>
    <col min="23" max="28" width="4.00390625" style="0" customWidth="1"/>
    <col min="29" max="32" width="3.875" style="0" customWidth="1"/>
    <col min="33" max="45" width="4.00390625" style="0" customWidth="1"/>
    <col min="46" max="47" width="4.00390625" style="20" customWidth="1"/>
    <col min="48" max="56" width="4.00390625" style="0" customWidth="1"/>
  </cols>
  <sheetData>
    <row r="1" spans="1:57" ht="81.75" customHeight="1" thickBot="1">
      <c r="A1" s="162" t="s">
        <v>213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3"/>
      <c r="AZ1" s="163"/>
      <c r="BA1" s="163"/>
      <c r="BB1" s="163"/>
      <c r="BC1" s="163"/>
      <c r="BD1" s="163"/>
      <c r="BE1" s="163"/>
    </row>
    <row r="2" spans="1:57" ht="56.25" customHeight="1" thickBot="1">
      <c r="A2" s="164" t="s">
        <v>14</v>
      </c>
      <c r="B2" s="164" t="s">
        <v>15</v>
      </c>
      <c r="C2" s="164" t="s">
        <v>16</v>
      </c>
      <c r="D2" s="164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169" t="s">
        <v>30</v>
      </c>
    </row>
    <row r="3" spans="1:57" ht="24" customHeight="1" thickBot="1">
      <c r="A3" s="165"/>
      <c r="B3" s="165"/>
      <c r="C3" s="165"/>
      <c r="D3" s="165"/>
      <c r="E3" s="147" t="s">
        <v>31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9"/>
      <c r="BE3" s="170"/>
    </row>
    <row r="4" spans="1:57" s="9" customFormat="1" ht="40.5" customHeight="1" thickBot="1">
      <c r="A4" s="166"/>
      <c r="B4" s="166"/>
      <c r="C4" s="166"/>
      <c r="D4" s="166"/>
      <c r="E4" s="60">
        <v>36</v>
      </c>
      <c r="F4" s="60">
        <v>37</v>
      </c>
      <c r="G4" s="60">
        <v>38</v>
      </c>
      <c r="H4" s="60">
        <v>39</v>
      </c>
      <c r="I4" s="60">
        <v>40</v>
      </c>
      <c r="J4" s="60">
        <v>41</v>
      </c>
      <c r="K4" s="60">
        <v>42</v>
      </c>
      <c r="L4" s="61">
        <v>43</v>
      </c>
      <c r="M4" s="61">
        <v>44</v>
      </c>
      <c r="N4" s="61">
        <v>45</v>
      </c>
      <c r="O4" s="61">
        <v>46</v>
      </c>
      <c r="P4" s="61">
        <v>47</v>
      </c>
      <c r="Q4" s="61">
        <v>48</v>
      </c>
      <c r="R4" s="61">
        <v>49</v>
      </c>
      <c r="S4" s="61">
        <v>50</v>
      </c>
      <c r="T4" s="61">
        <v>51</v>
      </c>
      <c r="U4" s="61">
        <v>52</v>
      </c>
      <c r="V4" s="62">
        <v>1</v>
      </c>
      <c r="W4" s="62">
        <v>2</v>
      </c>
      <c r="X4" s="62">
        <v>3</v>
      </c>
      <c r="Y4" s="62">
        <v>4</v>
      </c>
      <c r="Z4" s="62">
        <v>5</v>
      </c>
      <c r="AA4" s="62">
        <v>6</v>
      </c>
      <c r="AB4" s="62">
        <v>7</v>
      </c>
      <c r="AC4" s="62">
        <v>8</v>
      </c>
      <c r="AD4" s="62">
        <v>9</v>
      </c>
      <c r="AE4" s="61">
        <v>10</v>
      </c>
      <c r="AF4" s="61">
        <v>11</v>
      </c>
      <c r="AG4" s="61">
        <v>12</v>
      </c>
      <c r="AH4" s="61">
        <v>13</v>
      </c>
      <c r="AI4" s="61">
        <v>14</v>
      </c>
      <c r="AJ4" s="61">
        <v>15</v>
      </c>
      <c r="AK4" s="61">
        <v>16</v>
      </c>
      <c r="AL4" s="61">
        <v>17</v>
      </c>
      <c r="AM4" s="61">
        <v>18</v>
      </c>
      <c r="AN4" s="61">
        <v>19</v>
      </c>
      <c r="AO4" s="61">
        <v>20</v>
      </c>
      <c r="AP4" s="61">
        <v>21</v>
      </c>
      <c r="AQ4" s="61">
        <v>22</v>
      </c>
      <c r="AR4" s="61">
        <v>23</v>
      </c>
      <c r="AS4" s="61">
        <v>24</v>
      </c>
      <c r="AT4" s="63">
        <v>25</v>
      </c>
      <c r="AU4" s="63">
        <v>26</v>
      </c>
      <c r="AV4" s="61">
        <v>27</v>
      </c>
      <c r="AW4" s="61">
        <v>28</v>
      </c>
      <c r="AX4" s="61">
        <v>29</v>
      </c>
      <c r="AY4" s="61">
        <v>30</v>
      </c>
      <c r="AZ4" s="61">
        <v>31</v>
      </c>
      <c r="BA4" s="61">
        <v>32</v>
      </c>
      <c r="BB4" s="61">
        <v>33</v>
      </c>
      <c r="BC4" s="61">
        <v>34</v>
      </c>
      <c r="BD4" s="61">
        <v>35</v>
      </c>
      <c r="BE4" s="61">
        <v>10</v>
      </c>
    </row>
    <row r="5" spans="1:57" ht="13.5" thickBot="1">
      <c r="A5" s="147" t="s">
        <v>32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9"/>
    </row>
    <row r="6" spans="1:57" s="9" customFormat="1" ht="27" customHeight="1" thickBot="1">
      <c r="A6" s="60"/>
      <c r="B6" s="60"/>
      <c r="C6" s="60"/>
      <c r="D6" s="60"/>
      <c r="E6" s="64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4">
        <v>9</v>
      </c>
      <c r="N6" s="64">
        <v>10</v>
      </c>
      <c r="O6" s="64">
        <v>11</v>
      </c>
      <c r="P6" s="64">
        <v>12</v>
      </c>
      <c r="Q6" s="64">
        <v>13</v>
      </c>
      <c r="R6" s="64">
        <v>14</v>
      </c>
      <c r="S6" s="64">
        <v>15</v>
      </c>
      <c r="T6" s="64">
        <v>16</v>
      </c>
      <c r="U6" s="64">
        <v>17</v>
      </c>
      <c r="V6" s="64">
        <v>18</v>
      </c>
      <c r="W6" s="64">
        <v>19</v>
      </c>
      <c r="X6" s="64">
        <v>20</v>
      </c>
      <c r="Y6" s="64">
        <v>21</v>
      </c>
      <c r="Z6" s="64">
        <v>22</v>
      </c>
      <c r="AA6" s="64">
        <v>23</v>
      </c>
      <c r="AB6" s="64">
        <v>24</v>
      </c>
      <c r="AC6" s="64">
        <v>25</v>
      </c>
      <c r="AD6" s="64">
        <v>26</v>
      </c>
      <c r="AE6" s="64">
        <v>27</v>
      </c>
      <c r="AF6" s="64">
        <v>28</v>
      </c>
      <c r="AG6" s="64">
        <v>29</v>
      </c>
      <c r="AH6" s="64">
        <v>30</v>
      </c>
      <c r="AI6" s="64">
        <v>31</v>
      </c>
      <c r="AJ6" s="64">
        <v>32</v>
      </c>
      <c r="AK6" s="64">
        <v>33</v>
      </c>
      <c r="AL6" s="64">
        <v>34</v>
      </c>
      <c r="AM6" s="64">
        <v>35</v>
      </c>
      <c r="AN6" s="64">
        <v>36</v>
      </c>
      <c r="AO6" s="64">
        <v>37</v>
      </c>
      <c r="AP6" s="64">
        <v>38</v>
      </c>
      <c r="AQ6" s="64">
        <v>39</v>
      </c>
      <c r="AR6" s="64">
        <v>40</v>
      </c>
      <c r="AS6" s="64">
        <v>41</v>
      </c>
      <c r="AT6" s="65">
        <v>42</v>
      </c>
      <c r="AU6" s="65">
        <v>43</v>
      </c>
      <c r="AV6" s="64">
        <v>44</v>
      </c>
      <c r="AW6" s="64">
        <v>45</v>
      </c>
      <c r="AX6" s="64">
        <v>46</v>
      </c>
      <c r="AY6" s="64">
        <v>47</v>
      </c>
      <c r="AZ6" s="64">
        <v>48</v>
      </c>
      <c r="BA6" s="64">
        <v>49</v>
      </c>
      <c r="BB6" s="64">
        <v>50</v>
      </c>
      <c r="BC6" s="64">
        <v>51</v>
      </c>
      <c r="BD6" s="64">
        <v>52</v>
      </c>
      <c r="BE6" s="66">
        <v>28</v>
      </c>
    </row>
    <row r="7" spans="1:57" ht="15.75" customHeight="1" thickBot="1">
      <c r="A7" s="153" t="s">
        <v>0</v>
      </c>
      <c r="B7" s="156" t="s">
        <v>13</v>
      </c>
      <c r="C7" s="156" t="s">
        <v>33</v>
      </c>
      <c r="D7" s="67" t="s">
        <v>34</v>
      </c>
      <c r="E7" s="261">
        <f aca="true" t="shared" si="0" ref="E7:U7">SUM(E11,E15,E17,E19,E21,E23,E25,E27,E31,E35,E43,E45,E37)</f>
        <v>28</v>
      </c>
      <c r="F7" s="261">
        <f t="shared" si="0"/>
        <v>30</v>
      </c>
      <c r="G7" s="261">
        <f t="shared" si="0"/>
        <v>28</v>
      </c>
      <c r="H7" s="261">
        <f t="shared" si="0"/>
        <v>30</v>
      </c>
      <c r="I7" s="261">
        <f t="shared" si="0"/>
        <v>28</v>
      </c>
      <c r="J7" s="261">
        <f t="shared" si="0"/>
        <v>30</v>
      </c>
      <c r="K7" s="261">
        <f t="shared" si="0"/>
        <v>28</v>
      </c>
      <c r="L7" s="261">
        <f t="shared" si="0"/>
        <v>30</v>
      </c>
      <c r="M7" s="261">
        <f t="shared" si="0"/>
        <v>28</v>
      </c>
      <c r="N7" s="261">
        <f t="shared" si="0"/>
        <v>30</v>
      </c>
      <c r="O7" s="261">
        <f t="shared" si="0"/>
        <v>28</v>
      </c>
      <c r="P7" s="261">
        <f t="shared" si="0"/>
        <v>30</v>
      </c>
      <c r="Q7" s="261">
        <f t="shared" si="0"/>
        <v>28</v>
      </c>
      <c r="R7" s="261">
        <f t="shared" si="0"/>
        <v>30</v>
      </c>
      <c r="S7" s="261">
        <f t="shared" si="0"/>
        <v>28</v>
      </c>
      <c r="T7" s="261">
        <f t="shared" si="0"/>
        <v>30</v>
      </c>
      <c r="U7" s="261">
        <f t="shared" si="0"/>
        <v>24</v>
      </c>
      <c r="V7" s="261" t="s">
        <v>74</v>
      </c>
      <c r="W7" s="261" t="s">
        <v>74</v>
      </c>
      <c r="X7" s="261">
        <f aca="true" t="shared" si="1" ref="X7:AS7">SUM(X11,X15,X17,X19,X21,X23,X25,X27,X31,X35,X43,X45,X37)</f>
        <v>28</v>
      </c>
      <c r="Y7" s="261">
        <f t="shared" si="1"/>
        <v>30</v>
      </c>
      <c r="Z7" s="261">
        <f t="shared" si="1"/>
        <v>28</v>
      </c>
      <c r="AA7" s="261">
        <f t="shared" si="1"/>
        <v>30</v>
      </c>
      <c r="AB7" s="261">
        <f t="shared" si="1"/>
        <v>28</v>
      </c>
      <c r="AC7" s="261">
        <f t="shared" si="1"/>
        <v>30</v>
      </c>
      <c r="AD7" s="261">
        <f t="shared" si="1"/>
        <v>28</v>
      </c>
      <c r="AE7" s="261">
        <f t="shared" si="1"/>
        <v>30</v>
      </c>
      <c r="AF7" s="261">
        <f t="shared" si="1"/>
        <v>28</v>
      </c>
      <c r="AG7" s="261">
        <f t="shared" si="1"/>
        <v>30</v>
      </c>
      <c r="AH7" s="261">
        <f t="shared" si="1"/>
        <v>28</v>
      </c>
      <c r="AI7" s="261">
        <f t="shared" si="1"/>
        <v>30</v>
      </c>
      <c r="AJ7" s="261">
        <f t="shared" si="1"/>
        <v>28</v>
      </c>
      <c r="AK7" s="261">
        <f t="shared" si="1"/>
        <v>30</v>
      </c>
      <c r="AL7" s="261">
        <f t="shared" si="1"/>
        <v>28</v>
      </c>
      <c r="AM7" s="261">
        <f t="shared" si="1"/>
        <v>30</v>
      </c>
      <c r="AN7" s="261">
        <f t="shared" si="1"/>
        <v>28</v>
      </c>
      <c r="AO7" s="261">
        <f t="shared" si="1"/>
        <v>26</v>
      </c>
      <c r="AP7" s="261">
        <f t="shared" si="1"/>
        <v>26</v>
      </c>
      <c r="AQ7" s="261">
        <f t="shared" si="1"/>
        <v>28</v>
      </c>
      <c r="AR7" s="261">
        <f t="shared" si="1"/>
        <v>28</v>
      </c>
      <c r="AS7" s="261">
        <f t="shared" si="1"/>
        <v>10</v>
      </c>
      <c r="AT7" s="262"/>
      <c r="AU7" s="262"/>
      <c r="AV7" s="261" t="s">
        <v>74</v>
      </c>
      <c r="AW7" s="261" t="s">
        <v>74</v>
      </c>
      <c r="AX7" s="261" t="s">
        <v>74</v>
      </c>
      <c r="AY7" s="261" t="s">
        <v>74</v>
      </c>
      <c r="AZ7" s="261" t="s">
        <v>74</v>
      </c>
      <c r="BA7" s="261" t="s">
        <v>74</v>
      </c>
      <c r="BB7" s="261" t="s">
        <v>74</v>
      </c>
      <c r="BC7" s="261" t="s">
        <v>74</v>
      </c>
      <c r="BD7" s="261" t="s">
        <v>74</v>
      </c>
      <c r="BE7" s="261">
        <f>SUM(BE11,BE15,BE17,BE19,BE21,BE23,BE25,BE27,BE31,BE35,BE43,BE45,BE37)</f>
        <v>1098</v>
      </c>
    </row>
    <row r="8" spans="1:57" ht="15.75" customHeight="1" thickBot="1">
      <c r="A8" s="154"/>
      <c r="B8" s="157"/>
      <c r="C8" s="157"/>
      <c r="D8" s="67" t="s">
        <v>35</v>
      </c>
      <c r="E8" s="261">
        <f aca="true" t="shared" si="2" ref="E8:U8">SUM(E13,E16,E18,E20,E22,E24,E26,E28,E32,E36,E44,E46,E38)</f>
        <v>17</v>
      </c>
      <c r="F8" s="261">
        <f t="shared" si="2"/>
        <v>16</v>
      </c>
      <c r="G8" s="261">
        <f t="shared" si="2"/>
        <v>17</v>
      </c>
      <c r="H8" s="261">
        <f t="shared" si="2"/>
        <v>16</v>
      </c>
      <c r="I8" s="261">
        <f t="shared" si="2"/>
        <v>17</v>
      </c>
      <c r="J8" s="261">
        <f t="shared" si="2"/>
        <v>16</v>
      </c>
      <c r="K8" s="261">
        <f t="shared" si="2"/>
        <v>17</v>
      </c>
      <c r="L8" s="261">
        <f t="shared" si="2"/>
        <v>16</v>
      </c>
      <c r="M8" s="261">
        <f t="shared" si="2"/>
        <v>17</v>
      </c>
      <c r="N8" s="261">
        <f t="shared" si="2"/>
        <v>16</v>
      </c>
      <c r="O8" s="261">
        <f t="shared" si="2"/>
        <v>17</v>
      </c>
      <c r="P8" s="261">
        <f t="shared" si="2"/>
        <v>16</v>
      </c>
      <c r="Q8" s="261">
        <f t="shared" si="2"/>
        <v>17</v>
      </c>
      <c r="R8" s="261">
        <f t="shared" si="2"/>
        <v>16</v>
      </c>
      <c r="S8" s="261">
        <f t="shared" si="2"/>
        <v>17</v>
      </c>
      <c r="T8" s="261">
        <f t="shared" si="2"/>
        <v>16</v>
      </c>
      <c r="U8" s="261">
        <f t="shared" si="2"/>
        <v>17</v>
      </c>
      <c r="V8" s="261" t="s">
        <v>74</v>
      </c>
      <c r="W8" s="261" t="s">
        <v>74</v>
      </c>
      <c r="X8" s="261">
        <f aca="true" t="shared" si="3" ref="X8:AS8">SUM(X13,X16,X18,X20,X22,X24,X26,X28,X32,X36,X44,X46,X38)</f>
        <v>17</v>
      </c>
      <c r="Y8" s="261">
        <f t="shared" si="3"/>
        <v>16</v>
      </c>
      <c r="Z8" s="261">
        <f t="shared" si="3"/>
        <v>17</v>
      </c>
      <c r="AA8" s="261">
        <f t="shared" si="3"/>
        <v>16</v>
      </c>
      <c r="AB8" s="261">
        <f t="shared" si="3"/>
        <v>17</v>
      </c>
      <c r="AC8" s="261">
        <f t="shared" si="3"/>
        <v>16</v>
      </c>
      <c r="AD8" s="261">
        <f t="shared" si="3"/>
        <v>17</v>
      </c>
      <c r="AE8" s="261">
        <f t="shared" si="3"/>
        <v>16</v>
      </c>
      <c r="AF8" s="261">
        <f t="shared" si="3"/>
        <v>17</v>
      </c>
      <c r="AG8" s="261">
        <f t="shared" si="3"/>
        <v>16</v>
      </c>
      <c r="AH8" s="261">
        <f t="shared" si="3"/>
        <v>17</v>
      </c>
      <c r="AI8" s="261">
        <f t="shared" si="3"/>
        <v>16</v>
      </c>
      <c r="AJ8" s="261">
        <f t="shared" si="3"/>
        <v>17</v>
      </c>
      <c r="AK8" s="261">
        <f t="shared" si="3"/>
        <v>16</v>
      </c>
      <c r="AL8" s="261">
        <f t="shared" si="3"/>
        <v>17</v>
      </c>
      <c r="AM8" s="261">
        <f t="shared" si="3"/>
        <v>16</v>
      </c>
      <c r="AN8" s="261">
        <f t="shared" si="3"/>
        <v>17</v>
      </c>
      <c r="AO8" s="261">
        <f t="shared" si="3"/>
        <v>16</v>
      </c>
      <c r="AP8" s="261">
        <f t="shared" si="3"/>
        <v>17</v>
      </c>
      <c r="AQ8" s="261">
        <f t="shared" si="3"/>
        <v>15</v>
      </c>
      <c r="AR8" s="261">
        <f t="shared" si="3"/>
        <v>17</v>
      </c>
      <c r="AS8" s="261">
        <f t="shared" si="3"/>
        <v>16</v>
      </c>
      <c r="AT8" s="262"/>
      <c r="AU8" s="262"/>
      <c r="AV8" s="261" t="s">
        <v>74</v>
      </c>
      <c r="AW8" s="261" t="s">
        <v>74</v>
      </c>
      <c r="AX8" s="261" t="s">
        <v>74</v>
      </c>
      <c r="AY8" s="261" t="s">
        <v>74</v>
      </c>
      <c r="AZ8" s="261" t="s">
        <v>74</v>
      </c>
      <c r="BA8" s="261" t="s">
        <v>74</v>
      </c>
      <c r="BB8" s="261" t="s">
        <v>74</v>
      </c>
      <c r="BC8" s="261" t="s">
        <v>74</v>
      </c>
      <c r="BD8" s="261" t="s">
        <v>74</v>
      </c>
      <c r="BE8" s="261">
        <f>SUM(BE13,BE16,BE18,BE20,BE22,BE24,BE26,BE28,BE32,BE36,BE44,BE46,BE38)</f>
        <v>643</v>
      </c>
    </row>
    <row r="9" spans="1:57" ht="21.75" customHeight="1" thickBot="1">
      <c r="A9" s="154"/>
      <c r="B9" s="257"/>
      <c r="C9" s="258" t="s">
        <v>173</v>
      </c>
      <c r="D9" s="259" t="s">
        <v>34</v>
      </c>
      <c r="E9" s="263">
        <f aca="true" t="shared" si="4" ref="E9:U10">E11+E13+E15+E17+E19+E21+E23+E25+E27+E29+E31</f>
        <v>24</v>
      </c>
      <c r="F9" s="263">
        <f t="shared" si="4"/>
        <v>22</v>
      </c>
      <c r="G9" s="263">
        <f t="shared" si="4"/>
        <v>24</v>
      </c>
      <c r="H9" s="263">
        <f t="shared" si="4"/>
        <v>22</v>
      </c>
      <c r="I9" s="263">
        <f t="shared" si="4"/>
        <v>24</v>
      </c>
      <c r="J9" s="263">
        <f t="shared" si="4"/>
        <v>22</v>
      </c>
      <c r="K9" s="263">
        <f t="shared" si="4"/>
        <v>24</v>
      </c>
      <c r="L9" s="263">
        <f t="shared" si="4"/>
        <v>22</v>
      </c>
      <c r="M9" s="263">
        <f t="shared" si="4"/>
        <v>24</v>
      </c>
      <c r="N9" s="263">
        <f t="shared" si="4"/>
        <v>22</v>
      </c>
      <c r="O9" s="263">
        <f t="shared" si="4"/>
        <v>24</v>
      </c>
      <c r="P9" s="263">
        <f t="shared" si="4"/>
        <v>22</v>
      </c>
      <c r="Q9" s="263">
        <f t="shared" si="4"/>
        <v>24</v>
      </c>
      <c r="R9" s="263">
        <f t="shared" si="4"/>
        <v>22</v>
      </c>
      <c r="S9" s="263">
        <f t="shared" si="4"/>
        <v>24</v>
      </c>
      <c r="T9" s="263">
        <f t="shared" si="4"/>
        <v>22</v>
      </c>
      <c r="U9" s="263">
        <v>24</v>
      </c>
      <c r="V9" s="261" t="s">
        <v>74</v>
      </c>
      <c r="W9" s="261" t="s">
        <v>74</v>
      </c>
      <c r="X9" s="263">
        <f aca="true" t="shared" si="5" ref="X9:AS10">X11+X13+X15+X17+X19+X21+X23+X25+X27+X29+X31</f>
        <v>22</v>
      </c>
      <c r="Y9" s="263">
        <f t="shared" si="5"/>
        <v>26</v>
      </c>
      <c r="Z9" s="263">
        <f t="shared" si="5"/>
        <v>22</v>
      </c>
      <c r="AA9" s="263">
        <f t="shared" si="5"/>
        <v>26</v>
      </c>
      <c r="AB9" s="263">
        <f t="shared" si="5"/>
        <v>22</v>
      </c>
      <c r="AC9" s="263">
        <f t="shared" si="5"/>
        <v>26</v>
      </c>
      <c r="AD9" s="263">
        <f t="shared" si="5"/>
        <v>22</v>
      </c>
      <c r="AE9" s="263">
        <f t="shared" si="5"/>
        <v>26</v>
      </c>
      <c r="AF9" s="263">
        <f t="shared" si="5"/>
        <v>22</v>
      </c>
      <c r="AG9" s="263">
        <f t="shared" si="5"/>
        <v>26</v>
      </c>
      <c r="AH9" s="263">
        <f t="shared" si="5"/>
        <v>22</v>
      </c>
      <c r="AI9" s="263">
        <f t="shared" si="5"/>
        <v>26</v>
      </c>
      <c r="AJ9" s="263">
        <f t="shared" si="5"/>
        <v>22</v>
      </c>
      <c r="AK9" s="263">
        <f t="shared" si="5"/>
        <v>26</v>
      </c>
      <c r="AL9" s="263">
        <f t="shared" si="5"/>
        <v>22</v>
      </c>
      <c r="AM9" s="263">
        <f t="shared" si="5"/>
        <v>26</v>
      </c>
      <c r="AN9" s="263">
        <f t="shared" si="5"/>
        <v>22</v>
      </c>
      <c r="AO9" s="263">
        <v>28</v>
      </c>
      <c r="AP9" s="263">
        <v>22</v>
      </c>
      <c r="AQ9" s="263">
        <f t="shared" si="5"/>
        <v>20</v>
      </c>
      <c r="AR9" s="263">
        <f t="shared" si="5"/>
        <v>20</v>
      </c>
      <c r="AS9" s="263">
        <v>20</v>
      </c>
      <c r="AT9" s="263"/>
      <c r="AU9" s="263"/>
      <c r="AV9" s="261" t="s">
        <v>74</v>
      </c>
      <c r="AW9" s="261" t="s">
        <v>74</v>
      </c>
      <c r="AX9" s="261" t="s">
        <v>74</v>
      </c>
      <c r="AY9" s="261" t="s">
        <v>74</v>
      </c>
      <c r="AZ9" s="261" t="s">
        <v>74</v>
      </c>
      <c r="BA9" s="261" t="s">
        <v>74</v>
      </c>
      <c r="BB9" s="261" t="s">
        <v>74</v>
      </c>
      <c r="BC9" s="261" t="s">
        <v>74</v>
      </c>
      <c r="BD9" s="261" t="s">
        <v>74</v>
      </c>
      <c r="BE9" s="264">
        <f>SUM(E9:BD9)</f>
        <v>908</v>
      </c>
    </row>
    <row r="10" spans="1:57" ht="44.25" customHeight="1" thickBot="1">
      <c r="A10" s="154"/>
      <c r="B10" s="257" t="s">
        <v>174</v>
      </c>
      <c r="C10" s="260"/>
      <c r="D10" s="259" t="s">
        <v>35</v>
      </c>
      <c r="E10" s="263">
        <f t="shared" si="4"/>
        <v>12</v>
      </c>
      <c r="F10" s="263">
        <f t="shared" si="4"/>
        <v>11</v>
      </c>
      <c r="G10" s="263">
        <f t="shared" si="4"/>
        <v>12</v>
      </c>
      <c r="H10" s="263">
        <f t="shared" si="4"/>
        <v>11</v>
      </c>
      <c r="I10" s="263">
        <f t="shared" si="4"/>
        <v>12</v>
      </c>
      <c r="J10" s="263">
        <f t="shared" si="4"/>
        <v>11</v>
      </c>
      <c r="K10" s="263">
        <f t="shared" si="4"/>
        <v>12</v>
      </c>
      <c r="L10" s="263">
        <f t="shared" si="4"/>
        <v>11</v>
      </c>
      <c r="M10" s="263">
        <f t="shared" si="4"/>
        <v>12</v>
      </c>
      <c r="N10" s="263">
        <f t="shared" si="4"/>
        <v>11</v>
      </c>
      <c r="O10" s="263">
        <f t="shared" si="4"/>
        <v>12</v>
      </c>
      <c r="P10" s="263">
        <f t="shared" si="4"/>
        <v>11</v>
      </c>
      <c r="Q10" s="263">
        <f t="shared" si="4"/>
        <v>12</v>
      </c>
      <c r="R10" s="263">
        <f t="shared" si="4"/>
        <v>11</v>
      </c>
      <c r="S10" s="263">
        <f t="shared" si="4"/>
        <v>12</v>
      </c>
      <c r="T10" s="263">
        <f t="shared" si="4"/>
        <v>11</v>
      </c>
      <c r="U10" s="263">
        <f t="shared" si="4"/>
        <v>12</v>
      </c>
      <c r="V10" s="261" t="s">
        <v>74</v>
      </c>
      <c r="W10" s="261" t="s">
        <v>74</v>
      </c>
      <c r="X10" s="263">
        <f t="shared" si="5"/>
        <v>11</v>
      </c>
      <c r="Y10" s="263">
        <f t="shared" si="5"/>
        <v>13</v>
      </c>
      <c r="Z10" s="263">
        <f t="shared" si="5"/>
        <v>11</v>
      </c>
      <c r="AA10" s="263">
        <f t="shared" si="5"/>
        <v>13</v>
      </c>
      <c r="AB10" s="263">
        <f t="shared" si="5"/>
        <v>11</v>
      </c>
      <c r="AC10" s="263">
        <f t="shared" si="5"/>
        <v>13</v>
      </c>
      <c r="AD10" s="263">
        <f t="shared" si="5"/>
        <v>11</v>
      </c>
      <c r="AE10" s="263">
        <f t="shared" si="5"/>
        <v>13</v>
      </c>
      <c r="AF10" s="263">
        <f t="shared" si="5"/>
        <v>11</v>
      </c>
      <c r="AG10" s="263">
        <f t="shared" si="5"/>
        <v>13</v>
      </c>
      <c r="AH10" s="263">
        <f t="shared" si="5"/>
        <v>11</v>
      </c>
      <c r="AI10" s="263">
        <f t="shared" si="5"/>
        <v>13</v>
      </c>
      <c r="AJ10" s="263">
        <f t="shared" si="5"/>
        <v>11</v>
      </c>
      <c r="AK10" s="263">
        <f t="shared" si="5"/>
        <v>13</v>
      </c>
      <c r="AL10" s="263">
        <f t="shared" si="5"/>
        <v>11</v>
      </c>
      <c r="AM10" s="263">
        <f t="shared" si="5"/>
        <v>13</v>
      </c>
      <c r="AN10" s="263">
        <f t="shared" si="5"/>
        <v>11</v>
      </c>
      <c r="AO10" s="263">
        <f t="shared" si="5"/>
        <v>14</v>
      </c>
      <c r="AP10" s="263">
        <f t="shared" si="5"/>
        <v>11</v>
      </c>
      <c r="AQ10" s="263">
        <f t="shared" si="5"/>
        <v>10</v>
      </c>
      <c r="AR10" s="263">
        <f t="shared" si="5"/>
        <v>10</v>
      </c>
      <c r="AS10" s="263">
        <f t="shared" si="5"/>
        <v>10</v>
      </c>
      <c r="AT10" s="263"/>
      <c r="AU10" s="263"/>
      <c r="AV10" s="261" t="s">
        <v>74</v>
      </c>
      <c r="AW10" s="261" t="s">
        <v>74</v>
      </c>
      <c r="AX10" s="261" t="s">
        <v>74</v>
      </c>
      <c r="AY10" s="261" t="s">
        <v>74</v>
      </c>
      <c r="AZ10" s="261" t="s">
        <v>74</v>
      </c>
      <c r="BA10" s="261" t="s">
        <v>74</v>
      </c>
      <c r="BB10" s="261" t="s">
        <v>74</v>
      </c>
      <c r="BC10" s="261" t="s">
        <v>74</v>
      </c>
      <c r="BD10" s="261" t="s">
        <v>74</v>
      </c>
      <c r="BE10" s="264">
        <f>SUM(E10:BD10)</f>
        <v>454</v>
      </c>
    </row>
    <row r="11" spans="1:57" ht="18" customHeight="1" thickBot="1">
      <c r="A11" s="154"/>
      <c r="B11" s="126" t="s">
        <v>188</v>
      </c>
      <c r="C11" s="126" t="s">
        <v>175</v>
      </c>
      <c r="D11" s="68" t="s">
        <v>34</v>
      </c>
      <c r="E11" s="266">
        <v>2</v>
      </c>
      <c r="F11" s="266">
        <v>2</v>
      </c>
      <c r="G11" s="266">
        <v>2</v>
      </c>
      <c r="H11" s="266">
        <v>2</v>
      </c>
      <c r="I11" s="266">
        <v>2</v>
      </c>
      <c r="J11" s="266">
        <v>2</v>
      </c>
      <c r="K11" s="266">
        <v>2</v>
      </c>
      <c r="L11" s="266">
        <v>2</v>
      </c>
      <c r="M11" s="266">
        <v>2</v>
      </c>
      <c r="N11" s="266">
        <v>2</v>
      </c>
      <c r="O11" s="266">
        <v>2</v>
      </c>
      <c r="P11" s="266">
        <v>2</v>
      </c>
      <c r="Q11" s="266">
        <v>2</v>
      </c>
      <c r="R11" s="266">
        <v>2</v>
      </c>
      <c r="S11" s="266">
        <v>2</v>
      </c>
      <c r="T11" s="266">
        <v>2</v>
      </c>
      <c r="U11" s="266">
        <v>2</v>
      </c>
      <c r="V11" s="262" t="s">
        <v>74</v>
      </c>
      <c r="W11" s="262" t="s">
        <v>74</v>
      </c>
      <c r="X11" s="266">
        <v>2</v>
      </c>
      <c r="Y11" s="266">
        <v>2</v>
      </c>
      <c r="Z11" s="266">
        <v>2</v>
      </c>
      <c r="AA11" s="266">
        <v>2</v>
      </c>
      <c r="AB11" s="266">
        <v>2</v>
      </c>
      <c r="AC11" s="266">
        <v>2</v>
      </c>
      <c r="AD11" s="266">
        <v>2</v>
      </c>
      <c r="AE11" s="266">
        <v>2</v>
      </c>
      <c r="AF11" s="266">
        <v>2</v>
      </c>
      <c r="AG11" s="266">
        <v>2</v>
      </c>
      <c r="AH11" s="266">
        <v>2</v>
      </c>
      <c r="AI11" s="266">
        <v>2</v>
      </c>
      <c r="AJ11" s="266">
        <v>2</v>
      </c>
      <c r="AK11" s="266">
        <v>2</v>
      </c>
      <c r="AL11" s="266">
        <v>2</v>
      </c>
      <c r="AM11" s="266">
        <v>2</v>
      </c>
      <c r="AN11" s="266">
        <v>2</v>
      </c>
      <c r="AO11" s="266">
        <v>2</v>
      </c>
      <c r="AP11" s="266">
        <v>2</v>
      </c>
      <c r="AQ11" s="266">
        <v>2</v>
      </c>
      <c r="AR11" s="267">
        <v>2</v>
      </c>
      <c r="AS11" s="267">
        <v>2</v>
      </c>
      <c r="AT11" s="280"/>
      <c r="AU11" s="280" t="s">
        <v>172</v>
      </c>
      <c r="AV11" s="264" t="s">
        <v>74</v>
      </c>
      <c r="AW11" s="264" t="s">
        <v>74</v>
      </c>
      <c r="AX11" s="264" t="s">
        <v>74</v>
      </c>
      <c r="AY11" s="264" t="s">
        <v>74</v>
      </c>
      <c r="AZ11" s="264" t="s">
        <v>74</v>
      </c>
      <c r="BA11" s="264" t="s">
        <v>74</v>
      </c>
      <c r="BB11" s="264" t="s">
        <v>74</v>
      </c>
      <c r="BC11" s="264" t="s">
        <v>74</v>
      </c>
      <c r="BD11" s="264" t="s">
        <v>74</v>
      </c>
      <c r="BE11" s="269">
        <f>SUM(E11:BD11)</f>
        <v>78</v>
      </c>
    </row>
    <row r="12" spans="1:57" ht="16.5" customHeight="1" thickBot="1">
      <c r="A12" s="154"/>
      <c r="B12" s="146"/>
      <c r="C12" s="127"/>
      <c r="D12" s="68" t="s">
        <v>35</v>
      </c>
      <c r="E12" s="266">
        <v>1</v>
      </c>
      <c r="F12" s="266">
        <v>1</v>
      </c>
      <c r="G12" s="266">
        <v>1</v>
      </c>
      <c r="H12" s="266">
        <v>1</v>
      </c>
      <c r="I12" s="266">
        <v>1</v>
      </c>
      <c r="J12" s="266">
        <v>1</v>
      </c>
      <c r="K12" s="266">
        <v>1</v>
      </c>
      <c r="L12" s="266">
        <v>1</v>
      </c>
      <c r="M12" s="266">
        <v>1</v>
      </c>
      <c r="N12" s="266">
        <v>1</v>
      </c>
      <c r="O12" s="266">
        <v>1</v>
      </c>
      <c r="P12" s="266">
        <v>1</v>
      </c>
      <c r="Q12" s="266">
        <v>1</v>
      </c>
      <c r="R12" s="266">
        <v>1</v>
      </c>
      <c r="S12" s="266">
        <v>1</v>
      </c>
      <c r="T12" s="266">
        <v>1</v>
      </c>
      <c r="U12" s="266">
        <v>1</v>
      </c>
      <c r="V12" s="262" t="s">
        <v>74</v>
      </c>
      <c r="W12" s="262" t="s">
        <v>74</v>
      </c>
      <c r="X12" s="266">
        <v>1</v>
      </c>
      <c r="Y12" s="266">
        <v>1</v>
      </c>
      <c r="Z12" s="266">
        <v>1</v>
      </c>
      <c r="AA12" s="266">
        <v>1</v>
      </c>
      <c r="AB12" s="266">
        <v>1</v>
      </c>
      <c r="AC12" s="266">
        <v>1</v>
      </c>
      <c r="AD12" s="266">
        <v>1</v>
      </c>
      <c r="AE12" s="266">
        <v>1</v>
      </c>
      <c r="AF12" s="266">
        <v>1</v>
      </c>
      <c r="AG12" s="266">
        <v>1</v>
      </c>
      <c r="AH12" s="266">
        <v>1</v>
      </c>
      <c r="AI12" s="266">
        <v>1</v>
      </c>
      <c r="AJ12" s="266">
        <v>1</v>
      </c>
      <c r="AK12" s="266">
        <v>1</v>
      </c>
      <c r="AL12" s="266">
        <v>1</v>
      </c>
      <c r="AM12" s="266">
        <v>1</v>
      </c>
      <c r="AN12" s="266">
        <v>1</v>
      </c>
      <c r="AO12" s="266">
        <v>1</v>
      </c>
      <c r="AP12" s="266">
        <v>1</v>
      </c>
      <c r="AQ12" s="266">
        <v>1</v>
      </c>
      <c r="AR12" s="267">
        <v>1</v>
      </c>
      <c r="AS12" s="267">
        <v>1</v>
      </c>
      <c r="AT12" s="280"/>
      <c r="AU12" s="280"/>
      <c r="AV12" s="264" t="s">
        <v>74</v>
      </c>
      <c r="AW12" s="264" t="s">
        <v>74</v>
      </c>
      <c r="AX12" s="264" t="s">
        <v>74</v>
      </c>
      <c r="AY12" s="264" t="s">
        <v>74</v>
      </c>
      <c r="AZ12" s="264" t="s">
        <v>74</v>
      </c>
      <c r="BA12" s="264" t="s">
        <v>74</v>
      </c>
      <c r="BB12" s="264" t="s">
        <v>74</v>
      </c>
      <c r="BC12" s="264" t="s">
        <v>74</v>
      </c>
      <c r="BD12" s="264" t="s">
        <v>74</v>
      </c>
      <c r="BE12" s="269">
        <f>SUM(E12:BD12)</f>
        <v>39</v>
      </c>
    </row>
    <row r="13" spans="1:57" ht="18" customHeight="1" thickBot="1">
      <c r="A13" s="154"/>
      <c r="B13" s="146"/>
      <c r="C13" s="126" t="s">
        <v>176</v>
      </c>
      <c r="D13" s="68" t="s">
        <v>34</v>
      </c>
      <c r="E13" s="266">
        <v>4</v>
      </c>
      <c r="F13" s="266">
        <v>2</v>
      </c>
      <c r="G13" s="266">
        <v>4</v>
      </c>
      <c r="H13" s="266">
        <v>2</v>
      </c>
      <c r="I13" s="266">
        <v>4</v>
      </c>
      <c r="J13" s="266">
        <v>2</v>
      </c>
      <c r="K13" s="266">
        <v>4</v>
      </c>
      <c r="L13" s="282">
        <v>2</v>
      </c>
      <c r="M13" s="282">
        <v>4</v>
      </c>
      <c r="N13" s="282">
        <v>2</v>
      </c>
      <c r="O13" s="282">
        <v>4</v>
      </c>
      <c r="P13" s="282">
        <v>2</v>
      </c>
      <c r="Q13" s="282">
        <v>4</v>
      </c>
      <c r="R13" s="282">
        <v>2</v>
      </c>
      <c r="S13" s="282">
        <v>4</v>
      </c>
      <c r="T13" s="282">
        <v>2</v>
      </c>
      <c r="U13" s="282">
        <v>4</v>
      </c>
      <c r="V13" s="262" t="s">
        <v>74</v>
      </c>
      <c r="W13" s="262" t="s">
        <v>74</v>
      </c>
      <c r="X13" s="267">
        <v>4</v>
      </c>
      <c r="Y13" s="267">
        <v>2</v>
      </c>
      <c r="Z13" s="267">
        <v>4</v>
      </c>
      <c r="AA13" s="267">
        <v>2</v>
      </c>
      <c r="AB13" s="267">
        <v>4</v>
      </c>
      <c r="AC13" s="267">
        <v>2</v>
      </c>
      <c r="AD13" s="267">
        <v>4</v>
      </c>
      <c r="AE13" s="267">
        <v>2</v>
      </c>
      <c r="AF13" s="267">
        <v>4</v>
      </c>
      <c r="AG13" s="267">
        <v>2</v>
      </c>
      <c r="AH13" s="267">
        <v>4</v>
      </c>
      <c r="AI13" s="267">
        <v>2</v>
      </c>
      <c r="AJ13" s="267">
        <v>4</v>
      </c>
      <c r="AK13" s="267">
        <v>2</v>
      </c>
      <c r="AL13" s="267">
        <v>4</v>
      </c>
      <c r="AM13" s="267">
        <v>2</v>
      </c>
      <c r="AN13" s="267">
        <v>4</v>
      </c>
      <c r="AO13" s="267">
        <v>2</v>
      </c>
      <c r="AP13" s="267">
        <v>4</v>
      </c>
      <c r="AQ13" s="267">
        <v>2</v>
      </c>
      <c r="AR13" s="267">
        <v>4</v>
      </c>
      <c r="AS13" s="267">
        <v>2</v>
      </c>
      <c r="AT13" s="280"/>
      <c r="AU13" s="280"/>
      <c r="AV13" s="264" t="s">
        <v>74</v>
      </c>
      <c r="AW13" s="264" t="s">
        <v>74</v>
      </c>
      <c r="AX13" s="264" t="s">
        <v>74</v>
      </c>
      <c r="AY13" s="264" t="s">
        <v>74</v>
      </c>
      <c r="AZ13" s="264" t="s">
        <v>74</v>
      </c>
      <c r="BA13" s="264" t="s">
        <v>74</v>
      </c>
      <c r="BB13" s="264" t="s">
        <v>74</v>
      </c>
      <c r="BC13" s="264" t="s">
        <v>74</v>
      </c>
      <c r="BD13" s="264" t="s">
        <v>74</v>
      </c>
      <c r="BE13" s="271">
        <f>SUM(E13:BD13)</f>
        <v>118</v>
      </c>
    </row>
    <row r="14" spans="1:57" ht="17.25" customHeight="1" thickBot="1">
      <c r="A14" s="154"/>
      <c r="B14" s="127"/>
      <c r="C14" s="127"/>
      <c r="D14" s="68" t="s">
        <v>35</v>
      </c>
      <c r="E14" s="266">
        <v>2</v>
      </c>
      <c r="F14" s="266">
        <v>1</v>
      </c>
      <c r="G14" s="266">
        <v>2</v>
      </c>
      <c r="H14" s="266">
        <v>1</v>
      </c>
      <c r="I14" s="266">
        <v>2</v>
      </c>
      <c r="J14" s="266">
        <v>1</v>
      </c>
      <c r="K14" s="266">
        <v>2</v>
      </c>
      <c r="L14" s="282">
        <v>1</v>
      </c>
      <c r="M14" s="282">
        <v>2</v>
      </c>
      <c r="N14" s="282">
        <v>1</v>
      </c>
      <c r="O14" s="282">
        <v>2</v>
      </c>
      <c r="P14" s="282">
        <v>1</v>
      </c>
      <c r="Q14" s="282">
        <v>2</v>
      </c>
      <c r="R14" s="282">
        <v>1</v>
      </c>
      <c r="S14" s="282">
        <v>2</v>
      </c>
      <c r="T14" s="282">
        <v>1</v>
      </c>
      <c r="U14" s="282">
        <v>2</v>
      </c>
      <c r="V14" s="262" t="s">
        <v>74</v>
      </c>
      <c r="W14" s="262" t="s">
        <v>74</v>
      </c>
      <c r="X14" s="267">
        <v>2</v>
      </c>
      <c r="Y14" s="267">
        <v>1</v>
      </c>
      <c r="Z14" s="267">
        <v>2</v>
      </c>
      <c r="AA14" s="267">
        <v>1</v>
      </c>
      <c r="AB14" s="267">
        <v>2</v>
      </c>
      <c r="AC14" s="267">
        <v>1</v>
      </c>
      <c r="AD14" s="267">
        <v>2</v>
      </c>
      <c r="AE14" s="267">
        <v>1</v>
      </c>
      <c r="AF14" s="267">
        <v>2</v>
      </c>
      <c r="AG14" s="267">
        <v>1</v>
      </c>
      <c r="AH14" s="267">
        <v>2</v>
      </c>
      <c r="AI14" s="267">
        <v>1</v>
      </c>
      <c r="AJ14" s="267">
        <v>2</v>
      </c>
      <c r="AK14" s="267">
        <v>1</v>
      </c>
      <c r="AL14" s="267">
        <v>2</v>
      </c>
      <c r="AM14" s="267">
        <v>1</v>
      </c>
      <c r="AN14" s="267">
        <v>2</v>
      </c>
      <c r="AO14" s="267">
        <v>1</v>
      </c>
      <c r="AP14" s="267">
        <v>2</v>
      </c>
      <c r="AQ14" s="267">
        <v>1</v>
      </c>
      <c r="AR14" s="267">
        <v>2</v>
      </c>
      <c r="AS14" s="267">
        <v>1</v>
      </c>
      <c r="AT14" s="280"/>
      <c r="AU14" s="280"/>
      <c r="AV14" s="264" t="s">
        <v>74</v>
      </c>
      <c r="AW14" s="264" t="s">
        <v>74</v>
      </c>
      <c r="AX14" s="264" t="s">
        <v>74</v>
      </c>
      <c r="AY14" s="264" t="s">
        <v>74</v>
      </c>
      <c r="AZ14" s="264" t="s">
        <v>74</v>
      </c>
      <c r="BA14" s="264" t="s">
        <v>74</v>
      </c>
      <c r="BB14" s="264" t="s">
        <v>74</v>
      </c>
      <c r="BC14" s="264" t="s">
        <v>74</v>
      </c>
      <c r="BD14" s="264" t="s">
        <v>74</v>
      </c>
      <c r="BE14" s="269">
        <f aca="true" t="shared" si="6" ref="BE14:BE85">SUM(E14:BD14)</f>
        <v>59</v>
      </c>
    </row>
    <row r="15" spans="1:57" ht="18.75" customHeight="1" thickBot="1">
      <c r="A15" s="154"/>
      <c r="B15" s="126" t="s">
        <v>189</v>
      </c>
      <c r="C15" s="134" t="s">
        <v>1</v>
      </c>
      <c r="D15" s="68" t="s">
        <v>34</v>
      </c>
      <c r="E15" s="266">
        <v>4</v>
      </c>
      <c r="F15" s="266">
        <v>2</v>
      </c>
      <c r="G15" s="266">
        <v>4</v>
      </c>
      <c r="H15" s="266">
        <v>2</v>
      </c>
      <c r="I15" s="266">
        <v>4</v>
      </c>
      <c r="J15" s="266">
        <v>2</v>
      </c>
      <c r="K15" s="266">
        <v>4</v>
      </c>
      <c r="L15" s="282">
        <v>2</v>
      </c>
      <c r="M15" s="282">
        <v>4</v>
      </c>
      <c r="N15" s="282">
        <v>2</v>
      </c>
      <c r="O15" s="282">
        <v>4</v>
      </c>
      <c r="P15" s="282">
        <v>2</v>
      </c>
      <c r="Q15" s="282">
        <v>4</v>
      </c>
      <c r="R15" s="282">
        <v>2</v>
      </c>
      <c r="S15" s="282">
        <v>4</v>
      </c>
      <c r="T15" s="282">
        <v>2</v>
      </c>
      <c r="U15" s="282">
        <v>4</v>
      </c>
      <c r="V15" s="262" t="s">
        <v>74</v>
      </c>
      <c r="W15" s="262" t="s">
        <v>74</v>
      </c>
      <c r="X15" s="266">
        <v>2</v>
      </c>
      <c r="Y15" s="266">
        <v>4</v>
      </c>
      <c r="Z15" s="266">
        <v>2</v>
      </c>
      <c r="AA15" s="266">
        <v>4</v>
      </c>
      <c r="AB15" s="266">
        <v>2</v>
      </c>
      <c r="AC15" s="266">
        <v>4</v>
      </c>
      <c r="AD15" s="266">
        <v>2</v>
      </c>
      <c r="AE15" s="266">
        <v>4</v>
      </c>
      <c r="AF15" s="266">
        <v>2</v>
      </c>
      <c r="AG15" s="266">
        <v>4</v>
      </c>
      <c r="AH15" s="266">
        <v>2</v>
      </c>
      <c r="AI15" s="266">
        <v>4</v>
      </c>
      <c r="AJ15" s="266">
        <v>2</v>
      </c>
      <c r="AK15" s="266">
        <v>4</v>
      </c>
      <c r="AL15" s="266">
        <v>2</v>
      </c>
      <c r="AM15" s="266">
        <v>4</v>
      </c>
      <c r="AN15" s="266">
        <v>2</v>
      </c>
      <c r="AO15" s="266">
        <v>4</v>
      </c>
      <c r="AP15" s="266">
        <v>2</v>
      </c>
      <c r="AQ15" s="266">
        <v>4</v>
      </c>
      <c r="AR15" s="266">
        <v>2</v>
      </c>
      <c r="AS15" s="266" t="s">
        <v>220</v>
      </c>
      <c r="AT15" s="280"/>
      <c r="AU15" s="280"/>
      <c r="AV15" s="264" t="s">
        <v>74</v>
      </c>
      <c r="AW15" s="264" t="s">
        <v>74</v>
      </c>
      <c r="AX15" s="264" t="s">
        <v>74</v>
      </c>
      <c r="AY15" s="264" t="s">
        <v>74</v>
      </c>
      <c r="AZ15" s="264" t="s">
        <v>74</v>
      </c>
      <c r="BA15" s="264" t="s">
        <v>74</v>
      </c>
      <c r="BB15" s="264" t="s">
        <v>74</v>
      </c>
      <c r="BC15" s="264" t="s">
        <v>74</v>
      </c>
      <c r="BD15" s="264" t="s">
        <v>74</v>
      </c>
      <c r="BE15" s="269">
        <f>SUM(E15:BD15)</f>
        <v>114</v>
      </c>
    </row>
    <row r="16" spans="1:57" ht="20.25" customHeight="1" thickBot="1">
      <c r="A16" s="154"/>
      <c r="B16" s="136"/>
      <c r="C16" s="144"/>
      <c r="D16" s="68" t="s">
        <v>35</v>
      </c>
      <c r="E16" s="266">
        <v>2</v>
      </c>
      <c r="F16" s="266">
        <v>1</v>
      </c>
      <c r="G16" s="266">
        <v>2</v>
      </c>
      <c r="H16" s="266">
        <v>1</v>
      </c>
      <c r="I16" s="266">
        <v>2</v>
      </c>
      <c r="J16" s="266">
        <v>1</v>
      </c>
      <c r="K16" s="266">
        <v>2</v>
      </c>
      <c r="L16" s="282">
        <v>1</v>
      </c>
      <c r="M16" s="282">
        <v>2</v>
      </c>
      <c r="N16" s="282">
        <v>1</v>
      </c>
      <c r="O16" s="282">
        <v>2</v>
      </c>
      <c r="P16" s="282">
        <v>1</v>
      </c>
      <c r="Q16" s="282">
        <v>2</v>
      </c>
      <c r="R16" s="282">
        <v>1</v>
      </c>
      <c r="S16" s="282">
        <v>2</v>
      </c>
      <c r="T16" s="282">
        <v>1</v>
      </c>
      <c r="U16" s="282">
        <v>2</v>
      </c>
      <c r="V16" s="262" t="s">
        <v>74</v>
      </c>
      <c r="W16" s="262" t="s">
        <v>74</v>
      </c>
      <c r="X16" s="267">
        <v>1</v>
      </c>
      <c r="Y16" s="267">
        <v>2</v>
      </c>
      <c r="Z16" s="267">
        <v>1</v>
      </c>
      <c r="AA16" s="267">
        <v>2</v>
      </c>
      <c r="AB16" s="267">
        <v>1</v>
      </c>
      <c r="AC16" s="267">
        <v>2</v>
      </c>
      <c r="AD16" s="267">
        <v>1</v>
      </c>
      <c r="AE16" s="267">
        <v>2</v>
      </c>
      <c r="AF16" s="267">
        <v>1</v>
      </c>
      <c r="AG16" s="267">
        <v>2</v>
      </c>
      <c r="AH16" s="267">
        <v>1</v>
      </c>
      <c r="AI16" s="267">
        <v>2</v>
      </c>
      <c r="AJ16" s="267">
        <v>1</v>
      </c>
      <c r="AK16" s="267">
        <v>2</v>
      </c>
      <c r="AL16" s="267">
        <v>1</v>
      </c>
      <c r="AM16" s="267">
        <v>2</v>
      </c>
      <c r="AN16" s="267">
        <v>1</v>
      </c>
      <c r="AO16" s="267">
        <v>2</v>
      </c>
      <c r="AP16" s="267">
        <v>1</v>
      </c>
      <c r="AQ16" s="267">
        <v>2</v>
      </c>
      <c r="AR16" s="267">
        <v>1</v>
      </c>
      <c r="AS16" s="267">
        <v>2</v>
      </c>
      <c r="AT16" s="280"/>
      <c r="AU16" s="280"/>
      <c r="AV16" s="264" t="s">
        <v>74</v>
      </c>
      <c r="AW16" s="264" t="s">
        <v>74</v>
      </c>
      <c r="AX16" s="264" t="s">
        <v>74</v>
      </c>
      <c r="AY16" s="264" t="s">
        <v>74</v>
      </c>
      <c r="AZ16" s="264" t="s">
        <v>74</v>
      </c>
      <c r="BA16" s="264" t="s">
        <v>74</v>
      </c>
      <c r="BB16" s="264" t="s">
        <v>74</v>
      </c>
      <c r="BC16" s="264" t="s">
        <v>74</v>
      </c>
      <c r="BD16" s="264" t="s">
        <v>74</v>
      </c>
      <c r="BE16" s="271">
        <f t="shared" si="6"/>
        <v>59</v>
      </c>
    </row>
    <row r="17" spans="1:57" ht="18.75" customHeight="1" thickBot="1">
      <c r="A17" s="154"/>
      <c r="B17" s="126" t="s">
        <v>190</v>
      </c>
      <c r="C17" s="134" t="s">
        <v>2</v>
      </c>
      <c r="D17" s="68" t="s">
        <v>34</v>
      </c>
      <c r="E17" s="266">
        <v>2</v>
      </c>
      <c r="F17" s="266">
        <v>4</v>
      </c>
      <c r="G17" s="266">
        <v>2</v>
      </c>
      <c r="H17" s="266">
        <v>4</v>
      </c>
      <c r="I17" s="266">
        <v>2</v>
      </c>
      <c r="J17" s="266">
        <v>4</v>
      </c>
      <c r="K17" s="266">
        <v>2</v>
      </c>
      <c r="L17" s="282">
        <v>4</v>
      </c>
      <c r="M17" s="282">
        <v>2</v>
      </c>
      <c r="N17" s="282">
        <v>4</v>
      </c>
      <c r="O17" s="282">
        <v>2</v>
      </c>
      <c r="P17" s="282">
        <v>4</v>
      </c>
      <c r="Q17" s="282">
        <v>2</v>
      </c>
      <c r="R17" s="282">
        <v>4</v>
      </c>
      <c r="S17" s="282">
        <v>2</v>
      </c>
      <c r="T17" s="282">
        <v>4</v>
      </c>
      <c r="U17" s="282">
        <v>2</v>
      </c>
      <c r="V17" s="262" t="s">
        <v>74</v>
      </c>
      <c r="W17" s="262" t="s">
        <v>74</v>
      </c>
      <c r="X17" s="266">
        <v>2</v>
      </c>
      <c r="Y17" s="266">
        <v>4</v>
      </c>
      <c r="Z17" s="266">
        <v>2</v>
      </c>
      <c r="AA17" s="266">
        <v>4</v>
      </c>
      <c r="AB17" s="266">
        <v>2</v>
      </c>
      <c r="AC17" s="266">
        <v>4</v>
      </c>
      <c r="AD17" s="266">
        <v>2</v>
      </c>
      <c r="AE17" s="266">
        <v>4</v>
      </c>
      <c r="AF17" s="266">
        <v>2</v>
      </c>
      <c r="AG17" s="266">
        <v>4</v>
      </c>
      <c r="AH17" s="266">
        <v>2</v>
      </c>
      <c r="AI17" s="266">
        <v>4</v>
      </c>
      <c r="AJ17" s="266">
        <v>2</v>
      </c>
      <c r="AK17" s="266">
        <v>4</v>
      </c>
      <c r="AL17" s="266">
        <v>2</v>
      </c>
      <c r="AM17" s="266">
        <v>4</v>
      </c>
      <c r="AN17" s="266">
        <v>2</v>
      </c>
      <c r="AO17" s="266">
        <v>4</v>
      </c>
      <c r="AP17" s="266">
        <v>2</v>
      </c>
      <c r="AQ17" s="266">
        <v>4</v>
      </c>
      <c r="AR17" s="266">
        <v>2</v>
      </c>
      <c r="AS17" s="266" t="s">
        <v>220</v>
      </c>
      <c r="AT17" s="280"/>
      <c r="AU17" s="280"/>
      <c r="AV17" s="264" t="s">
        <v>74</v>
      </c>
      <c r="AW17" s="264" t="s">
        <v>74</v>
      </c>
      <c r="AX17" s="264" t="s">
        <v>74</v>
      </c>
      <c r="AY17" s="264" t="s">
        <v>74</v>
      </c>
      <c r="AZ17" s="264" t="s">
        <v>74</v>
      </c>
      <c r="BA17" s="264" t="s">
        <v>74</v>
      </c>
      <c r="BB17" s="264" t="s">
        <v>74</v>
      </c>
      <c r="BC17" s="264" t="s">
        <v>74</v>
      </c>
      <c r="BD17" s="264" t="s">
        <v>74</v>
      </c>
      <c r="BE17" s="269">
        <f t="shared" si="6"/>
        <v>112</v>
      </c>
    </row>
    <row r="18" spans="1:57" ht="13.5" customHeight="1" thickBot="1">
      <c r="A18" s="154"/>
      <c r="B18" s="136"/>
      <c r="C18" s="135"/>
      <c r="D18" s="68" t="s">
        <v>35</v>
      </c>
      <c r="E18" s="266">
        <v>1</v>
      </c>
      <c r="F18" s="266">
        <v>2</v>
      </c>
      <c r="G18" s="266">
        <v>1</v>
      </c>
      <c r="H18" s="266">
        <v>2</v>
      </c>
      <c r="I18" s="266">
        <v>1</v>
      </c>
      <c r="J18" s="266">
        <v>2</v>
      </c>
      <c r="K18" s="266">
        <v>1</v>
      </c>
      <c r="L18" s="282">
        <v>2</v>
      </c>
      <c r="M18" s="282">
        <v>1</v>
      </c>
      <c r="N18" s="282">
        <v>2</v>
      </c>
      <c r="O18" s="282">
        <v>1</v>
      </c>
      <c r="P18" s="282">
        <v>2</v>
      </c>
      <c r="Q18" s="282">
        <v>1</v>
      </c>
      <c r="R18" s="282">
        <v>2</v>
      </c>
      <c r="S18" s="282">
        <v>1</v>
      </c>
      <c r="T18" s="282">
        <v>2</v>
      </c>
      <c r="U18" s="282">
        <v>1</v>
      </c>
      <c r="V18" s="262" t="s">
        <v>74</v>
      </c>
      <c r="W18" s="262" t="s">
        <v>74</v>
      </c>
      <c r="X18" s="266">
        <v>1</v>
      </c>
      <c r="Y18" s="266">
        <v>2</v>
      </c>
      <c r="Z18" s="266">
        <v>1</v>
      </c>
      <c r="AA18" s="266">
        <v>2</v>
      </c>
      <c r="AB18" s="266">
        <v>1</v>
      </c>
      <c r="AC18" s="266">
        <v>2</v>
      </c>
      <c r="AD18" s="266">
        <v>1</v>
      </c>
      <c r="AE18" s="266">
        <v>2</v>
      </c>
      <c r="AF18" s="266">
        <v>1</v>
      </c>
      <c r="AG18" s="266">
        <v>2</v>
      </c>
      <c r="AH18" s="266">
        <v>1</v>
      </c>
      <c r="AI18" s="266">
        <v>2</v>
      </c>
      <c r="AJ18" s="266">
        <v>1</v>
      </c>
      <c r="AK18" s="266">
        <v>2</v>
      </c>
      <c r="AL18" s="266">
        <v>1</v>
      </c>
      <c r="AM18" s="266">
        <v>2</v>
      </c>
      <c r="AN18" s="266">
        <v>1</v>
      </c>
      <c r="AO18" s="266">
        <v>2</v>
      </c>
      <c r="AP18" s="266">
        <v>1</v>
      </c>
      <c r="AQ18" s="266">
        <v>2</v>
      </c>
      <c r="AR18" s="266">
        <v>1</v>
      </c>
      <c r="AS18" s="266">
        <v>2</v>
      </c>
      <c r="AT18" s="281"/>
      <c r="AU18" s="280"/>
      <c r="AV18" s="264" t="s">
        <v>74</v>
      </c>
      <c r="AW18" s="264" t="s">
        <v>74</v>
      </c>
      <c r="AX18" s="264" t="s">
        <v>74</v>
      </c>
      <c r="AY18" s="264" t="s">
        <v>74</v>
      </c>
      <c r="AZ18" s="264" t="s">
        <v>74</v>
      </c>
      <c r="BA18" s="264" t="s">
        <v>74</v>
      </c>
      <c r="BB18" s="264" t="s">
        <v>74</v>
      </c>
      <c r="BC18" s="264" t="s">
        <v>74</v>
      </c>
      <c r="BD18" s="264" t="s">
        <v>74</v>
      </c>
      <c r="BE18" s="271">
        <f t="shared" si="6"/>
        <v>58</v>
      </c>
    </row>
    <row r="19" spans="1:57" s="20" customFormat="1" ht="18.75" customHeight="1" thickBot="1">
      <c r="A19" s="154"/>
      <c r="B19" s="141" t="s">
        <v>191</v>
      </c>
      <c r="C19" s="145" t="s">
        <v>41</v>
      </c>
      <c r="D19" s="70" t="s">
        <v>34</v>
      </c>
      <c r="E19" s="266">
        <v>2</v>
      </c>
      <c r="F19" s="266">
        <v>4</v>
      </c>
      <c r="G19" s="266">
        <v>2</v>
      </c>
      <c r="H19" s="266">
        <v>4</v>
      </c>
      <c r="I19" s="266">
        <v>2</v>
      </c>
      <c r="J19" s="266">
        <v>4</v>
      </c>
      <c r="K19" s="266">
        <v>2</v>
      </c>
      <c r="L19" s="282">
        <v>4</v>
      </c>
      <c r="M19" s="282">
        <v>2</v>
      </c>
      <c r="N19" s="282">
        <v>4</v>
      </c>
      <c r="O19" s="282">
        <v>2</v>
      </c>
      <c r="P19" s="282">
        <v>4</v>
      </c>
      <c r="Q19" s="282">
        <v>2</v>
      </c>
      <c r="R19" s="282">
        <v>4</v>
      </c>
      <c r="S19" s="282">
        <v>2</v>
      </c>
      <c r="T19" s="282">
        <v>4</v>
      </c>
      <c r="U19" s="282" t="s">
        <v>220</v>
      </c>
      <c r="V19" s="262" t="s">
        <v>74</v>
      </c>
      <c r="W19" s="262" t="s">
        <v>74</v>
      </c>
      <c r="X19" s="266">
        <v>4</v>
      </c>
      <c r="Y19" s="266">
        <v>2</v>
      </c>
      <c r="Z19" s="266">
        <v>4</v>
      </c>
      <c r="AA19" s="266">
        <v>2</v>
      </c>
      <c r="AB19" s="266">
        <v>4</v>
      </c>
      <c r="AC19" s="266">
        <v>2</v>
      </c>
      <c r="AD19" s="266">
        <v>4</v>
      </c>
      <c r="AE19" s="266">
        <v>2</v>
      </c>
      <c r="AF19" s="266">
        <v>4</v>
      </c>
      <c r="AG19" s="266">
        <v>2</v>
      </c>
      <c r="AH19" s="266">
        <v>4</v>
      </c>
      <c r="AI19" s="266">
        <v>2</v>
      </c>
      <c r="AJ19" s="266">
        <v>4</v>
      </c>
      <c r="AK19" s="266">
        <v>2</v>
      </c>
      <c r="AL19" s="266">
        <v>4</v>
      </c>
      <c r="AM19" s="266">
        <v>2</v>
      </c>
      <c r="AN19" s="266">
        <v>4</v>
      </c>
      <c r="AO19" s="266">
        <v>2</v>
      </c>
      <c r="AP19" s="266">
        <v>4</v>
      </c>
      <c r="AQ19" s="266">
        <v>2</v>
      </c>
      <c r="AR19" s="266">
        <v>4</v>
      </c>
      <c r="AS19" s="266" t="s">
        <v>220</v>
      </c>
      <c r="AT19" s="280"/>
      <c r="AU19" s="280"/>
      <c r="AV19" s="264" t="s">
        <v>74</v>
      </c>
      <c r="AW19" s="264" t="s">
        <v>74</v>
      </c>
      <c r="AX19" s="264" t="s">
        <v>74</v>
      </c>
      <c r="AY19" s="264" t="s">
        <v>74</v>
      </c>
      <c r="AZ19" s="264" t="s">
        <v>74</v>
      </c>
      <c r="BA19" s="264" t="s">
        <v>74</v>
      </c>
      <c r="BB19" s="264" t="s">
        <v>74</v>
      </c>
      <c r="BC19" s="264" t="s">
        <v>74</v>
      </c>
      <c r="BD19" s="264" t="s">
        <v>74</v>
      </c>
      <c r="BE19" s="268">
        <f t="shared" si="6"/>
        <v>112</v>
      </c>
    </row>
    <row r="20" spans="1:57" s="20" customFormat="1" ht="13.5" customHeight="1" thickBot="1">
      <c r="A20" s="154"/>
      <c r="B20" s="142"/>
      <c r="C20" s="143"/>
      <c r="D20" s="70" t="s">
        <v>35</v>
      </c>
      <c r="E20" s="266">
        <v>1</v>
      </c>
      <c r="F20" s="266">
        <v>2</v>
      </c>
      <c r="G20" s="266">
        <v>1</v>
      </c>
      <c r="H20" s="266">
        <v>2</v>
      </c>
      <c r="I20" s="266">
        <v>1</v>
      </c>
      <c r="J20" s="266">
        <v>2</v>
      </c>
      <c r="K20" s="266">
        <v>1</v>
      </c>
      <c r="L20" s="282">
        <v>2</v>
      </c>
      <c r="M20" s="282">
        <v>1</v>
      </c>
      <c r="N20" s="282">
        <v>2</v>
      </c>
      <c r="O20" s="282">
        <v>1</v>
      </c>
      <c r="P20" s="282">
        <v>2</v>
      </c>
      <c r="Q20" s="282">
        <v>1</v>
      </c>
      <c r="R20" s="282">
        <v>2</v>
      </c>
      <c r="S20" s="282">
        <v>1</v>
      </c>
      <c r="T20" s="282">
        <v>2</v>
      </c>
      <c r="U20" s="282">
        <v>1</v>
      </c>
      <c r="V20" s="262" t="s">
        <v>74</v>
      </c>
      <c r="W20" s="262" t="s">
        <v>74</v>
      </c>
      <c r="X20" s="267">
        <v>2</v>
      </c>
      <c r="Y20" s="267">
        <v>1</v>
      </c>
      <c r="Z20" s="267">
        <v>2</v>
      </c>
      <c r="AA20" s="267">
        <v>1</v>
      </c>
      <c r="AB20" s="267">
        <v>2</v>
      </c>
      <c r="AC20" s="267">
        <v>1</v>
      </c>
      <c r="AD20" s="267">
        <v>2</v>
      </c>
      <c r="AE20" s="267">
        <v>1</v>
      </c>
      <c r="AF20" s="267">
        <v>2</v>
      </c>
      <c r="AG20" s="267">
        <v>1</v>
      </c>
      <c r="AH20" s="267">
        <v>2</v>
      </c>
      <c r="AI20" s="267">
        <v>1</v>
      </c>
      <c r="AJ20" s="267">
        <v>2</v>
      </c>
      <c r="AK20" s="267">
        <v>1</v>
      </c>
      <c r="AL20" s="267">
        <v>2</v>
      </c>
      <c r="AM20" s="267">
        <v>1</v>
      </c>
      <c r="AN20" s="267">
        <v>2</v>
      </c>
      <c r="AO20" s="267">
        <v>1</v>
      </c>
      <c r="AP20" s="267">
        <v>2</v>
      </c>
      <c r="AQ20" s="267">
        <v>1</v>
      </c>
      <c r="AR20" s="267">
        <v>2</v>
      </c>
      <c r="AS20" s="267">
        <v>1</v>
      </c>
      <c r="AT20" s="280"/>
      <c r="AU20" s="280"/>
      <c r="AV20" s="264" t="s">
        <v>74</v>
      </c>
      <c r="AW20" s="264" t="s">
        <v>74</v>
      </c>
      <c r="AX20" s="264" t="s">
        <v>74</v>
      </c>
      <c r="AY20" s="264" t="s">
        <v>74</v>
      </c>
      <c r="AZ20" s="264" t="s">
        <v>74</v>
      </c>
      <c r="BA20" s="264" t="s">
        <v>74</v>
      </c>
      <c r="BB20" s="264" t="s">
        <v>74</v>
      </c>
      <c r="BC20" s="264" t="s">
        <v>74</v>
      </c>
      <c r="BD20" s="264" t="s">
        <v>74</v>
      </c>
      <c r="BE20" s="272">
        <f t="shared" si="6"/>
        <v>58</v>
      </c>
    </row>
    <row r="21" spans="1:57" s="20" customFormat="1" ht="16.5" customHeight="1" thickBot="1">
      <c r="A21" s="154"/>
      <c r="B21" s="141" t="s">
        <v>192</v>
      </c>
      <c r="C21" s="141" t="s">
        <v>177</v>
      </c>
      <c r="D21" s="70" t="s">
        <v>34</v>
      </c>
      <c r="E21" s="266">
        <v>2</v>
      </c>
      <c r="F21" s="266">
        <v>2</v>
      </c>
      <c r="G21" s="266">
        <v>2</v>
      </c>
      <c r="H21" s="266">
        <v>2</v>
      </c>
      <c r="I21" s="266">
        <v>2</v>
      </c>
      <c r="J21" s="266">
        <v>2</v>
      </c>
      <c r="K21" s="266">
        <v>2</v>
      </c>
      <c r="L21" s="282">
        <v>2</v>
      </c>
      <c r="M21" s="282">
        <v>2</v>
      </c>
      <c r="N21" s="282">
        <v>2</v>
      </c>
      <c r="O21" s="282">
        <v>2</v>
      </c>
      <c r="P21" s="282">
        <v>2</v>
      </c>
      <c r="Q21" s="282">
        <v>2</v>
      </c>
      <c r="R21" s="282">
        <v>2</v>
      </c>
      <c r="S21" s="282">
        <v>2</v>
      </c>
      <c r="T21" s="282">
        <v>2</v>
      </c>
      <c r="U21" s="282">
        <v>2</v>
      </c>
      <c r="V21" s="262" t="s">
        <v>74</v>
      </c>
      <c r="W21" s="262" t="s">
        <v>74</v>
      </c>
      <c r="X21" s="266">
        <v>2</v>
      </c>
      <c r="Y21" s="266">
        <v>2</v>
      </c>
      <c r="Z21" s="266">
        <v>2</v>
      </c>
      <c r="AA21" s="266">
        <v>2</v>
      </c>
      <c r="AB21" s="266">
        <v>2</v>
      </c>
      <c r="AC21" s="266">
        <v>2</v>
      </c>
      <c r="AD21" s="266">
        <v>2</v>
      </c>
      <c r="AE21" s="266">
        <v>2</v>
      </c>
      <c r="AF21" s="266">
        <v>2</v>
      </c>
      <c r="AG21" s="266">
        <v>2</v>
      </c>
      <c r="AH21" s="266">
        <v>2</v>
      </c>
      <c r="AI21" s="266">
        <v>2</v>
      </c>
      <c r="AJ21" s="266">
        <v>2</v>
      </c>
      <c r="AK21" s="266">
        <v>2</v>
      </c>
      <c r="AL21" s="266">
        <v>2</v>
      </c>
      <c r="AM21" s="266">
        <v>2</v>
      </c>
      <c r="AN21" s="266">
        <v>2</v>
      </c>
      <c r="AO21" s="266" t="s">
        <v>220</v>
      </c>
      <c r="AP21" s="266"/>
      <c r="AQ21" s="266"/>
      <c r="AR21" s="266"/>
      <c r="AS21" s="266"/>
      <c r="AT21" s="281"/>
      <c r="AU21" s="280"/>
      <c r="AV21" s="264" t="s">
        <v>74</v>
      </c>
      <c r="AW21" s="264" t="s">
        <v>74</v>
      </c>
      <c r="AX21" s="264" t="s">
        <v>74</v>
      </c>
      <c r="AY21" s="264" t="s">
        <v>74</v>
      </c>
      <c r="AZ21" s="264" t="s">
        <v>74</v>
      </c>
      <c r="BA21" s="264" t="s">
        <v>74</v>
      </c>
      <c r="BB21" s="264" t="s">
        <v>74</v>
      </c>
      <c r="BC21" s="264" t="s">
        <v>74</v>
      </c>
      <c r="BD21" s="264" t="s">
        <v>74</v>
      </c>
      <c r="BE21" s="268">
        <f t="shared" si="6"/>
        <v>68</v>
      </c>
    </row>
    <row r="22" spans="1:57" s="20" customFormat="1" ht="15.75" customHeight="1" thickBot="1">
      <c r="A22" s="154"/>
      <c r="B22" s="142"/>
      <c r="C22" s="143"/>
      <c r="D22" s="70" t="s">
        <v>35</v>
      </c>
      <c r="E22" s="266">
        <v>1</v>
      </c>
      <c r="F22" s="266">
        <v>1</v>
      </c>
      <c r="G22" s="266">
        <v>1</v>
      </c>
      <c r="H22" s="266">
        <v>1</v>
      </c>
      <c r="I22" s="266">
        <v>1</v>
      </c>
      <c r="J22" s="266">
        <v>1</v>
      </c>
      <c r="K22" s="266">
        <v>1</v>
      </c>
      <c r="L22" s="282">
        <v>1</v>
      </c>
      <c r="M22" s="282">
        <v>1</v>
      </c>
      <c r="N22" s="282">
        <v>1</v>
      </c>
      <c r="O22" s="282">
        <v>1</v>
      </c>
      <c r="P22" s="282">
        <v>1</v>
      </c>
      <c r="Q22" s="282">
        <v>1</v>
      </c>
      <c r="R22" s="282">
        <v>1</v>
      </c>
      <c r="S22" s="282">
        <v>1</v>
      </c>
      <c r="T22" s="282">
        <v>1</v>
      </c>
      <c r="U22" s="282">
        <v>1</v>
      </c>
      <c r="V22" s="262" t="s">
        <v>74</v>
      </c>
      <c r="W22" s="262" t="s">
        <v>74</v>
      </c>
      <c r="X22" s="267">
        <v>1</v>
      </c>
      <c r="Y22" s="267">
        <v>1</v>
      </c>
      <c r="Z22" s="267">
        <v>1</v>
      </c>
      <c r="AA22" s="267">
        <v>1</v>
      </c>
      <c r="AB22" s="267">
        <v>1</v>
      </c>
      <c r="AC22" s="267">
        <v>1</v>
      </c>
      <c r="AD22" s="267">
        <v>1</v>
      </c>
      <c r="AE22" s="267">
        <v>1</v>
      </c>
      <c r="AF22" s="267">
        <v>1</v>
      </c>
      <c r="AG22" s="267">
        <v>1</v>
      </c>
      <c r="AH22" s="267">
        <v>1</v>
      </c>
      <c r="AI22" s="267">
        <v>1</v>
      </c>
      <c r="AJ22" s="267">
        <v>1</v>
      </c>
      <c r="AK22" s="267">
        <v>1</v>
      </c>
      <c r="AL22" s="267">
        <v>1</v>
      </c>
      <c r="AM22" s="267">
        <v>1</v>
      </c>
      <c r="AN22" s="267">
        <v>1</v>
      </c>
      <c r="AO22" s="267">
        <v>1</v>
      </c>
      <c r="AP22" s="267"/>
      <c r="AQ22" s="267"/>
      <c r="AR22" s="267"/>
      <c r="AS22" s="267"/>
      <c r="AT22" s="280"/>
      <c r="AU22" s="280"/>
      <c r="AV22" s="264" t="s">
        <v>74</v>
      </c>
      <c r="AW22" s="264" t="s">
        <v>74</v>
      </c>
      <c r="AX22" s="264" t="s">
        <v>74</v>
      </c>
      <c r="AY22" s="264" t="s">
        <v>74</v>
      </c>
      <c r="AZ22" s="264" t="s">
        <v>74</v>
      </c>
      <c r="BA22" s="264" t="s">
        <v>74</v>
      </c>
      <c r="BB22" s="264" t="s">
        <v>74</v>
      </c>
      <c r="BC22" s="264" t="s">
        <v>74</v>
      </c>
      <c r="BD22" s="264" t="s">
        <v>74</v>
      </c>
      <c r="BE22" s="272">
        <f t="shared" si="6"/>
        <v>35</v>
      </c>
    </row>
    <row r="23" spans="1:101" ht="20.25" customHeight="1" thickBot="1">
      <c r="A23" s="154"/>
      <c r="B23" s="126" t="s">
        <v>193</v>
      </c>
      <c r="C23" s="134" t="s">
        <v>3</v>
      </c>
      <c r="D23" s="68" t="s">
        <v>34</v>
      </c>
      <c r="E23" s="266">
        <v>2</v>
      </c>
      <c r="F23" s="266">
        <v>2</v>
      </c>
      <c r="G23" s="266">
        <v>2</v>
      </c>
      <c r="H23" s="266">
        <v>2</v>
      </c>
      <c r="I23" s="266">
        <v>2</v>
      </c>
      <c r="J23" s="266">
        <v>2</v>
      </c>
      <c r="K23" s="266">
        <v>2</v>
      </c>
      <c r="L23" s="282">
        <v>2</v>
      </c>
      <c r="M23" s="282">
        <v>2</v>
      </c>
      <c r="N23" s="282">
        <v>2</v>
      </c>
      <c r="O23" s="282">
        <v>2</v>
      </c>
      <c r="P23" s="282">
        <v>2</v>
      </c>
      <c r="Q23" s="282">
        <v>2</v>
      </c>
      <c r="R23" s="282">
        <v>2</v>
      </c>
      <c r="S23" s="282">
        <v>2</v>
      </c>
      <c r="T23" s="282">
        <v>2</v>
      </c>
      <c r="U23" s="282">
        <v>2</v>
      </c>
      <c r="V23" s="262" t="s">
        <v>74</v>
      </c>
      <c r="W23" s="262" t="s">
        <v>74</v>
      </c>
      <c r="X23" s="266">
        <v>2</v>
      </c>
      <c r="Y23" s="266">
        <v>2</v>
      </c>
      <c r="Z23" s="266">
        <v>2</v>
      </c>
      <c r="AA23" s="266">
        <v>2</v>
      </c>
      <c r="AB23" s="266">
        <v>2</v>
      </c>
      <c r="AC23" s="266">
        <v>2</v>
      </c>
      <c r="AD23" s="266">
        <v>2</v>
      </c>
      <c r="AE23" s="266">
        <v>2</v>
      </c>
      <c r="AF23" s="266">
        <v>2</v>
      </c>
      <c r="AG23" s="266">
        <v>2</v>
      </c>
      <c r="AH23" s="266">
        <v>2</v>
      </c>
      <c r="AI23" s="266">
        <v>2</v>
      </c>
      <c r="AJ23" s="266">
        <v>2</v>
      </c>
      <c r="AK23" s="266">
        <v>2</v>
      </c>
      <c r="AL23" s="266">
        <v>2</v>
      </c>
      <c r="AM23" s="266">
        <v>2</v>
      </c>
      <c r="AN23" s="266">
        <v>2</v>
      </c>
      <c r="AO23" s="266">
        <v>2</v>
      </c>
      <c r="AP23" s="266">
        <v>2</v>
      </c>
      <c r="AQ23" s="266">
        <v>2</v>
      </c>
      <c r="AR23" s="266">
        <v>2</v>
      </c>
      <c r="AS23" s="266" t="s">
        <v>220</v>
      </c>
      <c r="AT23" s="281"/>
      <c r="AU23" s="280"/>
      <c r="AV23" s="264" t="s">
        <v>74</v>
      </c>
      <c r="AW23" s="264" t="s">
        <v>74</v>
      </c>
      <c r="AX23" s="264" t="s">
        <v>74</v>
      </c>
      <c r="AY23" s="264" t="s">
        <v>74</v>
      </c>
      <c r="AZ23" s="264" t="s">
        <v>74</v>
      </c>
      <c r="BA23" s="264" t="s">
        <v>74</v>
      </c>
      <c r="BB23" s="264" t="s">
        <v>74</v>
      </c>
      <c r="BC23" s="264" t="s">
        <v>74</v>
      </c>
      <c r="BD23" s="264" t="s">
        <v>74</v>
      </c>
      <c r="BE23" s="268">
        <f t="shared" si="6"/>
        <v>76</v>
      </c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</row>
    <row r="24" spans="1:101" ht="13.5" customHeight="1" thickBot="1">
      <c r="A24" s="154"/>
      <c r="B24" s="136"/>
      <c r="C24" s="135"/>
      <c r="D24" s="68" t="s">
        <v>35</v>
      </c>
      <c r="E24" s="266">
        <v>1</v>
      </c>
      <c r="F24" s="266">
        <v>1</v>
      </c>
      <c r="G24" s="266">
        <v>1</v>
      </c>
      <c r="H24" s="266">
        <v>1</v>
      </c>
      <c r="I24" s="266">
        <v>1</v>
      </c>
      <c r="J24" s="266">
        <v>1</v>
      </c>
      <c r="K24" s="266">
        <v>1</v>
      </c>
      <c r="L24" s="282">
        <v>1</v>
      </c>
      <c r="M24" s="282">
        <v>1</v>
      </c>
      <c r="N24" s="282">
        <v>1</v>
      </c>
      <c r="O24" s="282">
        <v>1</v>
      </c>
      <c r="P24" s="282">
        <v>1</v>
      </c>
      <c r="Q24" s="282">
        <v>1</v>
      </c>
      <c r="R24" s="282">
        <v>1</v>
      </c>
      <c r="S24" s="282">
        <v>1</v>
      </c>
      <c r="T24" s="282">
        <v>1</v>
      </c>
      <c r="U24" s="282">
        <v>1</v>
      </c>
      <c r="V24" s="262" t="s">
        <v>74</v>
      </c>
      <c r="W24" s="262" t="s">
        <v>74</v>
      </c>
      <c r="X24" s="267">
        <v>1</v>
      </c>
      <c r="Y24" s="267">
        <v>1</v>
      </c>
      <c r="Z24" s="267">
        <v>1</v>
      </c>
      <c r="AA24" s="267">
        <v>1</v>
      </c>
      <c r="AB24" s="267">
        <v>1</v>
      </c>
      <c r="AC24" s="267">
        <v>1</v>
      </c>
      <c r="AD24" s="267">
        <v>1</v>
      </c>
      <c r="AE24" s="267">
        <v>1</v>
      </c>
      <c r="AF24" s="267">
        <v>1</v>
      </c>
      <c r="AG24" s="267">
        <v>1</v>
      </c>
      <c r="AH24" s="267">
        <v>1</v>
      </c>
      <c r="AI24" s="267">
        <v>1</v>
      </c>
      <c r="AJ24" s="267">
        <v>1</v>
      </c>
      <c r="AK24" s="267">
        <v>1</v>
      </c>
      <c r="AL24" s="267">
        <v>1</v>
      </c>
      <c r="AM24" s="267">
        <v>1</v>
      </c>
      <c r="AN24" s="267">
        <v>1</v>
      </c>
      <c r="AO24" s="267">
        <v>1</v>
      </c>
      <c r="AP24" s="267">
        <v>1</v>
      </c>
      <c r="AQ24" s="267">
        <v>1</v>
      </c>
      <c r="AR24" s="267">
        <v>1</v>
      </c>
      <c r="AS24" s="267">
        <v>1</v>
      </c>
      <c r="AT24" s="280"/>
      <c r="AU24" s="280"/>
      <c r="AV24" s="264" t="s">
        <v>74</v>
      </c>
      <c r="AW24" s="264" t="s">
        <v>74</v>
      </c>
      <c r="AX24" s="264" t="s">
        <v>74</v>
      </c>
      <c r="AY24" s="264" t="s">
        <v>74</v>
      </c>
      <c r="AZ24" s="264" t="s">
        <v>74</v>
      </c>
      <c r="BA24" s="264" t="s">
        <v>74</v>
      </c>
      <c r="BB24" s="264" t="s">
        <v>74</v>
      </c>
      <c r="BC24" s="264" t="s">
        <v>74</v>
      </c>
      <c r="BD24" s="264" t="s">
        <v>74</v>
      </c>
      <c r="BE24" s="272">
        <f t="shared" si="6"/>
        <v>39</v>
      </c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</row>
    <row r="25" spans="1:57" ht="27.75" customHeight="1" thickBot="1">
      <c r="A25" s="154"/>
      <c r="B25" s="126" t="s">
        <v>194</v>
      </c>
      <c r="C25" s="126" t="s">
        <v>178</v>
      </c>
      <c r="D25" s="68" t="s">
        <v>34</v>
      </c>
      <c r="E25" s="266">
        <v>4</v>
      </c>
      <c r="F25" s="266">
        <v>2</v>
      </c>
      <c r="G25" s="266">
        <v>4</v>
      </c>
      <c r="H25" s="266">
        <v>2</v>
      </c>
      <c r="I25" s="266">
        <v>4</v>
      </c>
      <c r="J25" s="266">
        <v>2</v>
      </c>
      <c r="K25" s="266">
        <v>4</v>
      </c>
      <c r="L25" s="282">
        <v>2</v>
      </c>
      <c r="M25" s="282">
        <v>4</v>
      </c>
      <c r="N25" s="282">
        <v>2</v>
      </c>
      <c r="O25" s="282">
        <v>4</v>
      </c>
      <c r="P25" s="282">
        <v>2</v>
      </c>
      <c r="Q25" s="282">
        <v>4</v>
      </c>
      <c r="R25" s="282">
        <v>2</v>
      </c>
      <c r="S25" s="282">
        <v>4</v>
      </c>
      <c r="T25" s="282">
        <v>2</v>
      </c>
      <c r="U25" s="282">
        <v>4</v>
      </c>
      <c r="V25" s="262" t="s">
        <v>74</v>
      </c>
      <c r="W25" s="262" t="s">
        <v>74</v>
      </c>
      <c r="X25" s="267">
        <v>2</v>
      </c>
      <c r="Y25" s="267">
        <v>4</v>
      </c>
      <c r="Z25" s="267">
        <v>2</v>
      </c>
      <c r="AA25" s="267">
        <v>4</v>
      </c>
      <c r="AB25" s="267">
        <v>2</v>
      </c>
      <c r="AC25" s="267">
        <v>4</v>
      </c>
      <c r="AD25" s="267">
        <v>2</v>
      </c>
      <c r="AE25" s="267">
        <v>4</v>
      </c>
      <c r="AF25" s="267">
        <v>2</v>
      </c>
      <c r="AG25" s="267">
        <v>4</v>
      </c>
      <c r="AH25" s="267">
        <v>2</v>
      </c>
      <c r="AI25" s="267">
        <v>4</v>
      </c>
      <c r="AJ25" s="267">
        <v>2</v>
      </c>
      <c r="AK25" s="267">
        <v>4</v>
      </c>
      <c r="AL25" s="267">
        <v>2</v>
      </c>
      <c r="AM25" s="267">
        <v>4</v>
      </c>
      <c r="AN25" s="267">
        <v>2</v>
      </c>
      <c r="AO25" s="267">
        <v>4</v>
      </c>
      <c r="AP25" s="267" t="s">
        <v>220</v>
      </c>
      <c r="AQ25" s="267"/>
      <c r="AR25" s="267"/>
      <c r="AS25" s="267"/>
      <c r="AT25" s="280"/>
      <c r="AU25" s="280"/>
      <c r="AV25" s="264" t="s">
        <v>74</v>
      </c>
      <c r="AW25" s="264" t="s">
        <v>74</v>
      </c>
      <c r="AX25" s="264" t="s">
        <v>74</v>
      </c>
      <c r="AY25" s="264" t="s">
        <v>74</v>
      </c>
      <c r="AZ25" s="264" t="s">
        <v>74</v>
      </c>
      <c r="BA25" s="264" t="s">
        <v>74</v>
      </c>
      <c r="BB25" s="264" t="s">
        <v>74</v>
      </c>
      <c r="BC25" s="264" t="s">
        <v>74</v>
      </c>
      <c r="BD25" s="264" t="s">
        <v>74</v>
      </c>
      <c r="BE25" s="269">
        <f t="shared" si="6"/>
        <v>106</v>
      </c>
    </row>
    <row r="26" spans="1:57" ht="20.25" customHeight="1" thickBot="1">
      <c r="A26" s="154"/>
      <c r="B26" s="136"/>
      <c r="C26" s="127"/>
      <c r="D26" s="68" t="s">
        <v>35</v>
      </c>
      <c r="E26" s="266">
        <v>2</v>
      </c>
      <c r="F26" s="266">
        <v>1</v>
      </c>
      <c r="G26" s="266">
        <v>2</v>
      </c>
      <c r="H26" s="266">
        <v>1</v>
      </c>
      <c r="I26" s="266">
        <v>2</v>
      </c>
      <c r="J26" s="266">
        <v>1</v>
      </c>
      <c r="K26" s="266">
        <v>2</v>
      </c>
      <c r="L26" s="282">
        <v>1</v>
      </c>
      <c r="M26" s="282">
        <v>2</v>
      </c>
      <c r="N26" s="282">
        <v>1</v>
      </c>
      <c r="O26" s="282">
        <v>2</v>
      </c>
      <c r="P26" s="282">
        <v>1</v>
      </c>
      <c r="Q26" s="282">
        <v>2</v>
      </c>
      <c r="R26" s="282">
        <v>1</v>
      </c>
      <c r="S26" s="282">
        <v>2</v>
      </c>
      <c r="T26" s="282">
        <v>1</v>
      </c>
      <c r="U26" s="282">
        <v>2</v>
      </c>
      <c r="V26" s="262" t="s">
        <v>74</v>
      </c>
      <c r="W26" s="262" t="s">
        <v>74</v>
      </c>
      <c r="X26" s="267">
        <v>1</v>
      </c>
      <c r="Y26" s="267">
        <v>2</v>
      </c>
      <c r="Z26" s="267">
        <v>1</v>
      </c>
      <c r="AA26" s="267">
        <v>2</v>
      </c>
      <c r="AB26" s="267">
        <v>1</v>
      </c>
      <c r="AC26" s="267">
        <v>2</v>
      </c>
      <c r="AD26" s="267">
        <v>1</v>
      </c>
      <c r="AE26" s="267">
        <v>2</v>
      </c>
      <c r="AF26" s="267">
        <v>1</v>
      </c>
      <c r="AG26" s="267">
        <v>2</v>
      </c>
      <c r="AH26" s="267">
        <v>1</v>
      </c>
      <c r="AI26" s="267">
        <v>2</v>
      </c>
      <c r="AJ26" s="267">
        <v>1</v>
      </c>
      <c r="AK26" s="267">
        <v>2</v>
      </c>
      <c r="AL26" s="267">
        <v>1</v>
      </c>
      <c r="AM26" s="267">
        <v>2</v>
      </c>
      <c r="AN26" s="267">
        <v>1</v>
      </c>
      <c r="AO26" s="267">
        <v>2</v>
      </c>
      <c r="AP26" s="267">
        <v>1</v>
      </c>
      <c r="AQ26" s="267"/>
      <c r="AR26" s="267"/>
      <c r="AS26" s="267"/>
      <c r="AT26" s="280"/>
      <c r="AU26" s="280"/>
      <c r="AV26" s="264" t="s">
        <v>74</v>
      </c>
      <c r="AW26" s="264" t="s">
        <v>74</v>
      </c>
      <c r="AX26" s="264" t="s">
        <v>74</v>
      </c>
      <c r="AY26" s="264" t="s">
        <v>74</v>
      </c>
      <c r="AZ26" s="264" t="s">
        <v>74</v>
      </c>
      <c r="BA26" s="264" t="s">
        <v>74</v>
      </c>
      <c r="BB26" s="264" t="s">
        <v>74</v>
      </c>
      <c r="BC26" s="264" t="s">
        <v>74</v>
      </c>
      <c r="BD26" s="264" t="s">
        <v>74</v>
      </c>
      <c r="BE26" s="271">
        <f t="shared" si="6"/>
        <v>54</v>
      </c>
    </row>
    <row r="27" spans="1:57" ht="15.75" customHeight="1" thickBot="1">
      <c r="A27" s="154"/>
      <c r="B27" s="126" t="s">
        <v>195</v>
      </c>
      <c r="C27" s="134" t="s">
        <v>4</v>
      </c>
      <c r="D27" s="68" t="s">
        <v>34</v>
      </c>
      <c r="E27" s="266">
        <v>2</v>
      </c>
      <c r="F27" s="266">
        <v>2</v>
      </c>
      <c r="G27" s="266">
        <v>2</v>
      </c>
      <c r="H27" s="266">
        <v>2</v>
      </c>
      <c r="I27" s="266">
        <v>2</v>
      </c>
      <c r="J27" s="266">
        <v>2</v>
      </c>
      <c r="K27" s="266">
        <v>2</v>
      </c>
      <c r="L27" s="282">
        <v>2</v>
      </c>
      <c r="M27" s="282">
        <v>2</v>
      </c>
      <c r="N27" s="282">
        <v>2</v>
      </c>
      <c r="O27" s="282">
        <v>2</v>
      </c>
      <c r="P27" s="282">
        <v>2</v>
      </c>
      <c r="Q27" s="282">
        <v>2</v>
      </c>
      <c r="R27" s="282">
        <v>2</v>
      </c>
      <c r="S27" s="282">
        <v>2</v>
      </c>
      <c r="T27" s="282">
        <v>2</v>
      </c>
      <c r="U27" s="282" t="s">
        <v>220</v>
      </c>
      <c r="V27" s="262" t="s">
        <v>74</v>
      </c>
      <c r="W27" s="262" t="s">
        <v>74</v>
      </c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80"/>
      <c r="AU27" s="280"/>
      <c r="AV27" s="264" t="s">
        <v>74</v>
      </c>
      <c r="AW27" s="264" t="s">
        <v>74</v>
      </c>
      <c r="AX27" s="264" t="s">
        <v>74</v>
      </c>
      <c r="AY27" s="264" t="s">
        <v>74</v>
      </c>
      <c r="AZ27" s="264" t="s">
        <v>74</v>
      </c>
      <c r="BA27" s="264" t="s">
        <v>74</v>
      </c>
      <c r="BB27" s="264" t="s">
        <v>74</v>
      </c>
      <c r="BC27" s="264" t="s">
        <v>74</v>
      </c>
      <c r="BD27" s="264" t="s">
        <v>74</v>
      </c>
      <c r="BE27" s="269">
        <f t="shared" si="6"/>
        <v>32</v>
      </c>
    </row>
    <row r="28" spans="1:57" ht="13.5" customHeight="1" thickBot="1">
      <c r="A28" s="154"/>
      <c r="B28" s="136"/>
      <c r="C28" s="135"/>
      <c r="D28" s="68" t="s">
        <v>35</v>
      </c>
      <c r="E28" s="266">
        <v>1</v>
      </c>
      <c r="F28" s="266">
        <v>1</v>
      </c>
      <c r="G28" s="266">
        <v>1</v>
      </c>
      <c r="H28" s="266">
        <v>1</v>
      </c>
      <c r="I28" s="266">
        <v>1</v>
      </c>
      <c r="J28" s="266">
        <v>1</v>
      </c>
      <c r="K28" s="266">
        <v>1</v>
      </c>
      <c r="L28" s="282">
        <v>1</v>
      </c>
      <c r="M28" s="282">
        <v>1</v>
      </c>
      <c r="N28" s="282">
        <v>1</v>
      </c>
      <c r="O28" s="282">
        <v>1</v>
      </c>
      <c r="P28" s="282">
        <v>1</v>
      </c>
      <c r="Q28" s="282">
        <v>1</v>
      </c>
      <c r="R28" s="282">
        <v>1</v>
      </c>
      <c r="S28" s="282">
        <v>1</v>
      </c>
      <c r="T28" s="282">
        <v>1</v>
      </c>
      <c r="U28" s="282">
        <v>1</v>
      </c>
      <c r="V28" s="262" t="s">
        <v>74</v>
      </c>
      <c r="W28" s="262" t="s">
        <v>74</v>
      </c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80"/>
      <c r="AU28" s="280"/>
      <c r="AV28" s="264" t="s">
        <v>74</v>
      </c>
      <c r="AW28" s="264" t="s">
        <v>74</v>
      </c>
      <c r="AX28" s="264" t="s">
        <v>74</v>
      </c>
      <c r="AY28" s="264" t="s">
        <v>74</v>
      </c>
      <c r="AZ28" s="264" t="s">
        <v>74</v>
      </c>
      <c r="BA28" s="264" t="s">
        <v>74</v>
      </c>
      <c r="BB28" s="264" t="s">
        <v>74</v>
      </c>
      <c r="BC28" s="264" t="s">
        <v>74</v>
      </c>
      <c r="BD28" s="264" t="s">
        <v>74</v>
      </c>
      <c r="BE28" s="271">
        <f t="shared" si="6"/>
        <v>17</v>
      </c>
    </row>
    <row r="29" spans="1:57" ht="13.5" customHeight="1" thickBot="1">
      <c r="A29" s="154"/>
      <c r="B29" s="137" t="s">
        <v>196</v>
      </c>
      <c r="C29" s="134" t="s">
        <v>179</v>
      </c>
      <c r="D29" s="68" t="s">
        <v>34</v>
      </c>
      <c r="E29" s="266"/>
      <c r="F29" s="266"/>
      <c r="G29" s="266"/>
      <c r="H29" s="266"/>
      <c r="I29" s="266"/>
      <c r="J29" s="266"/>
      <c r="K29" s="266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62" t="s">
        <v>74</v>
      </c>
      <c r="W29" s="262" t="s">
        <v>74</v>
      </c>
      <c r="X29" s="267"/>
      <c r="Y29" s="267">
        <v>2</v>
      </c>
      <c r="Z29" s="267"/>
      <c r="AA29" s="267">
        <v>2</v>
      </c>
      <c r="AB29" s="267"/>
      <c r="AC29" s="267">
        <v>2</v>
      </c>
      <c r="AD29" s="267"/>
      <c r="AE29" s="267">
        <v>2</v>
      </c>
      <c r="AF29" s="267"/>
      <c r="AG29" s="267">
        <v>2</v>
      </c>
      <c r="AH29" s="267"/>
      <c r="AI29" s="267">
        <v>2</v>
      </c>
      <c r="AJ29" s="267"/>
      <c r="AK29" s="267">
        <v>2</v>
      </c>
      <c r="AL29" s="267"/>
      <c r="AM29" s="267">
        <v>2</v>
      </c>
      <c r="AN29" s="267"/>
      <c r="AO29" s="267">
        <v>4</v>
      </c>
      <c r="AP29" s="267">
        <v>4</v>
      </c>
      <c r="AQ29" s="267">
        <v>4</v>
      </c>
      <c r="AR29" s="267">
        <v>4</v>
      </c>
      <c r="AS29" s="267" t="s">
        <v>220</v>
      </c>
      <c r="AT29" s="280"/>
      <c r="AU29" s="280"/>
      <c r="AV29" s="264" t="s">
        <v>74</v>
      </c>
      <c r="AW29" s="264" t="s">
        <v>74</v>
      </c>
      <c r="AX29" s="264" t="s">
        <v>74</v>
      </c>
      <c r="AY29" s="264" t="s">
        <v>74</v>
      </c>
      <c r="AZ29" s="264" t="s">
        <v>74</v>
      </c>
      <c r="BA29" s="264" t="s">
        <v>74</v>
      </c>
      <c r="BB29" s="264" t="s">
        <v>74</v>
      </c>
      <c r="BC29" s="264" t="s">
        <v>74</v>
      </c>
      <c r="BD29" s="264" t="s">
        <v>74</v>
      </c>
      <c r="BE29" s="269">
        <f t="shared" si="6"/>
        <v>32</v>
      </c>
    </row>
    <row r="30" spans="1:57" ht="13.5" customHeight="1" thickBot="1">
      <c r="A30" s="154"/>
      <c r="B30" s="138"/>
      <c r="C30" s="135"/>
      <c r="D30" s="68" t="s">
        <v>35</v>
      </c>
      <c r="E30" s="266"/>
      <c r="F30" s="266"/>
      <c r="G30" s="266"/>
      <c r="H30" s="266"/>
      <c r="I30" s="266"/>
      <c r="J30" s="266"/>
      <c r="K30" s="266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62" t="s">
        <v>74</v>
      </c>
      <c r="W30" s="262" t="s">
        <v>74</v>
      </c>
      <c r="X30" s="267"/>
      <c r="Y30" s="267">
        <v>1</v>
      </c>
      <c r="Z30" s="267"/>
      <c r="AA30" s="267">
        <v>1</v>
      </c>
      <c r="AB30" s="267"/>
      <c r="AC30" s="267">
        <v>1</v>
      </c>
      <c r="AD30" s="267"/>
      <c r="AE30" s="267">
        <v>1</v>
      </c>
      <c r="AF30" s="267"/>
      <c r="AG30" s="267">
        <v>1</v>
      </c>
      <c r="AH30" s="267"/>
      <c r="AI30" s="267">
        <v>1</v>
      </c>
      <c r="AJ30" s="267"/>
      <c r="AK30" s="267">
        <v>1</v>
      </c>
      <c r="AL30" s="267"/>
      <c r="AM30" s="267">
        <v>1</v>
      </c>
      <c r="AN30" s="267"/>
      <c r="AO30" s="267">
        <v>2</v>
      </c>
      <c r="AP30" s="267">
        <v>2</v>
      </c>
      <c r="AQ30" s="267">
        <v>2</v>
      </c>
      <c r="AR30" s="267">
        <v>2</v>
      </c>
      <c r="AS30" s="267">
        <v>2</v>
      </c>
      <c r="AT30" s="280"/>
      <c r="AU30" s="280"/>
      <c r="AV30" s="264" t="s">
        <v>74</v>
      </c>
      <c r="AW30" s="264" t="s">
        <v>74</v>
      </c>
      <c r="AX30" s="264" t="s">
        <v>74</v>
      </c>
      <c r="AY30" s="264" t="s">
        <v>74</v>
      </c>
      <c r="AZ30" s="264" t="s">
        <v>74</v>
      </c>
      <c r="BA30" s="264" t="s">
        <v>74</v>
      </c>
      <c r="BB30" s="264" t="s">
        <v>74</v>
      </c>
      <c r="BC30" s="264" t="s">
        <v>74</v>
      </c>
      <c r="BD30" s="264" t="s">
        <v>74</v>
      </c>
      <c r="BE30" s="269">
        <f t="shared" si="6"/>
        <v>18</v>
      </c>
    </row>
    <row r="31" spans="1:57" ht="14.25" customHeight="1" thickBot="1">
      <c r="A31" s="154"/>
      <c r="B31" s="126" t="s">
        <v>197</v>
      </c>
      <c r="C31" s="134" t="s">
        <v>180</v>
      </c>
      <c r="D31" s="68" t="s">
        <v>34</v>
      </c>
      <c r="E31" s="266"/>
      <c r="F31" s="266"/>
      <c r="G31" s="266"/>
      <c r="H31" s="266"/>
      <c r="I31" s="266"/>
      <c r="J31" s="266"/>
      <c r="K31" s="266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62" t="s">
        <v>74</v>
      </c>
      <c r="W31" s="262" t="s">
        <v>74</v>
      </c>
      <c r="X31" s="267">
        <v>2</v>
      </c>
      <c r="Y31" s="267">
        <v>2</v>
      </c>
      <c r="Z31" s="267">
        <v>2</v>
      </c>
      <c r="AA31" s="267">
        <v>2</v>
      </c>
      <c r="AB31" s="267">
        <v>2</v>
      </c>
      <c r="AC31" s="267">
        <v>2</v>
      </c>
      <c r="AD31" s="267">
        <v>2</v>
      </c>
      <c r="AE31" s="267">
        <v>2</v>
      </c>
      <c r="AF31" s="267">
        <v>2</v>
      </c>
      <c r="AG31" s="267">
        <v>2</v>
      </c>
      <c r="AH31" s="267">
        <v>2</v>
      </c>
      <c r="AI31" s="267">
        <v>2</v>
      </c>
      <c r="AJ31" s="267">
        <v>2</v>
      </c>
      <c r="AK31" s="267">
        <v>2</v>
      </c>
      <c r="AL31" s="267">
        <v>2</v>
      </c>
      <c r="AM31" s="267">
        <v>2</v>
      </c>
      <c r="AN31" s="267">
        <v>2</v>
      </c>
      <c r="AO31" s="267" t="s">
        <v>220</v>
      </c>
      <c r="AP31" s="267"/>
      <c r="AQ31" s="267"/>
      <c r="AR31" s="267"/>
      <c r="AS31" s="267"/>
      <c r="AT31" s="280"/>
      <c r="AU31" s="280"/>
      <c r="AV31" s="264" t="s">
        <v>74</v>
      </c>
      <c r="AW31" s="264" t="s">
        <v>74</v>
      </c>
      <c r="AX31" s="264" t="s">
        <v>74</v>
      </c>
      <c r="AY31" s="264" t="s">
        <v>74</v>
      </c>
      <c r="AZ31" s="264" t="s">
        <v>74</v>
      </c>
      <c r="BA31" s="264" t="s">
        <v>74</v>
      </c>
      <c r="BB31" s="264" t="s">
        <v>74</v>
      </c>
      <c r="BC31" s="264" t="s">
        <v>74</v>
      </c>
      <c r="BD31" s="264" t="s">
        <v>74</v>
      </c>
      <c r="BE31" s="269">
        <f t="shared" si="6"/>
        <v>34</v>
      </c>
    </row>
    <row r="32" spans="1:57" ht="13.5" customHeight="1" thickBot="1">
      <c r="A32" s="154"/>
      <c r="B32" s="139"/>
      <c r="C32" s="140"/>
      <c r="D32" s="71" t="s">
        <v>35</v>
      </c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2" t="s">
        <v>74</v>
      </c>
      <c r="W32" s="262" t="s">
        <v>74</v>
      </c>
      <c r="X32" s="267">
        <v>1</v>
      </c>
      <c r="Y32" s="267">
        <v>1</v>
      </c>
      <c r="Z32" s="267">
        <v>1</v>
      </c>
      <c r="AA32" s="267">
        <v>1</v>
      </c>
      <c r="AB32" s="267">
        <v>1</v>
      </c>
      <c r="AC32" s="267">
        <v>1</v>
      </c>
      <c r="AD32" s="267">
        <v>1</v>
      </c>
      <c r="AE32" s="267">
        <v>1</v>
      </c>
      <c r="AF32" s="267">
        <v>1</v>
      </c>
      <c r="AG32" s="267">
        <v>1</v>
      </c>
      <c r="AH32" s="267">
        <v>1</v>
      </c>
      <c r="AI32" s="267">
        <v>1</v>
      </c>
      <c r="AJ32" s="267">
        <v>1</v>
      </c>
      <c r="AK32" s="267">
        <v>1</v>
      </c>
      <c r="AL32" s="267">
        <v>1</v>
      </c>
      <c r="AM32" s="267">
        <v>1</v>
      </c>
      <c r="AN32" s="267">
        <v>1</v>
      </c>
      <c r="AO32" s="267">
        <v>1</v>
      </c>
      <c r="AP32" s="267"/>
      <c r="AQ32" s="267"/>
      <c r="AR32" s="267"/>
      <c r="AS32" s="267"/>
      <c r="AT32" s="280"/>
      <c r="AU32" s="280"/>
      <c r="AV32" s="264" t="s">
        <v>74</v>
      </c>
      <c r="AW32" s="264" t="s">
        <v>74</v>
      </c>
      <c r="AX32" s="264" t="s">
        <v>74</v>
      </c>
      <c r="AY32" s="264" t="s">
        <v>74</v>
      </c>
      <c r="AZ32" s="264" t="s">
        <v>74</v>
      </c>
      <c r="BA32" s="264" t="s">
        <v>74</v>
      </c>
      <c r="BB32" s="264" t="s">
        <v>74</v>
      </c>
      <c r="BC32" s="264" t="s">
        <v>74</v>
      </c>
      <c r="BD32" s="264" t="s">
        <v>74</v>
      </c>
      <c r="BE32" s="271">
        <f t="shared" si="6"/>
        <v>18</v>
      </c>
    </row>
    <row r="33" spans="1:57" ht="51.75" customHeight="1" thickBot="1">
      <c r="A33" s="154"/>
      <c r="B33" s="160" t="s">
        <v>181</v>
      </c>
      <c r="C33" s="158" t="s">
        <v>182</v>
      </c>
      <c r="D33" s="84" t="s">
        <v>34</v>
      </c>
      <c r="E33" s="262">
        <f aca="true" t="shared" si="7" ref="E33:U34">E35+E37+E39</f>
        <v>12</v>
      </c>
      <c r="F33" s="262">
        <f t="shared" si="7"/>
        <v>14</v>
      </c>
      <c r="G33" s="262">
        <f t="shared" si="7"/>
        <v>12</v>
      </c>
      <c r="H33" s="262">
        <f t="shared" si="7"/>
        <v>14</v>
      </c>
      <c r="I33" s="262">
        <f t="shared" si="7"/>
        <v>12</v>
      </c>
      <c r="J33" s="262">
        <f t="shared" si="7"/>
        <v>14</v>
      </c>
      <c r="K33" s="262">
        <f t="shared" si="7"/>
        <v>12</v>
      </c>
      <c r="L33" s="262">
        <f t="shared" si="7"/>
        <v>14</v>
      </c>
      <c r="M33" s="262">
        <f t="shared" si="7"/>
        <v>12</v>
      </c>
      <c r="N33" s="262">
        <f t="shared" si="7"/>
        <v>14</v>
      </c>
      <c r="O33" s="262">
        <f t="shared" si="7"/>
        <v>12</v>
      </c>
      <c r="P33" s="262">
        <f t="shared" si="7"/>
        <v>14</v>
      </c>
      <c r="Q33" s="262">
        <f t="shared" si="7"/>
        <v>12</v>
      </c>
      <c r="R33" s="262">
        <f t="shared" si="7"/>
        <v>14</v>
      </c>
      <c r="S33" s="262">
        <f t="shared" si="7"/>
        <v>12</v>
      </c>
      <c r="T33" s="262">
        <f t="shared" si="7"/>
        <v>14</v>
      </c>
      <c r="U33" s="262">
        <f t="shared" si="7"/>
        <v>12</v>
      </c>
      <c r="V33" s="262" t="s">
        <v>74</v>
      </c>
      <c r="W33" s="262" t="s">
        <v>74</v>
      </c>
      <c r="X33" s="262">
        <f aca="true" t="shared" si="8" ref="X33:AS34">X35+X37+X39</f>
        <v>12</v>
      </c>
      <c r="Y33" s="262">
        <f t="shared" si="8"/>
        <v>10</v>
      </c>
      <c r="Z33" s="262">
        <f t="shared" si="8"/>
        <v>12</v>
      </c>
      <c r="AA33" s="262">
        <f t="shared" si="8"/>
        <v>10</v>
      </c>
      <c r="AB33" s="262">
        <f t="shared" si="8"/>
        <v>12</v>
      </c>
      <c r="AC33" s="262">
        <f t="shared" si="8"/>
        <v>10</v>
      </c>
      <c r="AD33" s="262">
        <f t="shared" si="8"/>
        <v>12</v>
      </c>
      <c r="AE33" s="262">
        <f t="shared" si="8"/>
        <v>10</v>
      </c>
      <c r="AF33" s="262">
        <f t="shared" si="8"/>
        <v>12</v>
      </c>
      <c r="AG33" s="262">
        <f t="shared" si="8"/>
        <v>10</v>
      </c>
      <c r="AH33" s="262">
        <f t="shared" si="8"/>
        <v>12</v>
      </c>
      <c r="AI33" s="262">
        <f t="shared" si="8"/>
        <v>10</v>
      </c>
      <c r="AJ33" s="262">
        <f t="shared" si="8"/>
        <v>12</v>
      </c>
      <c r="AK33" s="262">
        <f t="shared" si="8"/>
        <v>10</v>
      </c>
      <c r="AL33" s="262">
        <f t="shared" si="8"/>
        <v>12</v>
      </c>
      <c r="AM33" s="262">
        <f t="shared" si="8"/>
        <v>10</v>
      </c>
      <c r="AN33" s="262">
        <f t="shared" si="8"/>
        <v>12</v>
      </c>
      <c r="AO33" s="262">
        <f t="shared" si="8"/>
        <v>8</v>
      </c>
      <c r="AP33" s="262">
        <f t="shared" si="8"/>
        <v>10</v>
      </c>
      <c r="AQ33" s="262">
        <f t="shared" si="8"/>
        <v>12</v>
      </c>
      <c r="AR33" s="262">
        <f t="shared" si="8"/>
        <v>12</v>
      </c>
      <c r="AS33" s="262">
        <v>12</v>
      </c>
      <c r="AT33" s="264"/>
      <c r="AU33" s="264"/>
      <c r="AV33" s="264" t="s">
        <v>74</v>
      </c>
      <c r="AW33" s="264" t="s">
        <v>74</v>
      </c>
      <c r="AX33" s="264" t="s">
        <v>74</v>
      </c>
      <c r="AY33" s="264" t="s">
        <v>74</v>
      </c>
      <c r="AZ33" s="264" t="s">
        <v>74</v>
      </c>
      <c r="BA33" s="264" t="s">
        <v>74</v>
      </c>
      <c r="BB33" s="264" t="s">
        <v>74</v>
      </c>
      <c r="BC33" s="264" t="s">
        <v>74</v>
      </c>
      <c r="BD33" s="264" t="s">
        <v>74</v>
      </c>
      <c r="BE33" s="264">
        <f t="shared" si="6"/>
        <v>462</v>
      </c>
    </row>
    <row r="34" spans="1:57" ht="16.5" thickBot="1">
      <c r="A34" s="154"/>
      <c r="B34" s="161"/>
      <c r="C34" s="159"/>
      <c r="D34" s="72" t="s">
        <v>35</v>
      </c>
      <c r="E34" s="262">
        <f t="shared" si="7"/>
        <v>6</v>
      </c>
      <c r="F34" s="262">
        <f t="shared" si="7"/>
        <v>7</v>
      </c>
      <c r="G34" s="262">
        <f t="shared" si="7"/>
        <v>6</v>
      </c>
      <c r="H34" s="262">
        <f t="shared" si="7"/>
        <v>7</v>
      </c>
      <c r="I34" s="262">
        <f t="shared" si="7"/>
        <v>6</v>
      </c>
      <c r="J34" s="262">
        <f t="shared" si="7"/>
        <v>7</v>
      </c>
      <c r="K34" s="262">
        <f t="shared" si="7"/>
        <v>6</v>
      </c>
      <c r="L34" s="262">
        <f t="shared" si="7"/>
        <v>7</v>
      </c>
      <c r="M34" s="262">
        <f t="shared" si="7"/>
        <v>6</v>
      </c>
      <c r="N34" s="262">
        <f t="shared" si="7"/>
        <v>7</v>
      </c>
      <c r="O34" s="262">
        <f t="shared" si="7"/>
        <v>6</v>
      </c>
      <c r="P34" s="262">
        <f t="shared" si="7"/>
        <v>7</v>
      </c>
      <c r="Q34" s="262">
        <f t="shared" si="7"/>
        <v>6</v>
      </c>
      <c r="R34" s="262">
        <f t="shared" si="7"/>
        <v>7</v>
      </c>
      <c r="S34" s="262">
        <f t="shared" si="7"/>
        <v>6</v>
      </c>
      <c r="T34" s="262">
        <f t="shared" si="7"/>
        <v>7</v>
      </c>
      <c r="U34" s="262">
        <f t="shared" si="7"/>
        <v>6</v>
      </c>
      <c r="V34" s="262" t="s">
        <v>74</v>
      </c>
      <c r="W34" s="262" t="s">
        <v>74</v>
      </c>
      <c r="X34" s="262">
        <f t="shared" si="8"/>
        <v>6</v>
      </c>
      <c r="Y34" s="262">
        <f t="shared" si="8"/>
        <v>5</v>
      </c>
      <c r="Z34" s="262">
        <f t="shared" si="8"/>
        <v>6</v>
      </c>
      <c r="AA34" s="262">
        <f t="shared" si="8"/>
        <v>5</v>
      </c>
      <c r="AB34" s="262">
        <f t="shared" si="8"/>
        <v>6</v>
      </c>
      <c r="AC34" s="262">
        <f t="shared" si="8"/>
        <v>5</v>
      </c>
      <c r="AD34" s="262">
        <f t="shared" si="8"/>
        <v>6</v>
      </c>
      <c r="AE34" s="262">
        <f t="shared" si="8"/>
        <v>5</v>
      </c>
      <c r="AF34" s="262">
        <f t="shared" si="8"/>
        <v>6</v>
      </c>
      <c r="AG34" s="262">
        <f t="shared" si="8"/>
        <v>5</v>
      </c>
      <c r="AH34" s="262">
        <f t="shared" si="8"/>
        <v>6</v>
      </c>
      <c r="AI34" s="262">
        <f t="shared" si="8"/>
        <v>5</v>
      </c>
      <c r="AJ34" s="262">
        <f t="shared" si="8"/>
        <v>6</v>
      </c>
      <c r="AK34" s="262">
        <f t="shared" si="8"/>
        <v>5</v>
      </c>
      <c r="AL34" s="262">
        <f t="shared" si="8"/>
        <v>6</v>
      </c>
      <c r="AM34" s="262">
        <f t="shared" si="8"/>
        <v>5</v>
      </c>
      <c r="AN34" s="262">
        <f t="shared" si="8"/>
        <v>6</v>
      </c>
      <c r="AO34" s="262">
        <f t="shared" si="8"/>
        <v>4</v>
      </c>
      <c r="AP34" s="262">
        <f t="shared" si="8"/>
        <v>5</v>
      </c>
      <c r="AQ34" s="262">
        <f t="shared" si="8"/>
        <v>6</v>
      </c>
      <c r="AR34" s="262">
        <f t="shared" si="8"/>
        <v>6</v>
      </c>
      <c r="AS34" s="262">
        <f t="shared" si="8"/>
        <v>6</v>
      </c>
      <c r="AT34" s="264"/>
      <c r="AU34" s="264"/>
      <c r="AV34" s="264" t="s">
        <v>74</v>
      </c>
      <c r="AW34" s="264" t="s">
        <v>74</v>
      </c>
      <c r="AX34" s="264" t="s">
        <v>74</v>
      </c>
      <c r="AY34" s="264" t="s">
        <v>74</v>
      </c>
      <c r="AZ34" s="264" t="s">
        <v>74</v>
      </c>
      <c r="BA34" s="264" t="s">
        <v>74</v>
      </c>
      <c r="BB34" s="264" t="s">
        <v>74</v>
      </c>
      <c r="BC34" s="264" t="s">
        <v>74</v>
      </c>
      <c r="BD34" s="264" t="s">
        <v>74</v>
      </c>
      <c r="BE34" s="264">
        <f t="shared" si="6"/>
        <v>231</v>
      </c>
    </row>
    <row r="35" spans="1:57" ht="27.75" customHeight="1" thickBot="1">
      <c r="A35" s="154"/>
      <c r="B35" s="126" t="s">
        <v>198</v>
      </c>
      <c r="C35" s="130" t="s">
        <v>219</v>
      </c>
      <c r="D35" s="68" t="s">
        <v>34</v>
      </c>
      <c r="E35" s="266">
        <v>6</v>
      </c>
      <c r="F35" s="266">
        <v>6</v>
      </c>
      <c r="G35" s="266">
        <v>6</v>
      </c>
      <c r="H35" s="266">
        <v>6</v>
      </c>
      <c r="I35" s="266">
        <v>6</v>
      </c>
      <c r="J35" s="266">
        <v>6</v>
      </c>
      <c r="K35" s="266">
        <v>6</v>
      </c>
      <c r="L35" s="266">
        <v>6</v>
      </c>
      <c r="M35" s="266">
        <v>6</v>
      </c>
      <c r="N35" s="266">
        <v>6</v>
      </c>
      <c r="O35" s="266">
        <v>6</v>
      </c>
      <c r="P35" s="266">
        <v>6</v>
      </c>
      <c r="Q35" s="266">
        <v>6</v>
      </c>
      <c r="R35" s="266">
        <v>6</v>
      </c>
      <c r="S35" s="266">
        <v>6</v>
      </c>
      <c r="T35" s="266">
        <v>6</v>
      </c>
      <c r="U35" s="266">
        <v>6</v>
      </c>
      <c r="V35" s="262" t="s">
        <v>74</v>
      </c>
      <c r="W35" s="262" t="s">
        <v>74</v>
      </c>
      <c r="X35" s="266">
        <v>6</v>
      </c>
      <c r="Y35" s="266">
        <v>6</v>
      </c>
      <c r="Z35" s="266">
        <v>6</v>
      </c>
      <c r="AA35" s="266">
        <v>6</v>
      </c>
      <c r="AB35" s="266">
        <v>6</v>
      </c>
      <c r="AC35" s="266">
        <v>6</v>
      </c>
      <c r="AD35" s="266">
        <v>6</v>
      </c>
      <c r="AE35" s="266">
        <v>6</v>
      </c>
      <c r="AF35" s="266">
        <v>6</v>
      </c>
      <c r="AG35" s="266">
        <v>6</v>
      </c>
      <c r="AH35" s="266">
        <v>6</v>
      </c>
      <c r="AI35" s="266">
        <v>6</v>
      </c>
      <c r="AJ35" s="266">
        <v>6</v>
      </c>
      <c r="AK35" s="266">
        <v>6</v>
      </c>
      <c r="AL35" s="266">
        <v>6</v>
      </c>
      <c r="AM35" s="266">
        <v>6</v>
      </c>
      <c r="AN35" s="266">
        <v>6</v>
      </c>
      <c r="AO35" s="266">
        <v>6</v>
      </c>
      <c r="AP35" s="266">
        <v>6</v>
      </c>
      <c r="AQ35" s="266">
        <v>6</v>
      </c>
      <c r="AR35" s="266">
        <v>8</v>
      </c>
      <c r="AS35" s="266">
        <v>8</v>
      </c>
      <c r="AT35" s="280"/>
      <c r="AU35" s="280" t="s">
        <v>172</v>
      </c>
      <c r="AV35" s="264" t="s">
        <v>74</v>
      </c>
      <c r="AW35" s="264" t="s">
        <v>74</v>
      </c>
      <c r="AX35" s="264" t="s">
        <v>74</v>
      </c>
      <c r="AY35" s="264" t="s">
        <v>74</v>
      </c>
      <c r="AZ35" s="264" t="s">
        <v>74</v>
      </c>
      <c r="BA35" s="264" t="s">
        <v>74</v>
      </c>
      <c r="BB35" s="264" t="s">
        <v>74</v>
      </c>
      <c r="BC35" s="264" t="s">
        <v>74</v>
      </c>
      <c r="BD35" s="264" t="s">
        <v>74</v>
      </c>
      <c r="BE35" s="269">
        <f t="shared" si="6"/>
        <v>238</v>
      </c>
    </row>
    <row r="36" spans="1:57" ht="21" customHeight="1" thickBot="1">
      <c r="A36" s="154"/>
      <c r="B36" s="127"/>
      <c r="C36" s="131"/>
      <c r="D36" s="68" t="s">
        <v>35</v>
      </c>
      <c r="E36" s="266">
        <v>3</v>
      </c>
      <c r="F36" s="266">
        <v>3</v>
      </c>
      <c r="G36" s="266">
        <v>3</v>
      </c>
      <c r="H36" s="266">
        <v>3</v>
      </c>
      <c r="I36" s="266">
        <v>3</v>
      </c>
      <c r="J36" s="266">
        <v>3</v>
      </c>
      <c r="K36" s="266">
        <v>3</v>
      </c>
      <c r="L36" s="266">
        <v>3</v>
      </c>
      <c r="M36" s="266">
        <v>3</v>
      </c>
      <c r="N36" s="266">
        <v>3</v>
      </c>
      <c r="O36" s="266">
        <v>3</v>
      </c>
      <c r="P36" s="266">
        <v>3</v>
      </c>
      <c r="Q36" s="266">
        <v>3</v>
      </c>
      <c r="R36" s="266">
        <v>3</v>
      </c>
      <c r="S36" s="266">
        <v>3</v>
      </c>
      <c r="T36" s="266">
        <v>3</v>
      </c>
      <c r="U36" s="266">
        <v>3</v>
      </c>
      <c r="V36" s="262" t="s">
        <v>74</v>
      </c>
      <c r="W36" s="262" t="s">
        <v>74</v>
      </c>
      <c r="X36" s="267">
        <v>3</v>
      </c>
      <c r="Y36" s="267">
        <v>3</v>
      </c>
      <c r="Z36" s="267">
        <v>3</v>
      </c>
      <c r="AA36" s="267">
        <v>3</v>
      </c>
      <c r="AB36" s="267">
        <v>3</v>
      </c>
      <c r="AC36" s="267">
        <v>3</v>
      </c>
      <c r="AD36" s="267">
        <v>3</v>
      </c>
      <c r="AE36" s="267">
        <v>3</v>
      </c>
      <c r="AF36" s="267">
        <v>3</v>
      </c>
      <c r="AG36" s="267">
        <v>3</v>
      </c>
      <c r="AH36" s="267">
        <v>3</v>
      </c>
      <c r="AI36" s="267">
        <v>3</v>
      </c>
      <c r="AJ36" s="267">
        <v>3</v>
      </c>
      <c r="AK36" s="267">
        <v>3</v>
      </c>
      <c r="AL36" s="267">
        <v>3</v>
      </c>
      <c r="AM36" s="267">
        <v>3</v>
      </c>
      <c r="AN36" s="267">
        <v>3</v>
      </c>
      <c r="AO36" s="267">
        <v>3</v>
      </c>
      <c r="AP36" s="267">
        <v>3</v>
      </c>
      <c r="AQ36" s="267">
        <v>3</v>
      </c>
      <c r="AR36" s="267">
        <v>4</v>
      </c>
      <c r="AS36" s="267">
        <v>4</v>
      </c>
      <c r="AT36" s="280"/>
      <c r="AU36" s="280"/>
      <c r="AV36" s="264" t="s">
        <v>74</v>
      </c>
      <c r="AW36" s="264" t="s">
        <v>74</v>
      </c>
      <c r="AX36" s="264" t="s">
        <v>74</v>
      </c>
      <c r="AY36" s="264" t="s">
        <v>74</v>
      </c>
      <c r="AZ36" s="264" t="s">
        <v>74</v>
      </c>
      <c r="BA36" s="264" t="s">
        <v>74</v>
      </c>
      <c r="BB36" s="264" t="s">
        <v>74</v>
      </c>
      <c r="BC36" s="264" t="s">
        <v>74</v>
      </c>
      <c r="BD36" s="264" t="s">
        <v>74</v>
      </c>
      <c r="BE36" s="271">
        <f t="shared" si="6"/>
        <v>119</v>
      </c>
    </row>
    <row r="37" spans="1:57" ht="17.25" customHeight="1" thickBot="1">
      <c r="A37" s="154"/>
      <c r="B37" s="126" t="s">
        <v>199</v>
      </c>
      <c r="C37" s="132" t="s">
        <v>128</v>
      </c>
      <c r="D37" s="68" t="s">
        <v>34</v>
      </c>
      <c r="E37" s="266">
        <v>2</v>
      </c>
      <c r="F37" s="266">
        <v>4</v>
      </c>
      <c r="G37" s="266">
        <v>2</v>
      </c>
      <c r="H37" s="266">
        <v>4</v>
      </c>
      <c r="I37" s="266">
        <v>2</v>
      </c>
      <c r="J37" s="266">
        <v>4</v>
      </c>
      <c r="K37" s="266">
        <v>2</v>
      </c>
      <c r="L37" s="266">
        <v>4</v>
      </c>
      <c r="M37" s="266">
        <v>2</v>
      </c>
      <c r="N37" s="266">
        <v>4</v>
      </c>
      <c r="O37" s="266">
        <v>2</v>
      </c>
      <c r="P37" s="266">
        <v>4</v>
      </c>
      <c r="Q37" s="266">
        <v>2</v>
      </c>
      <c r="R37" s="266">
        <v>4</v>
      </c>
      <c r="S37" s="266">
        <v>2</v>
      </c>
      <c r="T37" s="266">
        <v>4</v>
      </c>
      <c r="U37" s="266">
        <v>2</v>
      </c>
      <c r="V37" s="262" t="s">
        <v>74</v>
      </c>
      <c r="W37" s="262" t="s">
        <v>74</v>
      </c>
      <c r="X37" s="267">
        <v>2</v>
      </c>
      <c r="Y37" s="267">
        <v>2</v>
      </c>
      <c r="Z37" s="267">
        <v>2</v>
      </c>
      <c r="AA37" s="267">
        <v>2</v>
      </c>
      <c r="AB37" s="267">
        <v>2</v>
      </c>
      <c r="AC37" s="267">
        <v>2</v>
      </c>
      <c r="AD37" s="267">
        <v>2</v>
      </c>
      <c r="AE37" s="267">
        <v>2</v>
      </c>
      <c r="AF37" s="267">
        <v>2</v>
      </c>
      <c r="AG37" s="267">
        <v>2</v>
      </c>
      <c r="AH37" s="267">
        <v>2</v>
      </c>
      <c r="AI37" s="267">
        <v>2</v>
      </c>
      <c r="AJ37" s="267">
        <v>2</v>
      </c>
      <c r="AK37" s="267">
        <v>2</v>
      </c>
      <c r="AL37" s="267">
        <v>2</v>
      </c>
      <c r="AM37" s="267">
        <v>2</v>
      </c>
      <c r="AN37" s="267">
        <v>2</v>
      </c>
      <c r="AO37" s="267">
        <v>2</v>
      </c>
      <c r="AP37" s="267">
        <v>4</v>
      </c>
      <c r="AQ37" s="267">
        <v>4</v>
      </c>
      <c r="AR37" s="267">
        <v>4</v>
      </c>
      <c r="AS37" s="267" t="s">
        <v>220</v>
      </c>
      <c r="AT37" s="280"/>
      <c r="AU37" s="280"/>
      <c r="AV37" s="264" t="s">
        <v>74</v>
      </c>
      <c r="AW37" s="264" t="s">
        <v>74</v>
      </c>
      <c r="AX37" s="264" t="s">
        <v>74</v>
      </c>
      <c r="AY37" s="264" t="s">
        <v>74</v>
      </c>
      <c r="AZ37" s="264" t="s">
        <v>74</v>
      </c>
      <c r="BA37" s="264" t="s">
        <v>74</v>
      </c>
      <c r="BB37" s="264" t="s">
        <v>74</v>
      </c>
      <c r="BC37" s="264" t="s">
        <v>74</v>
      </c>
      <c r="BD37" s="264" t="s">
        <v>74</v>
      </c>
      <c r="BE37" s="273">
        <f>SUM(E37:BD37)</f>
        <v>98</v>
      </c>
    </row>
    <row r="38" spans="1:57" ht="13.5" customHeight="1" thickBot="1">
      <c r="A38" s="154"/>
      <c r="B38" s="127"/>
      <c r="C38" s="133"/>
      <c r="D38" s="68" t="s">
        <v>35</v>
      </c>
      <c r="E38" s="266">
        <v>1</v>
      </c>
      <c r="F38" s="266">
        <v>2</v>
      </c>
      <c r="G38" s="266">
        <v>1</v>
      </c>
      <c r="H38" s="266">
        <v>2</v>
      </c>
      <c r="I38" s="266">
        <v>1</v>
      </c>
      <c r="J38" s="266">
        <v>2</v>
      </c>
      <c r="K38" s="266">
        <v>1</v>
      </c>
      <c r="L38" s="266">
        <v>2</v>
      </c>
      <c r="M38" s="266">
        <v>1</v>
      </c>
      <c r="N38" s="266">
        <v>2</v>
      </c>
      <c r="O38" s="266">
        <v>1</v>
      </c>
      <c r="P38" s="266">
        <v>2</v>
      </c>
      <c r="Q38" s="266">
        <v>1</v>
      </c>
      <c r="R38" s="266">
        <v>2</v>
      </c>
      <c r="S38" s="266">
        <v>1</v>
      </c>
      <c r="T38" s="266">
        <v>2</v>
      </c>
      <c r="U38" s="266">
        <v>1</v>
      </c>
      <c r="V38" s="262" t="s">
        <v>74</v>
      </c>
      <c r="W38" s="262" t="s">
        <v>74</v>
      </c>
      <c r="X38" s="267">
        <v>1</v>
      </c>
      <c r="Y38" s="267">
        <v>1</v>
      </c>
      <c r="Z38" s="267">
        <v>1</v>
      </c>
      <c r="AA38" s="267">
        <v>1</v>
      </c>
      <c r="AB38" s="267">
        <v>1</v>
      </c>
      <c r="AC38" s="267">
        <v>1</v>
      </c>
      <c r="AD38" s="267">
        <v>1</v>
      </c>
      <c r="AE38" s="267">
        <v>1</v>
      </c>
      <c r="AF38" s="267">
        <v>1</v>
      </c>
      <c r="AG38" s="267">
        <v>1</v>
      </c>
      <c r="AH38" s="267">
        <v>1</v>
      </c>
      <c r="AI38" s="267">
        <v>1</v>
      </c>
      <c r="AJ38" s="267">
        <v>1</v>
      </c>
      <c r="AK38" s="267">
        <v>1</v>
      </c>
      <c r="AL38" s="267">
        <v>1</v>
      </c>
      <c r="AM38" s="267">
        <v>1</v>
      </c>
      <c r="AN38" s="267">
        <v>1</v>
      </c>
      <c r="AO38" s="267">
        <v>1</v>
      </c>
      <c r="AP38" s="267">
        <v>2</v>
      </c>
      <c r="AQ38" s="267">
        <v>2</v>
      </c>
      <c r="AR38" s="267">
        <v>2</v>
      </c>
      <c r="AS38" s="267">
        <v>2</v>
      </c>
      <c r="AT38" s="280"/>
      <c r="AU38" s="280"/>
      <c r="AV38" s="264" t="s">
        <v>74</v>
      </c>
      <c r="AW38" s="264" t="s">
        <v>74</v>
      </c>
      <c r="AX38" s="264" t="s">
        <v>74</v>
      </c>
      <c r="AY38" s="264" t="s">
        <v>74</v>
      </c>
      <c r="AZ38" s="264" t="s">
        <v>74</v>
      </c>
      <c r="BA38" s="264" t="s">
        <v>74</v>
      </c>
      <c r="BB38" s="264" t="s">
        <v>74</v>
      </c>
      <c r="BC38" s="264" t="s">
        <v>74</v>
      </c>
      <c r="BD38" s="264" t="s">
        <v>74</v>
      </c>
      <c r="BE38" s="271">
        <f>SUM(E38:BD38)</f>
        <v>51</v>
      </c>
    </row>
    <row r="39" spans="1:57" ht="13.5" customHeight="1" thickBot="1">
      <c r="A39" s="154"/>
      <c r="B39" s="126" t="s">
        <v>200</v>
      </c>
      <c r="C39" s="134" t="s">
        <v>183</v>
      </c>
      <c r="D39" s="68" t="s">
        <v>34</v>
      </c>
      <c r="E39" s="266">
        <v>4</v>
      </c>
      <c r="F39" s="266">
        <v>4</v>
      </c>
      <c r="G39" s="266">
        <v>4</v>
      </c>
      <c r="H39" s="266">
        <v>4</v>
      </c>
      <c r="I39" s="266">
        <v>4</v>
      </c>
      <c r="J39" s="266">
        <v>4</v>
      </c>
      <c r="K39" s="266">
        <v>4</v>
      </c>
      <c r="L39" s="266">
        <v>4</v>
      </c>
      <c r="M39" s="266">
        <v>4</v>
      </c>
      <c r="N39" s="266">
        <v>4</v>
      </c>
      <c r="O39" s="266">
        <v>4</v>
      </c>
      <c r="P39" s="266">
        <v>4</v>
      </c>
      <c r="Q39" s="266">
        <v>4</v>
      </c>
      <c r="R39" s="266">
        <v>4</v>
      </c>
      <c r="S39" s="266">
        <v>4</v>
      </c>
      <c r="T39" s="266">
        <v>4</v>
      </c>
      <c r="U39" s="266">
        <v>4</v>
      </c>
      <c r="V39" s="262" t="s">
        <v>74</v>
      </c>
      <c r="W39" s="262" t="s">
        <v>74</v>
      </c>
      <c r="X39" s="267">
        <v>4</v>
      </c>
      <c r="Y39" s="267">
        <v>2</v>
      </c>
      <c r="Z39" s="267">
        <v>4</v>
      </c>
      <c r="AA39" s="267">
        <v>2</v>
      </c>
      <c r="AB39" s="267">
        <v>4</v>
      </c>
      <c r="AC39" s="267">
        <v>2</v>
      </c>
      <c r="AD39" s="267">
        <v>4</v>
      </c>
      <c r="AE39" s="267">
        <v>2</v>
      </c>
      <c r="AF39" s="267">
        <v>4</v>
      </c>
      <c r="AG39" s="267">
        <v>2</v>
      </c>
      <c r="AH39" s="267">
        <v>4</v>
      </c>
      <c r="AI39" s="267">
        <v>2</v>
      </c>
      <c r="AJ39" s="267">
        <v>4</v>
      </c>
      <c r="AK39" s="267">
        <v>2</v>
      </c>
      <c r="AL39" s="267">
        <v>4</v>
      </c>
      <c r="AM39" s="267">
        <v>2</v>
      </c>
      <c r="AN39" s="267">
        <v>4</v>
      </c>
      <c r="AO39" s="267"/>
      <c r="AP39" s="267"/>
      <c r="AQ39" s="267">
        <v>2</v>
      </c>
      <c r="AR39" s="267"/>
      <c r="AS39" s="267"/>
      <c r="AT39" s="280"/>
      <c r="AU39" s="280" t="s">
        <v>172</v>
      </c>
      <c r="AV39" s="264" t="s">
        <v>74</v>
      </c>
      <c r="AW39" s="264" t="s">
        <v>74</v>
      </c>
      <c r="AX39" s="264" t="s">
        <v>74</v>
      </c>
      <c r="AY39" s="264" t="s">
        <v>74</v>
      </c>
      <c r="AZ39" s="264" t="s">
        <v>74</v>
      </c>
      <c r="BA39" s="264" t="s">
        <v>74</v>
      </c>
      <c r="BB39" s="264" t="s">
        <v>74</v>
      </c>
      <c r="BC39" s="264" t="s">
        <v>74</v>
      </c>
      <c r="BD39" s="264" t="s">
        <v>74</v>
      </c>
      <c r="BE39" s="269">
        <f t="shared" si="6"/>
        <v>122</v>
      </c>
    </row>
    <row r="40" spans="1:57" ht="13.5" customHeight="1" thickBot="1">
      <c r="A40" s="154"/>
      <c r="B40" s="127"/>
      <c r="C40" s="135"/>
      <c r="D40" s="68" t="s">
        <v>35</v>
      </c>
      <c r="E40" s="266">
        <v>2</v>
      </c>
      <c r="F40" s="266">
        <v>2</v>
      </c>
      <c r="G40" s="266">
        <v>2</v>
      </c>
      <c r="H40" s="266">
        <v>2</v>
      </c>
      <c r="I40" s="266">
        <v>2</v>
      </c>
      <c r="J40" s="266">
        <v>2</v>
      </c>
      <c r="K40" s="266">
        <v>2</v>
      </c>
      <c r="L40" s="266">
        <v>2</v>
      </c>
      <c r="M40" s="266">
        <v>2</v>
      </c>
      <c r="N40" s="266">
        <v>2</v>
      </c>
      <c r="O40" s="266">
        <v>2</v>
      </c>
      <c r="P40" s="266">
        <v>2</v>
      </c>
      <c r="Q40" s="266">
        <v>2</v>
      </c>
      <c r="R40" s="266">
        <v>2</v>
      </c>
      <c r="S40" s="266">
        <v>2</v>
      </c>
      <c r="T40" s="266">
        <v>2</v>
      </c>
      <c r="U40" s="266">
        <v>2</v>
      </c>
      <c r="V40" s="262" t="s">
        <v>74</v>
      </c>
      <c r="W40" s="262" t="s">
        <v>74</v>
      </c>
      <c r="X40" s="267">
        <v>2</v>
      </c>
      <c r="Y40" s="267">
        <v>1</v>
      </c>
      <c r="Z40" s="267">
        <v>2</v>
      </c>
      <c r="AA40" s="267">
        <v>1</v>
      </c>
      <c r="AB40" s="267">
        <v>2</v>
      </c>
      <c r="AC40" s="267">
        <v>1</v>
      </c>
      <c r="AD40" s="267">
        <v>2</v>
      </c>
      <c r="AE40" s="267">
        <v>1</v>
      </c>
      <c r="AF40" s="267">
        <v>2</v>
      </c>
      <c r="AG40" s="267">
        <v>1</v>
      </c>
      <c r="AH40" s="267">
        <v>2</v>
      </c>
      <c r="AI40" s="267">
        <v>1</v>
      </c>
      <c r="AJ40" s="267">
        <v>2</v>
      </c>
      <c r="AK40" s="267">
        <v>1</v>
      </c>
      <c r="AL40" s="267">
        <v>2</v>
      </c>
      <c r="AM40" s="267">
        <v>1</v>
      </c>
      <c r="AN40" s="267">
        <v>2</v>
      </c>
      <c r="AO40" s="267"/>
      <c r="AP40" s="267"/>
      <c r="AQ40" s="267">
        <v>1</v>
      </c>
      <c r="AR40" s="267"/>
      <c r="AS40" s="267"/>
      <c r="AT40" s="280"/>
      <c r="AU40" s="280"/>
      <c r="AV40" s="264" t="s">
        <v>74</v>
      </c>
      <c r="AW40" s="264" t="s">
        <v>74</v>
      </c>
      <c r="AX40" s="264" t="s">
        <v>74</v>
      </c>
      <c r="AY40" s="264" t="s">
        <v>74</v>
      </c>
      <c r="AZ40" s="264" t="s">
        <v>74</v>
      </c>
      <c r="BA40" s="264" t="s">
        <v>74</v>
      </c>
      <c r="BB40" s="264" t="s">
        <v>74</v>
      </c>
      <c r="BC40" s="264" t="s">
        <v>74</v>
      </c>
      <c r="BD40" s="264" t="s">
        <v>74</v>
      </c>
      <c r="BE40" s="269">
        <f t="shared" si="6"/>
        <v>61</v>
      </c>
    </row>
    <row r="41" spans="1:57" ht="13.5" customHeight="1" thickBot="1">
      <c r="A41" s="154"/>
      <c r="B41" s="124" t="s">
        <v>184</v>
      </c>
      <c r="C41" s="124" t="s">
        <v>185</v>
      </c>
      <c r="D41" s="72" t="s">
        <v>34</v>
      </c>
      <c r="E41" s="262">
        <f aca="true" t="shared" si="9" ref="E41:U42">E43</f>
        <v>0</v>
      </c>
      <c r="F41" s="262">
        <f t="shared" si="9"/>
        <v>0</v>
      </c>
      <c r="G41" s="262">
        <f t="shared" si="9"/>
        <v>0</v>
      </c>
      <c r="H41" s="262">
        <f t="shared" si="9"/>
        <v>0</v>
      </c>
      <c r="I41" s="262">
        <f t="shared" si="9"/>
        <v>0</v>
      </c>
      <c r="J41" s="262">
        <f t="shared" si="9"/>
        <v>0</v>
      </c>
      <c r="K41" s="262">
        <f t="shared" si="9"/>
        <v>0</v>
      </c>
      <c r="L41" s="262">
        <f t="shared" si="9"/>
        <v>0</v>
      </c>
      <c r="M41" s="262">
        <f t="shared" si="9"/>
        <v>0</v>
      </c>
      <c r="N41" s="262">
        <f t="shared" si="9"/>
        <v>0</v>
      </c>
      <c r="O41" s="262">
        <f t="shared" si="9"/>
        <v>0</v>
      </c>
      <c r="P41" s="262">
        <f t="shared" si="9"/>
        <v>0</v>
      </c>
      <c r="Q41" s="262">
        <f t="shared" si="9"/>
        <v>0</v>
      </c>
      <c r="R41" s="262">
        <f t="shared" si="9"/>
        <v>0</v>
      </c>
      <c r="S41" s="262">
        <f t="shared" si="9"/>
        <v>0</v>
      </c>
      <c r="T41" s="262">
        <f t="shared" si="9"/>
        <v>0</v>
      </c>
      <c r="U41" s="262">
        <f t="shared" si="9"/>
        <v>0</v>
      </c>
      <c r="V41" s="262" t="s">
        <v>74</v>
      </c>
      <c r="W41" s="262" t="s">
        <v>74</v>
      </c>
      <c r="X41" s="262">
        <f aca="true" t="shared" si="10" ref="X41:AS42">X43</f>
        <v>2</v>
      </c>
      <c r="Y41" s="262">
        <f t="shared" si="10"/>
        <v>0</v>
      </c>
      <c r="Z41" s="262">
        <f t="shared" si="10"/>
        <v>2</v>
      </c>
      <c r="AA41" s="262">
        <f t="shared" si="10"/>
        <v>0</v>
      </c>
      <c r="AB41" s="262">
        <f t="shared" si="10"/>
        <v>2</v>
      </c>
      <c r="AC41" s="262">
        <f t="shared" si="10"/>
        <v>0</v>
      </c>
      <c r="AD41" s="262">
        <f t="shared" si="10"/>
        <v>2</v>
      </c>
      <c r="AE41" s="262">
        <f t="shared" si="10"/>
        <v>0</v>
      </c>
      <c r="AF41" s="262">
        <f t="shared" si="10"/>
        <v>2</v>
      </c>
      <c r="AG41" s="262">
        <f t="shared" si="10"/>
        <v>0</v>
      </c>
      <c r="AH41" s="262">
        <f t="shared" si="10"/>
        <v>2</v>
      </c>
      <c r="AI41" s="262">
        <f t="shared" si="10"/>
        <v>0</v>
      </c>
      <c r="AJ41" s="262">
        <f t="shared" si="10"/>
        <v>2</v>
      </c>
      <c r="AK41" s="262">
        <f t="shared" si="10"/>
        <v>0</v>
      </c>
      <c r="AL41" s="262">
        <f t="shared" si="10"/>
        <v>2</v>
      </c>
      <c r="AM41" s="262">
        <f t="shared" si="10"/>
        <v>0</v>
      </c>
      <c r="AN41" s="262">
        <f t="shared" si="10"/>
        <v>2</v>
      </c>
      <c r="AO41" s="262">
        <f t="shared" si="10"/>
        <v>0</v>
      </c>
      <c r="AP41" s="262">
        <f t="shared" si="10"/>
        <v>4</v>
      </c>
      <c r="AQ41" s="262">
        <f t="shared" si="10"/>
        <v>4</v>
      </c>
      <c r="AR41" s="262">
        <f t="shared" si="10"/>
        <v>4</v>
      </c>
      <c r="AS41" s="262">
        <v>4</v>
      </c>
      <c r="AT41" s="264"/>
      <c r="AU41" s="264"/>
      <c r="AV41" s="264" t="s">
        <v>74</v>
      </c>
      <c r="AW41" s="264" t="s">
        <v>74</v>
      </c>
      <c r="AX41" s="264" t="s">
        <v>74</v>
      </c>
      <c r="AY41" s="264" t="s">
        <v>74</v>
      </c>
      <c r="AZ41" s="264" t="s">
        <v>74</v>
      </c>
      <c r="BA41" s="264" t="s">
        <v>74</v>
      </c>
      <c r="BB41" s="264" t="s">
        <v>74</v>
      </c>
      <c r="BC41" s="264" t="s">
        <v>74</v>
      </c>
      <c r="BD41" s="264" t="s">
        <v>74</v>
      </c>
      <c r="BE41" s="264">
        <f t="shared" si="6"/>
        <v>34</v>
      </c>
    </row>
    <row r="42" spans="1:57" ht="19.5" customHeight="1" thickBot="1">
      <c r="A42" s="154"/>
      <c r="B42" s="125"/>
      <c r="C42" s="125"/>
      <c r="D42" s="72" t="s">
        <v>35</v>
      </c>
      <c r="E42" s="262">
        <f t="shared" si="9"/>
        <v>0</v>
      </c>
      <c r="F42" s="262">
        <f t="shared" si="9"/>
        <v>0</v>
      </c>
      <c r="G42" s="262">
        <f t="shared" si="9"/>
        <v>0</v>
      </c>
      <c r="H42" s="262">
        <f t="shared" si="9"/>
        <v>0</v>
      </c>
      <c r="I42" s="262">
        <f t="shared" si="9"/>
        <v>0</v>
      </c>
      <c r="J42" s="262">
        <f t="shared" si="9"/>
        <v>0</v>
      </c>
      <c r="K42" s="262">
        <f t="shared" si="9"/>
        <v>0</v>
      </c>
      <c r="L42" s="262">
        <f t="shared" si="9"/>
        <v>0</v>
      </c>
      <c r="M42" s="262">
        <f t="shared" si="9"/>
        <v>0</v>
      </c>
      <c r="N42" s="262">
        <f t="shared" si="9"/>
        <v>0</v>
      </c>
      <c r="O42" s="262">
        <f t="shared" si="9"/>
        <v>0</v>
      </c>
      <c r="P42" s="262">
        <f t="shared" si="9"/>
        <v>0</v>
      </c>
      <c r="Q42" s="262">
        <f t="shared" si="9"/>
        <v>0</v>
      </c>
      <c r="R42" s="262">
        <f t="shared" si="9"/>
        <v>0</v>
      </c>
      <c r="S42" s="262">
        <f t="shared" si="9"/>
        <v>0</v>
      </c>
      <c r="T42" s="262">
        <f t="shared" si="9"/>
        <v>0</v>
      </c>
      <c r="U42" s="262">
        <f t="shared" si="9"/>
        <v>0</v>
      </c>
      <c r="V42" s="262" t="s">
        <v>74</v>
      </c>
      <c r="W42" s="262" t="s">
        <v>74</v>
      </c>
      <c r="X42" s="262">
        <f t="shared" si="10"/>
        <v>1</v>
      </c>
      <c r="Y42" s="262">
        <f t="shared" si="10"/>
        <v>0</v>
      </c>
      <c r="Z42" s="262">
        <f t="shared" si="10"/>
        <v>1</v>
      </c>
      <c r="AA42" s="262">
        <f t="shared" si="10"/>
        <v>0</v>
      </c>
      <c r="AB42" s="262">
        <f t="shared" si="10"/>
        <v>1</v>
      </c>
      <c r="AC42" s="262">
        <f t="shared" si="10"/>
        <v>0</v>
      </c>
      <c r="AD42" s="262">
        <f t="shared" si="10"/>
        <v>1</v>
      </c>
      <c r="AE42" s="262">
        <f t="shared" si="10"/>
        <v>0</v>
      </c>
      <c r="AF42" s="262">
        <f t="shared" si="10"/>
        <v>1</v>
      </c>
      <c r="AG42" s="262">
        <f t="shared" si="10"/>
        <v>0</v>
      </c>
      <c r="AH42" s="262">
        <f t="shared" si="10"/>
        <v>1</v>
      </c>
      <c r="AI42" s="262">
        <f t="shared" si="10"/>
        <v>0</v>
      </c>
      <c r="AJ42" s="262">
        <f t="shared" si="10"/>
        <v>1</v>
      </c>
      <c r="AK42" s="262">
        <f t="shared" si="10"/>
        <v>0</v>
      </c>
      <c r="AL42" s="262">
        <f t="shared" si="10"/>
        <v>1</v>
      </c>
      <c r="AM42" s="262">
        <f t="shared" si="10"/>
        <v>0</v>
      </c>
      <c r="AN42" s="262">
        <f t="shared" si="10"/>
        <v>1</v>
      </c>
      <c r="AO42" s="262">
        <f t="shared" si="10"/>
        <v>0</v>
      </c>
      <c r="AP42" s="262">
        <f t="shared" si="10"/>
        <v>2</v>
      </c>
      <c r="AQ42" s="262">
        <f t="shared" si="10"/>
        <v>2</v>
      </c>
      <c r="AR42" s="262">
        <f t="shared" si="10"/>
        <v>2</v>
      </c>
      <c r="AS42" s="262">
        <f t="shared" si="10"/>
        <v>2</v>
      </c>
      <c r="AT42" s="264"/>
      <c r="AU42" s="264"/>
      <c r="AV42" s="264" t="s">
        <v>74</v>
      </c>
      <c r="AW42" s="264" t="s">
        <v>74</v>
      </c>
      <c r="AX42" s="264" t="s">
        <v>74</v>
      </c>
      <c r="AY42" s="264" t="s">
        <v>74</v>
      </c>
      <c r="AZ42" s="264" t="s">
        <v>74</v>
      </c>
      <c r="BA42" s="264" t="s">
        <v>74</v>
      </c>
      <c r="BB42" s="264" t="s">
        <v>74</v>
      </c>
      <c r="BC42" s="264" t="s">
        <v>74</v>
      </c>
      <c r="BD42" s="264" t="s">
        <v>74</v>
      </c>
      <c r="BE42" s="264">
        <f t="shared" si="6"/>
        <v>17</v>
      </c>
    </row>
    <row r="43" spans="1:57" ht="15" customHeight="1" thickBot="1">
      <c r="A43" s="154"/>
      <c r="B43" s="126" t="s">
        <v>186</v>
      </c>
      <c r="C43" s="128" t="s">
        <v>187</v>
      </c>
      <c r="D43" s="68" t="s">
        <v>34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2" t="s">
        <v>74</v>
      </c>
      <c r="W43" s="262" t="s">
        <v>74</v>
      </c>
      <c r="X43" s="267">
        <v>2</v>
      </c>
      <c r="Y43" s="267"/>
      <c r="Z43" s="267">
        <v>2</v>
      </c>
      <c r="AA43" s="267"/>
      <c r="AB43" s="267">
        <v>2</v>
      </c>
      <c r="AC43" s="267"/>
      <c r="AD43" s="267">
        <v>2</v>
      </c>
      <c r="AE43" s="267"/>
      <c r="AF43" s="267">
        <v>2</v>
      </c>
      <c r="AG43" s="267"/>
      <c r="AH43" s="267">
        <v>2</v>
      </c>
      <c r="AI43" s="267"/>
      <c r="AJ43" s="267">
        <v>2</v>
      </c>
      <c r="AK43" s="267"/>
      <c r="AL43" s="267">
        <v>2</v>
      </c>
      <c r="AM43" s="267"/>
      <c r="AN43" s="267">
        <v>2</v>
      </c>
      <c r="AO43" s="267"/>
      <c r="AP43" s="267">
        <v>4</v>
      </c>
      <c r="AQ43" s="267">
        <v>4</v>
      </c>
      <c r="AR43" s="267">
        <v>4</v>
      </c>
      <c r="AS43" s="267" t="s">
        <v>220</v>
      </c>
      <c r="AT43" s="280"/>
      <c r="AU43" s="280"/>
      <c r="AV43" s="264" t="s">
        <v>74</v>
      </c>
      <c r="AW43" s="264" t="s">
        <v>74</v>
      </c>
      <c r="AX43" s="264" t="s">
        <v>74</v>
      </c>
      <c r="AY43" s="264" t="s">
        <v>74</v>
      </c>
      <c r="AZ43" s="264" t="s">
        <v>74</v>
      </c>
      <c r="BA43" s="264" t="s">
        <v>74</v>
      </c>
      <c r="BB43" s="264" t="s">
        <v>74</v>
      </c>
      <c r="BC43" s="264" t="s">
        <v>74</v>
      </c>
      <c r="BD43" s="264" t="s">
        <v>74</v>
      </c>
      <c r="BE43" s="269">
        <f t="shared" si="6"/>
        <v>30</v>
      </c>
    </row>
    <row r="44" spans="1:57" ht="13.5" customHeight="1" thickBot="1">
      <c r="A44" s="154"/>
      <c r="B44" s="127"/>
      <c r="C44" s="128"/>
      <c r="D44" s="68" t="s">
        <v>35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2" t="s">
        <v>74</v>
      </c>
      <c r="W44" s="262" t="s">
        <v>74</v>
      </c>
      <c r="X44" s="266">
        <v>1</v>
      </c>
      <c r="Y44" s="266"/>
      <c r="Z44" s="266">
        <v>1</v>
      </c>
      <c r="AA44" s="266"/>
      <c r="AB44" s="266">
        <v>1</v>
      </c>
      <c r="AC44" s="266"/>
      <c r="AD44" s="266">
        <v>1</v>
      </c>
      <c r="AE44" s="266"/>
      <c r="AF44" s="266">
        <v>1</v>
      </c>
      <c r="AG44" s="266"/>
      <c r="AH44" s="266">
        <v>1</v>
      </c>
      <c r="AI44" s="266"/>
      <c r="AJ44" s="266">
        <v>1</v>
      </c>
      <c r="AK44" s="266"/>
      <c r="AL44" s="266">
        <v>1</v>
      </c>
      <c r="AM44" s="266"/>
      <c r="AN44" s="266">
        <v>1</v>
      </c>
      <c r="AO44" s="266"/>
      <c r="AP44" s="266">
        <v>2</v>
      </c>
      <c r="AQ44" s="266">
        <v>2</v>
      </c>
      <c r="AR44" s="266">
        <v>2</v>
      </c>
      <c r="AS44" s="266">
        <v>2</v>
      </c>
      <c r="AT44" s="281"/>
      <c r="AU44" s="280"/>
      <c r="AV44" s="264" t="s">
        <v>74</v>
      </c>
      <c r="AW44" s="264" t="s">
        <v>74</v>
      </c>
      <c r="AX44" s="264" t="s">
        <v>74</v>
      </c>
      <c r="AY44" s="264" t="s">
        <v>74</v>
      </c>
      <c r="AZ44" s="264" t="s">
        <v>74</v>
      </c>
      <c r="BA44" s="264" t="s">
        <v>74</v>
      </c>
      <c r="BB44" s="264" t="s">
        <v>74</v>
      </c>
      <c r="BC44" s="264" t="s">
        <v>74</v>
      </c>
      <c r="BD44" s="264" t="s">
        <v>74</v>
      </c>
      <c r="BE44" s="271">
        <f t="shared" si="6"/>
        <v>17</v>
      </c>
    </row>
    <row r="45" spans="1:57" ht="13.5" customHeight="1" hidden="1" thickBot="1">
      <c r="A45" s="154"/>
      <c r="B45" s="120" t="s">
        <v>76</v>
      </c>
      <c r="C45" s="129" t="s">
        <v>77</v>
      </c>
      <c r="D45" s="68" t="s">
        <v>34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 t="s">
        <v>74</v>
      </c>
      <c r="W45" s="265" t="s">
        <v>74</v>
      </c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8"/>
      <c r="AU45" s="268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>
        <f t="shared" si="6"/>
        <v>0</v>
      </c>
    </row>
    <row r="46" spans="1:57" ht="13.5" customHeight="1" hidden="1" thickBot="1">
      <c r="A46" s="154"/>
      <c r="B46" s="122"/>
      <c r="C46" s="129"/>
      <c r="D46" s="68" t="s">
        <v>35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 t="s">
        <v>74</v>
      </c>
      <c r="W46" s="265" t="s">
        <v>74</v>
      </c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8"/>
      <c r="AU46" s="268"/>
      <c r="AV46" s="269"/>
      <c r="AW46" s="269"/>
      <c r="AX46" s="269"/>
      <c r="AY46" s="269"/>
      <c r="AZ46" s="269"/>
      <c r="BA46" s="269"/>
      <c r="BB46" s="269"/>
      <c r="BC46" s="269"/>
      <c r="BD46" s="269"/>
      <c r="BE46" s="271">
        <f t="shared" si="6"/>
        <v>0</v>
      </c>
    </row>
    <row r="47" spans="1:57" ht="13.5" customHeight="1" hidden="1" thickBot="1">
      <c r="A47" s="154"/>
      <c r="B47" s="88"/>
      <c r="C47" s="74" t="s">
        <v>36</v>
      </c>
      <c r="D47" s="67" t="s">
        <v>35</v>
      </c>
      <c r="E47" s="261">
        <f>SUM(E49,E51,E53,E59,E55,E57)</f>
        <v>0</v>
      </c>
      <c r="F47" s="261">
        <f aca="true" t="shared" si="11" ref="F47:BD47">SUM(F49,F51,F53,F59,F55,F57)</f>
        <v>0</v>
      </c>
      <c r="G47" s="261">
        <f t="shared" si="11"/>
        <v>0</v>
      </c>
      <c r="H47" s="261">
        <f t="shared" si="11"/>
        <v>0</v>
      </c>
      <c r="I47" s="261">
        <f t="shared" si="11"/>
        <v>0</v>
      </c>
      <c r="J47" s="261">
        <f t="shared" si="11"/>
        <v>0</v>
      </c>
      <c r="K47" s="261">
        <f t="shared" si="11"/>
        <v>0</v>
      </c>
      <c r="L47" s="261">
        <f t="shared" si="11"/>
        <v>0</v>
      </c>
      <c r="M47" s="261">
        <f t="shared" si="11"/>
        <v>0</v>
      </c>
      <c r="N47" s="261">
        <f t="shared" si="11"/>
        <v>0</v>
      </c>
      <c r="O47" s="261">
        <f t="shared" si="11"/>
        <v>0</v>
      </c>
      <c r="P47" s="261">
        <f t="shared" si="11"/>
        <v>0</v>
      </c>
      <c r="Q47" s="261">
        <f t="shared" si="11"/>
        <v>0</v>
      </c>
      <c r="R47" s="261">
        <f t="shared" si="11"/>
        <v>0</v>
      </c>
      <c r="S47" s="261">
        <f t="shared" si="11"/>
        <v>0</v>
      </c>
      <c r="T47" s="261">
        <f t="shared" si="11"/>
        <v>0</v>
      </c>
      <c r="U47" s="261">
        <f t="shared" si="11"/>
        <v>0</v>
      </c>
      <c r="V47" s="265" t="s">
        <v>74</v>
      </c>
      <c r="W47" s="265" t="s">
        <v>74</v>
      </c>
      <c r="X47" s="261">
        <f t="shared" si="11"/>
        <v>0</v>
      </c>
      <c r="Y47" s="261">
        <f t="shared" si="11"/>
        <v>0</v>
      </c>
      <c r="Z47" s="261">
        <f t="shared" si="11"/>
        <v>0</v>
      </c>
      <c r="AA47" s="261">
        <f t="shared" si="11"/>
        <v>0</v>
      </c>
      <c r="AB47" s="261">
        <f t="shared" si="11"/>
        <v>0</v>
      </c>
      <c r="AC47" s="261">
        <f t="shared" si="11"/>
        <v>0</v>
      </c>
      <c r="AD47" s="261">
        <f t="shared" si="11"/>
        <v>0</v>
      </c>
      <c r="AE47" s="261">
        <f t="shared" si="11"/>
        <v>0</v>
      </c>
      <c r="AF47" s="261">
        <f t="shared" si="11"/>
        <v>0</v>
      </c>
      <c r="AG47" s="261">
        <f t="shared" si="11"/>
        <v>0</v>
      </c>
      <c r="AH47" s="261">
        <f t="shared" si="11"/>
        <v>0</v>
      </c>
      <c r="AI47" s="261">
        <f t="shared" si="11"/>
        <v>0</v>
      </c>
      <c r="AJ47" s="261">
        <f t="shared" si="11"/>
        <v>0</v>
      </c>
      <c r="AK47" s="261">
        <f t="shared" si="11"/>
        <v>0</v>
      </c>
      <c r="AL47" s="261">
        <f t="shared" si="11"/>
        <v>0</v>
      </c>
      <c r="AM47" s="261">
        <f t="shared" si="11"/>
        <v>0</v>
      </c>
      <c r="AN47" s="261">
        <f t="shared" si="11"/>
        <v>0</v>
      </c>
      <c r="AO47" s="261">
        <f t="shared" si="11"/>
        <v>0</v>
      </c>
      <c r="AP47" s="261">
        <f t="shared" si="11"/>
        <v>0</v>
      </c>
      <c r="AQ47" s="261">
        <f t="shared" si="11"/>
        <v>0</v>
      </c>
      <c r="AR47" s="261">
        <f t="shared" si="11"/>
        <v>0</v>
      </c>
      <c r="AS47" s="261">
        <f t="shared" si="11"/>
        <v>0</v>
      </c>
      <c r="AT47" s="79">
        <f t="shared" si="11"/>
        <v>0</v>
      </c>
      <c r="AU47" s="79">
        <f t="shared" si="11"/>
        <v>0</v>
      </c>
      <c r="AV47" s="261">
        <f t="shared" si="11"/>
        <v>0</v>
      </c>
      <c r="AW47" s="261">
        <f t="shared" si="11"/>
        <v>0</v>
      </c>
      <c r="AX47" s="261">
        <f t="shared" si="11"/>
        <v>0</v>
      </c>
      <c r="AY47" s="261">
        <f t="shared" si="11"/>
        <v>0</v>
      </c>
      <c r="AZ47" s="261">
        <f t="shared" si="11"/>
        <v>0</v>
      </c>
      <c r="BA47" s="261">
        <f t="shared" si="11"/>
        <v>0</v>
      </c>
      <c r="BB47" s="261">
        <f t="shared" si="11"/>
        <v>0</v>
      </c>
      <c r="BC47" s="261">
        <f t="shared" si="11"/>
        <v>0</v>
      </c>
      <c r="BD47" s="261">
        <f t="shared" si="11"/>
        <v>0</v>
      </c>
      <c r="BE47" s="261">
        <f>SUM(BE49,BE51,BE53,BE59,BE55,BE57)</f>
        <v>0</v>
      </c>
    </row>
    <row r="48" spans="1:57" ht="13.5" customHeight="1" hidden="1" thickBot="1">
      <c r="A48" s="154"/>
      <c r="B48" s="110" t="s">
        <v>37</v>
      </c>
      <c r="C48" s="120" t="s">
        <v>78</v>
      </c>
      <c r="D48" s="68" t="s">
        <v>34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 t="s">
        <v>74</v>
      </c>
      <c r="W48" s="265" t="s">
        <v>74</v>
      </c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79"/>
      <c r="AU48" s="268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>
        <f t="shared" si="6"/>
        <v>0</v>
      </c>
    </row>
    <row r="49" spans="1:57" ht="15.75" customHeight="1" hidden="1" thickBot="1">
      <c r="A49" s="154"/>
      <c r="B49" s="123"/>
      <c r="C49" s="122"/>
      <c r="D49" s="68" t="s">
        <v>35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 t="s">
        <v>74</v>
      </c>
      <c r="W49" s="265" t="s">
        <v>74</v>
      </c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8"/>
      <c r="AU49" s="268"/>
      <c r="AV49" s="269"/>
      <c r="AW49" s="269"/>
      <c r="AX49" s="269"/>
      <c r="AY49" s="269"/>
      <c r="AZ49" s="269"/>
      <c r="BA49" s="269"/>
      <c r="BB49" s="269"/>
      <c r="BC49" s="269"/>
      <c r="BD49" s="269"/>
      <c r="BE49" s="271">
        <f>SUM(E49:BD49)</f>
        <v>0</v>
      </c>
    </row>
    <row r="50" spans="1:57" ht="13.5" customHeight="1" hidden="1" thickBot="1">
      <c r="A50" s="154"/>
      <c r="B50" s="110" t="s">
        <v>47</v>
      </c>
      <c r="C50" s="120" t="s">
        <v>79</v>
      </c>
      <c r="D50" s="68" t="s">
        <v>34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 t="s">
        <v>74</v>
      </c>
      <c r="W50" s="265" t="s">
        <v>74</v>
      </c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79"/>
      <c r="AU50" s="268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>
        <f t="shared" si="6"/>
        <v>0</v>
      </c>
    </row>
    <row r="51" spans="1:57" ht="19.5" customHeight="1" hidden="1" thickBot="1">
      <c r="A51" s="154"/>
      <c r="B51" s="123"/>
      <c r="C51" s="122"/>
      <c r="D51" s="68" t="s">
        <v>35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 t="s">
        <v>74</v>
      </c>
      <c r="W51" s="265" t="s">
        <v>74</v>
      </c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8"/>
      <c r="AU51" s="268"/>
      <c r="AV51" s="269"/>
      <c r="AW51" s="269"/>
      <c r="AX51" s="269"/>
      <c r="AY51" s="269"/>
      <c r="AZ51" s="269"/>
      <c r="BA51" s="269"/>
      <c r="BB51" s="269"/>
      <c r="BC51" s="269"/>
      <c r="BD51" s="269"/>
      <c r="BE51" s="271">
        <f t="shared" si="6"/>
        <v>0</v>
      </c>
    </row>
    <row r="52" spans="1:57" ht="13.5" customHeight="1" hidden="1" thickBot="1">
      <c r="A52" s="154"/>
      <c r="B52" s="110" t="s">
        <v>48</v>
      </c>
      <c r="C52" s="120" t="s">
        <v>80</v>
      </c>
      <c r="D52" s="68" t="s">
        <v>34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 t="s">
        <v>74</v>
      </c>
      <c r="W52" s="265" t="s">
        <v>74</v>
      </c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8"/>
      <c r="AU52" s="268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>
        <f t="shared" si="6"/>
        <v>0</v>
      </c>
    </row>
    <row r="53" spans="1:57" ht="13.5" customHeight="1" hidden="1" thickBot="1">
      <c r="A53" s="154"/>
      <c r="B53" s="123"/>
      <c r="C53" s="122"/>
      <c r="D53" s="68" t="s">
        <v>35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 t="s">
        <v>74</v>
      </c>
      <c r="W53" s="265" t="s">
        <v>74</v>
      </c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8"/>
      <c r="AU53" s="268"/>
      <c r="AV53" s="269"/>
      <c r="AW53" s="269"/>
      <c r="AX53" s="269"/>
      <c r="AY53" s="269"/>
      <c r="AZ53" s="269"/>
      <c r="BA53" s="269"/>
      <c r="BB53" s="269"/>
      <c r="BC53" s="269"/>
      <c r="BD53" s="269"/>
      <c r="BE53" s="271">
        <f t="shared" si="6"/>
        <v>0</v>
      </c>
    </row>
    <row r="54" spans="1:57" ht="13.5" customHeight="1" hidden="1" thickBot="1">
      <c r="A54" s="154"/>
      <c r="B54" s="110" t="s">
        <v>49</v>
      </c>
      <c r="C54" s="120" t="s">
        <v>81</v>
      </c>
      <c r="D54" s="68" t="s">
        <v>34</v>
      </c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 t="s">
        <v>74</v>
      </c>
      <c r="W54" s="265" t="s">
        <v>74</v>
      </c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8"/>
      <c r="AU54" s="268"/>
      <c r="AV54" s="269"/>
      <c r="AW54" s="269"/>
      <c r="AX54" s="269"/>
      <c r="AY54" s="269"/>
      <c r="AZ54" s="269"/>
      <c r="BA54" s="269"/>
      <c r="BB54" s="269"/>
      <c r="BC54" s="269"/>
      <c r="BD54" s="269"/>
      <c r="BE54" s="273">
        <f t="shared" si="6"/>
        <v>0</v>
      </c>
    </row>
    <row r="55" spans="1:57" ht="13.5" customHeight="1" hidden="1" thickBot="1">
      <c r="A55" s="154"/>
      <c r="B55" s="123"/>
      <c r="C55" s="122"/>
      <c r="D55" s="68" t="s">
        <v>35</v>
      </c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 t="s">
        <v>74</v>
      </c>
      <c r="W55" s="265" t="s">
        <v>74</v>
      </c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8"/>
      <c r="AU55" s="268"/>
      <c r="AV55" s="269"/>
      <c r="AW55" s="269"/>
      <c r="AX55" s="269"/>
      <c r="AY55" s="269"/>
      <c r="AZ55" s="269"/>
      <c r="BA55" s="269"/>
      <c r="BB55" s="269"/>
      <c r="BC55" s="269"/>
      <c r="BD55" s="269"/>
      <c r="BE55" s="271">
        <f t="shared" si="6"/>
        <v>0</v>
      </c>
    </row>
    <row r="56" spans="1:57" ht="13.5" customHeight="1" hidden="1" thickBot="1">
      <c r="A56" s="154"/>
      <c r="B56" s="110"/>
      <c r="C56" s="110"/>
      <c r="D56" s="68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 t="s">
        <v>74</v>
      </c>
      <c r="W56" s="265" t="s">
        <v>74</v>
      </c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8"/>
      <c r="AU56" s="268"/>
      <c r="AV56" s="269"/>
      <c r="AW56" s="269"/>
      <c r="AX56" s="269"/>
      <c r="AY56" s="269"/>
      <c r="AZ56" s="269"/>
      <c r="BA56" s="269"/>
      <c r="BB56" s="269"/>
      <c r="BC56" s="269"/>
      <c r="BD56" s="269"/>
      <c r="BE56" s="273"/>
    </row>
    <row r="57" spans="1:57" ht="13.5" customHeight="1" hidden="1" thickBot="1">
      <c r="A57" s="154"/>
      <c r="B57" s="123"/>
      <c r="C57" s="111"/>
      <c r="D57" s="68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 t="s">
        <v>74</v>
      </c>
      <c r="W57" s="265" t="s">
        <v>74</v>
      </c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8"/>
      <c r="AU57" s="268"/>
      <c r="AV57" s="269"/>
      <c r="AW57" s="269"/>
      <c r="AX57" s="269"/>
      <c r="AY57" s="269"/>
      <c r="AZ57" s="269"/>
      <c r="BA57" s="269"/>
      <c r="BB57" s="269"/>
      <c r="BC57" s="269"/>
      <c r="BD57" s="269"/>
      <c r="BE57" s="271"/>
    </row>
    <row r="58" spans="1:57" ht="13.5" customHeight="1" hidden="1" thickBot="1">
      <c r="A58" s="154"/>
      <c r="B58" s="110" t="s">
        <v>50</v>
      </c>
      <c r="C58" s="110" t="s">
        <v>8</v>
      </c>
      <c r="D58" s="68" t="s">
        <v>34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 t="s">
        <v>74</v>
      </c>
      <c r="W58" s="265" t="s">
        <v>74</v>
      </c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8"/>
      <c r="AU58" s="268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>
        <f t="shared" si="6"/>
        <v>0</v>
      </c>
    </row>
    <row r="59" spans="1:57" ht="13.5" customHeight="1" hidden="1" thickBot="1">
      <c r="A59" s="154"/>
      <c r="B59" s="123"/>
      <c r="C59" s="111"/>
      <c r="D59" s="68" t="s">
        <v>35</v>
      </c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 t="s">
        <v>74</v>
      </c>
      <c r="W59" s="265" t="s">
        <v>74</v>
      </c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8"/>
      <c r="AU59" s="268"/>
      <c r="AV59" s="269"/>
      <c r="AW59" s="269"/>
      <c r="AX59" s="269"/>
      <c r="AY59" s="269"/>
      <c r="AZ59" s="269"/>
      <c r="BA59" s="269"/>
      <c r="BB59" s="269"/>
      <c r="BC59" s="269"/>
      <c r="BD59" s="269"/>
      <c r="BE59" s="271">
        <f t="shared" si="6"/>
        <v>0</v>
      </c>
    </row>
    <row r="60" spans="1:57" ht="0.75" customHeight="1" hidden="1" thickBot="1">
      <c r="A60" s="154"/>
      <c r="B60" s="117" t="s">
        <v>7</v>
      </c>
      <c r="C60" s="73" t="s">
        <v>38</v>
      </c>
      <c r="D60" s="67" t="s">
        <v>34</v>
      </c>
      <c r="E60" s="261">
        <f>SUM(E62)</f>
        <v>0</v>
      </c>
      <c r="F60" s="261">
        <f aca="true" t="shared" si="12" ref="F60:BE60">SUM(F62)</f>
        <v>0</v>
      </c>
      <c r="G60" s="261">
        <f t="shared" si="12"/>
        <v>0</v>
      </c>
      <c r="H60" s="261">
        <f t="shared" si="12"/>
        <v>0</v>
      </c>
      <c r="I60" s="261">
        <f t="shared" si="12"/>
        <v>0</v>
      </c>
      <c r="J60" s="261">
        <f t="shared" si="12"/>
        <v>0</v>
      </c>
      <c r="K60" s="261">
        <f t="shared" si="12"/>
        <v>0</v>
      </c>
      <c r="L60" s="261">
        <f t="shared" si="12"/>
        <v>0</v>
      </c>
      <c r="M60" s="261">
        <f t="shared" si="12"/>
        <v>0</v>
      </c>
      <c r="N60" s="261">
        <f t="shared" si="12"/>
        <v>0</v>
      </c>
      <c r="O60" s="261">
        <f t="shared" si="12"/>
        <v>0</v>
      </c>
      <c r="P60" s="261">
        <f t="shared" si="12"/>
        <v>0</v>
      </c>
      <c r="Q60" s="261">
        <f t="shared" si="12"/>
        <v>0</v>
      </c>
      <c r="R60" s="261">
        <f t="shared" si="12"/>
        <v>0</v>
      </c>
      <c r="S60" s="261">
        <f t="shared" si="12"/>
        <v>0</v>
      </c>
      <c r="T60" s="261">
        <f t="shared" si="12"/>
        <v>0</v>
      </c>
      <c r="U60" s="261">
        <f t="shared" si="12"/>
        <v>0</v>
      </c>
      <c r="V60" s="265" t="s">
        <v>74</v>
      </c>
      <c r="W60" s="265" t="s">
        <v>74</v>
      </c>
      <c r="X60" s="261">
        <f t="shared" si="12"/>
        <v>0</v>
      </c>
      <c r="Y60" s="261">
        <f t="shared" si="12"/>
        <v>0</v>
      </c>
      <c r="Z60" s="261">
        <f t="shared" si="12"/>
        <v>0</v>
      </c>
      <c r="AA60" s="261">
        <f t="shared" si="12"/>
        <v>0</v>
      </c>
      <c r="AB60" s="261">
        <f t="shared" si="12"/>
        <v>0</v>
      </c>
      <c r="AC60" s="261">
        <f t="shared" si="12"/>
        <v>0</v>
      </c>
      <c r="AD60" s="261">
        <f t="shared" si="12"/>
        <v>0</v>
      </c>
      <c r="AE60" s="261">
        <f t="shared" si="12"/>
        <v>0</v>
      </c>
      <c r="AF60" s="261">
        <f t="shared" si="12"/>
        <v>0</v>
      </c>
      <c r="AG60" s="261">
        <f t="shared" si="12"/>
        <v>0</v>
      </c>
      <c r="AH60" s="261">
        <f t="shared" si="12"/>
        <v>0</v>
      </c>
      <c r="AI60" s="261">
        <f t="shared" si="12"/>
        <v>0</v>
      </c>
      <c r="AJ60" s="261">
        <f t="shared" si="12"/>
        <v>0</v>
      </c>
      <c r="AK60" s="261">
        <f t="shared" si="12"/>
        <v>0</v>
      </c>
      <c r="AL60" s="261">
        <f t="shared" si="12"/>
        <v>0</v>
      </c>
      <c r="AM60" s="261">
        <f t="shared" si="12"/>
        <v>0</v>
      </c>
      <c r="AN60" s="261">
        <f t="shared" si="12"/>
        <v>0</v>
      </c>
      <c r="AO60" s="261">
        <f t="shared" si="12"/>
        <v>0</v>
      </c>
      <c r="AP60" s="261">
        <f t="shared" si="12"/>
        <v>0</v>
      </c>
      <c r="AQ60" s="261">
        <f t="shared" si="12"/>
        <v>0</v>
      </c>
      <c r="AR60" s="261">
        <f t="shared" si="12"/>
        <v>0</v>
      </c>
      <c r="AS60" s="261">
        <f t="shared" si="12"/>
        <v>0</v>
      </c>
      <c r="AT60" s="79">
        <f t="shared" si="12"/>
        <v>0</v>
      </c>
      <c r="AU60" s="79">
        <f t="shared" si="12"/>
        <v>0</v>
      </c>
      <c r="AV60" s="261">
        <f t="shared" si="12"/>
        <v>0</v>
      </c>
      <c r="AW60" s="261">
        <f t="shared" si="12"/>
        <v>0</v>
      </c>
      <c r="AX60" s="261">
        <f t="shared" si="12"/>
        <v>0</v>
      </c>
      <c r="AY60" s="261">
        <f t="shared" si="12"/>
        <v>0</v>
      </c>
      <c r="AZ60" s="261">
        <f t="shared" si="12"/>
        <v>0</v>
      </c>
      <c r="BA60" s="261">
        <f t="shared" si="12"/>
        <v>0</v>
      </c>
      <c r="BB60" s="261">
        <f t="shared" si="12"/>
        <v>0</v>
      </c>
      <c r="BC60" s="261">
        <f t="shared" si="12"/>
        <v>0</v>
      </c>
      <c r="BD60" s="261">
        <f t="shared" si="12"/>
        <v>0</v>
      </c>
      <c r="BE60" s="261">
        <f t="shared" si="12"/>
        <v>0</v>
      </c>
    </row>
    <row r="61" spans="1:57" ht="13.5" customHeight="1" hidden="1" thickBot="1">
      <c r="A61" s="154"/>
      <c r="B61" s="118"/>
      <c r="C61" s="76" t="s">
        <v>36</v>
      </c>
      <c r="D61" s="67" t="s">
        <v>35</v>
      </c>
      <c r="E61" s="261">
        <f>E63</f>
        <v>0</v>
      </c>
      <c r="F61" s="261">
        <f aca="true" t="shared" si="13" ref="F61:BE61">F63</f>
        <v>0</v>
      </c>
      <c r="G61" s="261">
        <f t="shared" si="13"/>
        <v>0</v>
      </c>
      <c r="H61" s="261">
        <f t="shared" si="13"/>
        <v>0</v>
      </c>
      <c r="I61" s="261">
        <f t="shared" si="13"/>
        <v>0</v>
      </c>
      <c r="J61" s="261">
        <f t="shared" si="13"/>
        <v>0</v>
      </c>
      <c r="K61" s="261">
        <f t="shared" si="13"/>
        <v>0</v>
      </c>
      <c r="L61" s="261">
        <f t="shared" si="13"/>
        <v>0</v>
      </c>
      <c r="M61" s="261">
        <f t="shared" si="13"/>
        <v>0</v>
      </c>
      <c r="N61" s="261">
        <f t="shared" si="13"/>
        <v>0</v>
      </c>
      <c r="O61" s="261">
        <f t="shared" si="13"/>
        <v>0</v>
      </c>
      <c r="P61" s="261">
        <f t="shared" si="13"/>
        <v>0</v>
      </c>
      <c r="Q61" s="261">
        <f t="shared" si="13"/>
        <v>0</v>
      </c>
      <c r="R61" s="261">
        <f t="shared" si="13"/>
        <v>0</v>
      </c>
      <c r="S61" s="261">
        <f t="shared" si="13"/>
        <v>0</v>
      </c>
      <c r="T61" s="261">
        <f t="shared" si="13"/>
        <v>0</v>
      </c>
      <c r="U61" s="261">
        <f t="shared" si="13"/>
        <v>0</v>
      </c>
      <c r="V61" s="265" t="s">
        <v>74</v>
      </c>
      <c r="W61" s="265" t="s">
        <v>74</v>
      </c>
      <c r="X61" s="261">
        <f t="shared" si="13"/>
        <v>0</v>
      </c>
      <c r="Y61" s="261">
        <f t="shared" si="13"/>
        <v>0</v>
      </c>
      <c r="Z61" s="261">
        <f t="shared" si="13"/>
        <v>0</v>
      </c>
      <c r="AA61" s="261">
        <f t="shared" si="13"/>
        <v>0</v>
      </c>
      <c r="AB61" s="261">
        <f t="shared" si="13"/>
        <v>0</v>
      </c>
      <c r="AC61" s="261">
        <f t="shared" si="13"/>
        <v>0</v>
      </c>
      <c r="AD61" s="261">
        <f t="shared" si="13"/>
        <v>0</v>
      </c>
      <c r="AE61" s="261">
        <f t="shared" si="13"/>
        <v>0</v>
      </c>
      <c r="AF61" s="261">
        <f t="shared" si="13"/>
        <v>0</v>
      </c>
      <c r="AG61" s="261">
        <f t="shared" si="13"/>
        <v>0</v>
      </c>
      <c r="AH61" s="261">
        <f t="shared" si="13"/>
        <v>0</v>
      </c>
      <c r="AI61" s="261">
        <f t="shared" si="13"/>
        <v>0</v>
      </c>
      <c r="AJ61" s="261">
        <f t="shared" si="13"/>
        <v>0</v>
      </c>
      <c r="AK61" s="261">
        <f t="shared" si="13"/>
        <v>0</v>
      </c>
      <c r="AL61" s="261">
        <f t="shared" si="13"/>
        <v>0</v>
      </c>
      <c r="AM61" s="261">
        <f t="shared" si="13"/>
        <v>0</v>
      </c>
      <c r="AN61" s="261">
        <f t="shared" si="13"/>
        <v>0</v>
      </c>
      <c r="AO61" s="261">
        <f t="shared" si="13"/>
        <v>0</v>
      </c>
      <c r="AP61" s="261">
        <f t="shared" si="13"/>
        <v>0</v>
      </c>
      <c r="AQ61" s="261">
        <f t="shared" si="13"/>
        <v>0</v>
      </c>
      <c r="AR61" s="261">
        <f t="shared" si="13"/>
        <v>0</v>
      </c>
      <c r="AS61" s="261">
        <f t="shared" si="13"/>
        <v>0</v>
      </c>
      <c r="AT61" s="79">
        <f t="shared" si="13"/>
        <v>0</v>
      </c>
      <c r="AU61" s="79">
        <f t="shared" si="13"/>
        <v>0</v>
      </c>
      <c r="AV61" s="261">
        <f t="shared" si="13"/>
        <v>0</v>
      </c>
      <c r="AW61" s="261">
        <f t="shared" si="13"/>
        <v>0</v>
      </c>
      <c r="AX61" s="261">
        <f t="shared" si="13"/>
        <v>0</v>
      </c>
      <c r="AY61" s="261">
        <f t="shared" si="13"/>
        <v>0</v>
      </c>
      <c r="AZ61" s="261">
        <f t="shared" si="13"/>
        <v>0</v>
      </c>
      <c r="BA61" s="261">
        <f t="shared" si="13"/>
        <v>0</v>
      </c>
      <c r="BB61" s="261">
        <f t="shared" si="13"/>
        <v>0</v>
      </c>
      <c r="BC61" s="261">
        <f t="shared" si="13"/>
        <v>0</v>
      </c>
      <c r="BD61" s="261">
        <f t="shared" si="13"/>
        <v>0</v>
      </c>
      <c r="BE61" s="261">
        <f t="shared" si="13"/>
        <v>0</v>
      </c>
    </row>
    <row r="62" spans="1:57" ht="13.5" customHeight="1" hidden="1" thickBot="1">
      <c r="A62" s="154"/>
      <c r="B62" s="117" t="s">
        <v>39</v>
      </c>
      <c r="C62" s="117" t="s">
        <v>40</v>
      </c>
      <c r="D62" s="67" t="s">
        <v>34</v>
      </c>
      <c r="E62" s="261">
        <f>SUM(E64,E72,E78,E86,E92,E98,E104,E110)</f>
        <v>0</v>
      </c>
      <c r="F62" s="261">
        <f aca="true" t="shared" si="14" ref="F62:BE63">SUM(F64,F72,F78,F86,F92,F98,F104,F110)</f>
        <v>0</v>
      </c>
      <c r="G62" s="261">
        <f t="shared" si="14"/>
        <v>0</v>
      </c>
      <c r="H62" s="261">
        <f t="shared" si="14"/>
        <v>0</v>
      </c>
      <c r="I62" s="261">
        <f t="shared" si="14"/>
        <v>0</v>
      </c>
      <c r="J62" s="261">
        <f t="shared" si="14"/>
        <v>0</v>
      </c>
      <c r="K62" s="261">
        <f t="shared" si="14"/>
        <v>0</v>
      </c>
      <c r="L62" s="261">
        <f t="shared" si="14"/>
        <v>0</v>
      </c>
      <c r="M62" s="261">
        <f t="shared" si="14"/>
        <v>0</v>
      </c>
      <c r="N62" s="261">
        <f t="shared" si="14"/>
        <v>0</v>
      </c>
      <c r="O62" s="261">
        <f t="shared" si="14"/>
        <v>0</v>
      </c>
      <c r="P62" s="261">
        <f t="shared" si="14"/>
        <v>0</v>
      </c>
      <c r="Q62" s="261">
        <f t="shared" si="14"/>
        <v>0</v>
      </c>
      <c r="R62" s="261">
        <f t="shared" si="14"/>
        <v>0</v>
      </c>
      <c r="S62" s="261">
        <f t="shared" si="14"/>
        <v>0</v>
      </c>
      <c r="T62" s="261">
        <f t="shared" si="14"/>
        <v>0</v>
      </c>
      <c r="U62" s="261">
        <f t="shared" si="14"/>
        <v>0</v>
      </c>
      <c r="V62" s="265" t="s">
        <v>74</v>
      </c>
      <c r="W62" s="265" t="s">
        <v>74</v>
      </c>
      <c r="X62" s="261">
        <f t="shared" si="14"/>
        <v>0</v>
      </c>
      <c r="Y62" s="261">
        <f t="shared" si="14"/>
        <v>0</v>
      </c>
      <c r="Z62" s="261">
        <f t="shared" si="14"/>
        <v>0</v>
      </c>
      <c r="AA62" s="261">
        <f t="shared" si="14"/>
        <v>0</v>
      </c>
      <c r="AB62" s="261">
        <f t="shared" si="14"/>
        <v>0</v>
      </c>
      <c r="AC62" s="261">
        <f t="shared" si="14"/>
        <v>0</v>
      </c>
      <c r="AD62" s="261">
        <f t="shared" si="14"/>
        <v>0</v>
      </c>
      <c r="AE62" s="261">
        <f t="shared" si="14"/>
        <v>0</v>
      </c>
      <c r="AF62" s="261">
        <f t="shared" si="14"/>
        <v>0</v>
      </c>
      <c r="AG62" s="261">
        <f t="shared" si="14"/>
        <v>0</v>
      </c>
      <c r="AH62" s="261">
        <f t="shared" si="14"/>
        <v>0</v>
      </c>
      <c r="AI62" s="261">
        <f t="shared" si="14"/>
        <v>0</v>
      </c>
      <c r="AJ62" s="261">
        <f t="shared" si="14"/>
        <v>0</v>
      </c>
      <c r="AK62" s="261">
        <f t="shared" si="14"/>
        <v>0</v>
      </c>
      <c r="AL62" s="261">
        <f t="shared" si="14"/>
        <v>0</v>
      </c>
      <c r="AM62" s="261">
        <f t="shared" si="14"/>
        <v>0</v>
      </c>
      <c r="AN62" s="261">
        <f t="shared" si="14"/>
        <v>0</v>
      </c>
      <c r="AO62" s="261">
        <f t="shared" si="14"/>
        <v>0</v>
      </c>
      <c r="AP62" s="261">
        <f t="shared" si="14"/>
        <v>0</v>
      </c>
      <c r="AQ62" s="261">
        <f t="shared" si="14"/>
        <v>0</v>
      </c>
      <c r="AR62" s="261">
        <f t="shared" si="14"/>
        <v>0</v>
      </c>
      <c r="AS62" s="261">
        <f t="shared" si="14"/>
        <v>0</v>
      </c>
      <c r="AT62" s="79">
        <f t="shared" si="14"/>
        <v>0</v>
      </c>
      <c r="AU62" s="79">
        <f t="shared" si="14"/>
        <v>0</v>
      </c>
      <c r="AV62" s="261">
        <f t="shared" si="14"/>
        <v>0</v>
      </c>
      <c r="AW62" s="261">
        <f t="shared" si="14"/>
        <v>0</v>
      </c>
      <c r="AX62" s="261">
        <f t="shared" si="14"/>
        <v>0</v>
      </c>
      <c r="AY62" s="261">
        <f t="shared" si="14"/>
        <v>0</v>
      </c>
      <c r="AZ62" s="261">
        <f t="shared" si="14"/>
        <v>0</v>
      </c>
      <c r="BA62" s="261">
        <f t="shared" si="14"/>
        <v>0</v>
      </c>
      <c r="BB62" s="261">
        <f t="shared" si="14"/>
        <v>0</v>
      </c>
      <c r="BC62" s="261">
        <f t="shared" si="14"/>
        <v>0</v>
      </c>
      <c r="BD62" s="261">
        <f t="shared" si="14"/>
        <v>0</v>
      </c>
      <c r="BE62" s="261">
        <f t="shared" si="14"/>
        <v>0</v>
      </c>
    </row>
    <row r="63" spans="1:57" ht="13.5" customHeight="1" hidden="1" thickBot="1">
      <c r="A63" s="154"/>
      <c r="B63" s="118"/>
      <c r="C63" s="118"/>
      <c r="D63" s="67" t="s">
        <v>35</v>
      </c>
      <c r="E63" s="261">
        <f>SUM(E65,E73,E79,E87,E93,E99,E105,E111)</f>
        <v>0</v>
      </c>
      <c r="F63" s="261">
        <f t="shared" si="14"/>
        <v>0</v>
      </c>
      <c r="G63" s="261">
        <f t="shared" si="14"/>
        <v>0</v>
      </c>
      <c r="H63" s="261">
        <f t="shared" si="14"/>
        <v>0</v>
      </c>
      <c r="I63" s="261">
        <f t="shared" si="14"/>
        <v>0</v>
      </c>
      <c r="J63" s="261">
        <f t="shared" si="14"/>
        <v>0</v>
      </c>
      <c r="K63" s="261">
        <f t="shared" si="14"/>
        <v>0</v>
      </c>
      <c r="L63" s="261">
        <f t="shared" si="14"/>
        <v>0</v>
      </c>
      <c r="M63" s="261">
        <f t="shared" si="14"/>
        <v>0</v>
      </c>
      <c r="N63" s="261">
        <f t="shared" si="14"/>
        <v>0</v>
      </c>
      <c r="O63" s="261">
        <f t="shared" si="14"/>
        <v>0</v>
      </c>
      <c r="P63" s="261">
        <f t="shared" si="14"/>
        <v>0</v>
      </c>
      <c r="Q63" s="261">
        <f t="shared" si="14"/>
        <v>0</v>
      </c>
      <c r="R63" s="261">
        <f t="shared" si="14"/>
        <v>0</v>
      </c>
      <c r="S63" s="261">
        <f t="shared" si="14"/>
        <v>0</v>
      </c>
      <c r="T63" s="261">
        <f t="shared" si="14"/>
        <v>0</v>
      </c>
      <c r="U63" s="261">
        <f t="shared" si="14"/>
        <v>0</v>
      </c>
      <c r="V63" s="265" t="s">
        <v>74</v>
      </c>
      <c r="W63" s="265" t="s">
        <v>74</v>
      </c>
      <c r="X63" s="261">
        <f t="shared" si="14"/>
        <v>0</v>
      </c>
      <c r="Y63" s="261">
        <f t="shared" si="14"/>
        <v>0</v>
      </c>
      <c r="Z63" s="261">
        <f t="shared" si="14"/>
        <v>0</v>
      </c>
      <c r="AA63" s="261">
        <f t="shared" si="14"/>
        <v>0</v>
      </c>
      <c r="AB63" s="261">
        <f t="shared" si="14"/>
        <v>0</v>
      </c>
      <c r="AC63" s="261">
        <f t="shared" si="14"/>
        <v>0</v>
      </c>
      <c r="AD63" s="261">
        <f t="shared" si="14"/>
        <v>0</v>
      </c>
      <c r="AE63" s="261">
        <f t="shared" si="14"/>
        <v>0</v>
      </c>
      <c r="AF63" s="261">
        <f t="shared" si="14"/>
        <v>0</v>
      </c>
      <c r="AG63" s="261">
        <f t="shared" si="14"/>
        <v>0</v>
      </c>
      <c r="AH63" s="261">
        <f t="shared" si="14"/>
        <v>0</v>
      </c>
      <c r="AI63" s="261">
        <f t="shared" si="14"/>
        <v>0</v>
      </c>
      <c r="AJ63" s="261">
        <f t="shared" si="14"/>
        <v>0</v>
      </c>
      <c r="AK63" s="261">
        <f t="shared" si="14"/>
        <v>0</v>
      </c>
      <c r="AL63" s="261">
        <f t="shared" si="14"/>
        <v>0</v>
      </c>
      <c r="AM63" s="261">
        <f t="shared" si="14"/>
        <v>0</v>
      </c>
      <c r="AN63" s="261">
        <f t="shared" si="14"/>
        <v>0</v>
      </c>
      <c r="AO63" s="261">
        <f t="shared" si="14"/>
        <v>0</v>
      </c>
      <c r="AP63" s="261">
        <f t="shared" si="14"/>
        <v>0</v>
      </c>
      <c r="AQ63" s="261">
        <f t="shared" si="14"/>
        <v>0</v>
      </c>
      <c r="AR63" s="261">
        <f t="shared" si="14"/>
        <v>0</v>
      </c>
      <c r="AS63" s="261">
        <f t="shared" si="14"/>
        <v>0</v>
      </c>
      <c r="AT63" s="79">
        <f t="shared" si="14"/>
        <v>0</v>
      </c>
      <c r="AU63" s="79">
        <f t="shared" si="14"/>
        <v>0</v>
      </c>
      <c r="AV63" s="261">
        <f t="shared" si="14"/>
        <v>0</v>
      </c>
      <c r="AW63" s="261">
        <f t="shared" si="14"/>
        <v>0</v>
      </c>
      <c r="AX63" s="261">
        <f t="shared" si="14"/>
        <v>0</v>
      </c>
      <c r="AY63" s="261">
        <f t="shared" si="14"/>
        <v>0</v>
      </c>
      <c r="AZ63" s="261">
        <f t="shared" si="14"/>
        <v>0</v>
      </c>
      <c r="BA63" s="261">
        <f t="shared" si="14"/>
        <v>0</v>
      </c>
      <c r="BB63" s="261">
        <f t="shared" si="14"/>
        <v>0</v>
      </c>
      <c r="BC63" s="261">
        <f t="shared" si="14"/>
        <v>0</v>
      </c>
      <c r="BD63" s="261">
        <f t="shared" si="14"/>
        <v>0</v>
      </c>
      <c r="BE63" s="261">
        <f>SUM(BE65,BE73,BE79,BE87,BE93,BE99,BE105,BE111)</f>
        <v>0</v>
      </c>
    </row>
    <row r="64" spans="1:57" ht="13.5" customHeight="1" hidden="1" thickBot="1">
      <c r="A64" s="154"/>
      <c r="B64" s="117" t="s">
        <v>60</v>
      </c>
      <c r="C64" s="117" t="s">
        <v>82</v>
      </c>
      <c r="D64" s="67" t="s">
        <v>34</v>
      </c>
      <c r="E64" s="261">
        <f>SUM(E66,E68,E70,E71)</f>
        <v>0</v>
      </c>
      <c r="F64" s="261">
        <f aca="true" t="shared" si="15" ref="F64:BD64">SUM(F66,F68,F70,F71)</f>
        <v>0</v>
      </c>
      <c r="G64" s="261">
        <f t="shared" si="15"/>
        <v>0</v>
      </c>
      <c r="H64" s="261">
        <f t="shared" si="15"/>
        <v>0</v>
      </c>
      <c r="I64" s="261">
        <f t="shared" si="15"/>
        <v>0</v>
      </c>
      <c r="J64" s="261">
        <f t="shared" si="15"/>
        <v>0</v>
      </c>
      <c r="K64" s="261">
        <f t="shared" si="15"/>
        <v>0</v>
      </c>
      <c r="L64" s="261">
        <f t="shared" si="15"/>
        <v>0</v>
      </c>
      <c r="M64" s="261">
        <f t="shared" si="15"/>
        <v>0</v>
      </c>
      <c r="N64" s="261">
        <f t="shared" si="15"/>
        <v>0</v>
      </c>
      <c r="O64" s="261">
        <f t="shared" si="15"/>
        <v>0</v>
      </c>
      <c r="P64" s="261">
        <f t="shared" si="15"/>
        <v>0</v>
      </c>
      <c r="Q64" s="261">
        <f t="shared" si="15"/>
        <v>0</v>
      </c>
      <c r="R64" s="261">
        <f t="shared" si="15"/>
        <v>0</v>
      </c>
      <c r="S64" s="261">
        <f t="shared" si="15"/>
        <v>0</v>
      </c>
      <c r="T64" s="261">
        <f t="shared" si="15"/>
        <v>0</v>
      </c>
      <c r="U64" s="261">
        <f t="shared" si="15"/>
        <v>0</v>
      </c>
      <c r="V64" s="265" t="s">
        <v>74</v>
      </c>
      <c r="W64" s="265" t="s">
        <v>74</v>
      </c>
      <c r="X64" s="261">
        <f t="shared" si="15"/>
        <v>0</v>
      </c>
      <c r="Y64" s="261">
        <f t="shared" si="15"/>
        <v>0</v>
      </c>
      <c r="Z64" s="261">
        <f t="shared" si="15"/>
        <v>0</v>
      </c>
      <c r="AA64" s="261">
        <f t="shared" si="15"/>
        <v>0</v>
      </c>
      <c r="AB64" s="261">
        <f t="shared" si="15"/>
        <v>0</v>
      </c>
      <c r="AC64" s="261">
        <f t="shared" si="15"/>
        <v>0</v>
      </c>
      <c r="AD64" s="261">
        <f t="shared" si="15"/>
        <v>0</v>
      </c>
      <c r="AE64" s="261">
        <f t="shared" si="15"/>
        <v>0</v>
      </c>
      <c r="AF64" s="261">
        <f t="shared" si="15"/>
        <v>0</v>
      </c>
      <c r="AG64" s="261">
        <f t="shared" si="15"/>
        <v>0</v>
      </c>
      <c r="AH64" s="261">
        <f t="shared" si="15"/>
        <v>0</v>
      </c>
      <c r="AI64" s="261">
        <f t="shared" si="15"/>
        <v>0</v>
      </c>
      <c r="AJ64" s="261">
        <f t="shared" si="15"/>
        <v>0</v>
      </c>
      <c r="AK64" s="261">
        <f t="shared" si="15"/>
        <v>0</v>
      </c>
      <c r="AL64" s="261">
        <f t="shared" si="15"/>
        <v>0</v>
      </c>
      <c r="AM64" s="261">
        <f t="shared" si="15"/>
        <v>0</v>
      </c>
      <c r="AN64" s="261">
        <f t="shared" si="15"/>
        <v>0</v>
      </c>
      <c r="AO64" s="261">
        <f t="shared" si="15"/>
        <v>0</v>
      </c>
      <c r="AP64" s="261">
        <f t="shared" si="15"/>
        <v>0</v>
      </c>
      <c r="AQ64" s="261">
        <f t="shared" si="15"/>
        <v>0</v>
      </c>
      <c r="AR64" s="261">
        <f t="shared" si="15"/>
        <v>0</v>
      </c>
      <c r="AS64" s="261">
        <f t="shared" si="15"/>
        <v>0</v>
      </c>
      <c r="AT64" s="79">
        <f t="shared" si="15"/>
        <v>0</v>
      </c>
      <c r="AU64" s="79">
        <f t="shared" si="15"/>
        <v>0</v>
      </c>
      <c r="AV64" s="261">
        <f t="shared" si="15"/>
        <v>0</v>
      </c>
      <c r="AW64" s="261">
        <f t="shared" si="15"/>
        <v>0</v>
      </c>
      <c r="AX64" s="261">
        <f t="shared" si="15"/>
        <v>0</v>
      </c>
      <c r="AY64" s="261">
        <f t="shared" si="15"/>
        <v>0</v>
      </c>
      <c r="AZ64" s="261">
        <f t="shared" si="15"/>
        <v>0</v>
      </c>
      <c r="BA64" s="261">
        <f t="shared" si="15"/>
        <v>0</v>
      </c>
      <c r="BB64" s="261">
        <f t="shared" si="15"/>
        <v>0</v>
      </c>
      <c r="BC64" s="261">
        <f t="shared" si="15"/>
        <v>0</v>
      </c>
      <c r="BD64" s="261">
        <f t="shared" si="15"/>
        <v>0</v>
      </c>
      <c r="BE64" s="261">
        <f>SUM(BE66,BE68,BE70,BE71)</f>
        <v>0</v>
      </c>
    </row>
    <row r="65" spans="1:57" ht="13.5" customHeight="1" hidden="1" thickBot="1">
      <c r="A65" s="154"/>
      <c r="B65" s="118"/>
      <c r="C65" s="118"/>
      <c r="D65" s="67" t="s">
        <v>35</v>
      </c>
      <c r="E65" s="261">
        <f>SUM(E67,E69)</f>
        <v>0</v>
      </c>
      <c r="F65" s="261">
        <f aca="true" t="shared" si="16" ref="F65:BE65">SUM(F67,F69)</f>
        <v>0</v>
      </c>
      <c r="G65" s="261">
        <f t="shared" si="16"/>
        <v>0</v>
      </c>
      <c r="H65" s="261">
        <f t="shared" si="16"/>
        <v>0</v>
      </c>
      <c r="I65" s="261">
        <f t="shared" si="16"/>
        <v>0</v>
      </c>
      <c r="J65" s="261">
        <f t="shared" si="16"/>
        <v>0</v>
      </c>
      <c r="K65" s="261">
        <f t="shared" si="16"/>
        <v>0</v>
      </c>
      <c r="L65" s="261">
        <f t="shared" si="16"/>
        <v>0</v>
      </c>
      <c r="M65" s="261">
        <f t="shared" si="16"/>
        <v>0</v>
      </c>
      <c r="N65" s="261">
        <f t="shared" si="16"/>
        <v>0</v>
      </c>
      <c r="O65" s="261">
        <f t="shared" si="16"/>
        <v>0</v>
      </c>
      <c r="P65" s="261">
        <f t="shared" si="16"/>
        <v>0</v>
      </c>
      <c r="Q65" s="261">
        <f t="shared" si="16"/>
        <v>0</v>
      </c>
      <c r="R65" s="261">
        <f t="shared" si="16"/>
        <v>0</v>
      </c>
      <c r="S65" s="261">
        <f t="shared" si="16"/>
        <v>0</v>
      </c>
      <c r="T65" s="261">
        <f t="shared" si="16"/>
        <v>0</v>
      </c>
      <c r="U65" s="261">
        <f t="shared" si="16"/>
        <v>0</v>
      </c>
      <c r="V65" s="265" t="s">
        <v>74</v>
      </c>
      <c r="W65" s="265" t="s">
        <v>74</v>
      </c>
      <c r="X65" s="261">
        <f t="shared" si="16"/>
        <v>0</v>
      </c>
      <c r="Y65" s="261">
        <f t="shared" si="16"/>
        <v>0</v>
      </c>
      <c r="Z65" s="261">
        <f t="shared" si="16"/>
        <v>0</v>
      </c>
      <c r="AA65" s="261">
        <f t="shared" si="16"/>
        <v>0</v>
      </c>
      <c r="AB65" s="261">
        <f t="shared" si="16"/>
        <v>0</v>
      </c>
      <c r="AC65" s="261">
        <f t="shared" si="16"/>
        <v>0</v>
      </c>
      <c r="AD65" s="261">
        <f t="shared" si="16"/>
        <v>0</v>
      </c>
      <c r="AE65" s="261">
        <f t="shared" si="16"/>
        <v>0</v>
      </c>
      <c r="AF65" s="261">
        <f t="shared" si="16"/>
        <v>0</v>
      </c>
      <c r="AG65" s="261">
        <f t="shared" si="16"/>
        <v>0</v>
      </c>
      <c r="AH65" s="261">
        <f t="shared" si="16"/>
        <v>0</v>
      </c>
      <c r="AI65" s="261">
        <f t="shared" si="16"/>
        <v>0</v>
      </c>
      <c r="AJ65" s="261">
        <f t="shared" si="16"/>
        <v>0</v>
      </c>
      <c r="AK65" s="261">
        <f t="shared" si="16"/>
        <v>0</v>
      </c>
      <c r="AL65" s="261">
        <f t="shared" si="16"/>
        <v>0</v>
      </c>
      <c r="AM65" s="261">
        <f t="shared" si="16"/>
        <v>0</v>
      </c>
      <c r="AN65" s="261">
        <f t="shared" si="16"/>
        <v>0</v>
      </c>
      <c r="AO65" s="261">
        <f t="shared" si="16"/>
        <v>0</v>
      </c>
      <c r="AP65" s="261">
        <f t="shared" si="16"/>
        <v>0</v>
      </c>
      <c r="AQ65" s="261">
        <f t="shared" si="16"/>
        <v>0</v>
      </c>
      <c r="AR65" s="261">
        <f t="shared" si="16"/>
        <v>0</v>
      </c>
      <c r="AS65" s="261">
        <f t="shared" si="16"/>
        <v>0</v>
      </c>
      <c r="AT65" s="79">
        <f t="shared" si="16"/>
        <v>0</v>
      </c>
      <c r="AU65" s="79">
        <f t="shared" si="16"/>
        <v>0</v>
      </c>
      <c r="AV65" s="261">
        <f t="shared" si="16"/>
        <v>0</v>
      </c>
      <c r="AW65" s="261">
        <f t="shared" si="16"/>
        <v>0</v>
      </c>
      <c r="AX65" s="261">
        <f t="shared" si="16"/>
        <v>0</v>
      </c>
      <c r="AY65" s="261">
        <f t="shared" si="16"/>
        <v>0</v>
      </c>
      <c r="AZ65" s="261">
        <f t="shared" si="16"/>
        <v>0</v>
      </c>
      <c r="BA65" s="261">
        <f t="shared" si="16"/>
        <v>0</v>
      </c>
      <c r="BB65" s="261">
        <f t="shared" si="16"/>
        <v>0</v>
      </c>
      <c r="BC65" s="261">
        <f t="shared" si="16"/>
        <v>0</v>
      </c>
      <c r="BD65" s="261">
        <f t="shared" si="16"/>
        <v>0</v>
      </c>
      <c r="BE65" s="261">
        <f t="shared" si="16"/>
        <v>0</v>
      </c>
    </row>
    <row r="66" spans="1:57" ht="13.5" customHeight="1" hidden="1" thickBot="1">
      <c r="A66" s="154"/>
      <c r="B66" s="110" t="s">
        <v>61</v>
      </c>
      <c r="C66" s="120" t="s">
        <v>83</v>
      </c>
      <c r="D66" s="68" t="s">
        <v>34</v>
      </c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 t="s">
        <v>74</v>
      </c>
      <c r="W66" s="265" t="s">
        <v>74</v>
      </c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8"/>
      <c r="AU66" s="268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>
        <f>SUM(E66:BD66)</f>
        <v>0</v>
      </c>
    </row>
    <row r="67" spans="1:57" ht="17.25" customHeight="1" hidden="1" thickBot="1">
      <c r="A67" s="154"/>
      <c r="B67" s="119"/>
      <c r="C67" s="122"/>
      <c r="D67" s="68" t="s">
        <v>35</v>
      </c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 t="s">
        <v>74</v>
      </c>
      <c r="W67" s="265" t="s">
        <v>74</v>
      </c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8"/>
      <c r="AU67" s="268"/>
      <c r="AV67" s="269"/>
      <c r="AW67" s="269"/>
      <c r="AX67" s="269"/>
      <c r="AY67" s="269"/>
      <c r="AZ67" s="269"/>
      <c r="BA67" s="269"/>
      <c r="BB67" s="269"/>
      <c r="BC67" s="269"/>
      <c r="BD67" s="269"/>
      <c r="BE67" s="271">
        <f>SUM(E67:BD67)</f>
        <v>0</v>
      </c>
    </row>
    <row r="68" spans="1:57" ht="1.5" customHeight="1" hidden="1" thickBot="1">
      <c r="A68" s="154"/>
      <c r="B68" s="110"/>
      <c r="C68" s="110"/>
      <c r="D68" s="68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 t="s">
        <v>74</v>
      </c>
      <c r="W68" s="265" t="s">
        <v>74</v>
      </c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8"/>
      <c r="AU68" s="268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</row>
    <row r="69" spans="1:57" ht="21.75" customHeight="1" hidden="1" thickBot="1">
      <c r="A69" s="154"/>
      <c r="B69" s="119"/>
      <c r="C69" s="119"/>
      <c r="D69" s="68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 t="s">
        <v>74</v>
      </c>
      <c r="W69" s="265" t="s">
        <v>74</v>
      </c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8"/>
      <c r="AU69" s="268"/>
      <c r="AV69" s="269"/>
      <c r="AW69" s="269"/>
      <c r="AX69" s="269"/>
      <c r="AY69" s="269"/>
      <c r="AZ69" s="269"/>
      <c r="BA69" s="269"/>
      <c r="BB69" s="269"/>
      <c r="BC69" s="269"/>
      <c r="BD69" s="269"/>
      <c r="BE69" s="271"/>
    </row>
    <row r="70" spans="1:57" ht="18" customHeight="1" hidden="1" thickBot="1">
      <c r="A70" s="154"/>
      <c r="B70" s="68" t="s">
        <v>62</v>
      </c>
      <c r="C70" s="69" t="s">
        <v>52</v>
      </c>
      <c r="D70" s="68" t="s">
        <v>34</v>
      </c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 t="s">
        <v>74</v>
      </c>
      <c r="W70" s="265" t="s">
        <v>74</v>
      </c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8"/>
      <c r="AU70" s="268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>
        <f t="shared" si="6"/>
        <v>0</v>
      </c>
    </row>
    <row r="71" spans="1:57" ht="20.25" customHeight="1" hidden="1" thickBot="1">
      <c r="A71" s="154"/>
      <c r="B71" s="68" t="s">
        <v>63</v>
      </c>
      <c r="C71" s="68" t="s">
        <v>6</v>
      </c>
      <c r="D71" s="68" t="s">
        <v>34</v>
      </c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 t="s">
        <v>74</v>
      </c>
      <c r="W71" s="265" t="s">
        <v>74</v>
      </c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8"/>
      <c r="AU71" s="268"/>
      <c r="AV71" s="269"/>
      <c r="AW71" s="269"/>
      <c r="AX71" s="269"/>
      <c r="AY71" s="269"/>
      <c r="AZ71" s="269"/>
      <c r="BA71" s="269"/>
      <c r="BB71" s="269"/>
      <c r="BC71" s="269"/>
      <c r="BD71" s="269"/>
      <c r="BE71" s="273">
        <f>SUM(E71:BD71)</f>
        <v>0</v>
      </c>
    </row>
    <row r="72" spans="1:57" ht="13.5" customHeight="1" hidden="1" thickBot="1">
      <c r="A72" s="154"/>
      <c r="B72" s="117" t="s">
        <v>51</v>
      </c>
      <c r="C72" s="117" t="s">
        <v>84</v>
      </c>
      <c r="D72" s="67" t="s">
        <v>34</v>
      </c>
      <c r="E72" s="261">
        <f>SUM(E74,E76,E77)</f>
        <v>0</v>
      </c>
      <c r="F72" s="261">
        <f aca="true" t="shared" si="17" ref="F72:BE72">SUM(F74,F76,F77)</f>
        <v>0</v>
      </c>
      <c r="G72" s="261">
        <f t="shared" si="17"/>
        <v>0</v>
      </c>
      <c r="H72" s="261">
        <f t="shared" si="17"/>
        <v>0</v>
      </c>
      <c r="I72" s="261">
        <f t="shared" si="17"/>
        <v>0</v>
      </c>
      <c r="J72" s="261">
        <f t="shared" si="17"/>
        <v>0</v>
      </c>
      <c r="K72" s="261">
        <f t="shared" si="17"/>
        <v>0</v>
      </c>
      <c r="L72" s="261">
        <f t="shared" si="17"/>
        <v>0</v>
      </c>
      <c r="M72" s="261">
        <f t="shared" si="17"/>
        <v>0</v>
      </c>
      <c r="N72" s="261">
        <f t="shared" si="17"/>
        <v>0</v>
      </c>
      <c r="O72" s="261">
        <f t="shared" si="17"/>
        <v>0</v>
      </c>
      <c r="P72" s="261">
        <f t="shared" si="17"/>
        <v>0</v>
      </c>
      <c r="Q72" s="261">
        <f t="shared" si="17"/>
        <v>0</v>
      </c>
      <c r="R72" s="261">
        <f t="shared" si="17"/>
        <v>0</v>
      </c>
      <c r="S72" s="261">
        <f t="shared" si="17"/>
        <v>0</v>
      </c>
      <c r="T72" s="261">
        <f t="shared" si="17"/>
        <v>0</v>
      </c>
      <c r="U72" s="261">
        <f t="shared" si="17"/>
        <v>0</v>
      </c>
      <c r="V72" s="265" t="s">
        <v>74</v>
      </c>
      <c r="W72" s="265" t="s">
        <v>74</v>
      </c>
      <c r="X72" s="261">
        <f t="shared" si="17"/>
        <v>0</v>
      </c>
      <c r="Y72" s="261">
        <f t="shared" si="17"/>
        <v>0</v>
      </c>
      <c r="Z72" s="261">
        <f t="shared" si="17"/>
        <v>0</v>
      </c>
      <c r="AA72" s="261">
        <f t="shared" si="17"/>
        <v>0</v>
      </c>
      <c r="AB72" s="261">
        <f t="shared" si="17"/>
        <v>0</v>
      </c>
      <c r="AC72" s="261">
        <f t="shared" si="17"/>
        <v>0</v>
      </c>
      <c r="AD72" s="261">
        <f t="shared" si="17"/>
        <v>0</v>
      </c>
      <c r="AE72" s="261">
        <f t="shared" si="17"/>
        <v>0</v>
      </c>
      <c r="AF72" s="261">
        <f t="shared" si="17"/>
        <v>0</v>
      </c>
      <c r="AG72" s="261">
        <f t="shared" si="17"/>
        <v>0</v>
      </c>
      <c r="AH72" s="261">
        <f t="shared" si="17"/>
        <v>0</v>
      </c>
      <c r="AI72" s="261">
        <f t="shared" si="17"/>
        <v>0</v>
      </c>
      <c r="AJ72" s="261">
        <f t="shared" si="17"/>
        <v>0</v>
      </c>
      <c r="AK72" s="261">
        <f t="shared" si="17"/>
        <v>0</v>
      </c>
      <c r="AL72" s="261">
        <f t="shared" si="17"/>
        <v>0</v>
      </c>
      <c r="AM72" s="261">
        <f t="shared" si="17"/>
        <v>0</v>
      </c>
      <c r="AN72" s="261">
        <f t="shared" si="17"/>
        <v>0</v>
      </c>
      <c r="AO72" s="261">
        <f t="shared" si="17"/>
        <v>0</v>
      </c>
      <c r="AP72" s="261">
        <f t="shared" si="17"/>
        <v>0</v>
      </c>
      <c r="AQ72" s="261">
        <f t="shared" si="17"/>
        <v>0</v>
      </c>
      <c r="AR72" s="261">
        <f t="shared" si="17"/>
        <v>0</v>
      </c>
      <c r="AS72" s="261">
        <f t="shared" si="17"/>
        <v>0</v>
      </c>
      <c r="AT72" s="79">
        <f t="shared" si="17"/>
        <v>0</v>
      </c>
      <c r="AU72" s="79">
        <f t="shared" si="17"/>
        <v>0</v>
      </c>
      <c r="AV72" s="261">
        <f t="shared" si="17"/>
        <v>0</v>
      </c>
      <c r="AW72" s="261">
        <f t="shared" si="17"/>
        <v>0</v>
      </c>
      <c r="AX72" s="261">
        <f t="shared" si="17"/>
        <v>0</v>
      </c>
      <c r="AY72" s="261">
        <f t="shared" si="17"/>
        <v>0</v>
      </c>
      <c r="AZ72" s="261">
        <f t="shared" si="17"/>
        <v>0</v>
      </c>
      <c r="BA72" s="261">
        <f t="shared" si="17"/>
        <v>0</v>
      </c>
      <c r="BB72" s="261">
        <f t="shared" si="17"/>
        <v>0</v>
      </c>
      <c r="BC72" s="261">
        <f t="shared" si="17"/>
        <v>0</v>
      </c>
      <c r="BD72" s="261">
        <f t="shared" si="17"/>
        <v>0</v>
      </c>
      <c r="BE72" s="261">
        <f t="shared" si="17"/>
        <v>0</v>
      </c>
    </row>
    <row r="73" spans="1:57" ht="23.25" customHeight="1" hidden="1" thickBot="1">
      <c r="A73" s="154"/>
      <c r="B73" s="118"/>
      <c r="C73" s="118"/>
      <c r="D73" s="67" t="s">
        <v>35</v>
      </c>
      <c r="E73" s="261">
        <f>SUM(E75)</f>
        <v>0</v>
      </c>
      <c r="F73" s="261">
        <f aca="true" t="shared" si="18" ref="F73:BE73">SUM(F75)</f>
        <v>0</v>
      </c>
      <c r="G73" s="261">
        <f t="shared" si="18"/>
        <v>0</v>
      </c>
      <c r="H73" s="261">
        <f t="shared" si="18"/>
        <v>0</v>
      </c>
      <c r="I73" s="261">
        <f t="shared" si="18"/>
        <v>0</v>
      </c>
      <c r="J73" s="261">
        <f t="shared" si="18"/>
        <v>0</v>
      </c>
      <c r="K73" s="261">
        <f t="shared" si="18"/>
        <v>0</v>
      </c>
      <c r="L73" s="261">
        <f t="shared" si="18"/>
        <v>0</v>
      </c>
      <c r="M73" s="261">
        <f t="shared" si="18"/>
        <v>0</v>
      </c>
      <c r="N73" s="261">
        <f t="shared" si="18"/>
        <v>0</v>
      </c>
      <c r="O73" s="261">
        <f t="shared" si="18"/>
        <v>0</v>
      </c>
      <c r="P73" s="261">
        <f t="shared" si="18"/>
        <v>0</v>
      </c>
      <c r="Q73" s="261">
        <f t="shared" si="18"/>
        <v>0</v>
      </c>
      <c r="R73" s="261">
        <f t="shared" si="18"/>
        <v>0</v>
      </c>
      <c r="S73" s="261">
        <f t="shared" si="18"/>
        <v>0</v>
      </c>
      <c r="T73" s="261">
        <f t="shared" si="18"/>
        <v>0</v>
      </c>
      <c r="U73" s="261">
        <f t="shared" si="18"/>
        <v>0</v>
      </c>
      <c r="V73" s="265" t="s">
        <v>74</v>
      </c>
      <c r="W73" s="265" t="s">
        <v>74</v>
      </c>
      <c r="X73" s="261">
        <f t="shared" si="18"/>
        <v>0</v>
      </c>
      <c r="Y73" s="261">
        <f t="shared" si="18"/>
        <v>0</v>
      </c>
      <c r="Z73" s="261">
        <f t="shared" si="18"/>
        <v>0</v>
      </c>
      <c r="AA73" s="261">
        <f t="shared" si="18"/>
        <v>0</v>
      </c>
      <c r="AB73" s="261">
        <f t="shared" si="18"/>
        <v>0</v>
      </c>
      <c r="AC73" s="261">
        <f t="shared" si="18"/>
        <v>0</v>
      </c>
      <c r="AD73" s="261">
        <f t="shared" si="18"/>
        <v>0</v>
      </c>
      <c r="AE73" s="261">
        <f t="shared" si="18"/>
        <v>0</v>
      </c>
      <c r="AF73" s="261">
        <f t="shared" si="18"/>
        <v>0</v>
      </c>
      <c r="AG73" s="261">
        <f t="shared" si="18"/>
        <v>0</v>
      </c>
      <c r="AH73" s="261">
        <f t="shared" si="18"/>
        <v>0</v>
      </c>
      <c r="AI73" s="261">
        <f t="shared" si="18"/>
        <v>0</v>
      </c>
      <c r="AJ73" s="261">
        <f t="shared" si="18"/>
        <v>0</v>
      </c>
      <c r="AK73" s="261">
        <f t="shared" si="18"/>
        <v>0</v>
      </c>
      <c r="AL73" s="261">
        <f t="shared" si="18"/>
        <v>0</v>
      </c>
      <c r="AM73" s="261">
        <f t="shared" si="18"/>
        <v>0</v>
      </c>
      <c r="AN73" s="261">
        <f t="shared" si="18"/>
        <v>0</v>
      </c>
      <c r="AO73" s="261">
        <f t="shared" si="18"/>
        <v>0</v>
      </c>
      <c r="AP73" s="261">
        <f t="shared" si="18"/>
        <v>0</v>
      </c>
      <c r="AQ73" s="261">
        <f t="shared" si="18"/>
        <v>0</v>
      </c>
      <c r="AR73" s="261">
        <f t="shared" si="18"/>
        <v>0</v>
      </c>
      <c r="AS73" s="261">
        <f t="shared" si="18"/>
        <v>0</v>
      </c>
      <c r="AT73" s="79">
        <f t="shared" si="18"/>
        <v>0</v>
      </c>
      <c r="AU73" s="79">
        <f t="shared" si="18"/>
        <v>0</v>
      </c>
      <c r="AV73" s="261">
        <f t="shared" si="18"/>
        <v>0</v>
      </c>
      <c r="AW73" s="261">
        <f t="shared" si="18"/>
        <v>0</v>
      </c>
      <c r="AX73" s="261">
        <f t="shared" si="18"/>
        <v>0</v>
      </c>
      <c r="AY73" s="261">
        <f t="shared" si="18"/>
        <v>0</v>
      </c>
      <c r="AZ73" s="261">
        <f t="shared" si="18"/>
        <v>0</v>
      </c>
      <c r="BA73" s="261">
        <f t="shared" si="18"/>
        <v>0</v>
      </c>
      <c r="BB73" s="261">
        <f t="shared" si="18"/>
        <v>0</v>
      </c>
      <c r="BC73" s="261">
        <f t="shared" si="18"/>
        <v>0</v>
      </c>
      <c r="BD73" s="261">
        <f t="shared" si="18"/>
        <v>0</v>
      </c>
      <c r="BE73" s="261">
        <f t="shared" si="18"/>
        <v>0</v>
      </c>
    </row>
    <row r="74" spans="1:57" s="20" customFormat="1" ht="13.5" customHeight="1" hidden="1" thickBot="1">
      <c r="A74" s="154"/>
      <c r="B74" s="110" t="s">
        <v>9</v>
      </c>
      <c r="C74" s="120" t="s">
        <v>85</v>
      </c>
      <c r="D74" s="68" t="s">
        <v>34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265" t="s">
        <v>74</v>
      </c>
      <c r="W74" s="265" t="s">
        <v>74</v>
      </c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9">
        <f t="shared" si="6"/>
        <v>0</v>
      </c>
    </row>
    <row r="75" spans="1:57" s="20" customFormat="1" ht="37.5" customHeight="1" hidden="1" thickBot="1">
      <c r="A75" s="154"/>
      <c r="B75" s="119"/>
      <c r="C75" s="121"/>
      <c r="D75" s="68" t="s">
        <v>35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265" t="s">
        <v>74</v>
      </c>
      <c r="W75" s="265" t="s">
        <v>74</v>
      </c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71">
        <f>SUM(E75:BD75)</f>
        <v>0</v>
      </c>
    </row>
    <row r="76" spans="1:57" s="20" customFormat="1" ht="13.5" customHeight="1" hidden="1" thickBot="1">
      <c r="A76" s="154"/>
      <c r="B76" s="68" t="s">
        <v>53</v>
      </c>
      <c r="C76" s="69" t="s">
        <v>52</v>
      </c>
      <c r="D76" s="68" t="s">
        <v>34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265" t="s">
        <v>74</v>
      </c>
      <c r="W76" s="265" t="s">
        <v>74</v>
      </c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9">
        <f t="shared" si="6"/>
        <v>0</v>
      </c>
    </row>
    <row r="77" spans="1:57" s="20" customFormat="1" ht="13.5" customHeight="1" hidden="1" thickBot="1">
      <c r="A77" s="154"/>
      <c r="B77" s="68" t="s">
        <v>54</v>
      </c>
      <c r="C77" s="68" t="s">
        <v>6</v>
      </c>
      <c r="D77" s="68" t="s">
        <v>34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265" t="s">
        <v>74</v>
      </c>
      <c r="W77" s="265" t="s">
        <v>74</v>
      </c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73">
        <f t="shared" si="6"/>
        <v>0</v>
      </c>
    </row>
    <row r="78" spans="1:57" ht="13.5" customHeight="1" hidden="1" thickBot="1">
      <c r="A78" s="154"/>
      <c r="B78" s="117" t="s">
        <v>55</v>
      </c>
      <c r="C78" s="117" t="s">
        <v>86</v>
      </c>
      <c r="D78" s="67" t="s">
        <v>34</v>
      </c>
      <c r="E78" s="261">
        <f>SUM(E80,E82,E84,E85)</f>
        <v>0</v>
      </c>
      <c r="F78" s="261">
        <f aca="true" t="shared" si="19" ref="F78:BD78">SUM(F80,F82,F84,F85)</f>
        <v>0</v>
      </c>
      <c r="G78" s="261">
        <f t="shared" si="19"/>
        <v>0</v>
      </c>
      <c r="H78" s="261">
        <f t="shared" si="19"/>
        <v>0</v>
      </c>
      <c r="I78" s="261">
        <f t="shared" si="19"/>
        <v>0</v>
      </c>
      <c r="J78" s="261">
        <f t="shared" si="19"/>
        <v>0</v>
      </c>
      <c r="K78" s="261">
        <f t="shared" si="19"/>
        <v>0</v>
      </c>
      <c r="L78" s="261">
        <f t="shared" si="19"/>
        <v>0</v>
      </c>
      <c r="M78" s="261">
        <f t="shared" si="19"/>
        <v>0</v>
      </c>
      <c r="N78" s="261">
        <f t="shared" si="19"/>
        <v>0</v>
      </c>
      <c r="O78" s="261">
        <f t="shared" si="19"/>
        <v>0</v>
      </c>
      <c r="P78" s="261">
        <f t="shared" si="19"/>
        <v>0</v>
      </c>
      <c r="Q78" s="261">
        <f t="shared" si="19"/>
        <v>0</v>
      </c>
      <c r="R78" s="261">
        <f t="shared" si="19"/>
        <v>0</v>
      </c>
      <c r="S78" s="261">
        <f t="shared" si="19"/>
        <v>0</v>
      </c>
      <c r="T78" s="261">
        <f t="shared" si="19"/>
        <v>0</v>
      </c>
      <c r="U78" s="261">
        <f t="shared" si="19"/>
        <v>0</v>
      </c>
      <c r="V78" s="265" t="s">
        <v>74</v>
      </c>
      <c r="W78" s="265" t="s">
        <v>74</v>
      </c>
      <c r="X78" s="261">
        <f t="shared" si="19"/>
        <v>0</v>
      </c>
      <c r="Y78" s="261">
        <f t="shared" si="19"/>
        <v>0</v>
      </c>
      <c r="Z78" s="261">
        <f t="shared" si="19"/>
        <v>0</v>
      </c>
      <c r="AA78" s="261">
        <f t="shared" si="19"/>
        <v>0</v>
      </c>
      <c r="AB78" s="261">
        <f t="shared" si="19"/>
        <v>0</v>
      </c>
      <c r="AC78" s="261">
        <f t="shared" si="19"/>
        <v>0</v>
      </c>
      <c r="AD78" s="261">
        <f t="shared" si="19"/>
        <v>0</v>
      </c>
      <c r="AE78" s="261">
        <f t="shared" si="19"/>
        <v>0</v>
      </c>
      <c r="AF78" s="261">
        <f t="shared" si="19"/>
        <v>0</v>
      </c>
      <c r="AG78" s="261">
        <f t="shared" si="19"/>
        <v>0</v>
      </c>
      <c r="AH78" s="261">
        <f t="shared" si="19"/>
        <v>0</v>
      </c>
      <c r="AI78" s="261">
        <f t="shared" si="19"/>
        <v>0</v>
      </c>
      <c r="AJ78" s="261">
        <f t="shared" si="19"/>
        <v>0</v>
      </c>
      <c r="AK78" s="261">
        <f t="shared" si="19"/>
        <v>0</v>
      </c>
      <c r="AL78" s="261">
        <f t="shared" si="19"/>
        <v>0</v>
      </c>
      <c r="AM78" s="261">
        <f t="shared" si="19"/>
        <v>0</v>
      </c>
      <c r="AN78" s="261">
        <f t="shared" si="19"/>
        <v>0</v>
      </c>
      <c r="AO78" s="261">
        <f t="shared" si="19"/>
        <v>0</v>
      </c>
      <c r="AP78" s="261">
        <f t="shared" si="19"/>
        <v>0</v>
      </c>
      <c r="AQ78" s="261">
        <f t="shared" si="19"/>
        <v>0</v>
      </c>
      <c r="AR78" s="261">
        <f t="shared" si="19"/>
        <v>0</v>
      </c>
      <c r="AS78" s="261">
        <f t="shared" si="19"/>
        <v>0</v>
      </c>
      <c r="AT78" s="79">
        <f t="shared" si="19"/>
        <v>0</v>
      </c>
      <c r="AU78" s="79">
        <f t="shared" si="19"/>
        <v>0</v>
      </c>
      <c r="AV78" s="261">
        <f t="shared" si="19"/>
        <v>0</v>
      </c>
      <c r="AW78" s="261">
        <f t="shared" si="19"/>
        <v>0</v>
      </c>
      <c r="AX78" s="261">
        <f t="shared" si="19"/>
        <v>0</v>
      </c>
      <c r="AY78" s="261">
        <f t="shared" si="19"/>
        <v>0</v>
      </c>
      <c r="AZ78" s="261">
        <f t="shared" si="19"/>
        <v>0</v>
      </c>
      <c r="BA78" s="261">
        <f t="shared" si="19"/>
        <v>0</v>
      </c>
      <c r="BB78" s="261">
        <f t="shared" si="19"/>
        <v>0</v>
      </c>
      <c r="BC78" s="261">
        <f t="shared" si="19"/>
        <v>0</v>
      </c>
      <c r="BD78" s="261">
        <f t="shared" si="19"/>
        <v>0</v>
      </c>
      <c r="BE78" s="261">
        <f>SUM(BE80,BE82,BE84,BE85)</f>
        <v>0</v>
      </c>
    </row>
    <row r="79" spans="1:57" ht="13.5" customHeight="1" hidden="1" thickBot="1">
      <c r="A79" s="154"/>
      <c r="B79" s="118"/>
      <c r="C79" s="118"/>
      <c r="D79" s="67" t="s">
        <v>35</v>
      </c>
      <c r="E79" s="261">
        <f>SUM(E81,E83)</f>
        <v>0</v>
      </c>
      <c r="F79" s="261">
        <f aca="true" t="shared" si="20" ref="F79:BE79">SUM(F81,F83)</f>
        <v>0</v>
      </c>
      <c r="G79" s="261">
        <f t="shared" si="20"/>
        <v>0</v>
      </c>
      <c r="H79" s="261">
        <f t="shared" si="20"/>
        <v>0</v>
      </c>
      <c r="I79" s="261">
        <f t="shared" si="20"/>
        <v>0</v>
      </c>
      <c r="J79" s="261">
        <f t="shared" si="20"/>
        <v>0</v>
      </c>
      <c r="K79" s="261">
        <f t="shared" si="20"/>
        <v>0</v>
      </c>
      <c r="L79" s="261">
        <f t="shared" si="20"/>
        <v>0</v>
      </c>
      <c r="M79" s="261">
        <f t="shared" si="20"/>
        <v>0</v>
      </c>
      <c r="N79" s="261">
        <f t="shared" si="20"/>
        <v>0</v>
      </c>
      <c r="O79" s="261">
        <f t="shared" si="20"/>
        <v>0</v>
      </c>
      <c r="P79" s="261">
        <f t="shared" si="20"/>
        <v>0</v>
      </c>
      <c r="Q79" s="261">
        <f t="shared" si="20"/>
        <v>0</v>
      </c>
      <c r="R79" s="261">
        <f t="shared" si="20"/>
        <v>0</v>
      </c>
      <c r="S79" s="261">
        <f t="shared" si="20"/>
        <v>0</v>
      </c>
      <c r="T79" s="261">
        <f t="shared" si="20"/>
        <v>0</v>
      </c>
      <c r="U79" s="261">
        <f t="shared" si="20"/>
        <v>0</v>
      </c>
      <c r="V79" s="265" t="s">
        <v>74</v>
      </c>
      <c r="W79" s="265" t="s">
        <v>74</v>
      </c>
      <c r="X79" s="261">
        <f t="shared" si="20"/>
        <v>0</v>
      </c>
      <c r="Y79" s="261">
        <f t="shared" si="20"/>
        <v>0</v>
      </c>
      <c r="Z79" s="261">
        <f t="shared" si="20"/>
        <v>0</v>
      </c>
      <c r="AA79" s="261">
        <f t="shared" si="20"/>
        <v>0</v>
      </c>
      <c r="AB79" s="261">
        <f t="shared" si="20"/>
        <v>0</v>
      </c>
      <c r="AC79" s="261">
        <f t="shared" si="20"/>
        <v>0</v>
      </c>
      <c r="AD79" s="261">
        <f t="shared" si="20"/>
        <v>0</v>
      </c>
      <c r="AE79" s="261">
        <f t="shared" si="20"/>
        <v>0</v>
      </c>
      <c r="AF79" s="261">
        <f t="shared" si="20"/>
        <v>0</v>
      </c>
      <c r="AG79" s="261">
        <f t="shared" si="20"/>
        <v>0</v>
      </c>
      <c r="AH79" s="261">
        <f t="shared" si="20"/>
        <v>0</v>
      </c>
      <c r="AI79" s="261">
        <f t="shared" si="20"/>
        <v>0</v>
      </c>
      <c r="AJ79" s="261">
        <f t="shared" si="20"/>
        <v>0</v>
      </c>
      <c r="AK79" s="261">
        <f t="shared" si="20"/>
        <v>0</v>
      </c>
      <c r="AL79" s="261">
        <f t="shared" si="20"/>
        <v>0</v>
      </c>
      <c r="AM79" s="261">
        <f t="shared" si="20"/>
        <v>0</v>
      </c>
      <c r="AN79" s="261">
        <f t="shared" si="20"/>
        <v>0</v>
      </c>
      <c r="AO79" s="261">
        <f t="shared" si="20"/>
        <v>0</v>
      </c>
      <c r="AP79" s="261">
        <f t="shared" si="20"/>
        <v>0</v>
      </c>
      <c r="AQ79" s="261">
        <f t="shared" si="20"/>
        <v>0</v>
      </c>
      <c r="AR79" s="261">
        <f t="shared" si="20"/>
        <v>0</v>
      </c>
      <c r="AS79" s="261">
        <f t="shared" si="20"/>
        <v>0</v>
      </c>
      <c r="AT79" s="79">
        <f t="shared" si="20"/>
        <v>0</v>
      </c>
      <c r="AU79" s="79">
        <f t="shared" si="20"/>
        <v>0</v>
      </c>
      <c r="AV79" s="261">
        <f t="shared" si="20"/>
        <v>0</v>
      </c>
      <c r="AW79" s="261">
        <f t="shared" si="20"/>
        <v>0</v>
      </c>
      <c r="AX79" s="261">
        <f t="shared" si="20"/>
        <v>0</v>
      </c>
      <c r="AY79" s="261">
        <f t="shared" si="20"/>
        <v>0</v>
      </c>
      <c r="AZ79" s="261">
        <f t="shared" si="20"/>
        <v>0</v>
      </c>
      <c r="BA79" s="261">
        <f t="shared" si="20"/>
        <v>0</v>
      </c>
      <c r="BB79" s="261">
        <f t="shared" si="20"/>
        <v>0</v>
      </c>
      <c r="BC79" s="261">
        <f t="shared" si="20"/>
        <v>0</v>
      </c>
      <c r="BD79" s="261">
        <f t="shared" si="20"/>
        <v>0</v>
      </c>
      <c r="BE79" s="261">
        <f t="shared" si="20"/>
        <v>0</v>
      </c>
    </row>
    <row r="80" spans="1:57" ht="13.5" customHeight="1" hidden="1" thickBot="1">
      <c r="A80" s="154"/>
      <c r="B80" s="110" t="s">
        <v>10</v>
      </c>
      <c r="C80" s="112" t="s">
        <v>87</v>
      </c>
      <c r="D80" s="68" t="s">
        <v>34</v>
      </c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 t="s">
        <v>74</v>
      </c>
      <c r="W80" s="265" t="s">
        <v>74</v>
      </c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8"/>
      <c r="AU80" s="268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>
        <f t="shared" si="6"/>
        <v>0</v>
      </c>
    </row>
    <row r="81" spans="1:57" ht="13.5" customHeight="1" hidden="1" thickBot="1">
      <c r="A81" s="154"/>
      <c r="B81" s="111"/>
      <c r="C81" s="113"/>
      <c r="D81" s="68" t="s">
        <v>35</v>
      </c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 t="s">
        <v>74</v>
      </c>
      <c r="W81" s="265" t="s">
        <v>74</v>
      </c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8"/>
      <c r="AU81" s="268"/>
      <c r="AV81" s="269"/>
      <c r="AW81" s="269"/>
      <c r="AX81" s="269"/>
      <c r="AY81" s="269"/>
      <c r="AZ81" s="269"/>
      <c r="BA81" s="269"/>
      <c r="BB81" s="269"/>
      <c r="BC81" s="269"/>
      <c r="BD81" s="269"/>
      <c r="BE81" s="271">
        <f t="shared" si="6"/>
        <v>0</v>
      </c>
    </row>
    <row r="82" spans="1:57" ht="13.5" customHeight="1" hidden="1" thickBot="1">
      <c r="A82" s="154"/>
      <c r="B82" s="110"/>
      <c r="C82" s="110"/>
      <c r="D82" s="68" t="s">
        <v>34</v>
      </c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 t="s">
        <v>74</v>
      </c>
      <c r="W82" s="265" t="s">
        <v>74</v>
      </c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8"/>
      <c r="AU82" s="268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>
        <f t="shared" si="6"/>
        <v>0</v>
      </c>
    </row>
    <row r="83" spans="1:57" ht="29.25" customHeight="1" hidden="1" thickBot="1">
      <c r="A83" s="154"/>
      <c r="B83" s="111"/>
      <c r="C83" s="111"/>
      <c r="D83" s="68" t="s">
        <v>35</v>
      </c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 t="s">
        <v>74</v>
      </c>
      <c r="W83" s="265" t="s">
        <v>74</v>
      </c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8"/>
      <c r="AU83" s="268"/>
      <c r="AV83" s="269"/>
      <c r="AW83" s="269"/>
      <c r="AX83" s="269"/>
      <c r="AY83" s="269"/>
      <c r="AZ83" s="269"/>
      <c r="BA83" s="269"/>
      <c r="BB83" s="269"/>
      <c r="BC83" s="269"/>
      <c r="BD83" s="269"/>
      <c r="BE83" s="271">
        <f t="shared" si="6"/>
        <v>0</v>
      </c>
    </row>
    <row r="84" spans="1:57" ht="13.5" customHeight="1" hidden="1" thickBot="1">
      <c r="A84" s="154"/>
      <c r="B84" s="68" t="s">
        <v>56</v>
      </c>
      <c r="C84" s="77" t="s">
        <v>52</v>
      </c>
      <c r="D84" s="68" t="s">
        <v>34</v>
      </c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 t="s">
        <v>74</v>
      </c>
      <c r="W84" s="265" t="s">
        <v>74</v>
      </c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8"/>
      <c r="AU84" s="268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>
        <f t="shared" si="6"/>
        <v>0</v>
      </c>
    </row>
    <row r="85" spans="1:57" ht="13.5" customHeight="1" hidden="1" thickBot="1">
      <c r="A85" s="154"/>
      <c r="B85" s="75" t="s">
        <v>12</v>
      </c>
      <c r="C85" s="68" t="s">
        <v>6</v>
      </c>
      <c r="D85" s="68" t="s">
        <v>34</v>
      </c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 t="s">
        <v>74</v>
      </c>
      <c r="W85" s="265" t="s">
        <v>74</v>
      </c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8"/>
      <c r="AU85" s="268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>
        <f t="shared" si="6"/>
        <v>0</v>
      </c>
    </row>
    <row r="86" spans="1:57" ht="13.5" customHeight="1" hidden="1" thickBot="1">
      <c r="A86" s="154"/>
      <c r="B86" s="117" t="s">
        <v>64</v>
      </c>
      <c r="C86" s="117" t="s">
        <v>88</v>
      </c>
      <c r="D86" s="67" t="s">
        <v>34</v>
      </c>
      <c r="E86" s="261">
        <f>SUM(E88,E90,E91)</f>
        <v>0</v>
      </c>
      <c r="F86" s="261">
        <f aca="true" t="shared" si="21" ref="F86:BE86">SUM(F88,F90,F91)</f>
        <v>0</v>
      </c>
      <c r="G86" s="261">
        <f t="shared" si="21"/>
        <v>0</v>
      </c>
      <c r="H86" s="261">
        <f t="shared" si="21"/>
        <v>0</v>
      </c>
      <c r="I86" s="261">
        <f t="shared" si="21"/>
        <v>0</v>
      </c>
      <c r="J86" s="261">
        <f t="shared" si="21"/>
        <v>0</v>
      </c>
      <c r="K86" s="261">
        <f t="shared" si="21"/>
        <v>0</v>
      </c>
      <c r="L86" s="261">
        <f t="shared" si="21"/>
        <v>0</v>
      </c>
      <c r="M86" s="261">
        <f t="shared" si="21"/>
        <v>0</v>
      </c>
      <c r="N86" s="261">
        <f t="shared" si="21"/>
        <v>0</v>
      </c>
      <c r="O86" s="261">
        <f t="shared" si="21"/>
        <v>0</v>
      </c>
      <c r="P86" s="261">
        <f t="shared" si="21"/>
        <v>0</v>
      </c>
      <c r="Q86" s="261">
        <f t="shared" si="21"/>
        <v>0</v>
      </c>
      <c r="R86" s="261">
        <f t="shared" si="21"/>
        <v>0</v>
      </c>
      <c r="S86" s="261">
        <f t="shared" si="21"/>
        <v>0</v>
      </c>
      <c r="T86" s="261">
        <f t="shared" si="21"/>
        <v>0</v>
      </c>
      <c r="U86" s="261">
        <f t="shared" si="21"/>
        <v>0</v>
      </c>
      <c r="V86" s="265" t="s">
        <v>74</v>
      </c>
      <c r="W86" s="265" t="s">
        <v>74</v>
      </c>
      <c r="X86" s="261">
        <f t="shared" si="21"/>
        <v>0</v>
      </c>
      <c r="Y86" s="261">
        <f t="shared" si="21"/>
        <v>0</v>
      </c>
      <c r="Z86" s="261">
        <f t="shared" si="21"/>
        <v>0</v>
      </c>
      <c r="AA86" s="261">
        <f t="shared" si="21"/>
        <v>0</v>
      </c>
      <c r="AB86" s="261">
        <f t="shared" si="21"/>
        <v>0</v>
      </c>
      <c r="AC86" s="261">
        <f t="shared" si="21"/>
        <v>0</v>
      </c>
      <c r="AD86" s="261">
        <f t="shared" si="21"/>
        <v>0</v>
      </c>
      <c r="AE86" s="261">
        <f t="shared" si="21"/>
        <v>0</v>
      </c>
      <c r="AF86" s="261">
        <f t="shared" si="21"/>
        <v>0</v>
      </c>
      <c r="AG86" s="261">
        <f t="shared" si="21"/>
        <v>0</v>
      </c>
      <c r="AH86" s="261">
        <f t="shared" si="21"/>
        <v>0</v>
      </c>
      <c r="AI86" s="261">
        <f t="shared" si="21"/>
        <v>0</v>
      </c>
      <c r="AJ86" s="261">
        <f t="shared" si="21"/>
        <v>0</v>
      </c>
      <c r="AK86" s="261">
        <f t="shared" si="21"/>
        <v>0</v>
      </c>
      <c r="AL86" s="261">
        <f t="shared" si="21"/>
        <v>0</v>
      </c>
      <c r="AM86" s="261">
        <f t="shared" si="21"/>
        <v>0</v>
      </c>
      <c r="AN86" s="261">
        <f t="shared" si="21"/>
        <v>0</v>
      </c>
      <c r="AO86" s="261">
        <f t="shared" si="21"/>
        <v>0</v>
      </c>
      <c r="AP86" s="261">
        <f t="shared" si="21"/>
        <v>0</v>
      </c>
      <c r="AQ86" s="261">
        <f t="shared" si="21"/>
        <v>0</v>
      </c>
      <c r="AR86" s="261">
        <f t="shared" si="21"/>
        <v>0</v>
      </c>
      <c r="AS86" s="261">
        <f t="shared" si="21"/>
        <v>0</v>
      </c>
      <c r="AT86" s="79">
        <f t="shared" si="21"/>
        <v>0</v>
      </c>
      <c r="AU86" s="79">
        <f t="shared" si="21"/>
        <v>0</v>
      </c>
      <c r="AV86" s="261">
        <f t="shared" si="21"/>
        <v>0</v>
      </c>
      <c r="AW86" s="261">
        <f t="shared" si="21"/>
        <v>0</v>
      </c>
      <c r="AX86" s="261">
        <f t="shared" si="21"/>
        <v>0</v>
      </c>
      <c r="AY86" s="261">
        <f t="shared" si="21"/>
        <v>0</v>
      </c>
      <c r="AZ86" s="261">
        <f t="shared" si="21"/>
        <v>0</v>
      </c>
      <c r="BA86" s="261">
        <f t="shared" si="21"/>
        <v>0</v>
      </c>
      <c r="BB86" s="261">
        <f t="shared" si="21"/>
        <v>0</v>
      </c>
      <c r="BC86" s="261">
        <f t="shared" si="21"/>
        <v>0</v>
      </c>
      <c r="BD86" s="261">
        <f t="shared" si="21"/>
        <v>0</v>
      </c>
      <c r="BE86" s="261">
        <f t="shared" si="21"/>
        <v>0</v>
      </c>
    </row>
    <row r="87" spans="1:57" ht="13.5" customHeight="1" hidden="1" thickBot="1">
      <c r="A87" s="154"/>
      <c r="B87" s="118"/>
      <c r="C87" s="118"/>
      <c r="D87" s="67" t="s">
        <v>35</v>
      </c>
      <c r="E87" s="261">
        <f>SUM(E89)</f>
        <v>0</v>
      </c>
      <c r="F87" s="261">
        <f aca="true" t="shared" si="22" ref="F87:BE87">SUM(F89)</f>
        <v>0</v>
      </c>
      <c r="G87" s="261">
        <f t="shared" si="22"/>
        <v>0</v>
      </c>
      <c r="H87" s="261">
        <f t="shared" si="22"/>
        <v>0</v>
      </c>
      <c r="I87" s="261">
        <f t="shared" si="22"/>
        <v>0</v>
      </c>
      <c r="J87" s="261">
        <f t="shared" si="22"/>
        <v>0</v>
      </c>
      <c r="K87" s="261">
        <f t="shared" si="22"/>
        <v>0</v>
      </c>
      <c r="L87" s="261">
        <f t="shared" si="22"/>
        <v>0</v>
      </c>
      <c r="M87" s="261">
        <f t="shared" si="22"/>
        <v>0</v>
      </c>
      <c r="N87" s="261">
        <f t="shared" si="22"/>
        <v>0</v>
      </c>
      <c r="O87" s="261">
        <f t="shared" si="22"/>
        <v>0</v>
      </c>
      <c r="P87" s="261">
        <f t="shared" si="22"/>
        <v>0</v>
      </c>
      <c r="Q87" s="261">
        <f t="shared" si="22"/>
        <v>0</v>
      </c>
      <c r="R87" s="261">
        <f t="shared" si="22"/>
        <v>0</v>
      </c>
      <c r="S87" s="261">
        <f t="shared" si="22"/>
        <v>0</v>
      </c>
      <c r="T87" s="261">
        <f t="shared" si="22"/>
        <v>0</v>
      </c>
      <c r="U87" s="261">
        <f t="shared" si="22"/>
        <v>0</v>
      </c>
      <c r="V87" s="265" t="s">
        <v>74</v>
      </c>
      <c r="W87" s="265" t="s">
        <v>74</v>
      </c>
      <c r="X87" s="261">
        <f t="shared" si="22"/>
        <v>0</v>
      </c>
      <c r="Y87" s="261">
        <f t="shared" si="22"/>
        <v>0</v>
      </c>
      <c r="Z87" s="261">
        <f t="shared" si="22"/>
        <v>0</v>
      </c>
      <c r="AA87" s="261">
        <f t="shared" si="22"/>
        <v>0</v>
      </c>
      <c r="AB87" s="261">
        <f t="shared" si="22"/>
        <v>0</v>
      </c>
      <c r="AC87" s="261">
        <f t="shared" si="22"/>
        <v>0</v>
      </c>
      <c r="AD87" s="261">
        <f t="shared" si="22"/>
        <v>0</v>
      </c>
      <c r="AE87" s="261">
        <f t="shared" si="22"/>
        <v>0</v>
      </c>
      <c r="AF87" s="261">
        <f t="shared" si="22"/>
        <v>0</v>
      </c>
      <c r="AG87" s="261">
        <f t="shared" si="22"/>
        <v>0</v>
      </c>
      <c r="AH87" s="261">
        <f t="shared" si="22"/>
        <v>0</v>
      </c>
      <c r="AI87" s="261">
        <f t="shared" si="22"/>
        <v>0</v>
      </c>
      <c r="AJ87" s="261">
        <f t="shared" si="22"/>
        <v>0</v>
      </c>
      <c r="AK87" s="261">
        <f t="shared" si="22"/>
        <v>0</v>
      </c>
      <c r="AL87" s="261">
        <f t="shared" si="22"/>
        <v>0</v>
      </c>
      <c r="AM87" s="261">
        <f t="shared" si="22"/>
        <v>0</v>
      </c>
      <c r="AN87" s="261">
        <f t="shared" si="22"/>
        <v>0</v>
      </c>
      <c r="AO87" s="261">
        <f t="shared" si="22"/>
        <v>0</v>
      </c>
      <c r="AP87" s="261">
        <f t="shared" si="22"/>
        <v>0</v>
      </c>
      <c r="AQ87" s="261">
        <f t="shared" si="22"/>
        <v>0</v>
      </c>
      <c r="AR87" s="261">
        <f t="shared" si="22"/>
        <v>0</v>
      </c>
      <c r="AS87" s="261">
        <f t="shared" si="22"/>
        <v>0</v>
      </c>
      <c r="AT87" s="79">
        <f t="shared" si="22"/>
        <v>0</v>
      </c>
      <c r="AU87" s="79">
        <f t="shared" si="22"/>
        <v>0</v>
      </c>
      <c r="AV87" s="261">
        <f t="shared" si="22"/>
        <v>0</v>
      </c>
      <c r="AW87" s="261">
        <f t="shared" si="22"/>
        <v>0</v>
      </c>
      <c r="AX87" s="261">
        <f t="shared" si="22"/>
        <v>0</v>
      </c>
      <c r="AY87" s="261">
        <f t="shared" si="22"/>
        <v>0</v>
      </c>
      <c r="AZ87" s="261">
        <f t="shared" si="22"/>
        <v>0</v>
      </c>
      <c r="BA87" s="261">
        <f t="shared" si="22"/>
        <v>0</v>
      </c>
      <c r="BB87" s="261">
        <f t="shared" si="22"/>
        <v>0</v>
      </c>
      <c r="BC87" s="261">
        <f t="shared" si="22"/>
        <v>0</v>
      </c>
      <c r="BD87" s="261">
        <f t="shared" si="22"/>
        <v>0</v>
      </c>
      <c r="BE87" s="261">
        <f t="shared" si="22"/>
        <v>0</v>
      </c>
    </row>
    <row r="88" spans="1:57" ht="13.5" customHeight="1" hidden="1" thickBot="1">
      <c r="A88" s="154"/>
      <c r="B88" s="110" t="s">
        <v>65</v>
      </c>
      <c r="C88" s="112" t="s">
        <v>89</v>
      </c>
      <c r="D88" s="68" t="s">
        <v>34</v>
      </c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 t="s">
        <v>74</v>
      </c>
      <c r="W88" s="265" t="s">
        <v>74</v>
      </c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8"/>
      <c r="AU88" s="268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>
        <f>SUM(E88:BD88)</f>
        <v>0</v>
      </c>
    </row>
    <row r="89" spans="1:57" ht="13.5" customHeight="1" hidden="1" thickBot="1">
      <c r="A89" s="154"/>
      <c r="B89" s="111"/>
      <c r="C89" s="113"/>
      <c r="D89" s="68" t="s">
        <v>35</v>
      </c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 t="s">
        <v>74</v>
      </c>
      <c r="W89" s="265" t="s">
        <v>74</v>
      </c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8"/>
      <c r="AU89" s="268"/>
      <c r="AV89" s="269"/>
      <c r="AW89" s="269"/>
      <c r="AX89" s="269"/>
      <c r="AY89" s="269"/>
      <c r="AZ89" s="269"/>
      <c r="BA89" s="269"/>
      <c r="BB89" s="269"/>
      <c r="BC89" s="269"/>
      <c r="BD89" s="269"/>
      <c r="BE89" s="271">
        <f>SUM(E89:BD89)</f>
        <v>0</v>
      </c>
    </row>
    <row r="90" spans="1:57" ht="13.5" customHeight="1" hidden="1" thickBot="1">
      <c r="A90" s="154"/>
      <c r="B90" s="68" t="s">
        <v>66</v>
      </c>
      <c r="C90" s="77" t="s">
        <v>52</v>
      </c>
      <c r="D90" s="68" t="s">
        <v>34</v>
      </c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 t="s">
        <v>74</v>
      </c>
      <c r="W90" s="265" t="s">
        <v>74</v>
      </c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8"/>
      <c r="AU90" s="268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>
        <f>SUM(E90:BD90)</f>
        <v>0</v>
      </c>
    </row>
    <row r="91" spans="1:57" ht="0.75" customHeight="1" hidden="1" thickBot="1">
      <c r="A91" s="154"/>
      <c r="B91" s="75" t="s">
        <v>67</v>
      </c>
      <c r="C91" s="68" t="s">
        <v>6</v>
      </c>
      <c r="D91" s="68" t="s">
        <v>34</v>
      </c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 t="s">
        <v>74</v>
      </c>
      <c r="W91" s="265" t="s">
        <v>74</v>
      </c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8"/>
      <c r="AU91" s="268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>
        <f>SUM(E91:BD91)</f>
        <v>0</v>
      </c>
    </row>
    <row r="92" spans="1:57" ht="13.5" customHeight="1" hidden="1" thickBot="1">
      <c r="A92" s="154"/>
      <c r="B92" s="117" t="s">
        <v>103</v>
      </c>
      <c r="C92" s="117" t="s">
        <v>90</v>
      </c>
      <c r="D92" s="67" t="s">
        <v>34</v>
      </c>
      <c r="E92" s="261">
        <f>SUM(E94,E96,E97)</f>
        <v>0</v>
      </c>
      <c r="F92" s="261">
        <f aca="true" t="shared" si="23" ref="F92:BE92">SUM(F94,F96,F97)</f>
        <v>0</v>
      </c>
      <c r="G92" s="261">
        <f t="shared" si="23"/>
        <v>0</v>
      </c>
      <c r="H92" s="261">
        <f t="shared" si="23"/>
        <v>0</v>
      </c>
      <c r="I92" s="261">
        <f t="shared" si="23"/>
        <v>0</v>
      </c>
      <c r="J92" s="261">
        <f t="shared" si="23"/>
        <v>0</v>
      </c>
      <c r="K92" s="261">
        <f t="shared" si="23"/>
        <v>0</v>
      </c>
      <c r="L92" s="261">
        <f t="shared" si="23"/>
        <v>0</v>
      </c>
      <c r="M92" s="261">
        <f t="shared" si="23"/>
        <v>0</v>
      </c>
      <c r="N92" s="261">
        <f t="shared" si="23"/>
        <v>0</v>
      </c>
      <c r="O92" s="261">
        <f t="shared" si="23"/>
        <v>0</v>
      </c>
      <c r="P92" s="261">
        <f t="shared" si="23"/>
        <v>0</v>
      </c>
      <c r="Q92" s="261">
        <f t="shared" si="23"/>
        <v>0</v>
      </c>
      <c r="R92" s="261">
        <f t="shared" si="23"/>
        <v>0</v>
      </c>
      <c r="S92" s="261">
        <f t="shared" si="23"/>
        <v>0</v>
      </c>
      <c r="T92" s="261">
        <f t="shared" si="23"/>
        <v>0</v>
      </c>
      <c r="U92" s="261">
        <f t="shared" si="23"/>
        <v>0</v>
      </c>
      <c r="V92" s="265" t="s">
        <v>74</v>
      </c>
      <c r="W92" s="265" t="s">
        <v>74</v>
      </c>
      <c r="X92" s="261">
        <f t="shared" si="23"/>
        <v>0</v>
      </c>
      <c r="Y92" s="261">
        <f t="shared" si="23"/>
        <v>0</v>
      </c>
      <c r="Z92" s="261">
        <f t="shared" si="23"/>
        <v>0</v>
      </c>
      <c r="AA92" s="261">
        <f t="shared" si="23"/>
        <v>0</v>
      </c>
      <c r="AB92" s="261">
        <f t="shared" si="23"/>
        <v>0</v>
      </c>
      <c r="AC92" s="261">
        <f t="shared" si="23"/>
        <v>0</v>
      </c>
      <c r="AD92" s="261">
        <f t="shared" si="23"/>
        <v>0</v>
      </c>
      <c r="AE92" s="261">
        <f t="shared" si="23"/>
        <v>0</v>
      </c>
      <c r="AF92" s="261">
        <f t="shared" si="23"/>
        <v>0</v>
      </c>
      <c r="AG92" s="261">
        <f t="shared" si="23"/>
        <v>0</v>
      </c>
      <c r="AH92" s="261">
        <f t="shared" si="23"/>
        <v>0</v>
      </c>
      <c r="AI92" s="261">
        <f t="shared" si="23"/>
        <v>0</v>
      </c>
      <c r="AJ92" s="261">
        <f t="shared" si="23"/>
        <v>0</v>
      </c>
      <c r="AK92" s="261">
        <f t="shared" si="23"/>
        <v>0</v>
      </c>
      <c r="AL92" s="261">
        <f t="shared" si="23"/>
        <v>0</v>
      </c>
      <c r="AM92" s="261">
        <f t="shared" si="23"/>
        <v>0</v>
      </c>
      <c r="AN92" s="261">
        <f t="shared" si="23"/>
        <v>0</v>
      </c>
      <c r="AO92" s="261">
        <f t="shared" si="23"/>
        <v>0</v>
      </c>
      <c r="AP92" s="261">
        <f t="shared" si="23"/>
        <v>0</v>
      </c>
      <c r="AQ92" s="261">
        <f t="shared" si="23"/>
        <v>0</v>
      </c>
      <c r="AR92" s="261">
        <f t="shared" si="23"/>
        <v>0</v>
      </c>
      <c r="AS92" s="261">
        <f t="shared" si="23"/>
        <v>0</v>
      </c>
      <c r="AT92" s="79">
        <f t="shared" si="23"/>
        <v>0</v>
      </c>
      <c r="AU92" s="79">
        <f t="shared" si="23"/>
        <v>0</v>
      </c>
      <c r="AV92" s="261">
        <f t="shared" si="23"/>
        <v>0</v>
      </c>
      <c r="AW92" s="261">
        <f t="shared" si="23"/>
        <v>0</v>
      </c>
      <c r="AX92" s="261">
        <f t="shared" si="23"/>
        <v>0</v>
      </c>
      <c r="AY92" s="261">
        <f t="shared" si="23"/>
        <v>0</v>
      </c>
      <c r="AZ92" s="261">
        <f t="shared" si="23"/>
        <v>0</v>
      </c>
      <c r="BA92" s="261">
        <f t="shared" si="23"/>
        <v>0</v>
      </c>
      <c r="BB92" s="261">
        <f t="shared" si="23"/>
        <v>0</v>
      </c>
      <c r="BC92" s="261">
        <f t="shared" si="23"/>
        <v>0</v>
      </c>
      <c r="BD92" s="261">
        <f t="shared" si="23"/>
        <v>0</v>
      </c>
      <c r="BE92" s="261">
        <f t="shared" si="23"/>
        <v>0</v>
      </c>
    </row>
    <row r="93" spans="1:57" ht="13.5" customHeight="1" hidden="1" thickBot="1">
      <c r="A93" s="154"/>
      <c r="B93" s="118"/>
      <c r="C93" s="118"/>
      <c r="D93" s="67" t="s">
        <v>35</v>
      </c>
      <c r="E93" s="261">
        <f>SUM(E95)</f>
        <v>0</v>
      </c>
      <c r="F93" s="261">
        <f aca="true" t="shared" si="24" ref="F93:BE93">SUM(F95)</f>
        <v>0</v>
      </c>
      <c r="G93" s="261">
        <f t="shared" si="24"/>
        <v>0</v>
      </c>
      <c r="H93" s="261">
        <f t="shared" si="24"/>
        <v>0</v>
      </c>
      <c r="I93" s="261">
        <f t="shared" si="24"/>
        <v>0</v>
      </c>
      <c r="J93" s="261">
        <f t="shared" si="24"/>
        <v>0</v>
      </c>
      <c r="K93" s="261">
        <f t="shared" si="24"/>
        <v>0</v>
      </c>
      <c r="L93" s="261">
        <f t="shared" si="24"/>
        <v>0</v>
      </c>
      <c r="M93" s="261">
        <f t="shared" si="24"/>
        <v>0</v>
      </c>
      <c r="N93" s="261">
        <f t="shared" si="24"/>
        <v>0</v>
      </c>
      <c r="O93" s="261">
        <f t="shared" si="24"/>
        <v>0</v>
      </c>
      <c r="P93" s="261">
        <f t="shared" si="24"/>
        <v>0</v>
      </c>
      <c r="Q93" s="261">
        <f t="shared" si="24"/>
        <v>0</v>
      </c>
      <c r="R93" s="261">
        <f t="shared" si="24"/>
        <v>0</v>
      </c>
      <c r="S93" s="261">
        <f t="shared" si="24"/>
        <v>0</v>
      </c>
      <c r="T93" s="261">
        <f t="shared" si="24"/>
        <v>0</v>
      </c>
      <c r="U93" s="261">
        <f t="shared" si="24"/>
        <v>0</v>
      </c>
      <c r="V93" s="265" t="s">
        <v>74</v>
      </c>
      <c r="W93" s="265" t="s">
        <v>74</v>
      </c>
      <c r="X93" s="261">
        <f t="shared" si="24"/>
        <v>0</v>
      </c>
      <c r="Y93" s="261">
        <f t="shared" si="24"/>
        <v>0</v>
      </c>
      <c r="Z93" s="261">
        <f t="shared" si="24"/>
        <v>0</v>
      </c>
      <c r="AA93" s="261">
        <f t="shared" si="24"/>
        <v>0</v>
      </c>
      <c r="AB93" s="261">
        <f t="shared" si="24"/>
        <v>0</v>
      </c>
      <c r="AC93" s="261">
        <f t="shared" si="24"/>
        <v>0</v>
      </c>
      <c r="AD93" s="261">
        <f t="shared" si="24"/>
        <v>0</v>
      </c>
      <c r="AE93" s="261">
        <f t="shared" si="24"/>
        <v>0</v>
      </c>
      <c r="AF93" s="261">
        <f t="shared" si="24"/>
        <v>0</v>
      </c>
      <c r="AG93" s="261">
        <f t="shared" si="24"/>
        <v>0</v>
      </c>
      <c r="AH93" s="261">
        <f t="shared" si="24"/>
        <v>0</v>
      </c>
      <c r="AI93" s="261">
        <f t="shared" si="24"/>
        <v>0</v>
      </c>
      <c r="AJ93" s="261">
        <f t="shared" si="24"/>
        <v>0</v>
      </c>
      <c r="AK93" s="261">
        <f t="shared" si="24"/>
        <v>0</v>
      </c>
      <c r="AL93" s="261">
        <f t="shared" si="24"/>
        <v>0</v>
      </c>
      <c r="AM93" s="261">
        <f t="shared" si="24"/>
        <v>0</v>
      </c>
      <c r="AN93" s="261">
        <f t="shared" si="24"/>
        <v>0</v>
      </c>
      <c r="AO93" s="261">
        <f t="shared" si="24"/>
        <v>0</v>
      </c>
      <c r="AP93" s="261">
        <f t="shared" si="24"/>
        <v>0</v>
      </c>
      <c r="AQ93" s="261">
        <f t="shared" si="24"/>
        <v>0</v>
      </c>
      <c r="AR93" s="261">
        <f t="shared" si="24"/>
        <v>0</v>
      </c>
      <c r="AS93" s="261">
        <f t="shared" si="24"/>
        <v>0</v>
      </c>
      <c r="AT93" s="79">
        <f t="shared" si="24"/>
        <v>0</v>
      </c>
      <c r="AU93" s="79">
        <f t="shared" si="24"/>
        <v>0</v>
      </c>
      <c r="AV93" s="261">
        <f t="shared" si="24"/>
        <v>0</v>
      </c>
      <c r="AW93" s="261">
        <f t="shared" si="24"/>
        <v>0</v>
      </c>
      <c r="AX93" s="261">
        <f t="shared" si="24"/>
        <v>0</v>
      </c>
      <c r="AY93" s="261">
        <f t="shared" si="24"/>
        <v>0</v>
      </c>
      <c r="AZ93" s="261">
        <f t="shared" si="24"/>
        <v>0</v>
      </c>
      <c r="BA93" s="261">
        <f t="shared" si="24"/>
        <v>0</v>
      </c>
      <c r="BB93" s="261">
        <f t="shared" si="24"/>
        <v>0</v>
      </c>
      <c r="BC93" s="261">
        <f t="shared" si="24"/>
        <v>0</v>
      </c>
      <c r="BD93" s="261">
        <f t="shared" si="24"/>
        <v>0</v>
      </c>
      <c r="BE93" s="261">
        <f t="shared" si="24"/>
        <v>0</v>
      </c>
    </row>
    <row r="94" spans="1:57" ht="13.5" customHeight="1" hidden="1" thickBot="1">
      <c r="A94" s="154"/>
      <c r="B94" s="110" t="s">
        <v>91</v>
      </c>
      <c r="C94" s="112" t="s">
        <v>102</v>
      </c>
      <c r="D94" s="68" t="s">
        <v>34</v>
      </c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 t="s">
        <v>74</v>
      </c>
      <c r="W94" s="265" t="s">
        <v>74</v>
      </c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8"/>
      <c r="AU94" s="268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</row>
    <row r="95" spans="1:57" ht="22.5" customHeight="1" hidden="1" thickBot="1">
      <c r="A95" s="154"/>
      <c r="B95" s="111"/>
      <c r="C95" s="113"/>
      <c r="D95" s="68" t="s">
        <v>35</v>
      </c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 t="s">
        <v>74</v>
      </c>
      <c r="W95" s="265" t="s">
        <v>74</v>
      </c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8"/>
      <c r="AU95" s="268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</row>
    <row r="96" spans="1:57" ht="13.5" customHeight="1" hidden="1" thickBot="1">
      <c r="A96" s="154"/>
      <c r="B96" s="68" t="s">
        <v>92</v>
      </c>
      <c r="C96" s="77" t="s">
        <v>52</v>
      </c>
      <c r="D96" s="68" t="s">
        <v>34</v>
      </c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 t="s">
        <v>74</v>
      </c>
      <c r="W96" s="265" t="s">
        <v>74</v>
      </c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8"/>
      <c r="AU96" s="268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</row>
    <row r="97" spans="1:57" ht="13.5" customHeight="1" hidden="1" thickBot="1">
      <c r="A97" s="154"/>
      <c r="B97" s="75" t="s">
        <v>93</v>
      </c>
      <c r="C97" s="68" t="s">
        <v>6</v>
      </c>
      <c r="D97" s="68" t="s">
        <v>34</v>
      </c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 t="s">
        <v>74</v>
      </c>
      <c r="W97" s="265" t="s">
        <v>74</v>
      </c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8"/>
      <c r="AU97" s="268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</row>
    <row r="98" spans="1:57" ht="13.5" customHeight="1" hidden="1" thickBot="1">
      <c r="A98" s="154"/>
      <c r="B98" s="117" t="s">
        <v>104</v>
      </c>
      <c r="C98" s="117" t="s">
        <v>96</v>
      </c>
      <c r="D98" s="67" t="s">
        <v>34</v>
      </c>
      <c r="E98" s="261">
        <f>SUM(E100,E102,E103)</f>
        <v>0</v>
      </c>
      <c r="F98" s="261">
        <f aca="true" t="shared" si="25" ref="F98:BE98">SUM(F100,F102,F103)</f>
        <v>0</v>
      </c>
      <c r="G98" s="261">
        <f t="shared" si="25"/>
        <v>0</v>
      </c>
      <c r="H98" s="261">
        <f t="shared" si="25"/>
        <v>0</v>
      </c>
      <c r="I98" s="261">
        <f t="shared" si="25"/>
        <v>0</v>
      </c>
      <c r="J98" s="261">
        <f t="shared" si="25"/>
        <v>0</v>
      </c>
      <c r="K98" s="261">
        <f t="shared" si="25"/>
        <v>0</v>
      </c>
      <c r="L98" s="261">
        <f t="shared" si="25"/>
        <v>0</v>
      </c>
      <c r="M98" s="261">
        <f t="shared" si="25"/>
        <v>0</v>
      </c>
      <c r="N98" s="261">
        <f t="shared" si="25"/>
        <v>0</v>
      </c>
      <c r="O98" s="261">
        <f t="shared" si="25"/>
        <v>0</v>
      </c>
      <c r="P98" s="261">
        <f t="shared" si="25"/>
        <v>0</v>
      </c>
      <c r="Q98" s="261">
        <f t="shared" si="25"/>
        <v>0</v>
      </c>
      <c r="R98" s="261">
        <f t="shared" si="25"/>
        <v>0</v>
      </c>
      <c r="S98" s="261">
        <f t="shared" si="25"/>
        <v>0</v>
      </c>
      <c r="T98" s="261">
        <f t="shared" si="25"/>
        <v>0</v>
      </c>
      <c r="U98" s="261">
        <f t="shared" si="25"/>
        <v>0</v>
      </c>
      <c r="V98" s="265" t="s">
        <v>74</v>
      </c>
      <c r="W98" s="265" t="s">
        <v>74</v>
      </c>
      <c r="X98" s="261">
        <f t="shared" si="25"/>
        <v>0</v>
      </c>
      <c r="Y98" s="261">
        <f t="shared" si="25"/>
        <v>0</v>
      </c>
      <c r="Z98" s="261">
        <f t="shared" si="25"/>
        <v>0</v>
      </c>
      <c r="AA98" s="261">
        <f t="shared" si="25"/>
        <v>0</v>
      </c>
      <c r="AB98" s="261">
        <f t="shared" si="25"/>
        <v>0</v>
      </c>
      <c r="AC98" s="261">
        <f t="shared" si="25"/>
        <v>0</v>
      </c>
      <c r="AD98" s="261">
        <f t="shared" si="25"/>
        <v>0</v>
      </c>
      <c r="AE98" s="261">
        <f t="shared" si="25"/>
        <v>0</v>
      </c>
      <c r="AF98" s="261">
        <f t="shared" si="25"/>
        <v>0</v>
      </c>
      <c r="AG98" s="261">
        <f t="shared" si="25"/>
        <v>0</v>
      </c>
      <c r="AH98" s="261">
        <f t="shared" si="25"/>
        <v>0</v>
      </c>
      <c r="AI98" s="261">
        <f t="shared" si="25"/>
        <v>0</v>
      </c>
      <c r="AJ98" s="261">
        <f t="shared" si="25"/>
        <v>0</v>
      </c>
      <c r="AK98" s="261">
        <f t="shared" si="25"/>
        <v>0</v>
      </c>
      <c r="AL98" s="261">
        <f t="shared" si="25"/>
        <v>0</v>
      </c>
      <c r="AM98" s="261">
        <f t="shared" si="25"/>
        <v>0</v>
      </c>
      <c r="AN98" s="261">
        <f t="shared" si="25"/>
        <v>0</v>
      </c>
      <c r="AO98" s="261">
        <f t="shared" si="25"/>
        <v>0</v>
      </c>
      <c r="AP98" s="261">
        <f t="shared" si="25"/>
        <v>0</v>
      </c>
      <c r="AQ98" s="261">
        <f t="shared" si="25"/>
        <v>0</v>
      </c>
      <c r="AR98" s="261">
        <f t="shared" si="25"/>
        <v>0</v>
      </c>
      <c r="AS98" s="261">
        <f t="shared" si="25"/>
        <v>0</v>
      </c>
      <c r="AT98" s="79">
        <f t="shared" si="25"/>
        <v>0</v>
      </c>
      <c r="AU98" s="79">
        <f t="shared" si="25"/>
        <v>0</v>
      </c>
      <c r="AV98" s="261">
        <f t="shared" si="25"/>
        <v>0</v>
      </c>
      <c r="AW98" s="261">
        <f t="shared" si="25"/>
        <v>0</v>
      </c>
      <c r="AX98" s="261">
        <f t="shared" si="25"/>
        <v>0</v>
      </c>
      <c r="AY98" s="261">
        <f t="shared" si="25"/>
        <v>0</v>
      </c>
      <c r="AZ98" s="261">
        <f t="shared" si="25"/>
        <v>0</v>
      </c>
      <c r="BA98" s="261">
        <f t="shared" si="25"/>
        <v>0</v>
      </c>
      <c r="BB98" s="261">
        <f t="shared" si="25"/>
        <v>0</v>
      </c>
      <c r="BC98" s="261">
        <f t="shared" si="25"/>
        <v>0</v>
      </c>
      <c r="BD98" s="261">
        <f t="shared" si="25"/>
        <v>0</v>
      </c>
      <c r="BE98" s="261">
        <f t="shared" si="25"/>
        <v>0</v>
      </c>
    </row>
    <row r="99" spans="1:57" ht="13.5" customHeight="1" hidden="1" thickBot="1">
      <c r="A99" s="154"/>
      <c r="B99" s="118"/>
      <c r="C99" s="118"/>
      <c r="D99" s="67" t="s">
        <v>35</v>
      </c>
      <c r="E99" s="261">
        <f>SUM(E101)</f>
        <v>0</v>
      </c>
      <c r="F99" s="261">
        <f aca="true" t="shared" si="26" ref="F99:BE99">SUM(F101)</f>
        <v>0</v>
      </c>
      <c r="G99" s="261">
        <f t="shared" si="26"/>
        <v>0</v>
      </c>
      <c r="H99" s="261">
        <f t="shared" si="26"/>
        <v>0</v>
      </c>
      <c r="I99" s="261">
        <f t="shared" si="26"/>
        <v>0</v>
      </c>
      <c r="J99" s="261">
        <f t="shared" si="26"/>
        <v>0</v>
      </c>
      <c r="K99" s="261">
        <f t="shared" si="26"/>
        <v>0</v>
      </c>
      <c r="L99" s="261">
        <f t="shared" si="26"/>
        <v>0</v>
      </c>
      <c r="M99" s="261">
        <f t="shared" si="26"/>
        <v>0</v>
      </c>
      <c r="N99" s="261">
        <f t="shared" si="26"/>
        <v>0</v>
      </c>
      <c r="O99" s="261">
        <f t="shared" si="26"/>
        <v>0</v>
      </c>
      <c r="P99" s="261">
        <f t="shared" si="26"/>
        <v>0</v>
      </c>
      <c r="Q99" s="261">
        <f t="shared" si="26"/>
        <v>0</v>
      </c>
      <c r="R99" s="261">
        <f t="shared" si="26"/>
        <v>0</v>
      </c>
      <c r="S99" s="261">
        <f t="shared" si="26"/>
        <v>0</v>
      </c>
      <c r="T99" s="261">
        <f t="shared" si="26"/>
        <v>0</v>
      </c>
      <c r="U99" s="261">
        <f t="shared" si="26"/>
        <v>0</v>
      </c>
      <c r="V99" s="265" t="s">
        <v>74</v>
      </c>
      <c r="W99" s="265" t="s">
        <v>74</v>
      </c>
      <c r="X99" s="261">
        <f t="shared" si="26"/>
        <v>0</v>
      </c>
      <c r="Y99" s="261">
        <f t="shared" si="26"/>
        <v>0</v>
      </c>
      <c r="Z99" s="261">
        <f t="shared" si="26"/>
        <v>0</v>
      </c>
      <c r="AA99" s="261">
        <f t="shared" si="26"/>
        <v>0</v>
      </c>
      <c r="AB99" s="261">
        <f t="shared" si="26"/>
        <v>0</v>
      </c>
      <c r="AC99" s="261">
        <f t="shared" si="26"/>
        <v>0</v>
      </c>
      <c r="AD99" s="261">
        <f t="shared" si="26"/>
        <v>0</v>
      </c>
      <c r="AE99" s="261">
        <f t="shared" si="26"/>
        <v>0</v>
      </c>
      <c r="AF99" s="261">
        <f t="shared" si="26"/>
        <v>0</v>
      </c>
      <c r="AG99" s="261">
        <f t="shared" si="26"/>
        <v>0</v>
      </c>
      <c r="AH99" s="261">
        <f t="shared" si="26"/>
        <v>0</v>
      </c>
      <c r="AI99" s="261">
        <f t="shared" si="26"/>
        <v>0</v>
      </c>
      <c r="AJ99" s="261">
        <f t="shared" si="26"/>
        <v>0</v>
      </c>
      <c r="AK99" s="261">
        <f t="shared" si="26"/>
        <v>0</v>
      </c>
      <c r="AL99" s="261">
        <f t="shared" si="26"/>
        <v>0</v>
      </c>
      <c r="AM99" s="261">
        <f t="shared" si="26"/>
        <v>0</v>
      </c>
      <c r="AN99" s="261">
        <f t="shared" si="26"/>
        <v>0</v>
      </c>
      <c r="AO99" s="261">
        <f t="shared" si="26"/>
        <v>0</v>
      </c>
      <c r="AP99" s="261">
        <f t="shared" si="26"/>
        <v>0</v>
      </c>
      <c r="AQ99" s="261">
        <f t="shared" si="26"/>
        <v>0</v>
      </c>
      <c r="AR99" s="261">
        <f t="shared" si="26"/>
        <v>0</v>
      </c>
      <c r="AS99" s="261">
        <f t="shared" si="26"/>
        <v>0</v>
      </c>
      <c r="AT99" s="79">
        <f t="shared" si="26"/>
        <v>0</v>
      </c>
      <c r="AU99" s="79">
        <f t="shared" si="26"/>
        <v>0</v>
      </c>
      <c r="AV99" s="261">
        <f t="shared" si="26"/>
        <v>0</v>
      </c>
      <c r="AW99" s="261">
        <f t="shared" si="26"/>
        <v>0</v>
      </c>
      <c r="AX99" s="261">
        <f t="shared" si="26"/>
        <v>0</v>
      </c>
      <c r="AY99" s="261">
        <f t="shared" si="26"/>
        <v>0</v>
      </c>
      <c r="AZ99" s="261">
        <f t="shared" si="26"/>
        <v>0</v>
      </c>
      <c r="BA99" s="261">
        <f t="shared" si="26"/>
        <v>0</v>
      </c>
      <c r="BB99" s="261">
        <f t="shared" si="26"/>
        <v>0</v>
      </c>
      <c r="BC99" s="261">
        <f t="shared" si="26"/>
        <v>0</v>
      </c>
      <c r="BD99" s="261">
        <f t="shared" si="26"/>
        <v>0</v>
      </c>
      <c r="BE99" s="261">
        <f t="shared" si="26"/>
        <v>0</v>
      </c>
    </row>
    <row r="100" spans="1:57" ht="13.5" customHeight="1" hidden="1" thickBot="1">
      <c r="A100" s="154"/>
      <c r="B100" s="110" t="s">
        <v>94</v>
      </c>
      <c r="C100" s="112" t="s">
        <v>97</v>
      </c>
      <c r="D100" s="68" t="s">
        <v>34</v>
      </c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 t="s">
        <v>74</v>
      </c>
      <c r="W100" s="265" t="s">
        <v>74</v>
      </c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8"/>
      <c r="AU100" s="268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</row>
    <row r="101" spans="1:57" ht="13.5" customHeight="1" hidden="1" thickBot="1">
      <c r="A101" s="154"/>
      <c r="B101" s="111"/>
      <c r="C101" s="113"/>
      <c r="D101" s="68" t="s">
        <v>35</v>
      </c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 t="s">
        <v>74</v>
      </c>
      <c r="W101" s="265" t="s">
        <v>74</v>
      </c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8"/>
      <c r="AU101" s="268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</row>
    <row r="102" spans="1:57" ht="13.5" customHeight="1" hidden="1" thickBot="1">
      <c r="A102" s="154"/>
      <c r="B102" s="68" t="s">
        <v>107</v>
      </c>
      <c r="C102" s="77" t="s">
        <v>52</v>
      </c>
      <c r="D102" s="68" t="s">
        <v>34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 t="s">
        <v>74</v>
      </c>
      <c r="W102" s="265" t="s">
        <v>74</v>
      </c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8"/>
      <c r="AU102" s="268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</row>
    <row r="103" spans="1:57" ht="13.5" customHeight="1" hidden="1" thickBot="1">
      <c r="A103" s="154"/>
      <c r="B103" s="75" t="s">
        <v>95</v>
      </c>
      <c r="C103" s="68" t="s">
        <v>6</v>
      </c>
      <c r="D103" s="68" t="s">
        <v>34</v>
      </c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 t="s">
        <v>74</v>
      </c>
      <c r="W103" s="265" t="s">
        <v>74</v>
      </c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8"/>
      <c r="AU103" s="268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</row>
    <row r="104" spans="1:57" ht="13.5" customHeight="1" hidden="1" thickBot="1">
      <c r="A104" s="154"/>
      <c r="B104" s="117" t="s">
        <v>105</v>
      </c>
      <c r="C104" s="117" t="s">
        <v>98</v>
      </c>
      <c r="D104" s="67" t="s">
        <v>34</v>
      </c>
      <c r="E104" s="261">
        <f>SUM(E106,E108,E109)</f>
        <v>0</v>
      </c>
      <c r="F104" s="261">
        <f aca="true" t="shared" si="27" ref="F104:BE104">SUM(F106,F108,F109)</f>
        <v>0</v>
      </c>
      <c r="G104" s="261">
        <f t="shared" si="27"/>
        <v>0</v>
      </c>
      <c r="H104" s="261">
        <f t="shared" si="27"/>
        <v>0</v>
      </c>
      <c r="I104" s="261">
        <f t="shared" si="27"/>
        <v>0</v>
      </c>
      <c r="J104" s="261">
        <f t="shared" si="27"/>
        <v>0</v>
      </c>
      <c r="K104" s="261">
        <f t="shared" si="27"/>
        <v>0</v>
      </c>
      <c r="L104" s="261">
        <f t="shared" si="27"/>
        <v>0</v>
      </c>
      <c r="M104" s="261">
        <f t="shared" si="27"/>
        <v>0</v>
      </c>
      <c r="N104" s="261">
        <f t="shared" si="27"/>
        <v>0</v>
      </c>
      <c r="O104" s="261">
        <f t="shared" si="27"/>
        <v>0</v>
      </c>
      <c r="P104" s="261">
        <f t="shared" si="27"/>
        <v>0</v>
      </c>
      <c r="Q104" s="261">
        <f t="shared" si="27"/>
        <v>0</v>
      </c>
      <c r="R104" s="261">
        <f t="shared" si="27"/>
        <v>0</v>
      </c>
      <c r="S104" s="261">
        <f t="shared" si="27"/>
        <v>0</v>
      </c>
      <c r="T104" s="261">
        <f t="shared" si="27"/>
        <v>0</v>
      </c>
      <c r="U104" s="261">
        <f t="shared" si="27"/>
        <v>0</v>
      </c>
      <c r="V104" s="265" t="s">
        <v>74</v>
      </c>
      <c r="W104" s="265" t="s">
        <v>74</v>
      </c>
      <c r="X104" s="261">
        <f t="shared" si="27"/>
        <v>0</v>
      </c>
      <c r="Y104" s="261">
        <f t="shared" si="27"/>
        <v>0</v>
      </c>
      <c r="Z104" s="261">
        <f t="shared" si="27"/>
        <v>0</v>
      </c>
      <c r="AA104" s="261">
        <f t="shared" si="27"/>
        <v>0</v>
      </c>
      <c r="AB104" s="261">
        <f t="shared" si="27"/>
        <v>0</v>
      </c>
      <c r="AC104" s="261">
        <f t="shared" si="27"/>
        <v>0</v>
      </c>
      <c r="AD104" s="261">
        <f t="shared" si="27"/>
        <v>0</v>
      </c>
      <c r="AE104" s="261">
        <f t="shared" si="27"/>
        <v>0</v>
      </c>
      <c r="AF104" s="261">
        <f t="shared" si="27"/>
        <v>0</v>
      </c>
      <c r="AG104" s="261">
        <f t="shared" si="27"/>
        <v>0</v>
      </c>
      <c r="AH104" s="261">
        <f t="shared" si="27"/>
        <v>0</v>
      </c>
      <c r="AI104" s="261">
        <f t="shared" si="27"/>
        <v>0</v>
      </c>
      <c r="AJ104" s="261">
        <f t="shared" si="27"/>
        <v>0</v>
      </c>
      <c r="AK104" s="261">
        <f t="shared" si="27"/>
        <v>0</v>
      </c>
      <c r="AL104" s="261">
        <f t="shared" si="27"/>
        <v>0</v>
      </c>
      <c r="AM104" s="261">
        <f t="shared" si="27"/>
        <v>0</v>
      </c>
      <c r="AN104" s="261">
        <f t="shared" si="27"/>
        <v>0</v>
      </c>
      <c r="AO104" s="261">
        <f t="shared" si="27"/>
        <v>0</v>
      </c>
      <c r="AP104" s="261">
        <f t="shared" si="27"/>
        <v>0</v>
      </c>
      <c r="AQ104" s="261">
        <f t="shared" si="27"/>
        <v>0</v>
      </c>
      <c r="AR104" s="261">
        <f t="shared" si="27"/>
        <v>0</v>
      </c>
      <c r="AS104" s="261">
        <f t="shared" si="27"/>
        <v>0</v>
      </c>
      <c r="AT104" s="79">
        <f t="shared" si="27"/>
        <v>0</v>
      </c>
      <c r="AU104" s="79">
        <f t="shared" si="27"/>
        <v>0</v>
      </c>
      <c r="AV104" s="261">
        <f t="shared" si="27"/>
        <v>0</v>
      </c>
      <c r="AW104" s="261">
        <f t="shared" si="27"/>
        <v>0</v>
      </c>
      <c r="AX104" s="261">
        <f t="shared" si="27"/>
        <v>0</v>
      </c>
      <c r="AY104" s="261">
        <f t="shared" si="27"/>
        <v>0</v>
      </c>
      <c r="AZ104" s="261">
        <f t="shared" si="27"/>
        <v>0</v>
      </c>
      <c r="BA104" s="261">
        <f t="shared" si="27"/>
        <v>0</v>
      </c>
      <c r="BB104" s="261">
        <f t="shared" si="27"/>
        <v>0</v>
      </c>
      <c r="BC104" s="261">
        <f t="shared" si="27"/>
        <v>0</v>
      </c>
      <c r="BD104" s="261">
        <f t="shared" si="27"/>
        <v>0</v>
      </c>
      <c r="BE104" s="261">
        <f t="shared" si="27"/>
        <v>0</v>
      </c>
    </row>
    <row r="105" spans="1:57" ht="13.5" customHeight="1" hidden="1" thickBot="1">
      <c r="A105" s="154"/>
      <c r="B105" s="118"/>
      <c r="C105" s="118"/>
      <c r="D105" s="67" t="s">
        <v>35</v>
      </c>
      <c r="E105" s="261">
        <f>SUM(E107)</f>
        <v>0</v>
      </c>
      <c r="F105" s="261">
        <f aca="true" t="shared" si="28" ref="F105:BE105">SUM(F107)</f>
        <v>0</v>
      </c>
      <c r="G105" s="261">
        <f t="shared" si="28"/>
        <v>0</v>
      </c>
      <c r="H105" s="261">
        <f t="shared" si="28"/>
        <v>0</v>
      </c>
      <c r="I105" s="261">
        <f t="shared" si="28"/>
        <v>0</v>
      </c>
      <c r="J105" s="261">
        <f t="shared" si="28"/>
        <v>0</v>
      </c>
      <c r="K105" s="261">
        <f t="shared" si="28"/>
        <v>0</v>
      </c>
      <c r="L105" s="261">
        <f t="shared" si="28"/>
        <v>0</v>
      </c>
      <c r="M105" s="261">
        <f t="shared" si="28"/>
        <v>0</v>
      </c>
      <c r="N105" s="261">
        <f t="shared" si="28"/>
        <v>0</v>
      </c>
      <c r="O105" s="261">
        <f t="shared" si="28"/>
        <v>0</v>
      </c>
      <c r="P105" s="261">
        <f t="shared" si="28"/>
        <v>0</v>
      </c>
      <c r="Q105" s="261">
        <f t="shared" si="28"/>
        <v>0</v>
      </c>
      <c r="R105" s="261">
        <f t="shared" si="28"/>
        <v>0</v>
      </c>
      <c r="S105" s="261">
        <f t="shared" si="28"/>
        <v>0</v>
      </c>
      <c r="T105" s="261">
        <f t="shared" si="28"/>
        <v>0</v>
      </c>
      <c r="U105" s="261">
        <f t="shared" si="28"/>
        <v>0</v>
      </c>
      <c r="V105" s="265" t="s">
        <v>74</v>
      </c>
      <c r="W105" s="265" t="s">
        <v>74</v>
      </c>
      <c r="X105" s="261">
        <f t="shared" si="28"/>
        <v>0</v>
      </c>
      <c r="Y105" s="261">
        <f t="shared" si="28"/>
        <v>0</v>
      </c>
      <c r="Z105" s="261">
        <f t="shared" si="28"/>
        <v>0</v>
      </c>
      <c r="AA105" s="261">
        <f t="shared" si="28"/>
        <v>0</v>
      </c>
      <c r="AB105" s="261">
        <f t="shared" si="28"/>
        <v>0</v>
      </c>
      <c r="AC105" s="261">
        <f t="shared" si="28"/>
        <v>0</v>
      </c>
      <c r="AD105" s="261">
        <f t="shared" si="28"/>
        <v>0</v>
      </c>
      <c r="AE105" s="261">
        <f t="shared" si="28"/>
        <v>0</v>
      </c>
      <c r="AF105" s="261">
        <f t="shared" si="28"/>
        <v>0</v>
      </c>
      <c r="AG105" s="261">
        <f t="shared" si="28"/>
        <v>0</v>
      </c>
      <c r="AH105" s="261">
        <f t="shared" si="28"/>
        <v>0</v>
      </c>
      <c r="AI105" s="261">
        <f t="shared" si="28"/>
        <v>0</v>
      </c>
      <c r="AJ105" s="261">
        <f t="shared" si="28"/>
        <v>0</v>
      </c>
      <c r="AK105" s="261">
        <f t="shared" si="28"/>
        <v>0</v>
      </c>
      <c r="AL105" s="261">
        <f t="shared" si="28"/>
        <v>0</v>
      </c>
      <c r="AM105" s="261">
        <f t="shared" si="28"/>
        <v>0</v>
      </c>
      <c r="AN105" s="261">
        <f t="shared" si="28"/>
        <v>0</v>
      </c>
      <c r="AO105" s="261">
        <f t="shared" si="28"/>
        <v>0</v>
      </c>
      <c r="AP105" s="261">
        <f t="shared" si="28"/>
        <v>0</v>
      </c>
      <c r="AQ105" s="261">
        <f t="shared" si="28"/>
        <v>0</v>
      </c>
      <c r="AR105" s="261">
        <f t="shared" si="28"/>
        <v>0</v>
      </c>
      <c r="AS105" s="261">
        <f t="shared" si="28"/>
        <v>0</v>
      </c>
      <c r="AT105" s="79">
        <f t="shared" si="28"/>
        <v>0</v>
      </c>
      <c r="AU105" s="79">
        <f t="shared" si="28"/>
        <v>0</v>
      </c>
      <c r="AV105" s="261">
        <f t="shared" si="28"/>
        <v>0</v>
      </c>
      <c r="AW105" s="261">
        <f t="shared" si="28"/>
        <v>0</v>
      </c>
      <c r="AX105" s="261">
        <f t="shared" si="28"/>
        <v>0</v>
      </c>
      <c r="AY105" s="261">
        <f t="shared" si="28"/>
        <v>0</v>
      </c>
      <c r="AZ105" s="261">
        <f t="shared" si="28"/>
        <v>0</v>
      </c>
      <c r="BA105" s="261">
        <f t="shared" si="28"/>
        <v>0</v>
      </c>
      <c r="BB105" s="261">
        <f t="shared" si="28"/>
        <v>0</v>
      </c>
      <c r="BC105" s="261">
        <f t="shared" si="28"/>
        <v>0</v>
      </c>
      <c r="BD105" s="261">
        <f t="shared" si="28"/>
        <v>0</v>
      </c>
      <c r="BE105" s="261">
        <f t="shared" si="28"/>
        <v>0</v>
      </c>
    </row>
    <row r="106" spans="1:57" ht="13.5" customHeight="1" hidden="1" thickBot="1">
      <c r="A106" s="154"/>
      <c r="B106" s="110" t="s">
        <v>100</v>
      </c>
      <c r="C106" s="112" t="s">
        <v>99</v>
      </c>
      <c r="D106" s="68" t="s">
        <v>34</v>
      </c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 t="s">
        <v>74</v>
      </c>
      <c r="W106" s="265" t="s">
        <v>74</v>
      </c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8"/>
      <c r="AU106" s="268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</row>
    <row r="107" spans="1:57" ht="13.5" customHeight="1" hidden="1" thickBot="1">
      <c r="A107" s="154"/>
      <c r="B107" s="111"/>
      <c r="C107" s="113"/>
      <c r="D107" s="68" t="s">
        <v>35</v>
      </c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 t="s">
        <v>74</v>
      </c>
      <c r="W107" s="265" t="s">
        <v>74</v>
      </c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8"/>
      <c r="AU107" s="268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</row>
    <row r="108" spans="1:57" ht="13.5" customHeight="1" hidden="1" thickBot="1">
      <c r="A108" s="154"/>
      <c r="B108" s="68" t="s">
        <v>106</v>
      </c>
      <c r="C108" s="77" t="s">
        <v>52</v>
      </c>
      <c r="D108" s="68" t="s">
        <v>34</v>
      </c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 t="s">
        <v>74</v>
      </c>
      <c r="W108" s="265" t="s">
        <v>74</v>
      </c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8"/>
      <c r="AU108" s="268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</row>
    <row r="109" spans="1:57" ht="13.5" customHeight="1" hidden="1" thickBot="1">
      <c r="A109" s="154"/>
      <c r="B109" s="75" t="s">
        <v>101</v>
      </c>
      <c r="C109" s="68" t="s">
        <v>6</v>
      </c>
      <c r="D109" s="68" t="s">
        <v>34</v>
      </c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 t="s">
        <v>74</v>
      </c>
      <c r="W109" s="265" t="s">
        <v>74</v>
      </c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8"/>
      <c r="AU109" s="268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</row>
    <row r="110" spans="1:57" ht="13.5" customHeight="1" hidden="1" thickBot="1">
      <c r="A110" s="154"/>
      <c r="B110" s="117" t="s">
        <v>108</v>
      </c>
      <c r="C110" s="117" t="s">
        <v>112</v>
      </c>
      <c r="D110" s="67" t="s">
        <v>34</v>
      </c>
      <c r="E110" s="261">
        <f>SUM(E112,E114,E115)</f>
        <v>0</v>
      </c>
      <c r="F110" s="261">
        <f aca="true" t="shared" si="29" ref="F110:BE110">SUM(F112,F114,F115)</f>
        <v>0</v>
      </c>
      <c r="G110" s="261">
        <f t="shared" si="29"/>
        <v>0</v>
      </c>
      <c r="H110" s="261">
        <f t="shared" si="29"/>
        <v>0</v>
      </c>
      <c r="I110" s="261">
        <f t="shared" si="29"/>
        <v>0</v>
      </c>
      <c r="J110" s="261">
        <f t="shared" si="29"/>
        <v>0</v>
      </c>
      <c r="K110" s="261">
        <f t="shared" si="29"/>
        <v>0</v>
      </c>
      <c r="L110" s="261">
        <f t="shared" si="29"/>
        <v>0</v>
      </c>
      <c r="M110" s="261">
        <f t="shared" si="29"/>
        <v>0</v>
      </c>
      <c r="N110" s="261">
        <f t="shared" si="29"/>
        <v>0</v>
      </c>
      <c r="O110" s="261">
        <f t="shared" si="29"/>
        <v>0</v>
      </c>
      <c r="P110" s="261">
        <f t="shared" si="29"/>
        <v>0</v>
      </c>
      <c r="Q110" s="261">
        <f t="shared" si="29"/>
        <v>0</v>
      </c>
      <c r="R110" s="261">
        <f t="shared" si="29"/>
        <v>0</v>
      </c>
      <c r="S110" s="261">
        <f t="shared" si="29"/>
        <v>0</v>
      </c>
      <c r="T110" s="261">
        <f t="shared" si="29"/>
        <v>0</v>
      </c>
      <c r="U110" s="261">
        <f t="shared" si="29"/>
        <v>0</v>
      </c>
      <c r="V110" s="265" t="s">
        <v>74</v>
      </c>
      <c r="W110" s="265" t="s">
        <v>74</v>
      </c>
      <c r="X110" s="261">
        <f t="shared" si="29"/>
        <v>0</v>
      </c>
      <c r="Y110" s="261">
        <f t="shared" si="29"/>
        <v>0</v>
      </c>
      <c r="Z110" s="261">
        <f t="shared" si="29"/>
        <v>0</v>
      </c>
      <c r="AA110" s="261">
        <f t="shared" si="29"/>
        <v>0</v>
      </c>
      <c r="AB110" s="261">
        <f t="shared" si="29"/>
        <v>0</v>
      </c>
      <c r="AC110" s="261">
        <f t="shared" si="29"/>
        <v>0</v>
      </c>
      <c r="AD110" s="261">
        <f t="shared" si="29"/>
        <v>0</v>
      </c>
      <c r="AE110" s="261">
        <f t="shared" si="29"/>
        <v>0</v>
      </c>
      <c r="AF110" s="261">
        <f t="shared" si="29"/>
        <v>0</v>
      </c>
      <c r="AG110" s="261">
        <f t="shared" si="29"/>
        <v>0</v>
      </c>
      <c r="AH110" s="261">
        <f t="shared" si="29"/>
        <v>0</v>
      </c>
      <c r="AI110" s="261">
        <f t="shared" si="29"/>
        <v>0</v>
      </c>
      <c r="AJ110" s="261">
        <f t="shared" si="29"/>
        <v>0</v>
      </c>
      <c r="AK110" s="261">
        <f t="shared" si="29"/>
        <v>0</v>
      </c>
      <c r="AL110" s="261">
        <f t="shared" si="29"/>
        <v>0</v>
      </c>
      <c r="AM110" s="261">
        <f t="shared" si="29"/>
        <v>0</v>
      </c>
      <c r="AN110" s="261">
        <f t="shared" si="29"/>
        <v>0</v>
      </c>
      <c r="AO110" s="261">
        <f t="shared" si="29"/>
        <v>0</v>
      </c>
      <c r="AP110" s="261">
        <f t="shared" si="29"/>
        <v>0</v>
      </c>
      <c r="AQ110" s="261">
        <f t="shared" si="29"/>
        <v>0</v>
      </c>
      <c r="AR110" s="261">
        <f t="shared" si="29"/>
        <v>0</v>
      </c>
      <c r="AS110" s="261">
        <f t="shared" si="29"/>
        <v>0</v>
      </c>
      <c r="AT110" s="79">
        <f t="shared" si="29"/>
        <v>0</v>
      </c>
      <c r="AU110" s="79">
        <f t="shared" si="29"/>
        <v>0</v>
      </c>
      <c r="AV110" s="261">
        <f t="shared" si="29"/>
        <v>0</v>
      </c>
      <c r="AW110" s="261">
        <f t="shared" si="29"/>
        <v>0</v>
      </c>
      <c r="AX110" s="261">
        <f t="shared" si="29"/>
        <v>0</v>
      </c>
      <c r="AY110" s="261">
        <f t="shared" si="29"/>
        <v>0</v>
      </c>
      <c r="AZ110" s="261">
        <f t="shared" si="29"/>
        <v>0</v>
      </c>
      <c r="BA110" s="261">
        <f t="shared" si="29"/>
        <v>0</v>
      </c>
      <c r="BB110" s="261">
        <f t="shared" si="29"/>
        <v>0</v>
      </c>
      <c r="BC110" s="261">
        <f t="shared" si="29"/>
        <v>0</v>
      </c>
      <c r="BD110" s="261">
        <f t="shared" si="29"/>
        <v>0</v>
      </c>
      <c r="BE110" s="261">
        <f t="shared" si="29"/>
        <v>0</v>
      </c>
    </row>
    <row r="111" spans="1:57" ht="12.75" customHeight="1" hidden="1" thickBot="1">
      <c r="A111" s="154"/>
      <c r="B111" s="118"/>
      <c r="C111" s="118"/>
      <c r="D111" s="67" t="s">
        <v>35</v>
      </c>
      <c r="E111" s="261">
        <f>SUM(E113)</f>
        <v>0</v>
      </c>
      <c r="F111" s="261">
        <f aca="true" t="shared" si="30" ref="F111:BE111">SUM(F113)</f>
        <v>0</v>
      </c>
      <c r="G111" s="261">
        <f t="shared" si="30"/>
        <v>0</v>
      </c>
      <c r="H111" s="261">
        <f t="shared" si="30"/>
        <v>0</v>
      </c>
      <c r="I111" s="261">
        <f t="shared" si="30"/>
        <v>0</v>
      </c>
      <c r="J111" s="261">
        <f t="shared" si="30"/>
        <v>0</v>
      </c>
      <c r="K111" s="261">
        <f t="shared" si="30"/>
        <v>0</v>
      </c>
      <c r="L111" s="261">
        <f t="shared" si="30"/>
        <v>0</v>
      </c>
      <c r="M111" s="261">
        <f t="shared" si="30"/>
        <v>0</v>
      </c>
      <c r="N111" s="261">
        <f t="shared" si="30"/>
        <v>0</v>
      </c>
      <c r="O111" s="261">
        <f t="shared" si="30"/>
        <v>0</v>
      </c>
      <c r="P111" s="261">
        <f t="shared" si="30"/>
        <v>0</v>
      </c>
      <c r="Q111" s="261">
        <f t="shared" si="30"/>
        <v>0</v>
      </c>
      <c r="R111" s="261">
        <f t="shared" si="30"/>
        <v>0</v>
      </c>
      <c r="S111" s="261">
        <f t="shared" si="30"/>
        <v>0</v>
      </c>
      <c r="T111" s="261">
        <f t="shared" si="30"/>
        <v>0</v>
      </c>
      <c r="U111" s="261">
        <f t="shared" si="30"/>
        <v>0</v>
      </c>
      <c r="V111" s="265" t="s">
        <v>74</v>
      </c>
      <c r="W111" s="265" t="s">
        <v>74</v>
      </c>
      <c r="X111" s="261">
        <f t="shared" si="30"/>
        <v>0</v>
      </c>
      <c r="Y111" s="261">
        <f t="shared" si="30"/>
        <v>0</v>
      </c>
      <c r="Z111" s="261">
        <f t="shared" si="30"/>
        <v>0</v>
      </c>
      <c r="AA111" s="261">
        <f t="shared" si="30"/>
        <v>0</v>
      </c>
      <c r="AB111" s="261">
        <f t="shared" si="30"/>
        <v>0</v>
      </c>
      <c r="AC111" s="261">
        <f t="shared" si="30"/>
        <v>0</v>
      </c>
      <c r="AD111" s="261">
        <f t="shared" si="30"/>
        <v>0</v>
      </c>
      <c r="AE111" s="261">
        <f t="shared" si="30"/>
        <v>0</v>
      </c>
      <c r="AF111" s="261">
        <f t="shared" si="30"/>
        <v>0</v>
      </c>
      <c r="AG111" s="261">
        <f t="shared" si="30"/>
        <v>0</v>
      </c>
      <c r="AH111" s="261">
        <f t="shared" si="30"/>
        <v>0</v>
      </c>
      <c r="AI111" s="261">
        <f t="shared" si="30"/>
        <v>0</v>
      </c>
      <c r="AJ111" s="261">
        <f t="shared" si="30"/>
        <v>0</v>
      </c>
      <c r="AK111" s="261">
        <f t="shared" si="30"/>
        <v>0</v>
      </c>
      <c r="AL111" s="261">
        <f t="shared" si="30"/>
        <v>0</v>
      </c>
      <c r="AM111" s="261">
        <f t="shared" si="30"/>
        <v>0</v>
      </c>
      <c r="AN111" s="261">
        <f t="shared" si="30"/>
        <v>0</v>
      </c>
      <c r="AO111" s="261">
        <f t="shared" si="30"/>
        <v>0</v>
      </c>
      <c r="AP111" s="261">
        <f t="shared" si="30"/>
        <v>0</v>
      </c>
      <c r="AQ111" s="261">
        <f t="shared" si="30"/>
        <v>0</v>
      </c>
      <c r="AR111" s="261">
        <f t="shared" si="30"/>
        <v>0</v>
      </c>
      <c r="AS111" s="261">
        <f t="shared" si="30"/>
        <v>0</v>
      </c>
      <c r="AT111" s="79">
        <f t="shared" si="30"/>
        <v>0</v>
      </c>
      <c r="AU111" s="79">
        <f t="shared" si="30"/>
        <v>0</v>
      </c>
      <c r="AV111" s="261">
        <f t="shared" si="30"/>
        <v>0</v>
      </c>
      <c r="AW111" s="261">
        <f t="shared" si="30"/>
        <v>0</v>
      </c>
      <c r="AX111" s="261">
        <f t="shared" si="30"/>
        <v>0</v>
      </c>
      <c r="AY111" s="261">
        <f t="shared" si="30"/>
        <v>0</v>
      </c>
      <c r="AZ111" s="261">
        <f t="shared" si="30"/>
        <v>0</v>
      </c>
      <c r="BA111" s="261">
        <f t="shared" si="30"/>
        <v>0</v>
      </c>
      <c r="BB111" s="261">
        <f t="shared" si="30"/>
        <v>0</v>
      </c>
      <c r="BC111" s="261">
        <f t="shared" si="30"/>
        <v>0</v>
      </c>
      <c r="BD111" s="261">
        <f t="shared" si="30"/>
        <v>0</v>
      </c>
      <c r="BE111" s="261">
        <f t="shared" si="30"/>
        <v>0</v>
      </c>
    </row>
    <row r="112" spans="1:57" ht="13.5" customHeight="1" hidden="1" thickBot="1">
      <c r="A112" s="154"/>
      <c r="B112" s="110" t="s">
        <v>109</v>
      </c>
      <c r="C112" s="112" t="s">
        <v>113</v>
      </c>
      <c r="D112" s="68" t="s">
        <v>34</v>
      </c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8"/>
      <c r="AU112" s="268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</row>
    <row r="113" spans="1:57" ht="13.5" customHeight="1" hidden="1" thickBot="1">
      <c r="A113" s="154"/>
      <c r="B113" s="111"/>
      <c r="C113" s="113"/>
      <c r="D113" s="68" t="s">
        <v>35</v>
      </c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8"/>
      <c r="AU113" s="268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</row>
    <row r="114" spans="1:57" ht="13.5" customHeight="1" hidden="1" thickBot="1">
      <c r="A114" s="154"/>
      <c r="B114" s="68" t="s">
        <v>110</v>
      </c>
      <c r="C114" s="77" t="s">
        <v>52</v>
      </c>
      <c r="D114" s="68" t="s">
        <v>34</v>
      </c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8"/>
      <c r="AU114" s="268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</row>
    <row r="115" spans="1:57" ht="13.5" customHeight="1" hidden="1" thickBot="1">
      <c r="A115" s="154"/>
      <c r="B115" s="75" t="s">
        <v>111</v>
      </c>
      <c r="C115" s="68" t="s">
        <v>6</v>
      </c>
      <c r="D115" s="68" t="s">
        <v>34</v>
      </c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8"/>
      <c r="AU115" s="268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</row>
    <row r="116" spans="1:57" ht="13.5" customHeight="1" hidden="1" thickBot="1">
      <c r="A116" s="154"/>
      <c r="B116" s="171" t="s">
        <v>11</v>
      </c>
      <c r="C116" s="78" t="s">
        <v>41</v>
      </c>
      <c r="D116" s="67" t="s">
        <v>34</v>
      </c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68"/>
      <c r="AU116" s="268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>
        <f>SUM(E116:BD116)</f>
        <v>0</v>
      </c>
    </row>
    <row r="117" spans="1:57" ht="13.5" customHeight="1" hidden="1" thickBot="1">
      <c r="A117" s="154"/>
      <c r="B117" s="118"/>
      <c r="C117" s="74" t="s">
        <v>36</v>
      </c>
      <c r="D117" s="67" t="s">
        <v>35</v>
      </c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68"/>
      <c r="AU117" s="268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>
        <f>SUM(E117:BD117)</f>
        <v>0</v>
      </c>
    </row>
    <row r="118" spans="1:57" ht="16.5" customHeight="1">
      <c r="A118" s="154"/>
      <c r="B118" s="114" t="s">
        <v>42</v>
      </c>
      <c r="C118" s="115"/>
      <c r="D118" s="116"/>
      <c r="E118" s="274">
        <f aca="true" t="shared" si="31" ref="E118:U118">E43+E39+E37+E35+E31+E29+E27+E25+E23+E21+E19+E17+E15+E13+E11</f>
        <v>36</v>
      </c>
      <c r="F118" s="274">
        <f t="shared" si="31"/>
        <v>36</v>
      </c>
      <c r="G118" s="274">
        <f t="shared" si="31"/>
        <v>36</v>
      </c>
      <c r="H118" s="274">
        <f t="shared" si="31"/>
        <v>36</v>
      </c>
      <c r="I118" s="274">
        <f t="shared" si="31"/>
        <v>36</v>
      </c>
      <c r="J118" s="274">
        <f t="shared" si="31"/>
        <v>36</v>
      </c>
      <c r="K118" s="274">
        <f t="shared" si="31"/>
        <v>36</v>
      </c>
      <c r="L118" s="274">
        <f t="shared" si="31"/>
        <v>36</v>
      </c>
      <c r="M118" s="274">
        <f t="shared" si="31"/>
        <v>36</v>
      </c>
      <c r="N118" s="274">
        <f t="shared" si="31"/>
        <v>36</v>
      </c>
      <c r="O118" s="274">
        <f t="shared" si="31"/>
        <v>36</v>
      </c>
      <c r="P118" s="274">
        <f t="shared" si="31"/>
        <v>36</v>
      </c>
      <c r="Q118" s="274">
        <f t="shared" si="31"/>
        <v>36</v>
      </c>
      <c r="R118" s="274">
        <f t="shared" si="31"/>
        <v>36</v>
      </c>
      <c r="S118" s="274">
        <f t="shared" si="31"/>
        <v>36</v>
      </c>
      <c r="T118" s="274">
        <f t="shared" si="31"/>
        <v>36</v>
      </c>
      <c r="U118" s="274">
        <v>36</v>
      </c>
      <c r="V118" s="274" t="s">
        <v>74</v>
      </c>
      <c r="W118" s="274" t="s">
        <v>74</v>
      </c>
      <c r="X118" s="274">
        <f aca="true" t="shared" si="32" ref="X118:AS118">X43+X39+X37+X35+X31+X29+X27+X25+X23+X21+X19+X17+X15+X13+X11</f>
        <v>36</v>
      </c>
      <c r="Y118" s="274">
        <f t="shared" si="32"/>
        <v>36</v>
      </c>
      <c r="Z118" s="274">
        <f t="shared" si="32"/>
        <v>36</v>
      </c>
      <c r="AA118" s="274">
        <f t="shared" si="32"/>
        <v>36</v>
      </c>
      <c r="AB118" s="274">
        <f t="shared" si="32"/>
        <v>36</v>
      </c>
      <c r="AC118" s="274">
        <f t="shared" si="32"/>
        <v>36</v>
      </c>
      <c r="AD118" s="274">
        <f t="shared" si="32"/>
        <v>36</v>
      </c>
      <c r="AE118" s="274">
        <f t="shared" si="32"/>
        <v>36</v>
      </c>
      <c r="AF118" s="274">
        <f t="shared" si="32"/>
        <v>36</v>
      </c>
      <c r="AG118" s="274">
        <f t="shared" si="32"/>
        <v>36</v>
      </c>
      <c r="AH118" s="274">
        <f t="shared" si="32"/>
        <v>36</v>
      </c>
      <c r="AI118" s="274">
        <f t="shared" si="32"/>
        <v>36</v>
      </c>
      <c r="AJ118" s="274">
        <f t="shared" si="32"/>
        <v>36</v>
      </c>
      <c r="AK118" s="274">
        <f t="shared" si="32"/>
        <v>36</v>
      </c>
      <c r="AL118" s="274">
        <f t="shared" si="32"/>
        <v>36</v>
      </c>
      <c r="AM118" s="274">
        <f t="shared" si="32"/>
        <v>36</v>
      </c>
      <c r="AN118" s="274">
        <f t="shared" si="32"/>
        <v>36</v>
      </c>
      <c r="AO118" s="274">
        <v>36</v>
      </c>
      <c r="AP118" s="274">
        <v>36</v>
      </c>
      <c r="AQ118" s="274">
        <f t="shared" si="32"/>
        <v>36</v>
      </c>
      <c r="AR118" s="274">
        <f t="shared" si="32"/>
        <v>36</v>
      </c>
      <c r="AS118" s="274">
        <v>36</v>
      </c>
      <c r="AT118" s="275">
        <v>0</v>
      </c>
      <c r="AU118" s="275">
        <v>0</v>
      </c>
      <c r="AV118" s="274" t="s">
        <v>74</v>
      </c>
      <c r="AW118" s="274" t="s">
        <v>74</v>
      </c>
      <c r="AX118" s="274" t="s">
        <v>74</v>
      </c>
      <c r="AY118" s="274" t="s">
        <v>74</v>
      </c>
      <c r="AZ118" s="274" t="s">
        <v>74</v>
      </c>
      <c r="BA118" s="274" t="s">
        <v>74</v>
      </c>
      <c r="BB118" s="274" t="s">
        <v>74</v>
      </c>
      <c r="BC118" s="274" t="s">
        <v>74</v>
      </c>
      <c r="BD118" s="274" t="s">
        <v>74</v>
      </c>
      <c r="BE118" s="276">
        <v>116</v>
      </c>
    </row>
    <row r="119" spans="1:57" ht="18" customHeight="1" thickBot="1">
      <c r="A119" s="154"/>
      <c r="B119" s="107" t="s">
        <v>43</v>
      </c>
      <c r="C119" s="108"/>
      <c r="D119" s="109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8"/>
      <c r="AU119" s="278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9"/>
    </row>
    <row r="120" spans="1:57" ht="33" customHeight="1" thickBot="1">
      <c r="A120" s="154"/>
      <c r="B120" s="104" t="s">
        <v>44</v>
      </c>
      <c r="C120" s="105"/>
      <c r="D120" s="106"/>
      <c r="E120" s="261">
        <f aca="true" t="shared" si="33" ref="E120:U120">E44+E40+E38+E36+E32+E30+E28+E26+E24+E22+E20+E18+E16+E14+E12</f>
        <v>18</v>
      </c>
      <c r="F120" s="261">
        <f t="shared" si="33"/>
        <v>18</v>
      </c>
      <c r="G120" s="261">
        <f t="shared" si="33"/>
        <v>18</v>
      </c>
      <c r="H120" s="261">
        <f t="shared" si="33"/>
        <v>18</v>
      </c>
      <c r="I120" s="261">
        <f t="shared" si="33"/>
        <v>18</v>
      </c>
      <c r="J120" s="261">
        <f t="shared" si="33"/>
        <v>18</v>
      </c>
      <c r="K120" s="261">
        <f t="shared" si="33"/>
        <v>18</v>
      </c>
      <c r="L120" s="261">
        <f t="shared" si="33"/>
        <v>18</v>
      </c>
      <c r="M120" s="261">
        <f t="shared" si="33"/>
        <v>18</v>
      </c>
      <c r="N120" s="261">
        <f t="shared" si="33"/>
        <v>18</v>
      </c>
      <c r="O120" s="261">
        <f t="shared" si="33"/>
        <v>18</v>
      </c>
      <c r="P120" s="261">
        <f t="shared" si="33"/>
        <v>18</v>
      </c>
      <c r="Q120" s="261">
        <f t="shared" si="33"/>
        <v>18</v>
      </c>
      <c r="R120" s="261">
        <f t="shared" si="33"/>
        <v>18</v>
      </c>
      <c r="S120" s="261">
        <f t="shared" si="33"/>
        <v>18</v>
      </c>
      <c r="T120" s="261">
        <f t="shared" si="33"/>
        <v>18</v>
      </c>
      <c r="U120" s="261">
        <f t="shared" si="33"/>
        <v>18</v>
      </c>
      <c r="V120" s="261" t="s">
        <v>74</v>
      </c>
      <c r="W120" s="261" t="s">
        <v>74</v>
      </c>
      <c r="X120" s="261">
        <f aca="true" t="shared" si="34" ref="X120:AS120">X44+X40+X38+X36+X32+X30+X28+X26+X24+X22+X20+X18+X16+X14+X12</f>
        <v>18</v>
      </c>
      <c r="Y120" s="261">
        <f t="shared" si="34"/>
        <v>18</v>
      </c>
      <c r="Z120" s="261">
        <f t="shared" si="34"/>
        <v>18</v>
      </c>
      <c r="AA120" s="261">
        <f t="shared" si="34"/>
        <v>18</v>
      </c>
      <c r="AB120" s="261">
        <f t="shared" si="34"/>
        <v>18</v>
      </c>
      <c r="AC120" s="261">
        <f t="shared" si="34"/>
        <v>18</v>
      </c>
      <c r="AD120" s="261">
        <f t="shared" si="34"/>
        <v>18</v>
      </c>
      <c r="AE120" s="261">
        <f t="shared" si="34"/>
        <v>18</v>
      </c>
      <c r="AF120" s="261">
        <f t="shared" si="34"/>
        <v>18</v>
      </c>
      <c r="AG120" s="261">
        <f t="shared" si="34"/>
        <v>18</v>
      </c>
      <c r="AH120" s="261">
        <f t="shared" si="34"/>
        <v>18</v>
      </c>
      <c r="AI120" s="261">
        <f t="shared" si="34"/>
        <v>18</v>
      </c>
      <c r="AJ120" s="261">
        <f t="shared" si="34"/>
        <v>18</v>
      </c>
      <c r="AK120" s="261">
        <f t="shared" si="34"/>
        <v>18</v>
      </c>
      <c r="AL120" s="261">
        <f t="shared" si="34"/>
        <v>18</v>
      </c>
      <c r="AM120" s="261">
        <f t="shared" si="34"/>
        <v>18</v>
      </c>
      <c r="AN120" s="261">
        <f t="shared" si="34"/>
        <v>18</v>
      </c>
      <c r="AO120" s="261">
        <f>AO44+AO40+AO38+AO36+AO32+AO30+AO28+AO26+AO24+AO22+AO20+AO18+AO16+AO14+AO12</f>
        <v>18</v>
      </c>
      <c r="AP120" s="261">
        <f t="shared" si="34"/>
        <v>18</v>
      </c>
      <c r="AQ120" s="261">
        <f t="shared" si="34"/>
        <v>18</v>
      </c>
      <c r="AR120" s="261">
        <f t="shared" si="34"/>
        <v>18</v>
      </c>
      <c r="AS120" s="261">
        <f t="shared" si="34"/>
        <v>18</v>
      </c>
      <c r="AT120" s="262">
        <v>0</v>
      </c>
      <c r="AU120" s="262">
        <v>0</v>
      </c>
      <c r="AV120" s="261" t="s">
        <v>74</v>
      </c>
      <c r="AW120" s="261" t="s">
        <v>74</v>
      </c>
      <c r="AX120" s="261" t="s">
        <v>74</v>
      </c>
      <c r="AY120" s="261" t="s">
        <v>74</v>
      </c>
      <c r="AZ120" s="261" t="s">
        <v>74</v>
      </c>
      <c r="BA120" s="261" t="s">
        <v>74</v>
      </c>
      <c r="BB120" s="261" t="s">
        <v>74</v>
      </c>
      <c r="BC120" s="261" t="s">
        <v>74</v>
      </c>
      <c r="BD120" s="261" t="s">
        <v>74</v>
      </c>
      <c r="BE120" s="79">
        <f>SUM(BE8,BE47,BE61,BE117)</f>
        <v>643</v>
      </c>
    </row>
    <row r="121" spans="1:57" ht="20.25" customHeight="1" thickBot="1">
      <c r="A121" s="154"/>
      <c r="B121" s="104" t="s">
        <v>122</v>
      </c>
      <c r="C121" s="105"/>
      <c r="D121" s="106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>
        <v>50</v>
      </c>
      <c r="V121" s="261" t="s">
        <v>74</v>
      </c>
      <c r="W121" s="261" t="s">
        <v>74</v>
      </c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2">
        <v>50</v>
      </c>
      <c r="AU121" s="262"/>
      <c r="AV121" s="261" t="s">
        <v>74</v>
      </c>
      <c r="AW121" s="261" t="s">
        <v>74</v>
      </c>
      <c r="AX121" s="261" t="s">
        <v>74</v>
      </c>
      <c r="AY121" s="261" t="s">
        <v>74</v>
      </c>
      <c r="AZ121" s="261" t="s">
        <v>74</v>
      </c>
      <c r="BA121" s="261" t="s">
        <v>74</v>
      </c>
      <c r="BB121" s="261" t="s">
        <v>74</v>
      </c>
      <c r="BC121" s="261" t="s">
        <v>74</v>
      </c>
      <c r="BD121" s="261" t="s">
        <v>74</v>
      </c>
      <c r="BE121" s="79">
        <v>100</v>
      </c>
    </row>
    <row r="122" spans="1:57" s="80" customFormat="1" ht="17.25" customHeight="1" thickBot="1">
      <c r="A122" s="155"/>
      <c r="B122" s="104" t="s">
        <v>45</v>
      </c>
      <c r="C122" s="105"/>
      <c r="D122" s="106"/>
      <c r="E122" s="82">
        <f aca="true" t="shared" si="35" ref="E122:U122">SUM(E118:E121)</f>
        <v>54</v>
      </c>
      <c r="F122" s="82">
        <f t="shared" si="35"/>
        <v>54</v>
      </c>
      <c r="G122" s="82">
        <f t="shared" si="35"/>
        <v>54</v>
      </c>
      <c r="H122" s="82">
        <f t="shared" si="35"/>
        <v>54</v>
      </c>
      <c r="I122" s="82">
        <f t="shared" si="35"/>
        <v>54</v>
      </c>
      <c r="J122" s="82">
        <f t="shared" si="35"/>
        <v>54</v>
      </c>
      <c r="K122" s="82">
        <f t="shared" si="35"/>
        <v>54</v>
      </c>
      <c r="L122" s="82">
        <f t="shared" si="35"/>
        <v>54</v>
      </c>
      <c r="M122" s="82">
        <f t="shared" si="35"/>
        <v>54</v>
      </c>
      <c r="N122" s="82">
        <f t="shared" si="35"/>
        <v>54</v>
      </c>
      <c r="O122" s="82">
        <f t="shared" si="35"/>
        <v>54</v>
      </c>
      <c r="P122" s="82">
        <f t="shared" si="35"/>
        <v>54</v>
      </c>
      <c r="Q122" s="82">
        <f t="shared" si="35"/>
        <v>54</v>
      </c>
      <c r="R122" s="82">
        <f t="shared" si="35"/>
        <v>54</v>
      </c>
      <c r="S122" s="82">
        <f t="shared" si="35"/>
        <v>54</v>
      </c>
      <c r="T122" s="82">
        <f t="shared" si="35"/>
        <v>54</v>
      </c>
      <c r="U122" s="82">
        <f>U118+U120</f>
        <v>54</v>
      </c>
      <c r="V122" s="82" t="s">
        <v>74</v>
      </c>
      <c r="W122" s="82" t="s">
        <v>74</v>
      </c>
      <c r="X122" s="82">
        <f aca="true" t="shared" si="36" ref="X122:AS122">SUM(X118:X121)</f>
        <v>54</v>
      </c>
      <c r="Y122" s="82">
        <f t="shared" si="36"/>
        <v>54</v>
      </c>
      <c r="Z122" s="82">
        <f t="shared" si="36"/>
        <v>54</v>
      </c>
      <c r="AA122" s="82">
        <f t="shared" si="36"/>
        <v>54</v>
      </c>
      <c r="AB122" s="82">
        <f t="shared" si="36"/>
        <v>54</v>
      </c>
      <c r="AC122" s="82">
        <f t="shared" si="36"/>
        <v>54</v>
      </c>
      <c r="AD122" s="82">
        <f t="shared" si="36"/>
        <v>54</v>
      </c>
      <c r="AE122" s="82">
        <f t="shared" si="36"/>
        <v>54</v>
      </c>
      <c r="AF122" s="82">
        <f t="shared" si="36"/>
        <v>54</v>
      </c>
      <c r="AG122" s="82">
        <f t="shared" si="36"/>
        <v>54</v>
      </c>
      <c r="AH122" s="82">
        <f t="shared" si="36"/>
        <v>54</v>
      </c>
      <c r="AI122" s="82">
        <f t="shared" si="36"/>
        <v>54</v>
      </c>
      <c r="AJ122" s="82">
        <f t="shared" si="36"/>
        <v>54</v>
      </c>
      <c r="AK122" s="82">
        <f t="shared" si="36"/>
        <v>54</v>
      </c>
      <c r="AL122" s="82">
        <f t="shared" si="36"/>
        <v>54</v>
      </c>
      <c r="AM122" s="82">
        <f t="shared" si="36"/>
        <v>54</v>
      </c>
      <c r="AN122" s="82">
        <f t="shared" si="36"/>
        <v>54</v>
      </c>
      <c r="AO122" s="82">
        <f>SUM(AO118:AO121)</f>
        <v>54</v>
      </c>
      <c r="AP122" s="82">
        <f t="shared" si="36"/>
        <v>54</v>
      </c>
      <c r="AQ122" s="82">
        <f t="shared" si="36"/>
        <v>54</v>
      </c>
      <c r="AR122" s="82">
        <f t="shared" si="36"/>
        <v>54</v>
      </c>
      <c r="AS122" s="82">
        <f t="shared" si="36"/>
        <v>54</v>
      </c>
      <c r="AT122" s="83">
        <f>SUM(AT118,AT120+AT121)</f>
        <v>50</v>
      </c>
      <c r="AU122" s="83">
        <f>SUM(AU118,AU120+AU121)</f>
        <v>0</v>
      </c>
      <c r="AV122" s="82" t="s">
        <v>74</v>
      </c>
      <c r="AW122" s="82" t="s">
        <v>74</v>
      </c>
      <c r="AX122" s="82" t="s">
        <v>74</v>
      </c>
      <c r="AY122" s="82" t="s">
        <v>74</v>
      </c>
      <c r="AZ122" s="82" t="s">
        <v>74</v>
      </c>
      <c r="BA122" s="82" t="s">
        <v>74</v>
      </c>
      <c r="BB122" s="82" t="s">
        <v>74</v>
      </c>
      <c r="BC122" s="82" t="s">
        <v>74</v>
      </c>
      <c r="BD122" s="82" t="s">
        <v>74</v>
      </c>
      <c r="BE122" s="79">
        <f>BE118+BE120+BE121</f>
        <v>859</v>
      </c>
    </row>
    <row r="124" spans="1:23" ht="18.75">
      <c r="A124" s="86"/>
      <c r="B124" s="90"/>
      <c r="C124" s="91" t="s">
        <v>125</v>
      </c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0"/>
      <c r="R124" s="90"/>
      <c r="S124" s="90"/>
      <c r="T124" s="90"/>
      <c r="U124" s="90"/>
      <c r="V124" s="90"/>
      <c r="W124" s="86"/>
    </row>
    <row r="125" spans="1:23" ht="12.75">
      <c r="A125" s="92" t="s">
        <v>46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86"/>
    </row>
  </sheetData>
  <sheetProtection/>
  <mergeCells count="170">
    <mergeCell ref="B120:D120"/>
    <mergeCell ref="B121:D121"/>
    <mergeCell ref="B122:D122"/>
    <mergeCell ref="BA118:BA119"/>
    <mergeCell ref="BB118:BB119"/>
    <mergeCell ref="BC118:BC119"/>
    <mergeCell ref="AP118:AP119"/>
    <mergeCell ref="AQ118:AQ119"/>
    <mergeCell ref="AR118:AR119"/>
    <mergeCell ref="AS118:AS119"/>
    <mergeCell ref="BD118:BD119"/>
    <mergeCell ref="BE118:BE119"/>
    <mergeCell ref="B119:D119"/>
    <mergeCell ref="AU118:AU119"/>
    <mergeCell ref="AV118:AV119"/>
    <mergeCell ref="AW118:AW119"/>
    <mergeCell ref="AX118:AX119"/>
    <mergeCell ref="AY118:AY119"/>
    <mergeCell ref="AZ118:AZ119"/>
    <mergeCell ref="AO118:AO119"/>
    <mergeCell ref="AT118:AT119"/>
    <mergeCell ref="AI118:AI119"/>
    <mergeCell ref="AJ118:AJ119"/>
    <mergeCell ref="AK118:AK119"/>
    <mergeCell ref="AL118:AL119"/>
    <mergeCell ref="AM118:AM119"/>
    <mergeCell ref="AN118:AN119"/>
    <mergeCell ref="AC118:AC119"/>
    <mergeCell ref="AD118:AD119"/>
    <mergeCell ref="AE118:AE119"/>
    <mergeCell ref="AF118:AF119"/>
    <mergeCell ref="AG118:AG119"/>
    <mergeCell ref="AH118:AH119"/>
    <mergeCell ref="W118:W119"/>
    <mergeCell ref="X118:X119"/>
    <mergeCell ref="Y118:Y119"/>
    <mergeCell ref="Z118:Z119"/>
    <mergeCell ref="AA118:AA119"/>
    <mergeCell ref="AB118:AB119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E118:E119"/>
    <mergeCell ref="F118:F119"/>
    <mergeCell ref="G118:G119"/>
    <mergeCell ref="H118:H119"/>
    <mergeCell ref="I118:I119"/>
    <mergeCell ref="J118:J119"/>
    <mergeCell ref="B110:B111"/>
    <mergeCell ref="C110:C111"/>
    <mergeCell ref="B112:B113"/>
    <mergeCell ref="C112:C113"/>
    <mergeCell ref="B116:B117"/>
    <mergeCell ref="B118:D118"/>
    <mergeCell ref="B100:B101"/>
    <mergeCell ref="C100:C101"/>
    <mergeCell ref="B104:B105"/>
    <mergeCell ref="C104:C105"/>
    <mergeCell ref="B106:B107"/>
    <mergeCell ref="C106:C107"/>
    <mergeCell ref="B92:B93"/>
    <mergeCell ref="C92:C93"/>
    <mergeCell ref="B94:B95"/>
    <mergeCell ref="C94:C95"/>
    <mergeCell ref="B98:B99"/>
    <mergeCell ref="C98:C99"/>
    <mergeCell ref="B82:B83"/>
    <mergeCell ref="C82:C83"/>
    <mergeCell ref="B86:B87"/>
    <mergeCell ref="C86:C87"/>
    <mergeCell ref="B88:B89"/>
    <mergeCell ref="C88:C89"/>
    <mergeCell ref="B74:B75"/>
    <mergeCell ref="C74:C75"/>
    <mergeCell ref="B78:B79"/>
    <mergeCell ref="C78:C79"/>
    <mergeCell ref="B80:B81"/>
    <mergeCell ref="C80:C81"/>
    <mergeCell ref="B66:B67"/>
    <mergeCell ref="C66:C67"/>
    <mergeCell ref="B68:B69"/>
    <mergeCell ref="C68:C69"/>
    <mergeCell ref="B72:B73"/>
    <mergeCell ref="C72:C73"/>
    <mergeCell ref="B58:B59"/>
    <mergeCell ref="C58:C59"/>
    <mergeCell ref="B60:B61"/>
    <mergeCell ref="B62:B63"/>
    <mergeCell ref="C62:C63"/>
    <mergeCell ref="B64:B65"/>
    <mergeCell ref="C64:C65"/>
    <mergeCell ref="B52:B53"/>
    <mergeCell ref="C52:C53"/>
    <mergeCell ref="B54:B55"/>
    <mergeCell ref="C54:C55"/>
    <mergeCell ref="B56:B57"/>
    <mergeCell ref="C56:C57"/>
    <mergeCell ref="B45:B46"/>
    <mergeCell ref="C45:C46"/>
    <mergeCell ref="B48:B49"/>
    <mergeCell ref="C48:C49"/>
    <mergeCell ref="B50:B51"/>
    <mergeCell ref="C50:C51"/>
    <mergeCell ref="B39:B40"/>
    <mergeCell ref="C39:C40"/>
    <mergeCell ref="B41:B42"/>
    <mergeCell ref="C41:C42"/>
    <mergeCell ref="B43:B44"/>
    <mergeCell ref="C43:C44"/>
    <mergeCell ref="B31:B32"/>
    <mergeCell ref="C31:C32"/>
    <mergeCell ref="B35:B36"/>
    <mergeCell ref="C35:C36"/>
    <mergeCell ref="B37:B38"/>
    <mergeCell ref="C37:C38"/>
    <mergeCell ref="C33:C34"/>
    <mergeCell ref="B33:B34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C13:C14"/>
    <mergeCell ref="B15:B16"/>
    <mergeCell ref="C15:C16"/>
    <mergeCell ref="B17:B18"/>
    <mergeCell ref="C17:C18"/>
    <mergeCell ref="AW2:AZ2"/>
    <mergeCell ref="BA2:BD2"/>
    <mergeCell ref="BE2:BE3"/>
    <mergeCell ref="E3:BD3"/>
    <mergeCell ref="A5:BE5"/>
    <mergeCell ref="A7:A122"/>
    <mergeCell ref="B7:B8"/>
    <mergeCell ref="C7:C8"/>
    <mergeCell ref="C9:C10"/>
    <mergeCell ref="B11:B14"/>
    <mergeCell ref="W2:Z2"/>
    <mergeCell ref="AA2:AD2"/>
    <mergeCell ref="AF2:AH2"/>
    <mergeCell ref="AJ2:AM2"/>
    <mergeCell ref="AN2:AQ2"/>
    <mergeCell ref="AS2:AV2"/>
    <mergeCell ref="A1:AX1"/>
    <mergeCell ref="AY1:BE1"/>
    <mergeCell ref="A2:A4"/>
    <mergeCell ref="B2:B4"/>
    <mergeCell ref="C2:C4"/>
    <mergeCell ref="D2:D4"/>
    <mergeCell ref="F2:H2"/>
    <mergeCell ref="J2:M2"/>
    <mergeCell ref="N2:Q2"/>
    <mergeCell ref="S2:U2"/>
  </mergeCells>
  <hyperlinks>
    <hyperlink ref="A12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74"/>
  <sheetViews>
    <sheetView zoomScale="80" zoomScaleNormal="80" zoomScalePageLayoutView="0" workbookViewId="0" topLeftCell="S35">
      <selection activeCell="AH76" sqref="AH76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4.375" style="0" customWidth="1"/>
    <col min="5" max="56" width="4.00390625" style="0" customWidth="1"/>
  </cols>
  <sheetData>
    <row r="1" spans="1:72" ht="90.75" customHeight="1" thickBot="1">
      <c r="A1" s="162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211"/>
      <c r="BD1" s="211"/>
      <c r="BE1" s="211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</row>
    <row r="2" spans="1:72" ht="47.25" customHeight="1" thickBot="1">
      <c r="A2" s="228" t="s">
        <v>14</v>
      </c>
      <c r="B2" s="231" t="s">
        <v>15</v>
      </c>
      <c r="C2" s="231" t="s">
        <v>16</v>
      </c>
      <c r="D2" s="231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225" t="s">
        <v>30</v>
      </c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</row>
    <row r="3" spans="1:72" ht="13.5" thickBot="1">
      <c r="A3" s="229"/>
      <c r="B3" s="232"/>
      <c r="C3" s="232"/>
      <c r="D3" s="232"/>
      <c r="E3" s="221" t="s">
        <v>31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</row>
    <row r="4" spans="1:72" s="9" customFormat="1" ht="31.5" customHeight="1" thickBot="1">
      <c r="A4" s="230"/>
      <c r="B4" s="233"/>
      <c r="C4" s="233"/>
      <c r="D4" s="233"/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/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5">
        <v>35</v>
      </c>
      <c r="BE4" s="226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</row>
    <row r="5" spans="1:72" ht="13.5" thickBot="1">
      <c r="A5" s="222" t="s">
        <v>32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</row>
    <row r="6" spans="1:72" s="9" customFormat="1" ht="27" customHeight="1" thickBot="1">
      <c r="A6" s="10"/>
      <c r="B6" s="10"/>
      <c r="C6" s="10"/>
      <c r="D6" s="10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4">
        <v>42</v>
      </c>
      <c r="AU6" s="24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26">
        <v>52</v>
      </c>
      <c r="BE6" s="22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</row>
    <row r="7" spans="1:72" s="17" customFormat="1" ht="26.25" customHeight="1" thickBot="1">
      <c r="A7" s="217" t="s">
        <v>138</v>
      </c>
      <c r="B7" s="176" t="s">
        <v>115</v>
      </c>
      <c r="C7" s="176" t="s">
        <v>114</v>
      </c>
      <c r="D7" s="34" t="s">
        <v>34</v>
      </c>
      <c r="E7" s="286">
        <f>SUM(E9,E11,E13,)</f>
        <v>6</v>
      </c>
      <c r="F7" s="286">
        <f aca="true" t="shared" si="0" ref="F7:AV7">SUM(F9,F11,F13,)</f>
        <v>8</v>
      </c>
      <c r="G7" s="286">
        <f t="shared" si="0"/>
        <v>6</v>
      </c>
      <c r="H7" s="286">
        <f t="shared" si="0"/>
        <v>8</v>
      </c>
      <c r="I7" s="286">
        <f t="shared" si="0"/>
        <v>6</v>
      </c>
      <c r="J7" s="286">
        <f t="shared" si="0"/>
        <v>8</v>
      </c>
      <c r="K7" s="286">
        <f t="shared" si="0"/>
        <v>6</v>
      </c>
      <c r="L7" s="286">
        <f t="shared" si="0"/>
        <v>8</v>
      </c>
      <c r="M7" s="286">
        <f t="shared" si="0"/>
        <v>6</v>
      </c>
      <c r="N7" s="286">
        <f t="shared" si="0"/>
        <v>8</v>
      </c>
      <c r="O7" s="286">
        <f t="shared" si="0"/>
        <v>6</v>
      </c>
      <c r="P7" s="286">
        <f t="shared" si="0"/>
        <v>8</v>
      </c>
      <c r="Q7" s="286">
        <f t="shared" si="0"/>
        <v>6</v>
      </c>
      <c r="R7" s="286">
        <f t="shared" si="0"/>
        <v>8</v>
      </c>
      <c r="S7" s="286">
        <f t="shared" si="0"/>
        <v>6</v>
      </c>
      <c r="T7" s="286">
        <v>8</v>
      </c>
      <c r="U7" s="286">
        <f t="shared" si="0"/>
        <v>0</v>
      </c>
      <c r="V7" s="286" t="s">
        <v>74</v>
      </c>
      <c r="W7" s="286" t="s">
        <v>74</v>
      </c>
      <c r="X7" s="286">
        <f t="shared" si="0"/>
        <v>4</v>
      </c>
      <c r="Y7" s="286">
        <f t="shared" si="0"/>
        <v>4</v>
      </c>
      <c r="Z7" s="286">
        <f t="shared" si="0"/>
        <v>4</v>
      </c>
      <c r="AA7" s="286">
        <f t="shared" si="0"/>
        <v>0</v>
      </c>
      <c r="AB7" s="286">
        <f t="shared" si="0"/>
        <v>0</v>
      </c>
      <c r="AC7" s="286">
        <f t="shared" si="0"/>
        <v>0</v>
      </c>
      <c r="AD7" s="286">
        <f t="shared" si="0"/>
        <v>4</v>
      </c>
      <c r="AE7" s="286">
        <f t="shared" si="0"/>
        <v>4</v>
      </c>
      <c r="AF7" s="286">
        <f t="shared" si="0"/>
        <v>4</v>
      </c>
      <c r="AG7" s="286">
        <f t="shared" si="0"/>
        <v>4</v>
      </c>
      <c r="AH7" s="286">
        <f t="shared" si="0"/>
        <v>4</v>
      </c>
      <c r="AI7" s="286">
        <f t="shared" si="0"/>
        <v>4</v>
      </c>
      <c r="AJ7" s="286">
        <f t="shared" si="0"/>
        <v>4</v>
      </c>
      <c r="AK7" s="286">
        <f t="shared" si="0"/>
        <v>4</v>
      </c>
      <c r="AL7" s="286">
        <f t="shared" si="0"/>
        <v>4</v>
      </c>
      <c r="AM7" s="286">
        <v>4</v>
      </c>
      <c r="AN7" s="286">
        <f t="shared" si="0"/>
        <v>0</v>
      </c>
      <c r="AO7" s="286">
        <f t="shared" si="0"/>
        <v>0</v>
      </c>
      <c r="AP7" s="286">
        <f t="shared" si="0"/>
        <v>0</v>
      </c>
      <c r="AQ7" s="286">
        <f t="shared" si="0"/>
        <v>0</v>
      </c>
      <c r="AR7" s="286">
        <f t="shared" si="0"/>
        <v>0</v>
      </c>
      <c r="AS7" s="286">
        <f t="shared" si="0"/>
        <v>0</v>
      </c>
      <c r="AT7" s="286">
        <f t="shared" si="0"/>
        <v>0</v>
      </c>
      <c r="AU7" s="286">
        <f t="shared" si="0"/>
        <v>0</v>
      </c>
      <c r="AV7" s="286">
        <f t="shared" si="0"/>
        <v>0</v>
      </c>
      <c r="AW7" s="286" t="s">
        <v>74</v>
      </c>
      <c r="AX7" s="286" t="s">
        <v>74</v>
      </c>
      <c r="AY7" s="286" t="s">
        <v>74</v>
      </c>
      <c r="AZ7" s="286" t="s">
        <v>74</v>
      </c>
      <c r="BA7" s="286" t="s">
        <v>74</v>
      </c>
      <c r="BB7" s="286" t="s">
        <v>74</v>
      </c>
      <c r="BC7" s="286" t="s">
        <v>74</v>
      </c>
      <c r="BD7" s="286" t="s">
        <v>74</v>
      </c>
      <c r="BE7" s="287">
        <f>SUM(X7:BD7,E7:U7)</f>
        <v>164</v>
      </c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</row>
    <row r="8" spans="1:72" ht="16.5" customHeight="1" thickBot="1">
      <c r="A8" s="218"/>
      <c r="B8" s="177"/>
      <c r="C8" s="177"/>
      <c r="D8" s="23" t="s">
        <v>35</v>
      </c>
      <c r="E8" s="288">
        <f>SUM(E10,E12,E14,)</f>
        <v>3</v>
      </c>
      <c r="F8" s="288">
        <f aca="true" t="shared" si="1" ref="F8:AV8">SUM(F10,F12,F14,)</f>
        <v>4</v>
      </c>
      <c r="G8" s="288">
        <f t="shared" si="1"/>
        <v>3</v>
      </c>
      <c r="H8" s="288">
        <f t="shared" si="1"/>
        <v>4</v>
      </c>
      <c r="I8" s="288">
        <f t="shared" si="1"/>
        <v>3</v>
      </c>
      <c r="J8" s="288">
        <f t="shared" si="1"/>
        <v>4</v>
      </c>
      <c r="K8" s="288">
        <f t="shared" si="1"/>
        <v>3</v>
      </c>
      <c r="L8" s="288">
        <f t="shared" si="1"/>
        <v>4</v>
      </c>
      <c r="M8" s="288">
        <f t="shared" si="1"/>
        <v>3</v>
      </c>
      <c r="N8" s="288">
        <f t="shared" si="1"/>
        <v>4</v>
      </c>
      <c r="O8" s="288">
        <f t="shared" si="1"/>
        <v>3</v>
      </c>
      <c r="P8" s="288">
        <f t="shared" si="1"/>
        <v>4</v>
      </c>
      <c r="Q8" s="288">
        <f t="shared" si="1"/>
        <v>3</v>
      </c>
      <c r="R8" s="288">
        <f t="shared" si="1"/>
        <v>4</v>
      </c>
      <c r="S8" s="288">
        <f t="shared" si="1"/>
        <v>3</v>
      </c>
      <c r="T8" s="288">
        <f t="shared" si="1"/>
        <v>4</v>
      </c>
      <c r="U8" s="288">
        <f t="shared" si="1"/>
        <v>0</v>
      </c>
      <c r="V8" s="288" t="s">
        <v>74</v>
      </c>
      <c r="W8" s="288" t="s">
        <v>74</v>
      </c>
      <c r="X8" s="288">
        <f t="shared" si="1"/>
        <v>2</v>
      </c>
      <c r="Y8" s="288">
        <f t="shared" si="1"/>
        <v>2</v>
      </c>
      <c r="Z8" s="288">
        <f t="shared" si="1"/>
        <v>2</v>
      </c>
      <c r="AA8" s="288">
        <f t="shared" si="1"/>
        <v>0</v>
      </c>
      <c r="AB8" s="288">
        <f t="shared" si="1"/>
        <v>0</v>
      </c>
      <c r="AC8" s="288">
        <f t="shared" si="1"/>
        <v>0</v>
      </c>
      <c r="AD8" s="288">
        <f t="shared" si="1"/>
        <v>2</v>
      </c>
      <c r="AE8" s="288">
        <f t="shared" si="1"/>
        <v>2</v>
      </c>
      <c r="AF8" s="288">
        <f t="shared" si="1"/>
        <v>2</v>
      </c>
      <c r="AG8" s="288">
        <f t="shared" si="1"/>
        <v>2</v>
      </c>
      <c r="AH8" s="288">
        <f t="shared" si="1"/>
        <v>2</v>
      </c>
      <c r="AI8" s="288">
        <f t="shared" si="1"/>
        <v>2</v>
      </c>
      <c r="AJ8" s="288">
        <f t="shared" si="1"/>
        <v>2</v>
      </c>
      <c r="AK8" s="288">
        <f t="shared" si="1"/>
        <v>2</v>
      </c>
      <c r="AL8" s="288">
        <f t="shared" si="1"/>
        <v>2</v>
      </c>
      <c r="AM8" s="288">
        <f t="shared" si="1"/>
        <v>2</v>
      </c>
      <c r="AN8" s="288">
        <f t="shared" si="1"/>
        <v>0</v>
      </c>
      <c r="AO8" s="288">
        <f t="shared" si="1"/>
        <v>0</v>
      </c>
      <c r="AP8" s="288">
        <f t="shared" si="1"/>
        <v>0</v>
      </c>
      <c r="AQ8" s="288">
        <f t="shared" si="1"/>
        <v>0</v>
      </c>
      <c r="AR8" s="288">
        <f t="shared" si="1"/>
        <v>0</v>
      </c>
      <c r="AS8" s="288">
        <f t="shared" si="1"/>
        <v>0</v>
      </c>
      <c r="AT8" s="288">
        <f t="shared" si="1"/>
        <v>0</v>
      </c>
      <c r="AU8" s="288">
        <f t="shared" si="1"/>
        <v>0</v>
      </c>
      <c r="AV8" s="288">
        <f t="shared" si="1"/>
        <v>0</v>
      </c>
      <c r="AW8" s="286" t="s">
        <v>74</v>
      </c>
      <c r="AX8" s="286" t="s">
        <v>74</v>
      </c>
      <c r="AY8" s="286" t="s">
        <v>74</v>
      </c>
      <c r="AZ8" s="286" t="s">
        <v>74</v>
      </c>
      <c r="BA8" s="286" t="s">
        <v>74</v>
      </c>
      <c r="BB8" s="286" t="s">
        <v>74</v>
      </c>
      <c r="BC8" s="286" t="s">
        <v>74</v>
      </c>
      <c r="BD8" s="286" t="s">
        <v>74</v>
      </c>
      <c r="BE8" s="287">
        <f aca="true" t="shared" si="2" ref="BE8:BE57">SUM(X8:BD8,E8:U8)</f>
        <v>82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</row>
    <row r="9" spans="1:72" ht="16.5" customHeight="1" thickBot="1">
      <c r="A9" s="219"/>
      <c r="B9" s="212" t="s">
        <v>116</v>
      </c>
      <c r="C9" s="214" t="s">
        <v>2</v>
      </c>
      <c r="D9" s="35" t="s">
        <v>34</v>
      </c>
      <c r="E9" s="289">
        <v>2</v>
      </c>
      <c r="F9" s="289">
        <v>4</v>
      </c>
      <c r="G9" s="289">
        <v>2</v>
      </c>
      <c r="H9" s="289">
        <v>4</v>
      </c>
      <c r="I9" s="289">
        <v>2</v>
      </c>
      <c r="J9" s="289">
        <v>4</v>
      </c>
      <c r="K9" s="289">
        <v>2</v>
      </c>
      <c r="L9" s="289">
        <v>4</v>
      </c>
      <c r="M9" s="289">
        <v>2</v>
      </c>
      <c r="N9" s="289">
        <v>4</v>
      </c>
      <c r="O9" s="289">
        <v>2</v>
      </c>
      <c r="P9" s="289">
        <v>4</v>
      </c>
      <c r="Q9" s="289">
        <v>2</v>
      </c>
      <c r="R9" s="289">
        <v>4</v>
      </c>
      <c r="S9" s="289">
        <v>2</v>
      </c>
      <c r="T9" s="289" t="s">
        <v>220</v>
      </c>
      <c r="U9" s="290"/>
      <c r="V9" s="286" t="s">
        <v>74</v>
      </c>
      <c r="W9" s="286" t="s">
        <v>74</v>
      </c>
      <c r="X9" s="291"/>
      <c r="Y9" s="291"/>
      <c r="Z9" s="287"/>
      <c r="AA9" s="287"/>
      <c r="AB9" s="287"/>
      <c r="AC9" s="292"/>
      <c r="AD9" s="293"/>
      <c r="AE9" s="293"/>
      <c r="AF9" s="293"/>
      <c r="AG9" s="293"/>
      <c r="AH9" s="293"/>
      <c r="AI9" s="289"/>
      <c r="AJ9" s="289"/>
      <c r="AK9" s="289"/>
      <c r="AL9" s="289"/>
      <c r="AM9" s="289"/>
      <c r="AN9" s="287"/>
      <c r="AO9" s="292"/>
      <c r="AP9" s="292"/>
      <c r="AQ9" s="287"/>
      <c r="AR9" s="287"/>
      <c r="AS9" s="294"/>
      <c r="AT9" s="295"/>
      <c r="AU9" s="295"/>
      <c r="AV9" s="295"/>
      <c r="AW9" s="296" t="s">
        <v>74</v>
      </c>
      <c r="AX9" s="296" t="s">
        <v>74</v>
      </c>
      <c r="AY9" s="296" t="s">
        <v>74</v>
      </c>
      <c r="AZ9" s="296" t="s">
        <v>74</v>
      </c>
      <c r="BA9" s="296" t="s">
        <v>74</v>
      </c>
      <c r="BB9" s="296" t="s">
        <v>74</v>
      </c>
      <c r="BC9" s="296" t="s">
        <v>74</v>
      </c>
      <c r="BD9" s="296" t="s">
        <v>74</v>
      </c>
      <c r="BE9" s="287">
        <f t="shared" si="2"/>
        <v>44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</row>
    <row r="10" spans="1:72" ht="14.25" customHeight="1" thickBot="1">
      <c r="A10" s="219"/>
      <c r="B10" s="213"/>
      <c r="C10" s="215"/>
      <c r="D10" s="36" t="s">
        <v>35</v>
      </c>
      <c r="E10" s="289">
        <v>1</v>
      </c>
      <c r="F10" s="289">
        <v>2</v>
      </c>
      <c r="G10" s="289">
        <v>1</v>
      </c>
      <c r="H10" s="289">
        <v>2</v>
      </c>
      <c r="I10" s="289">
        <v>1</v>
      </c>
      <c r="J10" s="289">
        <v>2</v>
      </c>
      <c r="K10" s="289">
        <v>1</v>
      </c>
      <c r="L10" s="289">
        <v>2</v>
      </c>
      <c r="M10" s="289">
        <v>1</v>
      </c>
      <c r="N10" s="289">
        <v>2</v>
      </c>
      <c r="O10" s="289">
        <v>1</v>
      </c>
      <c r="P10" s="289">
        <v>2</v>
      </c>
      <c r="Q10" s="289">
        <v>1</v>
      </c>
      <c r="R10" s="289">
        <v>2</v>
      </c>
      <c r="S10" s="289">
        <v>1</v>
      </c>
      <c r="T10" s="289">
        <v>2</v>
      </c>
      <c r="U10" s="290"/>
      <c r="V10" s="286" t="s">
        <v>74</v>
      </c>
      <c r="W10" s="286" t="s">
        <v>74</v>
      </c>
      <c r="X10" s="297"/>
      <c r="Y10" s="297"/>
      <c r="Z10" s="295"/>
      <c r="AA10" s="295"/>
      <c r="AB10" s="295"/>
      <c r="AC10" s="298"/>
      <c r="AD10" s="299"/>
      <c r="AE10" s="299"/>
      <c r="AF10" s="299"/>
      <c r="AG10" s="299"/>
      <c r="AH10" s="299"/>
      <c r="AI10" s="300"/>
      <c r="AJ10" s="300"/>
      <c r="AK10" s="300"/>
      <c r="AL10" s="300"/>
      <c r="AM10" s="300"/>
      <c r="AN10" s="295"/>
      <c r="AO10" s="298"/>
      <c r="AP10" s="298"/>
      <c r="AQ10" s="295"/>
      <c r="AR10" s="295"/>
      <c r="AS10" s="294"/>
      <c r="AT10" s="295"/>
      <c r="AU10" s="295"/>
      <c r="AV10" s="295"/>
      <c r="AW10" s="296" t="s">
        <v>74</v>
      </c>
      <c r="AX10" s="296" t="s">
        <v>74</v>
      </c>
      <c r="AY10" s="296" t="s">
        <v>74</v>
      </c>
      <c r="AZ10" s="296" t="s">
        <v>74</v>
      </c>
      <c r="BA10" s="296" t="s">
        <v>74</v>
      </c>
      <c r="BB10" s="296" t="s">
        <v>74</v>
      </c>
      <c r="BC10" s="296" t="s">
        <v>74</v>
      </c>
      <c r="BD10" s="296" t="s">
        <v>74</v>
      </c>
      <c r="BE10" s="287">
        <f t="shared" si="2"/>
        <v>24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</row>
    <row r="11" spans="1:72" ht="17.25" customHeight="1" thickBot="1">
      <c r="A11" s="219"/>
      <c r="B11" s="216" t="s">
        <v>117</v>
      </c>
      <c r="C11" s="215" t="s">
        <v>1</v>
      </c>
      <c r="D11" s="36" t="s">
        <v>34</v>
      </c>
      <c r="E11" s="289">
        <v>2</v>
      </c>
      <c r="F11" s="289">
        <v>2</v>
      </c>
      <c r="G11" s="289">
        <v>2</v>
      </c>
      <c r="H11" s="289">
        <v>2</v>
      </c>
      <c r="I11" s="289">
        <v>2</v>
      </c>
      <c r="J11" s="289">
        <v>2</v>
      </c>
      <c r="K11" s="289">
        <v>2</v>
      </c>
      <c r="L11" s="289">
        <v>2</v>
      </c>
      <c r="M11" s="289">
        <v>2</v>
      </c>
      <c r="N11" s="289">
        <v>2</v>
      </c>
      <c r="O11" s="289">
        <v>2</v>
      </c>
      <c r="P11" s="289">
        <v>2</v>
      </c>
      <c r="Q11" s="289">
        <v>2</v>
      </c>
      <c r="R11" s="289">
        <v>2</v>
      </c>
      <c r="S11" s="289">
        <v>2</v>
      </c>
      <c r="T11" s="289" t="s">
        <v>220</v>
      </c>
      <c r="U11" s="290"/>
      <c r="V11" s="286" t="s">
        <v>74</v>
      </c>
      <c r="W11" s="286" t="s">
        <v>74</v>
      </c>
      <c r="X11" s="289">
        <v>2</v>
      </c>
      <c r="Y11" s="289">
        <v>2</v>
      </c>
      <c r="Z11" s="289">
        <v>2</v>
      </c>
      <c r="AA11" s="289"/>
      <c r="AB11" s="289"/>
      <c r="AC11" s="289"/>
      <c r="AD11" s="289">
        <v>2</v>
      </c>
      <c r="AE11" s="289">
        <v>2</v>
      </c>
      <c r="AF11" s="289">
        <v>2</v>
      </c>
      <c r="AG11" s="289">
        <v>2</v>
      </c>
      <c r="AH11" s="289">
        <v>2</v>
      </c>
      <c r="AI11" s="289">
        <v>2</v>
      </c>
      <c r="AJ11" s="289">
        <v>2</v>
      </c>
      <c r="AK11" s="289">
        <v>2</v>
      </c>
      <c r="AL11" s="289">
        <v>2</v>
      </c>
      <c r="AM11" s="289">
        <v>2</v>
      </c>
      <c r="AN11" s="289"/>
      <c r="AO11" s="292"/>
      <c r="AP11" s="292"/>
      <c r="AQ11" s="287"/>
      <c r="AR11" s="287"/>
      <c r="AS11" s="290"/>
      <c r="AT11" s="287"/>
      <c r="AU11" s="295"/>
      <c r="AV11" s="295"/>
      <c r="AW11" s="296" t="s">
        <v>74</v>
      </c>
      <c r="AX11" s="296" t="s">
        <v>74</v>
      </c>
      <c r="AY11" s="296" t="s">
        <v>74</v>
      </c>
      <c r="AZ11" s="296" t="s">
        <v>74</v>
      </c>
      <c r="BA11" s="296" t="s">
        <v>74</v>
      </c>
      <c r="BB11" s="296" t="s">
        <v>74</v>
      </c>
      <c r="BC11" s="296" t="s">
        <v>74</v>
      </c>
      <c r="BD11" s="296" t="s">
        <v>74</v>
      </c>
      <c r="BE11" s="287">
        <f t="shared" si="2"/>
        <v>56</v>
      </c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</row>
    <row r="12" spans="1:72" ht="16.5" thickBot="1">
      <c r="A12" s="219"/>
      <c r="B12" s="213"/>
      <c r="C12" s="215"/>
      <c r="D12" s="36" t="s">
        <v>35</v>
      </c>
      <c r="E12" s="289">
        <v>1</v>
      </c>
      <c r="F12" s="289">
        <v>1</v>
      </c>
      <c r="G12" s="289">
        <v>1</v>
      </c>
      <c r="H12" s="289">
        <v>1</v>
      </c>
      <c r="I12" s="289">
        <v>1</v>
      </c>
      <c r="J12" s="289">
        <v>1</v>
      </c>
      <c r="K12" s="289">
        <v>1</v>
      </c>
      <c r="L12" s="289">
        <v>1</v>
      </c>
      <c r="M12" s="289">
        <v>1</v>
      </c>
      <c r="N12" s="289">
        <v>1</v>
      </c>
      <c r="O12" s="289">
        <v>1</v>
      </c>
      <c r="P12" s="289">
        <v>1</v>
      </c>
      <c r="Q12" s="289">
        <v>1</v>
      </c>
      <c r="R12" s="289">
        <v>1</v>
      </c>
      <c r="S12" s="289">
        <v>1</v>
      </c>
      <c r="T12" s="289">
        <v>1</v>
      </c>
      <c r="U12" s="290"/>
      <c r="V12" s="286" t="s">
        <v>74</v>
      </c>
      <c r="W12" s="286" t="s">
        <v>74</v>
      </c>
      <c r="X12" s="300">
        <v>1</v>
      </c>
      <c r="Y12" s="300">
        <v>1</v>
      </c>
      <c r="Z12" s="300">
        <v>1</v>
      </c>
      <c r="AA12" s="300"/>
      <c r="AB12" s="300"/>
      <c r="AC12" s="299"/>
      <c r="AD12" s="301">
        <v>1</v>
      </c>
      <c r="AE12" s="301">
        <v>1</v>
      </c>
      <c r="AF12" s="301">
        <v>1</v>
      </c>
      <c r="AG12" s="301">
        <v>1</v>
      </c>
      <c r="AH12" s="301">
        <v>1</v>
      </c>
      <c r="AI12" s="301">
        <v>1</v>
      </c>
      <c r="AJ12" s="301">
        <v>1</v>
      </c>
      <c r="AK12" s="301">
        <v>1</v>
      </c>
      <c r="AL12" s="300">
        <v>1</v>
      </c>
      <c r="AM12" s="300">
        <v>1</v>
      </c>
      <c r="AN12" s="300"/>
      <c r="AO12" s="298"/>
      <c r="AP12" s="298"/>
      <c r="AQ12" s="295"/>
      <c r="AR12" s="295"/>
      <c r="AS12" s="294"/>
      <c r="AT12" s="295"/>
      <c r="AU12" s="295"/>
      <c r="AV12" s="295"/>
      <c r="AW12" s="296" t="s">
        <v>74</v>
      </c>
      <c r="AX12" s="296" t="s">
        <v>74</v>
      </c>
      <c r="AY12" s="296" t="s">
        <v>74</v>
      </c>
      <c r="AZ12" s="296" t="s">
        <v>74</v>
      </c>
      <c r="BA12" s="296" t="s">
        <v>74</v>
      </c>
      <c r="BB12" s="296" t="s">
        <v>74</v>
      </c>
      <c r="BC12" s="296" t="s">
        <v>74</v>
      </c>
      <c r="BD12" s="296" t="s">
        <v>74</v>
      </c>
      <c r="BE12" s="287">
        <f t="shared" si="2"/>
        <v>29</v>
      </c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</row>
    <row r="13" spans="1:72" ht="16.5" customHeight="1" thickBot="1">
      <c r="A13" s="219"/>
      <c r="B13" s="216" t="s">
        <v>118</v>
      </c>
      <c r="C13" s="215" t="s">
        <v>126</v>
      </c>
      <c r="D13" s="36" t="s">
        <v>34</v>
      </c>
      <c r="E13" s="302">
        <v>2</v>
      </c>
      <c r="F13" s="289">
        <v>2</v>
      </c>
      <c r="G13" s="289">
        <v>2</v>
      </c>
      <c r="H13" s="289">
        <v>2</v>
      </c>
      <c r="I13" s="289">
        <v>2</v>
      </c>
      <c r="J13" s="289">
        <v>2</v>
      </c>
      <c r="K13" s="289">
        <v>2</v>
      </c>
      <c r="L13" s="289">
        <v>2</v>
      </c>
      <c r="M13" s="289">
        <v>2</v>
      </c>
      <c r="N13" s="289">
        <v>2</v>
      </c>
      <c r="O13" s="289">
        <v>2</v>
      </c>
      <c r="P13" s="289">
        <v>2</v>
      </c>
      <c r="Q13" s="289">
        <v>2</v>
      </c>
      <c r="R13" s="289">
        <v>2</v>
      </c>
      <c r="S13" s="289">
        <v>2</v>
      </c>
      <c r="T13" s="289" t="s">
        <v>234</v>
      </c>
      <c r="U13" s="290"/>
      <c r="V13" s="286" t="s">
        <v>74</v>
      </c>
      <c r="W13" s="286" t="s">
        <v>74</v>
      </c>
      <c r="X13" s="289">
        <v>2</v>
      </c>
      <c r="Y13" s="289">
        <v>2</v>
      </c>
      <c r="Z13" s="289">
        <v>2</v>
      </c>
      <c r="AA13" s="289"/>
      <c r="AB13" s="289"/>
      <c r="AC13" s="289"/>
      <c r="AD13" s="289">
        <v>2</v>
      </c>
      <c r="AE13" s="289">
        <v>2</v>
      </c>
      <c r="AF13" s="289">
        <v>2</v>
      </c>
      <c r="AG13" s="289">
        <v>2</v>
      </c>
      <c r="AH13" s="289">
        <v>2</v>
      </c>
      <c r="AI13" s="289">
        <v>2</v>
      </c>
      <c r="AJ13" s="289">
        <v>2</v>
      </c>
      <c r="AK13" s="289">
        <v>2</v>
      </c>
      <c r="AL13" s="289">
        <v>2</v>
      </c>
      <c r="AM13" s="289" t="s">
        <v>234</v>
      </c>
      <c r="AN13" s="287"/>
      <c r="AO13" s="292"/>
      <c r="AP13" s="292"/>
      <c r="AQ13" s="287"/>
      <c r="AR13" s="287"/>
      <c r="AS13" s="290"/>
      <c r="AT13" s="287"/>
      <c r="AU13" s="295"/>
      <c r="AV13" s="295"/>
      <c r="AW13" s="296" t="s">
        <v>74</v>
      </c>
      <c r="AX13" s="296" t="s">
        <v>74</v>
      </c>
      <c r="AY13" s="296" t="s">
        <v>74</v>
      </c>
      <c r="AZ13" s="296" t="s">
        <v>74</v>
      </c>
      <c r="BA13" s="296" t="s">
        <v>74</v>
      </c>
      <c r="BB13" s="296" t="s">
        <v>74</v>
      </c>
      <c r="BC13" s="296" t="s">
        <v>74</v>
      </c>
      <c r="BD13" s="296" t="s">
        <v>74</v>
      </c>
      <c r="BE13" s="287">
        <f t="shared" si="2"/>
        <v>54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</row>
    <row r="14" spans="1:72" ht="16.5" thickBot="1">
      <c r="A14" s="219"/>
      <c r="B14" s="213"/>
      <c r="C14" s="215"/>
      <c r="D14" s="36" t="s">
        <v>35</v>
      </c>
      <c r="E14" s="302">
        <v>1</v>
      </c>
      <c r="F14" s="289">
        <v>1</v>
      </c>
      <c r="G14" s="289">
        <v>1</v>
      </c>
      <c r="H14" s="289">
        <v>1</v>
      </c>
      <c r="I14" s="289">
        <v>1</v>
      </c>
      <c r="J14" s="289">
        <v>1</v>
      </c>
      <c r="K14" s="289">
        <v>1</v>
      </c>
      <c r="L14" s="289">
        <v>1</v>
      </c>
      <c r="M14" s="289">
        <v>1</v>
      </c>
      <c r="N14" s="289">
        <v>1</v>
      </c>
      <c r="O14" s="289">
        <v>1</v>
      </c>
      <c r="P14" s="289">
        <v>1</v>
      </c>
      <c r="Q14" s="289">
        <v>1</v>
      </c>
      <c r="R14" s="289">
        <v>1</v>
      </c>
      <c r="S14" s="289">
        <v>1</v>
      </c>
      <c r="T14" s="289">
        <v>1</v>
      </c>
      <c r="U14" s="290"/>
      <c r="V14" s="286" t="s">
        <v>74</v>
      </c>
      <c r="W14" s="286" t="s">
        <v>74</v>
      </c>
      <c r="X14" s="289">
        <v>1</v>
      </c>
      <c r="Y14" s="289">
        <v>1</v>
      </c>
      <c r="Z14" s="289">
        <v>1</v>
      </c>
      <c r="AA14" s="289"/>
      <c r="AB14" s="289"/>
      <c r="AC14" s="289"/>
      <c r="AD14" s="289">
        <v>1</v>
      </c>
      <c r="AE14" s="289">
        <v>1</v>
      </c>
      <c r="AF14" s="289">
        <v>1</v>
      </c>
      <c r="AG14" s="289">
        <v>1</v>
      </c>
      <c r="AH14" s="289">
        <v>1</v>
      </c>
      <c r="AI14" s="289">
        <v>1</v>
      </c>
      <c r="AJ14" s="289">
        <v>1</v>
      </c>
      <c r="AK14" s="289">
        <v>1</v>
      </c>
      <c r="AL14" s="289">
        <v>1</v>
      </c>
      <c r="AM14" s="289">
        <v>1</v>
      </c>
      <c r="AN14" s="287"/>
      <c r="AO14" s="292"/>
      <c r="AP14" s="292"/>
      <c r="AQ14" s="287"/>
      <c r="AR14" s="287"/>
      <c r="AS14" s="290"/>
      <c r="AT14" s="287"/>
      <c r="AU14" s="287"/>
      <c r="AV14" s="295"/>
      <c r="AW14" s="296" t="s">
        <v>74</v>
      </c>
      <c r="AX14" s="296" t="s">
        <v>74</v>
      </c>
      <c r="AY14" s="296" t="s">
        <v>74</v>
      </c>
      <c r="AZ14" s="296" t="s">
        <v>74</v>
      </c>
      <c r="BA14" s="296" t="s">
        <v>74</v>
      </c>
      <c r="BB14" s="296" t="s">
        <v>74</v>
      </c>
      <c r="BC14" s="296" t="s">
        <v>74</v>
      </c>
      <c r="BD14" s="296" t="s">
        <v>74</v>
      </c>
      <c r="BE14" s="287">
        <f t="shared" si="2"/>
        <v>29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</row>
    <row r="15" spans="1:72" ht="13.5" customHeight="1" hidden="1" thickBot="1">
      <c r="A15" s="218"/>
      <c r="B15" s="223"/>
      <c r="C15" s="224"/>
      <c r="D15" s="8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7"/>
      <c r="X15" s="297"/>
      <c r="Y15" s="297"/>
      <c r="Z15" s="297"/>
      <c r="AA15" s="297"/>
      <c r="AB15" s="297"/>
      <c r="AC15" s="303"/>
      <c r="AD15" s="303"/>
      <c r="AE15" s="303"/>
      <c r="AF15" s="303"/>
      <c r="AG15" s="303"/>
      <c r="AH15" s="303"/>
      <c r="AI15" s="297"/>
      <c r="AJ15" s="297"/>
      <c r="AK15" s="297"/>
      <c r="AL15" s="297"/>
      <c r="AM15" s="297"/>
      <c r="AN15" s="297"/>
      <c r="AO15" s="303"/>
      <c r="AP15" s="303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87">
        <f t="shared" si="2"/>
        <v>0</v>
      </c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</row>
    <row r="16" spans="1:72" ht="13.5" customHeight="1" hidden="1" thickBot="1">
      <c r="A16" s="218"/>
      <c r="B16" s="187"/>
      <c r="C16" s="224"/>
      <c r="D16" s="33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7"/>
      <c r="W16" s="297"/>
      <c r="X16" s="297"/>
      <c r="Y16" s="297"/>
      <c r="Z16" s="297"/>
      <c r="AA16" s="297"/>
      <c r="AB16" s="297"/>
      <c r="AC16" s="303"/>
      <c r="AD16" s="303"/>
      <c r="AE16" s="303"/>
      <c r="AF16" s="303"/>
      <c r="AG16" s="303"/>
      <c r="AH16" s="303"/>
      <c r="AI16" s="297"/>
      <c r="AJ16" s="297"/>
      <c r="AK16" s="297"/>
      <c r="AL16" s="297"/>
      <c r="AM16" s="297"/>
      <c r="AN16" s="297"/>
      <c r="AO16" s="303"/>
      <c r="AP16" s="303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87">
        <f t="shared" si="2"/>
        <v>0</v>
      </c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</row>
    <row r="17" spans="1:72" s="17" customFormat="1" ht="21.75" customHeight="1" thickBot="1">
      <c r="A17" s="218"/>
      <c r="B17" s="284" t="s">
        <v>152</v>
      </c>
      <c r="C17" s="208" t="s">
        <v>119</v>
      </c>
      <c r="D17" s="34" t="s">
        <v>34</v>
      </c>
      <c r="E17" s="286">
        <f>E19+E21</f>
        <v>8</v>
      </c>
      <c r="F17" s="286">
        <f aca="true" t="shared" si="3" ref="F17:U17">F19+F21</f>
        <v>2</v>
      </c>
      <c r="G17" s="286">
        <f t="shared" si="3"/>
        <v>8</v>
      </c>
      <c r="H17" s="286">
        <f t="shared" si="3"/>
        <v>2</v>
      </c>
      <c r="I17" s="286">
        <f t="shared" si="3"/>
        <v>8</v>
      </c>
      <c r="J17" s="286">
        <f t="shared" si="3"/>
        <v>2</v>
      </c>
      <c r="K17" s="286">
        <f t="shared" si="3"/>
        <v>8</v>
      </c>
      <c r="L17" s="286">
        <f t="shared" si="3"/>
        <v>2</v>
      </c>
      <c r="M17" s="286">
        <f t="shared" si="3"/>
        <v>8</v>
      </c>
      <c r="N17" s="286">
        <f t="shared" si="3"/>
        <v>2</v>
      </c>
      <c r="O17" s="286">
        <f t="shared" si="3"/>
        <v>8</v>
      </c>
      <c r="P17" s="286">
        <f t="shared" si="3"/>
        <v>2</v>
      </c>
      <c r="Q17" s="286">
        <f t="shared" si="3"/>
        <v>8</v>
      </c>
      <c r="R17" s="286">
        <f t="shared" si="3"/>
        <v>2</v>
      </c>
      <c r="S17" s="286">
        <f t="shared" si="3"/>
        <v>8</v>
      </c>
      <c r="T17" s="286">
        <f t="shared" si="3"/>
        <v>2</v>
      </c>
      <c r="U17" s="286">
        <f t="shared" si="3"/>
        <v>0</v>
      </c>
      <c r="V17" s="286" t="s">
        <v>74</v>
      </c>
      <c r="W17" s="286" t="s">
        <v>74</v>
      </c>
      <c r="X17" s="286">
        <f>SUM(X19,X21)</f>
        <v>4</v>
      </c>
      <c r="Y17" s="286">
        <f aca="true" t="shared" si="4" ref="Y17:AV17">SUM(Y19,Y21)</f>
        <v>4</v>
      </c>
      <c r="Z17" s="286">
        <f t="shared" si="4"/>
        <v>4</v>
      </c>
      <c r="AA17" s="286">
        <f t="shared" si="4"/>
        <v>0</v>
      </c>
      <c r="AB17" s="286">
        <f t="shared" si="4"/>
        <v>0</v>
      </c>
      <c r="AC17" s="286">
        <f t="shared" si="4"/>
        <v>0</v>
      </c>
      <c r="AD17" s="286">
        <f t="shared" si="4"/>
        <v>4</v>
      </c>
      <c r="AE17" s="286">
        <f t="shared" si="4"/>
        <v>4</v>
      </c>
      <c r="AF17" s="286">
        <f t="shared" si="4"/>
        <v>4</v>
      </c>
      <c r="AG17" s="286">
        <f t="shared" si="4"/>
        <v>4</v>
      </c>
      <c r="AH17" s="286">
        <f t="shared" si="4"/>
        <v>4</v>
      </c>
      <c r="AI17" s="286">
        <f t="shared" si="4"/>
        <v>4</v>
      </c>
      <c r="AJ17" s="286">
        <f t="shared" si="4"/>
        <v>4</v>
      </c>
      <c r="AK17" s="286">
        <f t="shared" si="4"/>
        <v>4</v>
      </c>
      <c r="AL17" s="286">
        <f t="shared" si="4"/>
        <v>4</v>
      </c>
      <c r="AM17" s="286">
        <v>4</v>
      </c>
      <c r="AN17" s="286">
        <f t="shared" si="4"/>
        <v>0</v>
      </c>
      <c r="AO17" s="286">
        <f t="shared" si="4"/>
        <v>0</v>
      </c>
      <c r="AP17" s="286">
        <f t="shared" si="4"/>
        <v>0</v>
      </c>
      <c r="AQ17" s="286">
        <f t="shared" si="4"/>
        <v>0</v>
      </c>
      <c r="AR17" s="286">
        <f t="shared" si="4"/>
        <v>0</v>
      </c>
      <c r="AS17" s="286">
        <f t="shared" si="4"/>
        <v>0</v>
      </c>
      <c r="AT17" s="286">
        <f t="shared" si="4"/>
        <v>0</v>
      </c>
      <c r="AU17" s="286">
        <f t="shared" si="4"/>
        <v>0</v>
      </c>
      <c r="AV17" s="286">
        <f t="shared" si="4"/>
        <v>0</v>
      </c>
      <c r="AW17" s="286" t="s">
        <v>74</v>
      </c>
      <c r="AX17" s="286" t="s">
        <v>74</v>
      </c>
      <c r="AY17" s="286" t="s">
        <v>74</v>
      </c>
      <c r="AZ17" s="286" t="s">
        <v>74</v>
      </c>
      <c r="BA17" s="286" t="s">
        <v>74</v>
      </c>
      <c r="BB17" s="286" t="s">
        <v>74</v>
      </c>
      <c r="BC17" s="286" t="s">
        <v>74</v>
      </c>
      <c r="BD17" s="286" t="s">
        <v>74</v>
      </c>
      <c r="BE17" s="287">
        <f t="shared" si="2"/>
        <v>132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</row>
    <row r="18" spans="1:72" s="17" customFormat="1" ht="20.25" customHeight="1" thickBot="1">
      <c r="A18" s="218"/>
      <c r="B18" s="285"/>
      <c r="C18" s="209"/>
      <c r="D18" s="34" t="s">
        <v>35</v>
      </c>
      <c r="E18" s="286">
        <f>E20+E22</f>
        <v>4</v>
      </c>
      <c r="F18" s="286">
        <f aca="true" t="shared" si="5" ref="F18:U18">F20+F22</f>
        <v>1</v>
      </c>
      <c r="G18" s="286">
        <f t="shared" si="5"/>
        <v>4</v>
      </c>
      <c r="H18" s="286">
        <f t="shared" si="5"/>
        <v>1</v>
      </c>
      <c r="I18" s="286">
        <f t="shared" si="5"/>
        <v>4</v>
      </c>
      <c r="J18" s="286">
        <f t="shared" si="5"/>
        <v>1</v>
      </c>
      <c r="K18" s="286">
        <f t="shared" si="5"/>
        <v>4</v>
      </c>
      <c r="L18" s="286">
        <f t="shared" si="5"/>
        <v>1</v>
      </c>
      <c r="M18" s="286">
        <f t="shared" si="5"/>
        <v>4</v>
      </c>
      <c r="N18" s="286">
        <f t="shared" si="5"/>
        <v>1</v>
      </c>
      <c r="O18" s="286">
        <f t="shared" si="5"/>
        <v>4</v>
      </c>
      <c r="P18" s="286">
        <f t="shared" si="5"/>
        <v>1</v>
      </c>
      <c r="Q18" s="286">
        <f t="shared" si="5"/>
        <v>4</v>
      </c>
      <c r="R18" s="286">
        <f t="shared" si="5"/>
        <v>1</v>
      </c>
      <c r="S18" s="286">
        <f t="shared" si="5"/>
        <v>4</v>
      </c>
      <c r="T18" s="286">
        <f t="shared" si="5"/>
        <v>1</v>
      </c>
      <c r="U18" s="286">
        <f t="shared" si="5"/>
        <v>0</v>
      </c>
      <c r="V18" s="286" t="s">
        <v>74</v>
      </c>
      <c r="W18" s="286" t="s">
        <v>74</v>
      </c>
      <c r="X18" s="286">
        <f>X20+X22</f>
        <v>2</v>
      </c>
      <c r="Y18" s="286">
        <f aca="true" t="shared" si="6" ref="Y18:AV18">Y20+Y22</f>
        <v>2</v>
      </c>
      <c r="Z18" s="286">
        <f t="shared" si="6"/>
        <v>2</v>
      </c>
      <c r="AA18" s="286">
        <f t="shared" si="6"/>
        <v>0</v>
      </c>
      <c r="AB18" s="286">
        <f t="shared" si="6"/>
        <v>0</v>
      </c>
      <c r="AC18" s="286">
        <f t="shared" si="6"/>
        <v>0</v>
      </c>
      <c r="AD18" s="286">
        <f t="shared" si="6"/>
        <v>2</v>
      </c>
      <c r="AE18" s="286">
        <f t="shared" si="6"/>
        <v>2</v>
      </c>
      <c r="AF18" s="286">
        <f t="shared" si="6"/>
        <v>2</v>
      </c>
      <c r="AG18" s="286">
        <f t="shared" si="6"/>
        <v>2</v>
      </c>
      <c r="AH18" s="286">
        <f t="shared" si="6"/>
        <v>2</v>
      </c>
      <c r="AI18" s="286">
        <f t="shared" si="6"/>
        <v>2</v>
      </c>
      <c r="AJ18" s="286">
        <f t="shared" si="6"/>
        <v>2</v>
      </c>
      <c r="AK18" s="286">
        <f t="shared" si="6"/>
        <v>2</v>
      </c>
      <c r="AL18" s="286">
        <f t="shared" si="6"/>
        <v>2</v>
      </c>
      <c r="AM18" s="286">
        <f t="shared" si="6"/>
        <v>2</v>
      </c>
      <c r="AN18" s="286">
        <f t="shared" si="6"/>
        <v>0</v>
      </c>
      <c r="AO18" s="286">
        <f t="shared" si="6"/>
        <v>0</v>
      </c>
      <c r="AP18" s="286">
        <f t="shared" si="6"/>
        <v>0</v>
      </c>
      <c r="AQ18" s="286">
        <f t="shared" si="6"/>
        <v>0</v>
      </c>
      <c r="AR18" s="286">
        <f t="shared" si="6"/>
        <v>0</v>
      </c>
      <c r="AS18" s="286">
        <f t="shared" si="6"/>
        <v>0</v>
      </c>
      <c r="AT18" s="286">
        <f t="shared" si="6"/>
        <v>0</v>
      </c>
      <c r="AU18" s="286">
        <f t="shared" si="6"/>
        <v>0</v>
      </c>
      <c r="AV18" s="286">
        <f t="shared" si="6"/>
        <v>0</v>
      </c>
      <c r="AW18" s="286" t="s">
        <v>74</v>
      </c>
      <c r="AX18" s="286" t="s">
        <v>74</v>
      </c>
      <c r="AY18" s="286" t="s">
        <v>74</v>
      </c>
      <c r="AZ18" s="286" t="s">
        <v>74</v>
      </c>
      <c r="BA18" s="286" t="s">
        <v>74</v>
      </c>
      <c r="BB18" s="286" t="s">
        <v>74</v>
      </c>
      <c r="BC18" s="286" t="s">
        <v>74</v>
      </c>
      <c r="BD18" s="286" t="s">
        <v>74</v>
      </c>
      <c r="BE18" s="287">
        <f t="shared" si="2"/>
        <v>66</v>
      </c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</row>
    <row r="19" spans="1:72" ht="16.5" thickBot="1">
      <c r="A19" s="218"/>
      <c r="B19" s="198" t="s">
        <v>120</v>
      </c>
      <c r="C19" s="210" t="s">
        <v>5</v>
      </c>
      <c r="D19" s="8" t="s">
        <v>34</v>
      </c>
      <c r="E19" s="289">
        <v>4</v>
      </c>
      <c r="F19" s="289">
        <v>2</v>
      </c>
      <c r="G19" s="289">
        <v>4</v>
      </c>
      <c r="H19" s="289">
        <v>2</v>
      </c>
      <c r="I19" s="289">
        <v>4</v>
      </c>
      <c r="J19" s="289">
        <v>2</v>
      </c>
      <c r="K19" s="289">
        <v>4</v>
      </c>
      <c r="L19" s="289">
        <v>2</v>
      </c>
      <c r="M19" s="289">
        <v>4</v>
      </c>
      <c r="N19" s="289">
        <v>2</v>
      </c>
      <c r="O19" s="289">
        <v>4</v>
      </c>
      <c r="P19" s="289">
        <v>2</v>
      </c>
      <c r="Q19" s="289">
        <v>4</v>
      </c>
      <c r="R19" s="289">
        <v>2</v>
      </c>
      <c r="S19" s="289">
        <v>4</v>
      </c>
      <c r="T19" s="289">
        <v>2</v>
      </c>
      <c r="U19" s="290"/>
      <c r="V19" s="286" t="s">
        <v>74</v>
      </c>
      <c r="W19" s="286" t="s">
        <v>74</v>
      </c>
      <c r="X19" s="289">
        <v>2</v>
      </c>
      <c r="Y19" s="289">
        <v>2</v>
      </c>
      <c r="Z19" s="289">
        <v>2</v>
      </c>
      <c r="AA19" s="289"/>
      <c r="AB19" s="289"/>
      <c r="AC19" s="289"/>
      <c r="AD19" s="289">
        <v>2</v>
      </c>
      <c r="AE19" s="289">
        <v>2</v>
      </c>
      <c r="AF19" s="289">
        <v>2</v>
      </c>
      <c r="AG19" s="289">
        <v>2</v>
      </c>
      <c r="AH19" s="289">
        <v>2</v>
      </c>
      <c r="AI19" s="289">
        <v>2</v>
      </c>
      <c r="AJ19" s="289">
        <v>2</v>
      </c>
      <c r="AK19" s="289">
        <v>2</v>
      </c>
      <c r="AL19" s="289">
        <v>2</v>
      </c>
      <c r="AM19" s="289">
        <v>2</v>
      </c>
      <c r="AN19" s="292"/>
      <c r="AO19" s="292"/>
      <c r="AP19" s="292"/>
      <c r="AQ19" s="287"/>
      <c r="AR19" s="287"/>
      <c r="AS19" s="290" t="s">
        <v>172</v>
      </c>
      <c r="AT19" s="287"/>
      <c r="AU19" s="295"/>
      <c r="AV19" s="295"/>
      <c r="AW19" s="296" t="s">
        <v>74</v>
      </c>
      <c r="AX19" s="296" t="s">
        <v>74</v>
      </c>
      <c r="AY19" s="296" t="s">
        <v>74</v>
      </c>
      <c r="AZ19" s="296" t="s">
        <v>74</v>
      </c>
      <c r="BA19" s="296" t="s">
        <v>74</v>
      </c>
      <c r="BB19" s="296" t="s">
        <v>74</v>
      </c>
      <c r="BC19" s="296" t="s">
        <v>74</v>
      </c>
      <c r="BD19" s="296" t="s">
        <v>74</v>
      </c>
      <c r="BE19" s="287">
        <f t="shared" si="2"/>
        <v>74</v>
      </c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</row>
    <row r="20" spans="1:72" ht="16.5" thickBot="1">
      <c r="A20" s="218"/>
      <c r="B20" s="198"/>
      <c r="C20" s="210"/>
      <c r="D20" s="8" t="s">
        <v>35</v>
      </c>
      <c r="E20" s="289">
        <v>2</v>
      </c>
      <c r="F20" s="289">
        <v>1</v>
      </c>
      <c r="G20" s="289">
        <v>2</v>
      </c>
      <c r="H20" s="289">
        <v>1</v>
      </c>
      <c r="I20" s="289">
        <v>2</v>
      </c>
      <c r="J20" s="289">
        <v>1</v>
      </c>
      <c r="K20" s="289">
        <v>2</v>
      </c>
      <c r="L20" s="289">
        <v>1</v>
      </c>
      <c r="M20" s="289">
        <v>2</v>
      </c>
      <c r="N20" s="289">
        <v>1</v>
      </c>
      <c r="O20" s="289">
        <v>2</v>
      </c>
      <c r="P20" s="289">
        <v>1</v>
      </c>
      <c r="Q20" s="289">
        <v>2</v>
      </c>
      <c r="R20" s="289">
        <v>1</v>
      </c>
      <c r="S20" s="289">
        <v>2</v>
      </c>
      <c r="T20" s="289">
        <v>1</v>
      </c>
      <c r="U20" s="290"/>
      <c r="V20" s="286" t="s">
        <v>74</v>
      </c>
      <c r="W20" s="286" t="s">
        <v>74</v>
      </c>
      <c r="X20" s="300">
        <v>1</v>
      </c>
      <c r="Y20" s="300">
        <v>1</v>
      </c>
      <c r="Z20" s="300">
        <v>1</v>
      </c>
      <c r="AA20" s="289"/>
      <c r="AB20" s="289"/>
      <c r="AC20" s="289"/>
      <c r="AD20" s="289">
        <v>1</v>
      </c>
      <c r="AE20" s="289">
        <v>1</v>
      </c>
      <c r="AF20" s="289">
        <v>1</v>
      </c>
      <c r="AG20" s="289">
        <v>1</v>
      </c>
      <c r="AH20" s="289">
        <v>1</v>
      </c>
      <c r="AI20" s="289">
        <v>1</v>
      </c>
      <c r="AJ20" s="289">
        <v>1</v>
      </c>
      <c r="AK20" s="289">
        <v>1</v>
      </c>
      <c r="AL20" s="289">
        <v>1</v>
      </c>
      <c r="AM20" s="289">
        <v>1</v>
      </c>
      <c r="AN20" s="295"/>
      <c r="AO20" s="298"/>
      <c r="AP20" s="298"/>
      <c r="AQ20" s="295"/>
      <c r="AR20" s="295"/>
      <c r="AS20" s="294"/>
      <c r="AT20" s="295"/>
      <c r="AU20" s="295"/>
      <c r="AV20" s="295"/>
      <c r="AW20" s="296" t="s">
        <v>74</v>
      </c>
      <c r="AX20" s="296" t="s">
        <v>74</v>
      </c>
      <c r="AY20" s="296" t="s">
        <v>74</v>
      </c>
      <c r="AZ20" s="296" t="s">
        <v>74</v>
      </c>
      <c r="BA20" s="296" t="s">
        <v>74</v>
      </c>
      <c r="BB20" s="296" t="s">
        <v>74</v>
      </c>
      <c r="BC20" s="296" t="s">
        <v>74</v>
      </c>
      <c r="BD20" s="296" t="s">
        <v>74</v>
      </c>
      <c r="BE20" s="287">
        <f t="shared" si="2"/>
        <v>37</v>
      </c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</row>
    <row r="21" spans="1:72" ht="16.5" thickBot="1">
      <c r="A21" s="218"/>
      <c r="B21" s="198" t="s">
        <v>127</v>
      </c>
      <c r="C21" s="210" t="s">
        <v>128</v>
      </c>
      <c r="D21" s="8" t="s">
        <v>34</v>
      </c>
      <c r="E21" s="289">
        <v>4</v>
      </c>
      <c r="F21" s="289"/>
      <c r="G21" s="289">
        <v>4</v>
      </c>
      <c r="H21" s="289"/>
      <c r="I21" s="289">
        <v>4</v>
      </c>
      <c r="J21" s="289"/>
      <c r="K21" s="289">
        <v>4</v>
      </c>
      <c r="L21" s="289"/>
      <c r="M21" s="289">
        <v>4</v>
      </c>
      <c r="N21" s="289"/>
      <c r="O21" s="289">
        <v>4</v>
      </c>
      <c r="P21" s="289"/>
      <c r="Q21" s="289">
        <v>4</v>
      </c>
      <c r="R21" s="289"/>
      <c r="S21" s="289">
        <v>4</v>
      </c>
      <c r="T21" s="289"/>
      <c r="U21" s="290"/>
      <c r="V21" s="286" t="s">
        <v>74</v>
      </c>
      <c r="W21" s="286" t="s">
        <v>74</v>
      </c>
      <c r="X21" s="300">
        <v>2</v>
      </c>
      <c r="Y21" s="300">
        <v>2</v>
      </c>
      <c r="Z21" s="300">
        <v>2</v>
      </c>
      <c r="AA21" s="300"/>
      <c r="AB21" s="300"/>
      <c r="AC21" s="300"/>
      <c r="AD21" s="300">
        <v>2</v>
      </c>
      <c r="AE21" s="300">
        <v>2</v>
      </c>
      <c r="AF21" s="300">
        <v>2</v>
      </c>
      <c r="AG21" s="300">
        <v>2</v>
      </c>
      <c r="AH21" s="300">
        <v>2</v>
      </c>
      <c r="AI21" s="300">
        <v>2</v>
      </c>
      <c r="AJ21" s="300">
        <v>2</v>
      </c>
      <c r="AK21" s="300">
        <v>2</v>
      </c>
      <c r="AL21" s="300">
        <v>2</v>
      </c>
      <c r="AM21" s="300" t="s">
        <v>220</v>
      </c>
      <c r="AN21" s="295"/>
      <c r="AO21" s="298"/>
      <c r="AP21" s="298"/>
      <c r="AQ21" s="295"/>
      <c r="AR21" s="295"/>
      <c r="AS21" s="294"/>
      <c r="AT21" s="295"/>
      <c r="AU21" s="295"/>
      <c r="AV21" s="295"/>
      <c r="AW21" s="296" t="s">
        <v>74</v>
      </c>
      <c r="AX21" s="296" t="s">
        <v>74</v>
      </c>
      <c r="AY21" s="296" t="s">
        <v>74</v>
      </c>
      <c r="AZ21" s="296" t="s">
        <v>74</v>
      </c>
      <c r="BA21" s="296" t="s">
        <v>74</v>
      </c>
      <c r="BB21" s="296" t="s">
        <v>74</v>
      </c>
      <c r="BC21" s="296" t="s">
        <v>74</v>
      </c>
      <c r="BD21" s="296" t="s">
        <v>74</v>
      </c>
      <c r="BE21" s="287">
        <f t="shared" si="2"/>
        <v>56</v>
      </c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</row>
    <row r="22" spans="1:72" ht="16.5" thickBot="1">
      <c r="A22" s="218"/>
      <c r="B22" s="198"/>
      <c r="C22" s="210"/>
      <c r="D22" s="8" t="s">
        <v>35</v>
      </c>
      <c r="E22" s="289">
        <v>2</v>
      </c>
      <c r="F22" s="289"/>
      <c r="G22" s="289">
        <v>2</v>
      </c>
      <c r="H22" s="289"/>
      <c r="I22" s="289">
        <v>2</v>
      </c>
      <c r="J22" s="289"/>
      <c r="K22" s="289">
        <v>2</v>
      </c>
      <c r="L22" s="289"/>
      <c r="M22" s="289">
        <v>2</v>
      </c>
      <c r="N22" s="289"/>
      <c r="O22" s="289">
        <v>2</v>
      </c>
      <c r="P22" s="289"/>
      <c r="Q22" s="289">
        <v>2</v>
      </c>
      <c r="R22" s="289"/>
      <c r="S22" s="289">
        <v>2</v>
      </c>
      <c r="T22" s="289"/>
      <c r="U22" s="290"/>
      <c r="V22" s="286" t="s">
        <v>74</v>
      </c>
      <c r="W22" s="286" t="s">
        <v>74</v>
      </c>
      <c r="X22" s="289">
        <v>1</v>
      </c>
      <c r="Y22" s="289">
        <v>1</v>
      </c>
      <c r="Z22" s="289">
        <v>1</v>
      </c>
      <c r="AA22" s="289"/>
      <c r="AB22" s="289"/>
      <c r="AC22" s="289"/>
      <c r="AD22" s="289">
        <v>1</v>
      </c>
      <c r="AE22" s="289">
        <v>1</v>
      </c>
      <c r="AF22" s="289">
        <v>1</v>
      </c>
      <c r="AG22" s="289">
        <v>1</v>
      </c>
      <c r="AH22" s="289">
        <v>1</v>
      </c>
      <c r="AI22" s="289">
        <v>1</v>
      </c>
      <c r="AJ22" s="289">
        <v>1</v>
      </c>
      <c r="AK22" s="289">
        <v>1</v>
      </c>
      <c r="AL22" s="289">
        <v>1</v>
      </c>
      <c r="AM22" s="289">
        <v>1</v>
      </c>
      <c r="AN22" s="287"/>
      <c r="AO22" s="292"/>
      <c r="AP22" s="292"/>
      <c r="AQ22" s="287"/>
      <c r="AR22" s="287"/>
      <c r="AS22" s="290"/>
      <c r="AT22" s="287"/>
      <c r="AU22" s="287"/>
      <c r="AV22" s="295"/>
      <c r="AW22" s="296" t="s">
        <v>74</v>
      </c>
      <c r="AX22" s="296" t="s">
        <v>74</v>
      </c>
      <c r="AY22" s="296" t="s">
        <v>74</v>
      </c>
      <c r="AZ22" s="296" t="s">
        <v>74</v>
      </c>
      <c r="BA22" s="296" t="s">
        <v>74</v>
      </c>
      <c r="BB22" s="296" t="s">
        <v>74</v>
      </c>
      <c r="BC22" s="296" t="s">
        <v>74</v>
      </c>
      <c r="BD22" s="296" t="s">
        <v>74</v>
      </c>
      <c r="BE22" s="287">
        <f t="shared" si="2"/>
        <v>29</v>
      </c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</row>
    <row r="23" spans="1:72" ht="16.5" thickBot="1">
      <c r="A23" s="218"/>
      <c r="B23" s="176" t="s">
        <v>7</v>
      </c>
      <c r="C23" s="176" t="s">
        <v>38</v>
      </c>
      <c r="D23" s="23" t="s">
        <v>34</v>
      </c>
      <c r="E23" s="288">
        <f aca="true" t="shared" si="7" ref="E23:U23">E25+E41</f>
        <v>22</v>
      </c>
      <c r="F23" s="288">
        <f t="shared" si="7"/>
        <v>26</v>
      </c>
      <c r="G23" s="288">
        <f t="shared" si="7"/>
        <v>22</v>
      </c>
      <c r="H23" s="288">
        <f t="shared" si="7"/>
        <v>26</v>
      </c>
      <c r="I23" s="288">
        <f t="shared" si="7"/>
        <v>22</v>
      </c>
      <c r="J23" s="288">
        <f t="shared" si="7"/>
        <v>26</v>
      </c>
      <c r="K23" s="288">
        <f t="shared" si="7"/>
        <v>22</v>
      </c>
      <c r="L23" s="288">
        <f t="shared" si="7"/>
        <v>26</v>
      </c>
      <c r="M23" s="288">
        <f t="shared" si="7"/>
        <v>22</v>
      </c>
      <c r="N23" s="288">
        <f t="shared" si="7"/>
        <v>26</v>
      </c>
      <c r="O23" s="288">
        <f t="shared" si="7"/>
        <v>22</v>
      </c>
      <c r="P23" s="288">
        <f t="shared" si="7"/>
        <v>26</v>
      </c>
      <c r="Q23" s="288">
        <f t="shared" si="7"/>
        <v>22</v>
      </c>
      <c r="R23" s="288">
        <f t="shared" si="7"/>
        <v>24</v>
      </c>
      <c r="S23" s="288">
        <f t="shared" si="7"/>
        <v>22</v>
      </c>
      <c r="T23" s="288">
        <v>26</v>
      </c>
      <c r="U23" s="288">
        <f t="shared" si="7"/>
        <v>0</v>
      </c>
      <c r="V23" s="288" t="s">
        <v>74</v>
      </c>
      <c r="W23" s="288" t="s">
        <v>74</v>
      </c>
      <c r="X23" s="288">
        <f aca="true" t="shared" si="8" ref="X23:AV23">X25+X41</f>
        <v>28</v>
      </c>
      <c r="Y23" s="288">
        <f t="shared" si="8"/>
        <v>28</v>
      </c>
      <c r="Z23" s="288">
        <f t="shared" si="8"/>
        <v>28</v>
      </c>
      <c r="AA23" s="288">
        <f t="shared" si="8"/>
        <v>36</v>
      </c>
      <c r="AB23" s="288">
        <f t="shared" si="8"/>
        <v>36</v>
      </c>
      <c r="AC23" s="288">
        <f t="shared" si="8"/>
        <v>36</v>
      </c>
      <c r="AD23" s="288">
        <f t="shared" si="8"/>
        <v>28</v>
      </c>
      <c r="AE23" s="288">
        <f t="shared" si="8"/>
        <v>28</v>
      </c>
      <c r="AF23" s="288">
        <f t="shared" si="8"/>
        <v>28</v>
      </c>
      <c r="AG23" s="288">
        <f t="shared" si="8"/>
        <v>28</v>
      </c>
      <c r="AH23" s="288">
        <f t="shared" si="8"/>
        <v>28</v>
      </c>
      <c r="AI23" s="288">
        <f t="shared" si="8"/>
        <v>28</v>
      </c>
      <c r="AJ23" s="288">
        <f t="shared" si="8"/>
        <v>28</v>
      </c>
      <c r="AK23" s="288">
        <f t="shared" si="8"/>
        <v>28</v>
      </c>
      <c r="AL23" s="288">
        <f t="shared" si="8"/>
        <v>28</v>
      </c>
      <c r="AM23" s="288">
        <v>28</v>
      </c>
      <c r="AN23" s="288">
        <f t="shared" si="8"/>
        <v>36</v>
      </c>
      <c r="AO23" s="288">
        <f t="shared" si="8"/>
        <v>36</v>
      </c>
      <c r="AP23" s="288">
        <f t="shared" si="8"/>
        <v>36</v>
      </c>
      <c r="AQ23" s="288">
        <f t="shared" si="8"/>
        <v>72</v>
      </c>
      <c r="AR23" s="288">
        <f t="shared" si="8"/>
        <v>72</v>
      </c>
      <c r="AS23" s="288">
        <f t="shared" si="8"/>
        <v>0</v>
      </c>
      <c r="AT23" s="288">
        <f t="shared" si="8"/>
        <v>36</v>
      </c>
      <c r="AU23" s="288">
        <f t="shared" si="8"/>
        <v>36</v>
      </c>
      <c r="AV23" s="288">
        <f t="shared" si="8"/>
        <v>36</v>
      </c>
      <c r="AW23" s="286" t="s">
        <v>74</v>
      </c>
      <c r="AX23" s="286" t="s">
        <v>74</v>
      </c>
      <c r="AY23" s="286" t="s">
        <v>74</v>
      </c>
      <c r="AZ23" s="286" t="s">
        <v>74</v>
      </c>
      <c r="BA23" s="286" t="s">
        <v>74</v>
      </c>
      <c r="BB23" s="286" t="s">
        <v>74</v>
      </c>
      <c r="BC23" s="286" t="s">
        <v>74</v>
      </c>
      <c r="BD23" s="286" t="s">
        <v>74</v>
      </c>
      <c r="BE23" s="287">
        <f t="shared" si="2"/>
        <v>1214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</row>
    <row r="24" spans="1:72" ht="16.5" thickBot="1">
      <c r="A24" s="218"/>
      <c r="B24" s="177"/>
      <c r="C24" s="177"/>
      <c r="D24" s="23" t="s">
        <v>35</v>
      </c>
      <c r="E24" s="288">
        <f>E26+E42</f>
        <v>11</v>
      </c>
      <c r="F24" s="288">
        <f aca="true" t="shared" si="9" ref="F24:U24">F26+F42</f>
        <v>13</v>
      </c>
      <c r="G24" s="288">
        <f t="shared" si="9"/>
        <v>11</v>
      </c>
      <c r="H24" s="288">
        <f t="shared" si="9"/>
        <v>13</v>
      </c>
      <c r="I24" s="288">
        <f t="shared" si="9"/>
        <v>11</v>
      </c>
      <c r="J24" s="288">
        <f t="shared" si="9"/>
        <v>13</v>
      </c>
      <c r="K24" s="288">
        <f t="shared" si="9"/>
        <v>11</v>
      </c>
      <c r="L24" s="288">
        <f t="shared" si="9"/>
        <v>13</v>
      </c>
      <c r="M24" s="288">
        <f t="shared" si="9"/>
        <v>11</v>
      </c>
      <c r="N24" s="288">
        <f t="shared" si="9"/>
        <v>13</v>
      </c>
      <c r="O24" s="288">
        <f t="shared" si="9"/>
        <v>11</v>
      </c>
      <c r="P24" s="288">
        <f t="shared" si="9"/>
        <v>13</v>
      </c>
      <c r="Q24" s="288">
        <f t="shared" si="9"/>
        <v>11</v>
      </c>
      <c r="R24" s="288">
        <f t="shared" si="9"/>
        <v>13</v>
      </c>
      <c r="S24" s="288">
        <f t="shared" si="9"/>
        <v>11</v>
      </c>
      <c r="T24" s="288">
        <f t="shared" si="9"/>
        <v>13</v>
      </c>
      <c r="U24" s="288">
        <f t="shared" si="9"/>
        <v>0</v>
      </c>
      <c r="V24" s="288" t="s">
        <v>74</v>
      </c>
      <c r="W24" s="288" t="s">
        <v>74</v>
      </c>
      <c r="X24" s="288">
        <f aca="true" t="shared" si="10" ref="X24:AV24">X26+X42</f>
        <v>14</v>
      </c>
      <c r="Y24" s="288">
        <f t="shared" si="10"/>
        <v>14</v>
      </c>
      <c r="Z24" s="288">
        <f t="shared" si="10"/>
        <v>14</v>
      </c>
      <c r="AA24" s="288">
        <f t="shared" si="10"/>
        <v>0</v>
      </c>
      <c r="AB24" s="288">
        <f t="shared" si="10"/>
        <v>0</v>
      </c>
      <c r="AC24" s="288">
        <f t="shared" si="10"/>
        <v>0</v>
      </c>
      <c r="AD24" s="288">
        <f t="shared" si="10"/>
        <v>14</v>
      </c>
      <c r="AE24" s="288">
        <f t="shared" si="10"/>
        <v>14</v>
      </c>
      <c r="AF24" s="288">
        <f t="shared" si="10"/>
        <v>14</v>
      </c>
      <c r="AG24" s="288">
        <f t="shared" si="10"/>
        <v>14</v>
      </c>
      <c r="AH24" s="288">
        <f t="shared" si="10"/>
        <v>14</v>
      </c>
      <c r="AI24" s="288">
        <f t="shared" si="10"/>
        <v>14</v>
      </c>
      <c r="AJ24" s="288">
        <f t="shared" si="10"/>
        <v>14</v>
      </c>
      <c r="AK24" s="288">
        <f t="shared" si="10"/>
        <v>14</v>
      </c>
      <c r="AL24" s="288">
        <f t="shared" si="10"/>
        <v>14</v>
      </c>
      <c r="AM24" s="288">
        <f t="shared" si="10"/>
        <v>14</v>
      </c>
      <c r="AN24" s="288">
        <f t="shared" si="10"/>
        <v>0</v>
      </c>
      <c r="AO24" s="288">
        <f t="shared" si="10"/>
        <v>0</v>
      </c>
      <c r="AP24" s="288">
        <f t="shared" si="10"/>
        <v>0</v>
      </c>
      <c r="AQ24" s="288">
        <f t="shared" si="10"/>
        <v>0</v>
      </c>
      <c r="AR24" s="288">
        <f t="shared" si="10"/>
        <v>0</v>
      </c>
      <c r="AS24" s="288">
        <f t="shared" si="10"/>
        <v>0</v>
      </c>
      <c r="AT24" s="288">
        <f t="shared" si="10"/>
        <v>0</v>
      </c>
      <c r="AU24" s="288">
        <f t="shared" si="10"/>
        <v>0</v>
      </c>
      <c r="AV24" s="288">
        <f t="shared" si="10"/>
        <v>0</v>
      </c>
      <c r="AW24" s="286" t="s">
        <v>74</v>
      </c>
      <c r="AX24" s="286" t="s">
        <v>74</v>
      </c>
      <c r="AY24" s="286" t="s">
        <v>74</v>
      </c>
      <c r="AZ24" s="286" t="s">
        <v>74</v>
      </c>
      <c r="BA24" s="286" t="s">
        <v>74</v>
      </c>
      <c r="BB24" s="286" t="s">
        <v>74</v>
      </c>
      <c r="BC24" s="286" t="s">
        <v>74</v>
      </c>
      <c r="BD24" s="286" t="s">
        <v>74</v>
      </c>
      <c r="BE24" s="287">
        <f t="shared" si="2"/>
        <v>374</v>
      </c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</row>
    <row r="25" spans="1:72" ht="15" customHeight="1" thickBot="1">
      <c r="A25" s="218"/>
      <c r="B25" s="200" t="s">
        <v>233</v>
      </c>
      <c r="C25" s="200" t="s">
        <v>121</v>
      </c>
      <c r="D25" s="47" t="s">
        <v>34</v>
      </c>
      <c r="E25" s="304">
        <f>SUM(E27,E29,E31,E33,E35,E37)</f>
        <v>16</v>
      </c>
      <c r="F25" s="304">
        <f aca="true" t="shared" si="11" ref="F25:T25">SUM(F27,F29,F31,F33,F35,F37)</f>
        <v>20</v>
      </c>
      <c r="G25" s="304">
        <f t="shared" si="11"/>
        <v>16</v>
      </c>
      <c r="H25" s="304">
        <f t="shared" si="11"/>
        <v>20</v>
      </c>
      <c r="I25" s="304">
        <f t="shared" si="11"/>
        <v>16</v>
      </c>
      <c r="J25" s="304">
        <f t="shared" si="11"/>
        <v>20</v>
      </c>
      <c r="K25" s="304">
        <f t="shared" si="11"/>
        <v>16</v>
      </c>
      <c r="L25" s="304">
        <f t="shared" si="11"/>
        <v>20</v>
      </c>
      <c r="M25" s="304">
        <f t="shared" si="11"/>
        <v>16</v>
      </c>
      <c r="N25" s="304">
        <f t="shared" si="11"/>
        <v>20</v>
      </c>
      <c r="O25" s="304">
        <f t="shared" si="11"/>
        <v>16</v>
      </c>
      <c r="P25" s="304">
        <f t="shared" si="11"/>
        <v>20</v>
      </c>
      <c r="Q25" s="304">
        <f t="shared" si="11"/>
        <v>16</v>
      </c>
      <c r="R25" s="304">
        <f t="shared" si="11"/>
        <v>20</v>
      </c>
      <c r="S25" s="304">
        <f t="shared" si="11"/>
        <v>16</v>
      </c>
      <c r="T25" s="304">
        <f t="shared" si="11"/>
        <v>20</v>
      </c>
      <c r="U25" s="304">
        <f>SUM(U27,U29,U31,U33,U35,U37)</f>
        <v>0</v>
      </c>
      <c r="V25" s="304" t="s">
        <v>74</v>
      </c>
      <c r="W25" s="304" t="s">
        <v>74</v>
      </c>
      <c r="X25" s="304">
        <f>SUM(X27,X29,X31,X33,X35,X37)</f>
        <v>16</v>
      </c>
      <c r="Y25" s="304">
        <f aca="true" t="shared" si="12" ref="Y25:AV25">SUM(Y27,Y29,Y31,Y33,Y35,Y37)</f>
        <v>16</v>
      </c>
      <c r="Z25" s="304">
        <f t="shared" si="12"/>
        <v>16</v>
      </c>
      <c r="AA25" s="304">
        <f t="shared" si="12"/>
        <v>0</v>
      </c>
      <c r="AB25" s="304">
        <f t="shared" si="12"/>
        <v>0</v>
      </c>
      <c r="AC25" s="304">
        <f t="shared" si="12"/>
        <v>0</v>
      </c>
      <c r="AD25" s="304">
        <f t="shared" si="12"/>
        <v>16</v>
      </c>
      <c r="AE25" s="304">
        <f t="shared" si="12"/>
        <v>16</v>
      </c>
      <c r="AF25" s="304">
        <f t="shared" si="12"/>
        <v>16</v>
      </c>
      <c r="AG25" s="304">
        <f t="shared" si="12"/>
        <v>16</v>
      </c>
      <c r="AH25" s="304">
        <f t="shared" si="12"/>
        <v>16</v>
      </c>
      <c r="AI25" s="304">
        <f t="shared" si="12"/>
        <v>16</v>
      </c>
      <c r="AJ25" s="304">
        <f t="shared" si="12"/>
        <v>16</v>
      </c>
      <c r="AK25" s="304">
        <f t="shared" si="12"/>
        <v>16</v>
      </c>
      <c r="AL25" s="304">
        <f t="shared" si="12"/>
        <v>16</v>
      </c>
      <c r="AM25" s="304">
        <f t="shared" si="12"/>
        <v>12</v>
      </c>
      <c r="AN25" s="304">
        <f t="shared" si="12"/>
        <v>0</v>
      </c>
      <c r="AO25" s="304">
        <f t="shared" si="12"/>
        <v>0</v>
      </c>
      <c r="AP25" s="304">
        <f t="shared" si="12"/>
        <v>0</v>
      </c>
      <c r="AQ25" s="304">
        <f t="shared" si="12"/>
        <v>0</v>
      </c>
      <c r="AR25" s="304">
        <f t="shared" si="12"/>
        <v>0</v>
      </c>
      <c r="AS25" s="304">
        <f t="shared" si="12"/>
        <v>0</v>
      </c>
      <c r="AT25" s="304">
        <f t="shared" si="12"/>
        <v>0</v>
      </c>
      <c r="AU25" s="304">
        <f t="shared" si="12"/>
        <v>0</v>
      </c>
      <c r="AV25" s="304">
        <f t="shared" si="12"/>
        <v>0</v>
      </c>
      <c r="AW25" s="304" t="s">
        <v>74</v>
      </c>
      <c r="AX25" s="304" t="s">
        <v>74</v>
      </c>
      <c r="AY25" s="304" t="s">
        <v>74</v>
      </c>
      <c r="AZ25" s="304" t="s">
        <v>74</v>
      </c>
      <c r="BA25" s="304" t="s">
        <v>74</v>
      </c>
      <c r="BB25" s="304" t="s">
        <v>74</v>
      </c>
      <c r="BC25" s="304" t="s">
        <v>74</v>
      </c>
      <c r="BD25" s="304" t="s">
        <v>74</v>
      </c>
      <c r="BE25" s="287">
        <f t="shared" si="2"/>
        <v>492</v>
      </c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</row>
    <row r="26" spans="1:72" ht="15" customHeight="1" thickBot="1">
      <c r="A26" s="218"/>
      <c r="B26" s="205"/>
      <c r="C26" s="201"/>
      <c r="D26" s="47" t="s">
        <v>35</v>
      </c>
      <c r="E26" s="304">
        <f>SUM(E28,E30,E32,E34,E36,E38)</f>
        <v>8</v>
      </c>
      <c r="F26" s="304">
        <f aca="true" t="shared" si="13" ref="F26:U26">SUM(F28,F30,F32,F34,F36,F38)</f>
        <v>10</v>
      </c>
      <c r="G26" s="304">
        <f t="shared" si="13"/>
        <v>8</v>
      </c>
      <c r="H26" s="304">
        <f t="shared" si="13"/>
        <v>10</v>
      </c>
      <c r="I26" s="304">
        <f t="shared" si="13"/>
        <v>8</v>
      </c>
      <c r="J26" s="304">
        <f t="shared" si="13"/>
        <v>10</v>
      </c>
      <c r="K26" s="304">
        <f t="shared" si="13"/>
        <v>8</v>
      </c>
      <c r="L26" s="304">
        <f t="shared" si="13"/>
        <v>10</v>
      </c>
      <c r="M26" s="304">
        <f t="shared" si="13"/>
        <v>8</v>
      </c>
      <c r="N26" s="304">
        <f t="shared" si="13"/>
        <v>10</v>
      </c>
      <c r="O26" s="304">
        <f t="shared" si="13"/>
        <v>8</v>
      </c>
      <c r="P26" s="304">
        <f t="shared" si="13"/>
        <v>10</v>
      </c>
      <c r="Q26" s="304">
        <f t="shared" si="13"/>
        <v>8</v>
      </c>
      <c r="R26" s="304">
        <f t="shared" si="13"/>
        <v>10</v>
      </c>
      <c r="S26" s="304">
        <f t="shared" si="13"/>
        <v>8</v>
      </c>
      <c r="T26" s="304">
        <f t="shared" si="13"/>
        <v>10</v>
      </c>
      <c r="U26" s="304">
        <f t="shared" si="13"/>
        <v>0</v>
      </c>
      <c r="V26" s="304" t="s">
        <v>74</v>
      </c>
      <c r="W26" s="304" t="s">
        <v>74</v>
      </c>
      <c r="X26" s="304">
        <f>SUM(X28,X30,X32,X34,X36,X38)</f>
        <v>8</v>
      </c>
      <c r="Y26" s="304">
        <f aca="true" t="shared" si="14" ref="Y26:AV26">SUM(Y28,Y30,Y32,Y34,Y36,Y38)</f>
        <v>8</v>
      </c>
      <c r="Z26" s="304">
        <f t="shared" si="14"/>
        <v>8</v>
      </c>
      <c r="AA26" s="304">
        <f t="shared" si="14"/>
        <v>0</v>
      </c>
      <c r="AB26" s="304">
        <f t="shared" si="14"/>
        <v>0</v>
      </c>
      <c r="AC26" s="304">
        <f t="shared" si="14"/>
        <v>0</v>
      </c>
      <c r="AD26" s="304">
        <f t="shared" si="14"/>
        <v>8</v>
      </c>
      <c r="AE26" s="304">
        <f t="shared" si="14"/>
        <v>8</v>
      </c>
      <c r="AF26" s="304">
        <f t="shared" si="14"/>
        <v>8</v>
      </c>
      <c r="AG26" s="304">
        <f t="shared" si="14"/>
        <v>8</v>
      </c>
      <c r="AH26" s="304">
        <f t="shared" si="14"/>
        <v>8</v>
      </c>
      <c r="AI26" s="304">
        <f t="shared" si="14"/>
        <v>8</v>
      </c>
      <c r="AJ26" s="304">
        <f t="shared" si="14"/>
        <v>8</v>
      </c>
      <c r="AK26" s="304">
        <f t="shared" si="14"/>
        <v>8</v>
      </c>
      <c r="AL26" s="304">
        <f t="shared" si="14"/>
        <v>8</v>
      </c>
      <c r="AM26" s="304">
        <f t="shared" si="14"/>
        <v>8</v>
      </c>
      <c r="AN26" s="304">
        <f t="shared" si="14"/>
        <v>0</v>
      </c>
      <c r="AO26" s="304">
        <f t="shared" si="14"/>
        <v>0</v>
      </c>
      <c r="AP26" s="304">
        <f t="shared" si="14"/>
        <v>0</v>
      </c>
      <c r="AQ26" s="304">
        <f t="shared" si="14"/>
        <v>0</v>
      </c>
      <c r="AR26" s="304">
        <f t="shared" si="14"/>
        <v>0</v>
      </c>
      <c r="AS26" s="304">
        <f t="shared" si="14"/>
        <v>0</v>
      </c>
      <c r="AT26" s="304">
        <f t="shared" si="14"/>
        <v>0</v>
      </c>
      <c r="AU26" s="304">
        <f t="shared" si="14"/>
        <v>0</v>
      </c>
      <c r="AV26" s="304">
        <f t="shared" si="14"/>
        <v>0</v>
      </c>
      <c r="AW26" s="304" t="s">
        <v>74</v>
      </c>
      <c r="AX26" s="304" t="s">
        <v>74</v>
      </c>
      <c r="AY26" s="304" t="s">
        <v>74</v>
      </c>
      <c r="AZ26" s="304" t="s">
        <v>74</v>
      </c>
      <c r="BA26" s="304" t="s">
        <v>74</v>
      </c>
      <c r="BB26" s="304" t="s">
        <v>74</v>
      </c>
      <c r="BC26" s="304" t="s">
        <v>74</v>
      </c>
      <c r="BD26" s="304" t="s">
        <v>74</v>
      </c>
      <c r="BE26" s="287">
        <f t="shared" si="2"/>
        <v>248</v>
      </c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</row>
    <row r="27" spans="1:72" ht="17.25" customHeight="1" thickBot="1">
      <c r="A27" s="219"/>
      <c r="B27" s="198" t="s">
        <v>232</v>
      </c>
      <c r="C27" s="204" t="s">
        <v>136</v>
      </c>
      <c r="D27" s="8" t="s">
        <v>34</v>
      </c>
      <c r="E27" s="289">
        <v>4</v>
      </c>
      <c r="F27" s="289">
        <v>6</v>
      </c>
      <c r="G27" s="289">
        <v>4</v>
      </c>
      <c r="H27" s="289">
        <v>6</v>
      </c>
      <c r="I27" s="289">
        <v>4</v>
      </c>
      <c r="J27" s="289">
        <v>6</v>
      </c>
      <c r="K27" s="289">
        <v>4</v>
      </c>
      <c r="L27" s="289">
        <v>6</v>
      </c>
      <c r="M27" s="289">
        <v>4</v>
      </c>
      <c r="N27" s="289">
        <v>6</v>
      </c>
      <c r="O27" s="289">
        <v>4</v>
      </c>
      <c r="P27" s="289">
        <v>6</v>
      </c>
      <c r="Q27" s="289">
        <v>4</v>
      </c>
      <c r="R27" s="289">
        <v>6</v>
      </c>
      <c r="S27" s="289">
        <v>4</v>
      </c>
      <c r="T27" s="289">
        <v>6</v>
      </c>
      <c r="U27" s="290"/>
      <c r="V27" s="286" t="s">
        <v>74</v>
      </c>
      <c r="W27" s="286" t="s">
        <v>74</v>
      </c>
      <c r="X27" s="289">
        <v>4</v>
      </c>
      <c r="Y27" s="289">
        <v>4</v>
      </c>
      <c r="Z27" s="289">
        <v>4</v>
      </c>
      <c r="AA27" s="289"/>
      <c r="AB27" s="289"/>
      <c r="AC27" s="289"/>
      <c r="AD27" s="289">
        <v>4</v>
      </c>
      <c r="AE27" s="289">
        <v>4</v>
      </c>
      <c r="AF27" s="289">
        <v>4</v>
      </c>
      <c r="AG27" s="289">
        <v>4</v>
      </c>
      <c r="AH27" s="289">
        <v>4</v>
      </c>
      <c r="AI27" s="289">
        <v>4</v>
      </c>
      <c r="AJ27" s="289">
        <v>4</v>
      </c>
      <c r="AK27" s="289">
        <v>4</v>
      </c>
      <c r="AL27" s="289">
        <v>4</v>
      </c>
      <c r="AM27" s="289" t="s">
        <v>220</v>
      </c>
      <c r="AN27" s="287"/>
      <c r="AO27" s="292"/>
      <c r="AP27" s="292"/>
      <c r="AQ27" s="287"/>
      <c r="AR27" s="287"/>
      <c r="AS27" s="290"/>
      <c r="AT27" s="287"/>
      <c r="AU27" s="295"/>
      <c r="AV27" s="295"/>
      <c r="AW27" s="296" t="s">
        <v>74</v>
      </c>
      <c r="AX27" s="296" t="s">
        <v>74</v>
      </c>
      <c r="AY27" s="296" t="s">
        <v>74</v>
      </c>
      <c r="AZ27" s="296" t="s">
        <v>74</v>
      </c>
      <c r="BA27" s="296" t="s">
        <v>74</v>
      </c>
      <c r="BB27" s="296" t="s">
        <v>74</v>
      </c>
      <c r="BC27" s="296" t="s">
        <v>74</v>
      </c>
      <c r="BD27" s="296" t="s">
        <v>74</v>
      </c>
      <c r="BE27" s="287">
        <f t="shared" si="2"/>
        <v>128</v>
      </c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</row>
    <row r="28" spans="1:72" ht="15.75" customHeight="1" thickBot="1">
      <c r="A28" s="219"/>
      <c r="B28" s="198"/>
      <c r="C28" s="204"/>
      <c r="D28" s="8" t="s">
        <v>35</v>
      </c>
      <c r="E28" s="289">
        <v>2</v>
      </c>
      <c r="F28" s="289">
        <v>3</v>
      </c>
      <c r="G28" s="289">
        <v>2</v>
      </c>
      <c r="H28" s="289">
        <v>3</v>
      </c>
      <c r="I28" s="289">
        <v>2</v>
      </c>
      <c r="J28" s="289">
        <v>3</v>
      </c>
      <c r="K28" s="289">
        <v>2</v>
      </c>
      <c r="L28" s="289">
        <v>3</v>
      </c>
      <c r="M28" s="289">
        <v>2</v>
      </c>
      <c r="N28" s="289">
        <v>3</v>
      </c>
      <c r="O28" s="289">
        <v>2</v>
      </c>
      <c r="P28" s="289">
        <v>3</v>
      </c>
      <c r="Q28" s="289">
        <v>2</v>
      </c>
      <c r="R28" s="289">
        <v>3</v>
      </c>
      <c r="S28" s="289">
        <v>2</v>
      </c>
      <c r="T28" s="289">
        <v>3</v>
      </c>
      <c r="U28" s="290"/>
      <c r="V28" s="286" t="s">
        <v>74</v>
      </c>
      <c r="W28" s="286" t="s">
        <v>74</v>
      </c>
      <c r="X28" s="300">
        <v>2</v>
      </c>
      <c r="Y28" s="300">
        <v>2</v>
      </c>
      <c r="Z28" s="300">
        <v>2</v>
      </c>
      <c r="AA28" s="300"/>
      <c r="AB28" s="300"/>
      <c r="AC28" s="300"/>
      <c r="AD28" s="300">
        <v>2</v>
      </c>
      <c r="AE28" s="300">
        <v>2</v>
      </c>
      <c r="AF28" s="300">
        <v>2</v>
      </c>
      <c r="AG28" s="300">
        <v>2</v>
      </c>
      <c r="AH28" s="300">
        <v>2</v>
      </c>
      <c r="AI28" s="300">
        <v>2</v>
      </c>
      <c r="AJ28" s="300">
        <v>2</v>
      </c>
      <c r="AK28" s="300">
        <v>2</v>
      </c>
      <c r="AL28" s="300">
        <v>2</v>
      </c>
      <c r="AM28" s="300">
        <v>2</v>
      </c>
      <c r="AN28" s="295"/>
      <c r="AO28" s="298"/>
      <c r="AP28" s="298"/>
      <c r="AQ28" s="295"/>
      <c r="AR28" s="295"/>
      <c r="AS28" s="294"/>
      <c r="AT28" s="295"/>
      <c r="AU28" s="295"/>
      <c r="AV28" s="295"/>
      <c r="AW28" s="296" t="s">
        <v>74</v>
      </c>
      <c r="AX28" s="296" t="s">
        <v>74</v>
      </c>
      <c r="AY28" s="296" t="s">
        <v>74</v>
      </c>
      <c r="AZ28" s="296" t="s">
        <v>74</v>
      </c>
      <c r="BA28" s="296" t="s">
        <v>74</v>
      </c>
      <c r="BB28" s="296" t="s">
        <v>74</v>
      </c>
      <c r="BC28" s="296" t="s">
        <v>74</v>
      </c>
      <c r="BD28" s="296" t="s">
        <v>74</v>
      </c>
      <c r="BE28" s="287">
        <f t="shared" si="2"/>
        <v>66</v>
      </c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</row>
    <row r="29" spans="1:72" ht="15.75" customHeight="1" thickBot="1">
      <c r="A29" s="219"/>
      <c r="B29" s="198" t="s">
        <v>231</v>
      </c>
      <c r="C29" s="204" t="s">
        <v>129</v>
      </c>
      <c r="D29" s="8" t="s">
        <v>34</v>
      </c>
      <c r="E29" s="289">
        <v>4</v>
      </c>
      <c r="F29" s="289">
        <v>4</v>
      </c>
      <c r="G29" s="289">
        <v>4</v>
      </c>
      <c r="H29" s="289">
        <v>4</v>
      </c>
      <c r="I29" s="289">
        <v>4</v>
      </c>
      <c r="J29" s="289">
        <v>4</v>
      </c>
      <c r="K29" s="289">
        <v>4</v>
      </c>
      <c r="L29" s="289">
        <v>4</v>
      </c>
      <c r="M29" s="289">
        <v>4</v>
      </c>
      <c r="N29" s="289">
        <v>4</v>
      </c>
      <c r="O29" s="289">
        <v>4</v>
      </c>
      <c r="P29" s="289">
        <v>4</v>
      </c>
      <c r="Q29" s="289">
        <v>4</v>
      </c>
      <c r="R29" s="289">
        <v>4</v>
      </c>
      <c r="S29" s="289">
        <v>4</v>
      </c>
      <c r="T29" s="289">
        <v>4</v>
      </c>
      <c r="U29" s="290" t="s">
        <v>172</v>
      </c>
      <c r="V29" s="286" t="s">
        <v>74</v>
      </c>
      <c r="W29" s="286" t="s">
        <v>74</v>
      </c>
      <c r="X29" s="289">
        <v>6</v>
      </c>
      <c r="Y29" s="289">
        <v>6</v>
      </c>
      <c r="Z29" s="289">
        <v>6</v>
      </c>
      <c r="AA29" s="289"/>
      <c r="AB29" s="289"/>
      <c r="AC29" s="289"/>
      <c r="AD29" s="289">
        <v>6</v>
      </c>
      <c r="AE29" s="289">
        <v>6</v>
      </c>
      <c r="AF29" s="289">
        <v>6</v>
      </c>
      <c r="AG29" s="289">
        <v>6</v>
      </c>
      <c r="AH29" s="289">
        <v>6</v>
      </c>
      <c r="AI29" s="289">
        <v>6</v>
      </c>
      <c r="AJ29" s="289">
        <v>6</v>
      </c>
      <c r="AK29" s="289">
        <v>6</v>
      </c>
      <c r="AL29" s="289">
        <v>6</v>
      </c>
      <c r="AM29" s="289">
        <v>6</v>
      </c>
      <c r="AN29" s="292"/>
      <c r="AO29" s="292"/>
      <c r="AP29" s="292"/>
      <c r="AQ29" s="287"/>
      <c r="AR29" s="287"/>
      <c r="AS29" s="290" t="s">
        <v>172</v>
      </c>
      <c r="AT29" s="287"/>
      <c r="AU29" s="295"/>
      <c r="AV29" s="295"/>
      <c r="AW29" s="296" t="s">
        <v>74</v>
      </c>
      <c r="AX29" s="296" t="s">
        <v>74</v>
      </c>
      <c r="AY29" s="296" t="s">
        <v>74</v>
      </c>
      <c r="AZ29" s="296" t="s">
        <v>74</v>
      </c>
      <c r="BA29" s="296" t="s">
        <v>74</v>
      </c>
      <c r="BB29" s="296" t="s">
        <v>74</v>
      </c>
      <c r="BC29" s="296" t="s">
        <v>74</v>
      </c>
      <c r="BD29" s="296" t="s">
        <v>74</v>
      </c>
      <c r="BE29" s="287">
        <f t="shared" si="2"/>
        <v>142</v>
      </c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</row>
    <row r="30" spans="1:72" ht="17.25" customHeight="1" thickBot="1">
      <c r="A30" s="219"/>
      <c r="B30" s="198"/>
      <c r="C30" s="204"/>
      <c r="D30" s="8" t="s">
        <v>35</v>
      </c>
      <c r="E30" s="289">
        <v>2</v>
      </c>
      <c r="F30" s="289">
        <v>2</v>
      </c>
      <c r="G30" s="289">
        <v>2</v>
      </c>
      <c r="H30" s="289">
        <v>2</v>
      </c>
      <c r="I30" s="289">
        <v>2</v>
      </c>
      <c r="J30" s="289">
        <v>2</v>
      </c>
      <c r="K30" s="289">
        <v>2</v>
      </c>
      <c r="L30" s="289">
        <v>2</v>
      </c>
      <c r="M30" s="289">
        <v>2</v>
      </c>
      <c r="N30" s="289">
        <v>2</v>
      </c>
      <c r="O30" s="289">
        <v>2</v>
      </c>
      <c r="P30" s="289">
        <v>2</v>
      </c>
      <c r="Q30" s="289">
        <v>2</v>
      </c>
      <c r="R30" s="289">
        <v>2</v>
      </c>
      <c r="S30" s="289">
        <v>2</v>
      </c>
      <c r="T30" s="289">
        <v>2</v>
      </c>
      <c r="U30" s="290"/>
      <c r="V30" s="286" t="s">
        <v>74</v>
      </c>
      <c r="W30" s="286" t="s">
        <v>74</v>
      </c>
      <c r="X30" s="300">
        <v>3</v>
      </c>
      <c r="Y30" s="300">
        <v>3</v>
      </c>
      <c r="Z30" s="300">
        <v>3</v>
      </c>
      <c r="AA30" s="289"/>
      <c r="AB30" s="289"/>
      <c r="AC30" s="289"/>
      <c r="AD30" s="289">
        <v>3</v>
      </c>
      <c r="AE30" s="289">
        <v>3</v>
      </c>
      <c r="AF30" s="289">
        <v>3</v>
      </c>
      <c r="AG30" s="289">
        <v>3</v>
      </c>
      <c r="AH30" s="289">
        <v>3</v>
      </c>
      <c r="AI30" s="289">
        <v>3</v>
      </c>
      <c r="AJ30" s="289">
        <v>3</v>
      </c>
      <c r="AK30" s="289">
        <v>3</v>
      </c>
      <c r="AL30" s="289">
        <v>3</v>
      </c>
      <c r="AM30" s="289">
        <v>3</v>
      </c>
      <c r="AN30" s="295"/>
      <c r="AO30" s="298"/>
      <c r="AP30" s="298"/>
      <c r="AQ30" s="295"/>
      <c r="AR30" s="295"/>
      <c r="AS30" s="294"/>
      <c r="AT30" s="295"/>
      <c r="AU30" s="295"/>
      <c r="AV30" s="295"/>
      <c r="AW30" s="296" t="s">
        <v>74</v>
      </c>
      <c r="AX30" s="296" t="s">
        <v>74</v>
      </c>
      <c r="AY30" s="296" t="s">
        <v>74</v>
      </c>
      <c r="AZ30" s="296" t="s">
        <v>74</v>
      </c>
      <c r="BA30" s="296" t="s">
        <v>74</v>
      </c>
      <c r="BB30" s="296" t="s">
        <v>74</v>
      </c>
      <c r="BC30" s="296" t="s">
        <v>74</v>
      </c>
      <c r="BD30" s="296" t="s">
        <v>74</v>
      </c>
      <c r="BE30" s="287">
        <f t="shared" si="2"/>
        <v>71</v>
      </c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</row>
    <row r="31" spans="1:72" ht="15.75" customHeight="1" thickBot="1">
      <c r="A31" s="219"/>
      <c r="B31" s="198" t="s">
        <v>230</v>
      </c>
      <c r="C31" s="204" t="s">
        <v>130</v>
      </c>
      <c r="D31" s="8" t="s">
        <v>34</v>
      </c>
      <c r="E31" s="289">
        <v>2</v>
      </c>
      <c r="F31" s="289">
        <v>4</v>
      </c>
      <c r="G31" s="289">
        <v>2</v>
      </c>
      <c r="H31" s="289">
        <v>4</v>
      </c>
      <c r="I31" s="289">
        <v>2</v>
      </c>
      <c r="J31" s="289">
        <v>4</v>
      </c>
      <c r="K31" s="289">
        <v>2</v>
      </c>
      <c r="L31" s="289">
        <v>4</v>
      </c>
      <c r="M31" s="289">
        <v>2</v>
      </c>
      <c r="N31" s="289">
        <v>4</v>
      </c>
      <c r="O31" s="289">
        <v>2</v>
      </c>
      <c r="P31" s="289">
        <v>4</v>
      </c>
      <c r="Q31" s="289">
        <v>2</v>
      </c>
      <c r="R31" s="289">
        <v>4</v>
      </c>
      <c r="S31" s="289">
        <v>2</v>
      </c>
      <c r="T31" s="289">
        <v>4</v>
      </c>
      <c r="U31" s="290"/>
      <c r="V31" s="286" t="s">
        <v>74</v>
      </c>
      <c r="W31" s="286" t="s">
        <v>74</v>
      </c>
      <c r="X31" s="300">
        <v>4</v>
      </c>
      <c r="Y31" s="300">
        <v>4</v>
      </c>
      <c r="Z31" s="300">
        <v>4</v>
      </c>
      <c r="AA31" s="300"/>
      <c r="AB31" s="300"/>
      <c r="AC31" s="300"/>
      <c r="AD31" s="300">
        <v>4</v>
      </c>
      <c r="AE31" s="300">
        <v>4</v>
      </c>
      <c r="AF31" s="300">
        <v>4</v>
      </c>
      <c r="AG31" s="300">
        <v>4</v>
      </c>
      <c r="AH31" s="300">
        <v>4</v>
      </c>
      <c r="AI31" s="300">
        <v>4</v>
      </c>
      <c r="AJ31" s="300">
        <v>4</v>
      </c>
      <c r="AK31" s="300">
        <v>4</v>
      </c>
      <c r="AL31" s="300">
        <v>4</v>
      </c>
      <c r="AM31" s="300">
        <v>4</v>
      </c>
      <c r="AN31" s="298"/>
      <c r="AO31" s="298"/>
      <c r="AP31" s="298"/>
      <c r="AQ31" s="295"/>
      <c r="AR31" s="295"/>
      <c r="AS31" s="294" t="s">
        <v>172</v>
      </c>
      <c r="AT31" s="295"/>
      <c r="AU31" s="295"/>
      <c r="AV31" s="295"/>
      <c r="AW31" s="296" t="s">
        <v>74</v>
      </c>
      <c r="AX31" s="296" t="s">
        <v>74</v>
      </c>
      <c r="AY31" s="296" t="s">
        <v>74</v>
      </c>
      <c r="AZ31" s="296" t="s">
        <v>74</v>
      </c>
      <c r="BA31" s="296" t="s">
        <v>74</v>
      </c>
      <c r="BB31" s="296" t="s">
        <v>74</v>
      </c>
      <c r="BC31" s="296" t="s">
        <v>74</v>
      </c>
      <c r="BD31" s="296" t="s">
        <v>74</v>
      </c>
      <c r="BE31" s="287">
        <f>SUM(X31:BD31,E31:U31)</f>
        <v>100</v>
      </c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</row>
    <row r="32" spans="1:72" ht="15" customHeight="1" thickBot="1">
      <c r="A32" s="219"/>
      <c r="B32" s="198"/>
      <c r="C32" s="204"/>
      <c r="D32" s="8" t="s">
        <v>35</v>
      </c>
      <c r="E32" s="289">
        <v>1</v>
      </c>
      <c r="F32" s="289">
        <v>2</v>
      </c>
      <c r="G32" s="289">
        <v>1</v>
      </c>
      <c r="H32" s="289">
        <v>2</v>
      </c>
      <c r="I32" s="289">
        <v>1</v>
      </c>
      <c r="J32" s="289">
        <v>2</v>
      </c>
      <c r="K32" s="289">
        <v>1</v>
      </c>
      <c r="L32" s="289">
        <v>2</v>
      </c>
      <c r="M32" s="289">
        <v>1</v>
      </c>
      <c r="N32" s="289">
        <v>2</v>
      </c>
      <c r="O32" s="289">
        <v>1</v>
      </c>
      <c r="P32" s="289">
        <v>2</v>
      </c>
      <c r="Q32" s="289">
        <v>1</v>
      </c>
      <c r="R32" s="289">
        <v>2</v>
      </c>
      <c r="S32" s="289">
        <v>1</v>
      </c>
      <c r="T32" s="289">
        <v>2</v>
      </c>
      <c r="U32" s="290"/>
      <c r="V32" s="286" t="s">
        <v>74</v>
      </c>
      <c r="W32" s="286" t="s">
        <v>74</v>
      </c>
      <c r="X32" s="289">
        <v>2</v>
      </c>
      <c r="Y32" s="289">
        <v>2</v>
      </c>
      <c r="Z32" s="289">
        <v>2</v>
      </c>
      <c r="AA32" s="289"/>
      <c r="AB32" s="289"/>
      <c r="AC32" s="289"/>
      <c r="AD32" s="289">
        <v>2</v>
      </c>
      <c r="AE32" s="289">
        <v>2</v>
      </c>
      <c r="AF32" s="289">
        <v>2</v>
      </c>
      <c r="AG32" s="289">
        <v>2</v>
      </c>
      <c r="AH32" s="289">
        <v>2</v>
      </c>
      <c r="AI32" s="289">
        <v>2</v>
      </c>
      <c r="AJ32" s="289">
        <v>2</v>
      </c>
      <c r="AK32" s="289">
        <v>2</v>
      </c>
      <c r="AL32" s="289">
        <v>2</v>
      </c>
      <c r="AM32" s="289">
        <v>2</v>
      </c>
      <c r="AN32" s="287"/>
      <c r="AO32" s="292"/>
      <c r="AP32" s="292"/>
      <c r="AQ32" s="287"/>
      <c r="AR32" s="287"/>
      <c r="AS32" s="290"/>
      <c r="AT32" s="287"/>
      <c r="AU32" s="295"/>
      <c r="AV32" s="295"/>
      <c r="AW32" s="296" t="s">
        <v>74</v>
      </c>
      <c r="AX32" s="296" t="s">
        <v>74</v>
      </c>
      <c r="AY32" s="296" t="s">
        <v>74</v>
      </c>
      <c r="AZ32" s="296" t="s">
        <v>74</v>
      </c>
      <c r="BA32" s="296" t="s">
        <v>74</v>
      </c>
      <c r="BB32" s="296" t="s">
        <v>74</v>
      </c>
      <c r="BC32" s="296" t="s">
        <v>74</v>
      </c>
      <c r="BD32" s="296" t="s">
        <v>74</v>
      </c>
      <c r="BE32" s="287">
        <f t="shared" si="2"/>
        <v>50</v>
      </c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</row>
    <row r="33" spans="1:72" ht="18.75" customHeight="1" thickBot="1">
      <c r="A33" s="219"/>
      <c r="B33" s="198" t="s">
        <v>229</v>
      </c>
      <c r="C33" s="204" t="s">
        <v>131</v>
      </c>
      <c r="D33" s="8" t="s">
        <v>34</v>
      </c>
      <c r="E33" s="289">
        <v>4</v>
      </c>
      <c r="F33" s="289">
        <v>4</v>
      </c>
      <c r="G33" s="289">
        <v>4</v>
      </c>
      <c r="H33" s="289">
        <v>4</v>
      </c>
      <c r="I33" s="289">
        <v>4</v>
      </c>
      <c r="J33" s="289">
        <v>4</v>
      </c>
      <c r="K33" s="289">
        <v>4</v>
      </c>
      <c r="L33" s="289">
        <v>4</v>
      </c>
      <c r="M33" s="289">
        <v>4</v>
      </c>
      <c r="N33" s="289">
        <v>4</v>
      </c>
      <c r="O33" s="289">
        <v>4</v>
      </c>
      <c r="P33" s="289">
        <v>4</v>
      </c>
      <c r="Q33" s="289">
        <v>4</v>
      </c>
      <c r="R33" s="289">
        <v>4</v>
      </c>
      <c r="S33" s="289">
        <v>4</v>
      </c>
      <c r="T33" s="289">
        <v>4</v>
      </c>
      <c r="U33" s="305" t="s">
        <v>172</v>
      </c>
      <c r="V33" s="286" t="s">
        <v>74</v>
      </c>
      <c r="W33" s="286" t="s">
        <v>74</v>
      </c>
      <c r="X33" s="289"/>
      <c r="Y33" s="289"/>
      <c r="Z33" s="289"/>
      <c r="AA33" s="289"/>
      <c r="AB33" s="289"/>
      <c r="AC33" s="293"/>
      <c r="AD33" s="293"/>
      <c r="AE33" s="293"/>
      <c r="AF33" s="293"/>
      <c r="AG33" s="293"/>
      <c r="AH33" s="293"/>
      <c r="AI33" s="289"/>
      <c r="AJ33" s="289"/>
      <c r="AK33" s="289"/>
      <c r="AL33" s="289"/>
      <c r="AM33" s="289"/>
      <c r="AN33" s="287"/>
      <c r="AO33" s="292"/>
      <c r="AP33" s="292"/>
      <c r="AQ33" s="287"/>
      <c r="AR33" s="287"/>
      <c r="AS33" s="290"/>
      <c r="AT33" s="287"/>
      <c r="AU33" s="295"/>
      <c r="AV33" s="295"/>
      <c r="AW33" s="296" t="s">
        <v>74</v>
      </c>
      <c r="AX33" s="296" t="s">
        <v>74</v>
      </c>
      <c r="AY33" s="296" t="s">
        <v>74</v>
      </c>
      <c r="AZ33" s="296" t="s">
        <v>74</v>
      </c>
      <c r="BA33" s="296" t="s">
        <v>74</v>
      </c>
      <c r="BB33" s="296" t="s">
        <v>74</v>
      </c>
      <c r="BC33" s="296" t="s">
        <v>74</v>
      </c>
      <c r="BD33" s="296" t="s">
        <v>74</v>
      </c>
      <c r="BE33" s="287">
        <f t="shared" si="2"/>
        <v>64</v>
      </c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</row>
    <row r="34" spans="1:72" ht="18" customHeight="1" thickBot="1">
      <c r="A34" s="219"/>
      <c r="B34" s="198"/>
      <c r="C34" s="204"/>
      <c r="D34" s="8" t="s">
        <v>35</v>
      </c>
      <c r="E34" s="289">
        <v>2</v>
      </c>
      <c r="F34" s="289">
        <v>2</v>
      </c>
      <c r="G34" s="289">
        <v>2</v>
      </c>
      <c r="H34" s="289">
        <v>2</v>
      </c>
      <c r="I34" s="289">
        <v>2</v>
      </c>
      <c r="J34" s="289">
        <v>2</v>
      </c>
      <c r="K34" s="289">
        <v>2</v>
      </c>
      <c r="L34" s="289">
        <v>2</v>
      </c>
      <c r="M34" s="289">
        <v>2</v>
      </c>
      <c r="N34" s="289">
        <v>2</v>
      </c>
      <c r="O34" s="289">
        <v>2</v>
      </c>
      <c r="P34" s="289">
        <v>2</v>
      </c>
      <c r="Q34" s="289">
        <v>2</v>
      </c>
      <c r="R34" s="289">
        <v>2</v>
      </c>
      <c r="S34" s="289">
        <v>2</v>
      </c>
      <c r="T34" s="289">
        <v>2</v>
      </c>
      <c r="U34" s="306"/>
      <c r="V34" s="286" t="s">
        <v>74</v>
      </c>
      <c r="W34" s="286" t="s">
        <v>74</v>
      </c>
      <c r="X34" s="289"/>
      <c r="Y34" s="289"/>
      <c r="Z34" s="289"/>
      <c r="AA34" s="289"/>
      <c r="AB34" s="289"/>
      <c r="AC34" s="293"/>
      <c r="AD34" s="293"/>
      <c r="AE34" s="293"/>
      <c r="AF34" s="293"/>
      <c r="AG34" s="293"/>
      <c r="AH34" s="293"/>
      <c r="AI34" s="289"/>
      <c r="AJ34" s="289"/>
      <c r="AK34" s="289"/>
      <c r="AL34" s="289"/>
      <c r="AM34" s="289"/>
      <c r="AN34" s="287"/>
      <c r="AO34" s="292"/>
      <c r="AP34" s="292"/>
      <c r="AQ34" s="287"/>
      <c r="AR34" s="287"/>
      <c r="AS34" s="290"/>
      <c r="AT34" s="287"/>
      <c r="AU34" s="295"/>
      <c r="AV34" s="295"/>
      <c r="AW34" s="296" t="s">
        <v>74</v>
      </c>
      <c r="AX34" s="296" t="s">
        <v>74</v>
      </c>
      <c r="AY34" s="296" t="s">
        <v>74</v>
      </c>
      <c r="AZ34" s="296" t="s">
        <v>74</v>
      </c>
      <c r="BA34" s="296" t="s">
        <v>74</v>
      </c>
      <c r="BB34" s="296" t="s">
        <v>74</v>
      </c>
      <c r="BC34" s="296" t="s">
        <v>74</v>
      </c>
      <c r="BD34" s="296" t="s">
        <v>74</v>
      </c>
      <c r="BE34" s="287">
        <f t="shared" si="2"/>
        <v>32</v>
      </c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</row>
    <row r="35" spans="1:72" ht="15.75" customHeight="1" thickBot="1">
      <c r="A35" s="219"/>
      <c r="B35" s="198" t="s">
        <v>228</v>
      </c>
      <c r="C35" s="204" t="s">
        <v>137</v>
      </c>
      <c r="D35" s="8" t="s">
        <v>34</v>
      </c>
      <c r="E35" s="289">
        <v>2</v>
      </c>
      <c r="F35" s="289">
        <v>2</v>
      </c>
      <c r="G35" s="289">
        <v>2</v>
      </c>
      <c r="H35" s="289">
        <v>2</v>
      </c>
      <c r="I35" s="289">
        <v>2</v>
      </c>
      <c r="J35" s="289">
        <v>2</v>
      </c>
      <c r="K35" s="289">
        <v>2</v>
      </c>
      <c r="L35" s="289">
        <v>2</v>
      </c>
      <c r="M35" s="289">
        <v>2</v>
      </c>
      <c r="N35" s="289">
        <v>2</v>
      </c>
      <c r="O35" s="289">
        <v>2</v>
      </c>
      <c r="P35" s="289">
        <v>2</v>
      </c>
      <c r="Q35" s="289">
        <v>2</v>
      </c>
      <c r="R35" s="289">
        <v>2</v>
      </c>
      <c r="S35" s="289">
        <v>2</v>
      </c>
      <c r="T35" s="289">
        <v>2</v>
      </c>
      <c r="U35" s="290"/>
      <c r="V35" s="286" t="s">
        <v>74</v>
      </c>
      <c r="W35" s="286" t="s">
        <v>74</v>
      </c>
      <c r="X35" s="289">
        <v>2</v>
      </c>
      <c r="Y35" s="289">
        <v>2</v>
      </c>
      <c r="Z35" s="289">
        <v>2</v>
      </c>
      <c r="AA35" s="289"/>
      <c r="AB35" s="289"/>
      <c r="AC35" s="289"/>
      <c r="AD35" s="289">
        <v>2</v>
      </c>
      <c r="AE35" s="289">
        <v>2</v>
      </c>
      <c r="AF35" s="289">
        <v>2</v>
      </c>
      <c r="AG35" s="289">
        <v>2</v>
      </c>
      <c r="AH35" s="289">
        <v>2</v>
      </c>
      <c r="AI35" s="289">
        <v>2</v>
      </c>
      <c r="AJ35" s="289">
        <v>2</v>
      </c>
      <c r="AK35" s="289">
        <v>2</v>
      </c>
      <c r="AL35" s="289">
        <v>2</v>
      </c>
      <c r="AM35" s="289">
        <v>2</v>
      </c>
      <c r="AN35" s="287"/>
      <c r="AO35" s="292"/>
      <c r="AP35" s="292"/>
      <c r="AQ35" s="287"/>
      <c r="AR35" s="287"/>
      <c r="AS35" s="290"/>
      <c r="AT35" s="287"/>
      <c r="AU35" s="295"/>
      <c r="AV35" s="295"/>
      <c r="AW35" s="296" t="s">
        <v>74</v>
      </c>
      <c r="AX35" s="296" t="s">
        <v>74</v>
      </c>
      <c r="AY35" s="296" t="s">
        <v>74</v>
      </c>
      <c r="AZ35" s="296" t="s">
        <v>74</v>
      </c>
      <c r="BA35" s="296" t="s">
        <v>74</v>
      </c>
      <c r="BB35" s="296" t="s">
        <v>74</v>
      </c>
      <c r="BC35" s="296" t="s">
        <v>74</v>
      </c>
      <c r="BD35" s="296" t="s">
        <v>74</v>
      </c>
      <c r="BE35" s="287">
        <f t="shared" si="2"/>
        <v>58</v>
      </c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</row>
    <row r="36" spans="1:72" ht="18" customHeight="1" thickBot="1">
      <c r="A36" s="219"/>
      <c r="B36" s="198"/>
      <c r="C36" s="204"/>
      <c r="D36" s="8" t="s">
        <v>35</v>
      </c>
      <c r="E36" s="289">
        <v>1</v>
      </c>
      <c r="F36" s="289">
        <v>1</v>
      </c>
      <c r="G36" s="289">
        <v>1</v>
      </c>
      <c r="H36" s="289">
        <v>1</v>
      </c>
      <c r="I36" s="289">
        <v>1</v>
      </c>
      <c r="J36" s="289">
        <v>1</v>
      </c>
      <c r="K36" s="289">
        <v>1</v>
      </c>
      <c r="L36" s="289">
        <v>1</v>
      </c>
      <c r="M36" s="289">
        <v>1</v>
      </c>
      <c r="N36" s="289">
        <v>1</v>
      </c>
      <c r="O36" s="289">
        <v>1</v>
      </c>
      <c r="P36" s="289">
        <v>1</v>
      </c>
      <c r="Q36" s="289">
        <v>1</v>
      </c>
      <c r="R36" s="289">
        <v>1</v>
      </c>
      <c r="S36" s="289">
        <v>1</v>
      </c>
      <c r="T36" s="289">
        <v>1</v>
      </c>
      <c r="U36" s="290"/>
      <c r="V36" s="286" t="s">
        <v>74</v>
      </c>
      <c r="W36" s="286" t="s">
        <v>74</v>
      </c>
      <c r="X36" s="289">
        <v>1</v>
      </c>
      <c r="Y36" s="289">
        <v>1</v>
      </c>
      <c r="Z36" s="289">
        <v>1</v>
      </c>
      <c r="AA36" s="289"/>
      <c r="AB36" s="289"/>
      <c r="AC36" s="289"/>
      <c r="AD36" s="289">
        <v>1</v>
      </c>
      <c r="AE36" s="289">
        <v>1</v>
      </c>
      <c r="AF36" s="289">
        <v>1</v>
      </c>
      <c r="AG36" s="289">
        <v>1</v>
      </c>
      <c r="AH36" s="289">
        <v>1</v>
      </c>
      <c r="AI36" s="289">
        <v>1</v>
      </c>
      <c r="AJ36" s="289">
        <v>1</v>
      </c>
      <c r="AK36" s="289">
        <v>1</v>
      </c>
      <c r="AL36" s="289">
        <v>1</v>
      </c>
      <c r="AM36" s="289">
        <v>1</v>
      </c>
      <c r="AN36" s="287"/>
      <c r="AO36" s="292"/>
      <c r="AP36" s="292"/>
      <c r="AQ36" s="287"/>
      <c r="AR36" s="287"/>
      <c r="AS36" s="290"/>
      <c r="AT36" s="287"/>
      <c r="AU36" s="295"/>
      <c r="AV36" s="295"/>
      <c r="AW36" s="296" t="s">
        <v>74</v>
      </c>
      <c r="AX36" s="296" t="s">
        <v>74</v>
      </c>
      <c r="AY36" s="296" t="s">
        <v>74</v>
      </c>
      <c r="AZ36" s="296" t="s">
        <v>74</v>
      </c>
      <c r="BA36" s="296" t="s">
        <v>74</v>
      </c>
      <c r="BB36" s="296" t="s">
        <v>74</v>
      </c>
      <c r="BC36" s="296" t="s">
        <v>74</v>
      </c>
      <c r="BD36" s="296" t="s">
        <v>74</v>
      </c>
      <c r="BE36" s="287">
        <f t="shared" si="2"/>
        <v>29</v>
      </c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</row>
    <row r="37" spans="1:72" ht="22.5" customHeight="1" hidden="1" thickBot="1">
      <c r="A37" s="219"/>
      <c r="B37" s="198"/>
      <c r="C37" s="204"/>
      <c r="D37" s="8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307"/>
      <c r="V37" s="291"/>
      <c r="W37" s="291"/>
      <c r="X37" s="291"/>
      <c r="Y37" s="291"/>
      <c r="Z37" s="291"/>
      <c r="AA37" s="308"/>
      <c r="AB37" s="308"/>
      <c r="AC37" s="309"/>
      <c r="AD37" s="307"/>
      <c r="AE37" s="307"/>
      <c r="AF37" s="307"/>
      <c r="AG37" s="307"/>
      <c r="AH37" s="307"/>
      <c r="AI37" s="291"/>
      <c r="AJ37" s="291"/>
      <c r="AK37" s="291"/>
      <c r="AL37" s="291"/>
      <c r="AM37" s="291"/>
      <c r="AN37" s="308"/>
      <c r="AO37" s="309"/>
      <c r="AP37" s="309"/>
      <c r="AQ37" s="308"/>
      <c r="AR37" s="308"/>
      <c r="AS37" s="291"/>
      <c r="AT37" s="308"/>
      <c r="AU37" s="310"/>
      <c r="AV37" s="310"/>
      <c r="AW37" s="297"/>
      <c r="AX37" s="297"/>
      <c r="AY37" s="297"/>
      <c r="AZ37" s="297"/>
      <c r="BA37" s="297"/>
      <c r="BB37" s="297"/>
      <c r="BC37" s="297"/>
      <c r="BD37" s="297"/>
      <c r="BE37" s="287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</row>
    <row r="38" spans="1:72" ht="22.5" customHeight="1" hidden="1" thickBot="1">
      <c r="A38" s="219"/>
      <c r="B38" s="198"/>
      <c r="C38" s="204"/>
      <c r="D38" s="8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308"/>
      <c r="AB38" s="308"/>
      <c r="AC38" s="309"/>
      <c r="AD38" s="307"/>
      <c r="AE38" s="307"/>
      <c r="AF38" s="307"/>
      <c r="AG38" s="307"/>
      <c r="AH38" s="307"/>
      <c r="AI38" s="291"/>
      <c r="AJ38" s="291"/>
      <c r="AK38" s="291"/>
      <c r="AL38" s="291"/>
      <c r="AM38" s="291"/>
      <c r="AN38" s="308"/>
      <c r="AO38" s="309"/>
      <c r="AP38" s="309"/>
      <c r="AQ38" s="308"/>
      <c r="AR38" s="308"/>
      <c r="AS38" s="291"/>
      <c r="AT38" s="308"/>
      <c r="AU38" s="310"/>
      <c r="AV38" s="310"/>
      <c r="AW38" s="297"/>
      <c r="AX38" s="297"/>
      <c r="AY38" s="297"/>
      <c r="AZ38" s="297"/>
      <c r="BA38" s="297"/>
      <c r="BB38" s="297"/>
      <c r="BC38" s="297"/>
      <c r="BD38" s="297"/>
      <c r="BE38" s="287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</row>
    <row r="39" spans="1:72" ht="20.25" customHeight="1" hidden="1" thickBot="1">
      <c r="A39" s="218"/>
      <c r="B39" s="199" t="s">
        <v>7</v>
      </c>
      <c r="C39" s="43" t="s">
        <v>38</v>
      </c>
      <c r="D39" s="23" t="s">
        <v>34</v>
      </c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311"/>
      <c r="AD39" s="311"/>
      <c r="AE39" s="311"/>
      <c r="AF39" s="311"/>
      <c r="AG39" s="311"/>
      <c r="AH39" s="311"/>
      <c r="AI39" s="288"/>
      <c r="AJ39" s="288"/>
      <c r="AK39" s="288"/>
      <c r="AL39" s="288"/>
      <c r="AM39" s="288"/>
      <c r="AN39" s="288"/>
      <c r="AO39" s="311"/>
      <c r="AP39" s="311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7">
        <f>SUM(X39:BD39,E39:U39)</f>
        <v>0</v>
      </c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</row>
    <row r="40" spans="1:72" ht="6" customHeight="1" hidden="1" thickBot="1">
      <c r="A40" s="218"/>
      <c r="B40" s="195"/>
      <c r="C40" s="44" t="s">
        <v>36</v>
      </c>
      <c r="D40" s="23" t="s">
        <v>35</v>
      </c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311"/>
      <c r="AD40" s="311"/>
      <c r="AE40" s="311"/>
      <c r="AF40" s="311"/>
      <c r="AG40" s="311"/>
      <c r="AH40" s="311"/>
      <c r="AI40" s="288"/>
      <c r="AJ40" s="288"/>
      <c r="AK40" s="288"/>
      <c r="AL40" s="288"/>
      <c r="AM40" s="288"/>
      <c r="AN40" s="288"/>
      <c r="AO40" s="311"/>
      <c r="AP40" s="311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7">
        <f t="shared" si="2"/>
        <v>0</v>
      </c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</row>
    <row r="41" spans="1:72" s="17" customFormat="1" ht="18" customHeight="1" thickBot="1">
      <c r="A41" s="218"/>
      <c r="B41" s="200" t="s">
        <v>227</v>
      </c>
      <c r="C41" s="202" t="s">
        <v>40</v>
      </c>
      <c r="D41" s="48" t="s">
        <v>34</v>
      </c>
      <c r="E41" s="304">
        <f>SUM(E43,E51,E58)</f>
        <v>6</v>
      </c>
      <c r="F41" s="304">
        <f>F43+F51</f>
        <v>6</v>
      </c>
      <c r="G41" s="304">
        <f aca="true" t="shared" si="15" ref="G41:AV41">G43+G51</f>
        <v>6</v>
      </c>
      <c r="H41" s="304">
        <f t="shared" si="15"/>
        <v>6</v>
      </c>
      <c r="I41" s="304">
        <f t="shared" si="15"/>
        <v>6</v>
      </c>
      <c r="J41" s="304">
        <f t="shared" si="15"/>
        <v>6</v>
      </c>
      <c r="K41" s="304">
        <f t="shared" si="15"/>
        <v>6</v>
      </c>
      <c r="L41" s="304">
        <f t="shared" si="15"/>
        <v>6</v>
      </c>
      <c r="M41" s="304">
        <f t="shared" si="15"/>
        <v>6</v>
      </c>
      <c r="N41" s="304">
        <f t="shared" si="15"/>
        <v>6</v>
      </c>
      <c r="O41" s="304">
        <f t="shared" si="15"/>
        <v>6</v>
      </c>
      <c r="P41" s="304">
        <f t="shared" si="15"/>
        <v>6</v>
      </c>
      <c r="Q41" s="304">
        <f t="shared" si="15"/>
        <v>6</v>
      </c>
      <c r="R41" s="304">
        <f t="shared" si="15"/>
        <v>4</v>
      </c>
      <c r="S41" s="304">
        <f t="shared" si="15"/>
        <v>6</v>
      </c>
      <c r="T41" s="304">
        <v>6</v>
      </c>
      <c r="U41" s="304">
        <f t="shared" si="15"/>
        <v>0</v>
      </c>
      <c r="V41" s="304" t="s">
        <v>74</v>
      </c>
      <c r="W41" s="304" t="s">
        <v>74</v>
      </c>
      <c r="X41" s="304">
        <f t="shared" si="15"/>
        <v>12</v>
      </c>
      <c r="Y41" s="304">
        <f t="shared" si="15"/>
        <v>12</v>
      </c>
      <c r="Z41" s="304">
        <f t="shared" si="15"/>
        <v>12</v>
      </c>
      <c r="AA41" s="304">
        <f t="shared" si="15"/>
        <v>36</v>
      </c>
      <c r="AB41" s="304">
        <f t="shared" si="15"/>
        <v>36</v>
      </c>
      <c r="AC41" s="304">
        <f t="shared" si="15"/>
        <v>36</v>
      </c>
      <c r="AD41" s="304">
        <f t="shared" si="15"/>
        <v>12</v>
      </c>
      <c r="AE41" s="304">
        <f t="shared" si="15"/>
        <v>12</v>
      </c>
      <c r="AF41" s="304">
        <f t="shared" si="15"/>
        <v>12</v>
      </c>
      <c r="AG41" s="304">
        <f t="shared" si="15"/>
        <v>12</v>
      </c>
      <c r="AH41" s="304">
        <f t="shared" si="15"/>
        <v>12</v>
      </c>
      <c r="AI41" s="304">
        <f t="shared" si="15"/>
        <v>12</v>
      </c>
      <c r="AJ41" s="304">
        <f t="shared" si="15"/>
        <v>12</v>
      </c>
      <c r="AK41" s="304">
        <f t="shared" si="15"/>
        <v>12</v>
      </c>
      <c r="AL41" s="304">
        <f t="shared" si="15"/>
        <v>12</v>
      </c>
      <c r="AM41" s="304">
        <v>12</v>
      </c>
      <c r="AN41" s="304">
        <f t="shared" si="15"/>
        <v>36</v>
      </c>
      <c r="AO41" s="304">
        <f t="shared" si="15"/>
        <v>36</v>
      </c>
      <c r="AP41" s="304">
        <f t="shared" si="15"/>
        <v>36</v>
      </c>
      <c r="AQ41" s="304">
        <f t="shared" si="15"/>
        <v>72</v>
      </c>
      <c r="AR41" s="304">
        <f t="shared" si="15"/>
        <v>72</v>
      </c>
      <c r="AS41" s="304">
        <f t="shared" si="15"/>
        <v>0</v>
      </c>
      <c r="AT41" s="304">
        <f t="shared" si="15"/>
        <v>36</v>
      </c>
      <c r="AU41" s="304">
        <f t="shared" si="15"/>
        <v>36</v>
      </c>
      <c r="AV41" s="304">
        <f t="shared" si="15"/>
        <v>36</v>
      </c>
      <c r="AW41" s="304" t="s">
        <v>74</v>
      </c>
      <c r="AX41" s="304" t="s">
        <v>74</v>
      </c>
      <c r="AY41" s="304" t="s">
        <v>74</v>
      </c>
      <c r="AZ41" s="304" t="s">
        <v>74</v>
      </c>
      <c r="BA41" s="304" t="s">
        <v>74</v>
      </c>
      <c r="BB41" s="304" t="s">
        <v>74</v>
      </c>
      <c r="BC41" s="304" t="s">
        <v>74</v>
      </c>
      <c r="BD41" s="304" t="s">
        <v>74</v>
      </c>
      <c r="BE41" s="287">
        <f t="shared" si="2"/>
        <v>718</v>
      </c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</row>
    <row r="42" spans="1:72" s="17" customFormat="1" ht="16.5" customHeight="1" thickBot="1">
      <c r="A42" s="218"/>
      <c r="B42" s="201"/>
      <c r="C42" s="203"/>
      <c r="D42" s="49" t="s">
        <v>35</v>
      </c>
      <c r="E42" s="304">
        <f>SUM(E44,E52,E59)</f>
        <v>3</v>
      </c>
      <c r="F42" s="304">
        <f>SUM(F44,F52,F59)</f>
        <v>3</v>
      </c>
      <c r="G42" s="304">
        <f aca="true" t="shared" si="16" ref="G42:AV42">SUM(G44,G52,G59)</f>
        <v>3</v>
      </c>
      <c r="H42" s="304">
        <f t="shared" si="16"/>
        <v>3</v>
      </c>
      <c r="I42" s="304">
        <f t="shared" si="16"/>
        <v>3</v>
      </c>
      <c r="J42" s="304">
        <f t="shared" si="16"/>
        <v>3</v>
      </c>
      <c r="K42" s="304">
        <f t="shared" si="16"/>
        <v>3</v>
      </c>
      <c r="L42" s="304">
        <f t="shared" si="16"/>
        <v>3</v>
      </c>
      <c r="M42" s="304">
        <f t="shared" si="16"/>
        <v>3</v>
      </c>
      <c r="N42" s="304">
        <f t="shared" si="16"/>
        <v>3</v>
      </c>
      <c r="O42" s="304">
        <f t="shared" si="16"/>
        <v>3</v>
      </c>
      <c r="P42" s="304">
        <f t="shared" si="16"/>
        <v>3</v>
      </c>
      <c r="Q42" s="304">
        <f t="shared" si="16"/>
        <v>3</v>
      </c>
      <c r="R42" s="304">
        <f t="shared" si="16"/>
        <v>3</v>
      </c>
      <c r="S42" s="304">
        <f t="shared" si="16"/>
        <v>3</v>
      </c>
      <c r="T42" s="304">
        <f t="shared" si="16"/>
        <v>3</v>
      </c>
      <c r="U42" s="304">
        <f t="shared" si="16"/>
        <v>0</v>
      </c>
      <c r="V42" s="304" t="s">
        <v>74</v>
      </c>
      <c r="W42" s="304" t="s">
        <v>74</v>
      </c>
      <c r="X42" s="304">
        <f t="shared" si="16"/>
        <v>6</v>
      </c>
      <c r="Y42" s="304">
        <f t="shared" si="16"/>
        <v>6</v>
      </c>
      <c r="Z42" s="304">
        <f t="shared" si="16"/>
        <v>6</v>
      </c>
      <c r="AA42" s="304">
        <f t="shared" si="16"/>
        <v>0</v>
      </c>
      <c r="AB42" s="304">
        <f t="shared" si="16"/>
        <v>0</v>
      </c>
      <c r="AC42" s="312">
        <f t="shared" si="16"/>
        <v>0</v>
      </c>
      <c r="AD42" s="312">
        <f t="shared" si="16"/>
        <v>6</v>
      </c>
      <c r="AE42" s="312">
        <f t="shared" si="16"/>
        <v>6</v>
      </c>
      <c r="AF42" s="312">
        <f t="shared" si="16"/>
        <v>6</v>
      </c>
      <c r="AG42" s="312">
        <f t="shared" si="16"/>
        <v>6</v>
      </c>
      <c r="AH42" s="312">
        <f t="shared" si="16"/>
        <v>6</v>
      </c>
      <c r="AI42" s="304">
        <f t="shared" si="16"/>
        <v>6</v>
      </c>
      <c r="AJ42" s="304">
        <f t="shared" si="16"/>
        <v>6</v>
      </c>
      <c r="AK42" s="304">
        <f t="shared" si="16"/>
        <v>6</v>
      </c>
      <c r="AL42" s="304">
        <f t="shared" si="16"/>
        <v>6</v>
      </c>
      <c r="AM42" s="304">
        <f t="shared" si="16"/>
        <v>6</v>
      </c>
      <c r="AN42" s="304">
        <f t="shared" si="16"/>
        <v>0</v>
      </c>
      <c r="AO42" s="312">
        <f t="shared" si="16"/>
        <v>0</v>
      </c>
      <c r="AP42" s="312">
        <f t="shared" si="16"/>
        <v>0</v>
      </c>
      <c r="AQ42" s="304">
        <f t="shared" si="16"/>
        <v>0</v>
      </c>
      <c r="AR42" s="304">
        <f t="shared" si="16"/>
        <v>0</v>
      </c>
      <c r="AS42" s="304">
        <f t="shared" si="16"/>
        <v>0</v>
      </c>
      <c r="AT42" s="304">
        <f t="shared" si="16"/>
        <v>0</v>
      </c>
      <c r="AU42" s="304">
        <f t="shared" si="16"/>
        <v>0</v>
      </c>
      <c r="AV42" s="304">
        <f t="shared" si="16"/>
        <v>0</v>
      </c>
      <c r="AW42" s="304" t="s">
        <v>74</v>
      </c>
      <c r="AX42" s="304" t="s">
        <v>74</v>
      </c>
      <c r="AY42" s="304" t="s">
        <v>74</v>
      </c>
      <c r="AZ42" s="304" t="s">
        <v>74</v>
      </c>
      <c r="BA42" s="304" t="s">
        <v>74</v>
      </c>
      <c r="BB42" s="304" t="s">
        <v>74</v>
      </c>
      <c r="BC42" s="304" t="s">
        <v>74</v>
      </c>
      <c r="BD42" s="304" t="s">
        <v>74</v>
      </c>
      <c r="BE42" s="287">
        <f t="shared" si="2"/>
        <v>126</v>
      </c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9.5" customHeight="1" thickBot="1">
      <c r="A43" s="218"/>
      <c r="B43" s="194" t="s">
        <v>226</v>
      </c>
      <c r="C43" s="196" t="s">
        <v>132</v>
      </c>
      <c r="D43" s="38" t="s">
        <v>34</v>
      </c>
      <c r="E43" s="313">
        <f aca="true" t="shared" si="17" ref="E43:AV43">SUM(E45,E47,E49,E50)</f>
        <v>6</v>
      </c>
      <c r="F43" s="313">
        <f t="shared" si="17"/>
        <v>6</v>
      </c>
      <c r="G43" s="313">
        <f t="shared" si="17"/>
        <v>6</v>
      </c>
      <c r="H43" s="313">
        <f t="shared" si="17"/>
        <v>6</v>
      </c>
      <c r="I43" s="313">
        <f t="shared" si="17"/>
        <v>6</v>
      </c>
      <c r="J43" s="313">
        <f t="shared" si="17"/>
        <v>6</v>
      </c>
      <c r="K43" s="313">
        <f t="shared" si="17"/>
        <v>6</v>
      </c>
      <c r="L43" s="313">
        <f t="shared" si="17"/>
        <v>6</v>
      </c>
      <c r="M43" s="313">
        <f t="shared" si="17"/>
        <v>6</v>
      </c>
      <c r="N43" s="313">
        <f t="shared" si="17"/>
        <v>6</v>
      </c>
      <c r="O43" s="313">
        <f t="shared" si="17"/>
        <v>6</v>
      </c>
      <c r="P43" s="313">
        <f t="shared" si="17"/>
        <v>6</v>
      </c>
      <c r="Q43" s="313">
        <f t="shared" si="17"/>
        <v>6</v>
      </c>
      <c r="R43" s="313">
        <f t="shared" si="17"/>
        <v>4</v>
      </c>
      <c r="S43" s="313">
        <f t="shared" si="17"/>
        <v>6</v>
      </c>
      <c r="T43" s="313">
        <v>6</v>
      </c>
      <c r="U43" s="290">
        <f t="shared" si="17"/>
        <v>0</v>
      </c>
      <c r="V43" s="286" t="s">
        <v>74</v>
      </c>
      <c r="W43" s="286" t="s">
        <v>74</v>
      </c>
      <c r="X43" s="313">
        <f t="shared" si="17"/>
        <v>6</v>
      </c>
      <c r="Y43" s="313">
        <f t="shared" si="17"/>
        <v>6</v>
      </c>
      <c r="Z43" s="313">
        <f t="shared" si="17"/>
        <v>6</v>
      </c>
      <c r="AA43" s="313">
        <f t="shared" si="17"/>
        <v>36</v>
      </c>
      <c r="AB43" s="313">
        <f t="shared" si="17"/>
        <v>36</v>
      </c>
      <c r="AC43" s="314">
        <f t="shared" si="17"/>
        <v>36</v>
      </c>
      <c r="AD43" s="314">
        <f t="shared" si="17"/>
        <v>6</v>
      </c>
      <c r="AE43" s="314">
        <f t="shared" si="17"/>
        <v>6</v>
      </c>
      <c r="AF43" s="314">
        <f t="shared" si="17"/>
        <v>6</v>
      </c>
      <c r="AG43" s="314">
        <f t="shared" si="17"/>
        <v>6</v>
      </c>
      <c r="AH43" s="314">
        <f t="shared" si="17"/>
        <v>6</v>
      </c>
      <c r="AI43" s="313">
        <f t="shared" si="17"/>
        <v>6</v>
      </c>
      <c r="AJ43" s="313">
        <f t="shared" si="17"/>
        <v>6</v>
      </c>
      <c r="AK43" s="313">
        <f t="shared" si="17"/>
        <v>6</v>
      </c>
      <c r="AL43" s="313">
        <f t="shared" si="17"/>
        <v>6</v>
      </c>
      <c r="AM43" s="313">
        <v>6</v>
      </c>
      <c r="AN43" s="313">
        <f t="shared" si="17"/>
        <v>0</v>
      </c>
      <c r="AO43" s="314">
        <f t="shared" si="17"/>
        <v>0</v>
      </c>
      <c r="AP43" s="314">
        <f t="shared" si="17"/>
        <v>0</v>
      </c>
      <c r="AQ43" s="313">
        <f t="shared" si="17"/>
        <v>0</v>
      </c>
      <c r="AR43" s="313">
        <f t="shared" si="17"/>
        <v>0</v>
      </c>
      <c r="AS43" s="290">
        <f t="shared" si="17"/>
        <v>0</v>
      </c>
      <c r="AT43" s="313">
        <f t="shared" si="17"/>
        <v>0</v>
      </c>
      <c r="AU43" s="313">
        <f t="shared" si="17"/>
        <v>0</v>
      </c>
      <c r="AV43" s="313">
        <f t="shared" si="17"/>
        <v>0</v>
      </c>
      <c r="AW43" s="296" t="s">
        <v>74</v>
      </c>
      <c r="AX43" s="296" t="s">
        <v>74</v>
      </c>
      <c r="AY43" s="296" t="s">
        <v>74</v>
      </c>
      <c r="AZ43" s="296" t="s">
        <v>74</v>
      </c>
      <c r="BA43" s="296" t="s">
        <v>74</v>
      </c>
      <c r="BB43" s="296" t="s">
        <v>74</v>
      </c>
      <c r="BC43" s="296" t="s">
        <v>74</v>
      </c>
      <c r="BD43" s="296" t="s">
        <v>74</v>
      </c>
      <c r="BE43" s="287">
        <f t="shared" si="2"/>
        <v>280</v>
      </c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22.5" customHeight="1" thickBot="1">
      <c r="A44" s="218"/>
      <c r="B44" s="195"/>
      <c r="C44" s="197"/>
      <c r="D44" s="38" t="s">
        <v>35</v>
      </c>
      <c r="E44" s="313">
        <f aca="true" t="shared" si="18" ref="E44:AV44">SUM(E46,E48)</f>
        <v>3</v>
      </c>
      <c r="F44" s="313">
        <f>SUM(F46,F48)</f>
        <v>3</v>
      </c>
      <c r="G44" s="313">
        <f t="shared" si="18"/>
        <v>3</v>
      </c>
      <c r="H44" s="313">
        <f t="shared" si="18"/>
        <v>3</v>
      </c>
      <c r="I44" s="313">
        <f t="shared" si="18"/>
        <v>3</v>
      </c>
      <c r="J44" s="313">
        <f t="shared" si="18"/>
        <v>3</v>
      </c>
      <c r="K44" s="313">
        <f t="shared" si="18"/>
        <v>3</v>
      </c>
      <c r="L44" s="313">
        <f t="shared" si="18"/>
        <v>3</v>
      </c>
      <c r="M44" s="313">
        <f t="shared" si="18"/>
        <v>3</v>
      </c>
      <c r="N44" s="313">
        <f t="shared" si="18"/>
        <v>3</v>
      </c>
      <c r="O44" s="313">
        <f t="shared" si="18"/>
        <v>3</v>
      </c>
      <c r="P44" s="313">
        <f t="shared" si="18"/>
        <v>3</v>
      </c>
      <c r="Q44" s="313">
        <f t="shared" si="18"/>
        <v>3</v>
      </c>
      <c r="R44" s="313">
        <f t="shared" si="18"/>
        <v>3</v>
      </c>
      <c r="S44" s="313">
        <f t="shared" si="18"/>
        <v>3</v>
      </c>
      <c r="T44" s="313">
        <f t="shared" si="18"/>
        <v>3</v>
      </c>
      <c r="U44" s="290">
        <f t="shared" si="18"/>
        <v>0</v>
      </c>
      <c r="V44" s="286" t="s">
        <v>74</v>
      </c>
      <c r="W44" s="286" t="s">
        <v>74</v>
      </c>
      <c r="X44" s="313">
        <f t="shared" si="18"/>
        <v>3</v>
      </c>
      <c r="Y44" s="313">
        <f t="shared" si="18"/>
        <v>3</v>
      </c>
      <c r="Z44" s="313">
        <f t="shared" si="18"/>
        <v>3</v>
      </c>
      <c r="AA44" s="313">
        <f t="shared" si="18"/>
        <v>0</v>
      </c>
      <c r="AB44" s="313">
        <f t="shared" si="18"/>
        <v>0</v>
      </c>
      <c r="AC44" s="314">
        <f t="shared" si="18"/>
        <v>0</v>
      </c>
      <c r="AD44" s="314">
        <f t="shared" si="18"/>
        <v>3</v>
      </c>
      <c r="AE44" s="314">
        <f t="shared" si="18"/>
        <v>3</v>
      </c>
      <c r="AF44" s="314">
        <f t="shared" si="18"/>
        <v>3</v>
      </c>
      <c r="AG44" s="314">
        <f t="shared" si="18"/>
        <v>3</v>
      </c>
      <c r="AH44" s="314">
        <f t="shared" si="18"/>
        <v>3</v>
      </c>
      <c r="AI44" s="313">
        <f t="shared" si="18"/>
        <v>3</v>
      </c>
      <c r="AJ44" s="313">
        <f t="shared" si="18"/>
        <v>3</v>
      </c>
      <c r="AK44" s="313">
        <f t="shared" si="18"/>
        <v>3</v>
      </c>
      <c r="AL44" s="313">
        <f t="shared" si="18"/>
        <v>3</v>
      </c>
      <c r="AM44" s="313">
        <f t="shared" si="18"/>
        <v>3</v>
      </c>
      <c r="AN44" s="313">
        <f t="shared" si="18"/>
        <v>0</v>
      </c>
      <c r="AO44" s="314">
        <f t="shared" si="18"/>
        <v>0</v>
      </c>
      <c r="AP44" s="314">
        <f t="shared" si="18"/>
        <v>0</v>
      </c>
      <c r="AQ44" s="313">
        <f t="shared" si="18"/>
        <v>0</v>
      </c>
      <c r="AR44" s="313">
        <f t="shared" si="18"/>
        <v>0</v>
      </c>
      <c r="AS44" s="290">
        <f t="shared" si="18"/>
        <v>0</v>
      </c>
      <c r="AT44" s="313">
        <f t="shared" si="18"/>
        <v>0</v>
      </c>
      <c r="AU44" s="313">
        <f t="shared" si="18"/>
        <v>0</v>
      </c>
      <c r="AV44" s="313">
        <f t="shared" si="18"/>
        <v>0</v>
      </c>
      <c r="AW44" s="296" t="s">
        <v>74</v>
      </c>
      <c r="AX44" s="296" t="s">
        <v>74</v>
      </c>
      <c r="AY44" s="296" t="s">
        <v>74</v>
      </c>
      <c r="AZ44" s="296" t="s">
        <v>74</v>
      </c>
      <c r="BA44" s="296" t="s">
        <v>74</v>
      </c>
      <c r="BB44" s="296" t="s">
        <v>74</v>
      </c>
      <c r="BC44" s="296" t="s">
        <v>74</v>
      </c>
      <c r="BD44" s="296" t="s">
        <v>74</v>
      </c>
      <c r="BE44" s="287">
        <f t="shared" si="2"/>
        <v>87</v>
      </c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8" customHeight="1" thickBot="1">
      <c r="A45" s="218"/>
      <c r="B45" s="186" t="s">
        <v>225</v>
      </c>
      <c r="C45" s="188" t="s">
        <v>133</v>
      </c>
      <c r="D45" s="36" t="s">
        <v>34</v>
      </c>
      <c r="E45" s="289">
        <v>6</v>
      </c>
      <c r="F45" s="289">
        <v>6</v>
      </c>
      <c r="G45" s="289">
        <v>6</v>
      </c>
      <c r="H45" s="289">
        <v>6</v>
      </c>
      <c r="I45" s="289">
        <v>6</v>
      </c>
      <c r="J45" s="289">
        <v>6</v>
      </c>
      <c r="K45" s="289">
        <v>6</v>
      </c>
      <c r="L45" s="289">
        <v>6</v>
      </c>
      <c r="M45" s="289">
        <v>6</v>
      </c>
      <c r="N45" s="289">
        <v>6</v>
      </c>
      <c r="O45" s="289">
        <v>6</v>
      </c>
      <c r="P45" s="289">
        <v>6</v>
      </c>
      <c r="Q45" s="289">
        <v>6</v>
      </c>
      <c r="R45" s="289">
        <v>4</v>
      </c>
      <c r="S45" s="289">
        <v>6</v>
      </c>
      <c r="T45" s="289" t="s">
        <v>220</v>
      </c>
      <c r="U45" s="290"/>
      <c r="V45" s="286" t="s">
        <v>74</v>
      </c>
      <c r="W45" s="286" t="s">
        <v>153</v>
      </c>
      <c r="X45" s="300">
        <v>6</v>
      </c>
      <c r="Y45" s="300">
        <v>6</v>
      </c>
      <c r="Z45" s="300">
        <v>6</v>
      </c>
      <c r="AA45" s="300"/>
      <c r="AB45" s="300"/>
      <c r="AC45" s="300"/>
      <c r="AD45" s="300">
        <v>6</v>
      </c>
      <c r="AE45" s="300">
        <v>6</v>
      </c>
      <c r="AF45" s="300">
        <v>6</v>
      </c>
      <c r="AG45" s="300">
        <v>6</v>
      </c>
      <c r="AH45" s="300">
        <v>6</v>
      </c>
      <c r="AI45" s="300">
        <v>6</v>
      </c>
      <c r="AJ45" s="300">
        <v>6</v>
      </c>
      <c r="AK45" s="300">
        <v>6</v>
      </c>
      <c r="AL45" s="300">
        <v>6</v>
      </c>
      <c r="AM45" s="300" t="s">
        <v>220</v>
      </c>
      <c r="AN45" s="295"/>
      <c r="AO45" s="298"/>
      <c r="AP45" s="298"/>
      <c r="AQ45" s="295"/>
      <c r="AR45" s="295"/>
      <c r="AS45" s="294"/>
      <c r="AT45" s="295"/>
      <c r="AU45" s="295"/>
      <c r="AV45" s="295"/>
      <c r="AW45" s="296" t="s">
        <v>74</v>
      </c>
      <c r="AX45" s="296" t="s">
        <v>74</v>
      </c>
      <c r="AY45" s="296" t="s">
        <v>74</v>
      </c>
      <c r="AZ45" s="296" t="s">
        <v>74</v>
      </c>
      <c r="BA45" s="296" t="s">
        <v>74</v>
      </c>
      <c r="BB45" s="296" t="s">
        <v>74</v>
      </c>
      <c r="BC45" s="296" t="s">
        <v>74</v>
      </c>
      <c r="BD45" s="296" t="s">
        <v>74</v>
      </c>
      <c r="BE45" s="287">
        <f t="shared" si="2"/>
        <v>160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</row>
    <row r="46" spans="1:72" ht="15" customHeight="1" thickBot="1">
      <c r="A46" s="218"/>
      <c r="B46" s="187"/>
      <c r="C46" s="189"/>
      <c r="D46" s="38" t="s">
        <v>35</v>
      </c>
      <c r="E46" s="289">
        <v>3</v>
      </c>
      <c r="F46" s="289">
        <v>3</v>
      </c>
      <c r="G46" s="289">
        <v>3</v>
      </c>
      <c r="H46" s="289">
        <v>3</v>
      </c>
      <c r="I46" s="289">
        <v>3</v>
      </c>
      <c r="J46" s="289">
        <v>3</v>
      </c>
      <c r="K46" s="289">
        <v>3</v>
      </c>
      <c r="L46" s="289">
        <v>3</v>
      </c>
      <c r="M46" s="289">
        <v>3</v>
      </c>
      <c r="N46" s="289">
        <v>3</v>
      </c>
      <c r="O46" s="289">
        <v>3</v>
      </c>
      <c r="P46" s="289">
        <v>3</v>
      </c>
      <c r="Q46" s="289">
        <v>3</v>
      </c>
      <c r="R46" s="289">
        <v>3</v>
      </c>
      <c r="S46" s="289">
        <v>3</v>
      </c>
      <c r="T46" s="289">
        <v>3</v>
      </c>
      <c r="U46" s="290"/>
      <c r="V46" s="286" t="s">
        <v>74</v>
      </c>
      <c r="W46" s="286" t="s">
        <v>74</v>
      </c>
      <c r="X46" s="300">
        <v>3</v>
      </c>
      <c r="Y46" s="300">
        <v>3</v>
      </c>
      <c r="Z46" s="300">
        <v>3</v>
      </c>
      <c r="AA46" s="300"/>
      <c r="AB46" s="300"/>
      <c r="AC46" s="300"/>
      <c r="AD46" s="300">
        <v>3</v>
      </c>
      <c r="AE46" s="300">
        <v>3</v>
      </c>
      <c r="AF46" s="300">
        <v>3</v>
      </c>
      <c r="AG46" s="300">
        <v>3</v>
      </c>
      <c r="AH46" s="300">
        <v>3</v>
      </c>
      <c r="AI46" s="300">
        <v>3</v>
      </c>
      <c r="AJ46" s="300">
        <v>3</v>
      </c>
      <c r="AK46" s="300">
        <v>3</v>
      </c>
      <c r="AL46" s="300">
        <v>3</v>
      </c>
      <c r="AM46" s="300">
        <v>3</v>
      </c>
      <c r="AN46" s="295"/>
      <c r="AO46" s="298"/>
      <c r="AP46" s="298"/>
      <c r="AQ46" s="295"/>
      <c r="AR46" s="295"/>
      <c r="AS46" s="294"/>
      <c r="AT46" s="295"/>
      <c r="AU46" s="295"/>
      <c r="AV46" s="295"/>
      <c r="AW46" s="296" t="s">
        <v>74</v>
      </c>
      <c r="AX46" s="296" t="s">
        <v>74</v>
      </c>
      <c r="AY46" s="296" t="s">
        <v>74</v>
      </c>
      <c r="AZ46" s="296" t="s">
        <v>74</v>
      </c>
      <c r="BA46" s="296" t="s">
        <v>74</v>
      </c>
      <c r="BB46" s="296" t="s">
        <v>74</v>
      </c>
      <c r="BC46" s="296" t="s">
        <v>74</v>
      </c>
      <c r="BD46" s="296" t="s">
        <v>74</v>
      </c>
      <c r="BE46" s="287">
        <f t="shared" si="2"/>
        <v>87</v>
      </c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</row>
    <row r="47" spans="1:72" ht="13.5" customHeight="1" hidden="1" thickBot="1">
      <c r="A47" s="218"/>
      <c r="B47" s="186" t="s">
        <v>68</v>
      </c>
      <c r="C47" s="192" t="s">
        <v>69</v>
      </c>
      <c r="D47" s="36" t="s">
        <v>34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90"/>
      <c r="V47" s="286" t="s">
        <v>74</v>
      </c>
      <c r="W47" s="286" t="s">
        <v>74</v>
      </c>
      <c r="X47" s="297"/>
      <c r="Y47" s="295"/>
      <c r="Z47" s="295"/>
      <c r="AA47" s="295"/>
      <c r="AB47" s="295"/>
      <c r="AC47" s="315"/>
      <c r="AD47" s="301"/>
      <c r="AE47" s="301"/>
      <c r="AF47" s="301"/>
      <c r="AG47" s="301"/>
      <c r="AH47" s="301"/>
      <c r="AI47" s="300"/>
      <c r="AJ47" s="300"/>
      <c r="AK47" s="300"/>
      <c r="AL47" s="300"/>
      <c r="AM47" s="300"/>
      <c r="AN47" s="295"/>
      <c r="AO47" s="295"/>
      <c r="AP47" s="295"/>
      <c r="AQ47" s="295"/>
      <c r="AR47" s="295"/>
      <c r="AS47" s="294"/>
      <c r="AT47" s="295"/>
      <c r="AU47" s="295"/>
      <c r="AV47" s="295"/>
      <c r="AW47" s="296" t="s">
        <v>74</v>
      </c>
      <c r="AX47" s="296" t="s">
        <v>74</v>
      </c>
      <c r="AY47" s="296" t="s">
        <v>74</v>
      </c>
      <c r="AZ47" s="296" t="s">
        <v>74</v>
      </c>
      <c r="BA47" s="296" t="s">
        <v>74</v>
      </c>
      <c r="BB47" s="296" t="s">
        <v>74</v>
      </c>
      <c r="BC47" s="296" t="s">
        <v>74</v>
      </c>
      <c r="BD47" s="296" t="s">
        <v>74</v>
      </c>
      <c r="BE47" s="287">
        <f t="shared" si="2"/>
        <v>0</v>
      </c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21.75" customHeight="1" hidden="1" thickBot="1">
      <c r="A48" s="218"/>
      <c r="B48" s="187"/>
      <c r="C48" s="193"/>
      <c r="D48" s="36" t="s">
        <v>35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90"/>
      <c r="V48" s="286" t="s">
        <v>74</v>
      </c>
      <c r="W48" s="286" t="s">
        <v>74</v>
      </c>
      <c r="X48" s="297"/>
      <c r="Y48" s="295"/>
      <c r="Z48" s="295"/>
      <c r="AA48" s="295"/>
      <c r="AB48" s="295"/>
      <c r="AC48" s="315"/>
      <c r="AD48" s="301"/>
      <c r="AE48" s="301"/>
      <c r="AF48" s="301"/>
      <c r="AG48" s="301"/>
      <c r="AH48" s="301"/>
      <c r="AI48" s="300"/>
      <c r="AJ48" s="300"/>
      <c r="AK48" s="300"/>
      <c r="AL48" s="300"/>
      <c r="AM48" s="300"/>
      <c r="AN48" s="295"/>
      <c r="AO48" s="295"/>
      <c r="AP48" s="295"/>
      <c r="AQ48" s="295"/>
      <c r="AR48" s="295"/>
      <c r="AS48" s="294"/>
      <c r="AT48" s="295"/>
      <c r="AU48" s="295"/>
      <c r="AV48" s="295"/>
      <c r="AW48" s="296" t="s">
        <v>74</v>
      </c>
      <c r="AX48" s="296" t="s">
        <v>74</v>
      </c>
      <c r="AY48" s="296" t="s">
        <v>74</v>
      </c>
      <c r="AZ48" s="296" t="s">
        <v>74</v>
      </c>
      <c r="BA48" s="296" t="s">
        <v>74</v>
      </c>
      <c r="BB48" s="296" t="s">
        <v>74</v>
      </c>
      <c r="BC48" s="296" t="s">
        <v>74</v>
      </c>
      <c r="BD48" s="296" t="s">
        <v>74</v>
      </c>
      <c r="BE48" s="287">
        <f t="shared" si="2"/>
        <v>0</v>
      </c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8.75" customHeight="1" thickBot="1">
      <c r="A49" s="218"/>
      <c r="B49" s="45" t="s">
        <v>224</v>
      </c>
      <c r="C49" s="188" t="s">
        <v>52</v>
      </c>
      <c r="D49" s="36" t="s">
        <v>34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90"/>
      <c r="V49" s="286" t="s">
        <v>74</v>
      </c>
      <c r="W49" s="286" t="s">
        <v>74</v>
      </c>
      <c r="X49" s="297"/>
      <c r="Y49" s="295"/>
      <c r="Z49" s="295"/>
      <c r="AA49" s="295">
        <v>36</v>
      </c>
      <c r="AB49" s="295">
        <v>36</v>
      </c>
      <c r="AC49" s="315">
        <v>36</v>
      </c>
      <c r="AD49" s="301"/>
      <c r="AE49" s="301"/>
      <c r="AF49" s="301"/>
      <c r="AG49" s="301"/>
      <c r="AH49" s="301"/>
      <c r="AI49" s="300"/>
      <c r="AJ49" s="300"/>
      <c r="AK49" s="300"/>
      <c r="AL49" s="300"/>
      <c r="AM49" s="300"/>
      <c r="AN49" s="295"/>
      <c r="AO49" s="295"/>
      <c r="AP49" s="295"/>
      <c r="AQ49" s="295"/>
      <c r="AR49" s="295"/>
      <c r="AS49" s="294"/>
      <c r="AT49" s="295"/>
      <c r="AU49" s="295"/>
      <c r="AV49" s="295"/>
      <c r="AW49" s="296" t="s">
        <v>74</v>
      </c>
      <c r="AX49" s="296" t="s">
        <v>74</v>
      </c>
      <c r="AY49" s="296" t="s">
        <v>74</v>
      </c>
      <c r="AZ49" s="296" t="s">
        <v>74</v>
      </c>
      <c r="BA49" s="296" t="s">
        <v>74</v>
      </c>
      <c r="BB49" s="296" t="s">
        <v>74</v>
      </c>
      <c r="BC49" s="296" t="s">
        <v>74</v>
      </c>
      <c r="BD49" s="296" t="s">
        <v>74</v>
      </c>
      <c r="BE49" s="287">
        <f t="shared" si="2"/>
        <v>108</v>
      </c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8" customHeight="1" hidden="1" thickBot="1">
      <c r="A50" s="218"/>
      <c r="B50" s="45" t="s">
        <v>63</v>
      </c>
      <c r="C50" s="189" t="s">
        <v>6</v>
      </c>
      <c r="D50" s="36" t="s">
        <v>34</v>
      </c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290"/>
      <c r="V50" s="296"/>
      <c r="W50" s="296"/>
      <c r="X50" s="297"/>
      <c r="Y50" s="297"/>
      <c r="Z50" s="297"/>
      <c r="AA50" s="297"/>
      <c r="AB50" s="297"/>
      <c r="AC50" s="317"/>
      <c r="AD50" s="301"/>
      <c r="AE50" s="301"/>
      <c r="AF50" s="301"/>
      <c r="AG50" s="301"/>
      <c r="AH50" s="301"/>
      <c r="AI50" s="300"/>
      <c r="AJ50" s="300"/>
      <c r="AK50" s="300"/>
      <c r="AL50" s="300"/>
      <c r="AM50" s="300"/>
      <c r="AN50" s="297"/>
      <c r="AO50" s="297"/>
      <c r="AP50" s="297"/>
      <c r="AQ50" s="297"/>
      <c r="AR50" s="297"/>
      <c r="AS50" s="294"/>
      <c r="AT50" s="297"/>
      <c r="AU50" s="297"/>
      <c r="AV50" s="297"/>
      <c r="AW50" s="296"/>
      <c r="AX50" s="296"/>
      <c r="AY50" s="296"/>
      <c r="AZ50" s="296"/>
      <c r="BA50" s="296"/>
      <c r="BB50" s="296"/>
      <c r="BC50" s="296"/>
      <c r="BD50" s="296"/>
      <c r="BE50" s="287">
        <f t="shared" si="2"/>
        <v>0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</row>
    <row r="51" spans="1:72" s="17" customFormat="1" ht="30" customHeight="1" thickBot="1">
      <c r="A51" s="218"/>
      <c r="B51" s="194" t="s">
        <v>223</v>
      </c>
      <c r="C51" s="196" t="s">
        <v>134</v>
      </c>
      <c r="D51" s="38" t="s">
        <v>34</v>
      </c>
      <c r="E51" s="313">
        <f aca="true" t="shared" si="19" ref="E51:U51">SUM(E53,E55,E57)</f>
        <v>0</v>
      </c>
      <c r="F51" s="313">
        <f t="shared" si="19"/>
        <v>0</v>
      </c>
      <c r="G51" s="313">
        <f t="shared" si="19"/>
        <v>0</v>
      </c>
      <c r="H51" s="313">
        <f t="shared" si="19"/>
        <v>0</v>
      </c>
      <c r="I51" s="313">
        <f t="shared" si="19"/>
        <v>0</v>
      </c>
      <c r="J51" s="313">
        <f t="shared" si="19"/>
        <v>0</v>
      </c>
      <c r="K51" s="313">
        <f t="shared" si="19"/>
        <v>0</v>
      </c>
      <c r="L51" s="313">
        <f t="shared" si="19"/>
        <v>0</v>
      </c>
      <c r="M51" s="313">
        <f t="shared" si="19"/>
        <v>0</v>
      </c>
      <c r="N51" s="313">
        <f t="shared" si="19"/>
        <v>0</v>
      </c>
      <c r="O51" s="313">
        <f t="shared" si="19"/>
        <v>0</v>
      </c>
      <c r="P51" s="313">
        <f t="shared" si="19"/>
        <v>0</v>
      </c>
      <c r="Q51" s="313">
        <f t="shared" si="19"/>
        <v>0</v>
      </c>
      <c r="R51" s="313">
        <f t="shared" si="19"/>
        <v>0</v>
      </c>
      <c r="S51" s="313">
        <f t="shared" si="19"/>
        <v>0</v>
      </c>
      <c r="T51" s="313">
        <f t="shared" si="19"/>
        <v>0</v>
      </c>
      <c r="U51" s="290">
        <f t="shared" si="19"/>
        <v>0</v>
      </c>
      <c r="V51" s="286" t="s">
        <v>74</v>
      </c>
      <c r="W51" s="286" t="s">
        <v>74</v>
      </c>
      <c r="X51" s="313">
        <f>SUM(X53,X56,X57)</f>
        <v>6</v>
      </c>
      <c r="Y51" s="313">
        <f aca="true" t="shared" si="20" ref="Y51:AT51">SUM(Y53,Y56,Y57)</f>
        <v>6</v>
      </c>
      <c r="Z51" s="313">
        <f t="shared" si="20"/>
        <v>6</v>
      </c>
      <c r="AA51" s="313">
        <f t="shared" si="20"/>
        <v>0</v>
      </c>
      <c r="AB51" s="313">
        <f t="shared" si="20"/>
        <v>0</v>
      </c>
      <c r="AC51" s="313">
        <f t="shared" si="20"/>
        <v>0</v>
      </c>
      <c r="AD51" s="313">
        <f t="shared" si="20"/>
        <v>6</v>
      </c>
      <c r="AE51" s="313">
        <f t="shared" si="20"/>
        <v>6</v>
      </c>
      <c r="AF51" s="313">
        <f t="shared" si="20"/>
        <v>6</v>
      </c>
      <c r="AG51" s="313">
        <f t="shared" si="20"/>
        <v>6</v>
      </c>
      <c r="AH51" s="313">
        <f t="shared" si="20"/>
        <v>6</v>
      </c>
      <c r="AI51" s="313">
        <f t="shared" si="20"/>
        <v>6</v>
      </c>
      <c r="AJ51" s="313">
        <f t="shared" si="20"/>
        <v>6</v>
      </c>
      <c r="AK51" s="313">
        <f t="shared" si="20"/>
        <v>6</v>
      </c>
      <c r="AL51" s="313">
        <f t="shared" si="20"/>
        <v>6</v>
      </c>
      <c r="AM51" s="313">
        <v>6</v>
      </c>
      <c r="AN51" s="313">
        <f t="shared" si="20"/>
        <v>36</v>
      </c>
      <c r="AO51" s="313">
        <f t="shared" si="20"/>
        <v>36</v>
      </c>
      <c r="AP51" s="313">
        <f t="shared" si="20"/>
        <v>36</v>
      </c>
      <c r="AQ51" s="313">
        <f t="shared" si="20"/>
        <v>72</v>
      </c>
      <c r="AR51" s="313">
        <f t="shared" si="20"/>
        <v>72</v>
      </c>
      <c r="AS51" s="290">
        <f t="shared" si="20"/>
        <v>0</v>
      </c>
      <c r="AT51" s="313">
        <f t="shared" si="20"/>
        <v>36</v>
      </c>
      <c r="AU51" s="313">
        <f>SUM(AU53,AU55,AU57)</f>
        <v>36</v>
      </c>
      <c r="AV51" s="313">
        <f>SUM(AV53,AV55,AV57)</f>
        <v>36</v>
      </c>
      <c r="AW51" s="286" t="s">
        <v>74</v>
      </c>
      <c r="AX51" s="286" t="s">
        <v>74</v>
      </c>
      <c r="AY51" s="286" t="s">
        <v>74</v>
      </c>
      <c r="AZ51" s="286" t="s">
        <v>74</v>
      </c>
      <c r="BA51" s="286" t="s">
        <v>74</v>
      </c>
      <c r="BB51" s="286" t="s">
        <v>74</v>
      </c>
      <c r="BC51" s="286" t="s">
        <v>74</v>
      </c>
      <c r="BD51" s="286" t="s">
        <v>74</v>
      </c>
      <c r="BE51" s="287">
        <f t="shared" si="2"/>
        <v>438</v>
      </c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</row>
    <row r="52" spans="1:72" s="17" customFormat="1" ht="24" customHeight="1" thickBot="1">
      <c r="A52" s="218"/>
      <c r="B52" s="195"/>
      <c r="C52" s="197"/>
      <c r="D52" s="38" t="s">
        <v>35</v>
      </c>
      <c r="E52" s="313">
        <f aca="true" t="shared" si="21" ref="E52:AV52">SUM(E54)</f>
        <v>0</v>
      </c>
      <c r="F52" s="313">
        <f>SUM(F54)</f>
        <v>0</v>
      </c>
      <c r="G52" s="313">
        <f t="shared" si="21"/>
        <v>0</v>
      </c>
      <c r="H52" s="313">
        <f t="shared" si="21"/>
        <v>0</v>
      </c>
      <c r="I52" s="313">
        <f t="shared" si="21"/>
        <v>0</v>
      </c>
      <c r="J52" s="313">
        <f t="shared" si="21"/>
        <v>0</v>
      </c>
      <c r="K52" s="313">
        <f t="shared" si="21"/>
        <v>0</v>
      </c>
      <c r="L52" s="313">
        <f t="shared" si="21"/>
        <v>0</v>
      </c>
      <c r="M52" s="313">
        <f t="shared" si="21"/>
        <v>0</v>
      </c>
      <c r="N52" s="313">
        <f t="shared" si="21"/>
        <v>0</v>
      </c>
      <c r="O52" s="313">
        <f t="shared" si="21"/>
        <v>0</v>
      </c>
      <c r="P52" s="313">
        <f t="shared" si="21"/>
        <v>0</v>
      </c>
      <c r="Q52" s="313">
        <f t="shared" si="21"/>
        <v>0</v>
      </c>
      <c r="R52" s="313">
        <f t="shared" si="21"/>
        <v>0</v>
      </c>
      <c r="S52" s="313">
        <f t="shared" si="21"/>
        <v>0</v>
      </c>
      <c r="T52" s="313">
        <f t="shared" si="21"/>
        <v>0</v>
      </c>
      <c r="U52" s="290">
        <f t="shared" si="21"/>
        <v>0</v>
      </c>
      <c r="V52" s="286" t="s">
        <v>74</v>
      </c>
      <c r="W52" s="286" t="s">
        <v>74</v>
      </c>
      <c r="X52" s="313">
        <f t="shared" si="21"/>
        <v>3</v>
      </c>
      <c r="Y52" s="313">
        <f t="shared" si="21"/>
        <v>3</v>
      </c>
      <c r="Z52" s="313">
        <f t="shared" si="21"/>
        <v>3</v>
      </c>
      <c r="AA52" s="313">
        <f t="shared" si="21"/>
        <v>0</v>
      </c>
      <c r="AB52" s="313">
        <f t="shared" si="21"/>
        <v>0</v>
      </c>
      <c r="AC52" s="314">
        <f t="shared" si="21"/>
        <v>0</v>
      </c>
      <c r="AD52" s="314">
        <f t="shared" si="21"/>
        <v>3</v>
      </c>
      <c r="AE52" s="314">
        <f t="shared" si="21"/>
        <v>3</v>
      </c>
      <c r="AF52" s="314">
        <f t="shared" si="21"/>
        <v>3</v>
      </c>
      <c r="AG52" s="314">
        <f t="shared" si="21"/>
        <v>3</v>
      </c>
      <c r="AH52" s="314">
        <f t="shared" si="21"/>
        <v>3</v>
      </c>
      <c r="AI52" s="313">
        <f t="shared" si="21"/>
        <v>3</v>
      </c>
      <c r="AJ52" s="313">
        <f t="shared" si="21"/>
        <v>3</v>
      </c>
      <c r="AK52" s="313">
        <f t="shared" si="21"/>
        <v>3</v>
      </c>
      <c r="AL52" s="313">
        <f t="shared" si="21"/>
        <v>3</v>
      </c>
      <c r="AM52" s="313">
        <f t="shared" si="21"/>
        <v>3</v>
      </c>
      <c r="AN52" s="313">
        <f t="shared" si="21"/>
        <v>0</v>
      </c>
      <c r="AO52" s="313">
        <f t="shared" si="21"/>
        <v>0</v>
      </c>
      <c r="AP52" s="313">
        <f t="shared" si="21"/>
        <v>0</v>
      </c>
      <c r="AQ52" s="313">
        <f t="shared" si="21"/>
        <v>0</v>
      </c>
      <c r="AR52" s="313">
        <f t="shared" si="21"/>
        <v>0</v>
      </c>
      <c r="AS52" s="290">
        <f t="shared" si="21"/>
        <v>0</v>
      </c>
      <c r="AT52" s="313">
        <f t="shared" si="21"/>
        <v>0</v>
      </c>
      <c r="AU52" s="313">
        <f t="shared" si="21"/>
        <v>0</v>
      </c>
      <c r="AV52" s="313">
        <f t="shared" si="21"/>
        <v>0</v>
      </c>
      <c r="AW52" s="286" t="s">
        <v>74</v>
      </c>
      <c r="AX52" s="286" t="s">
        <v>74</v>
      </c>
      <c r="AY52" s="286" t="s">
        <v>74</v>
      </c>
      <c r="AZ52" s="286" t="s">
        <v>74</v>
      </c>
      <c r="BA52" s="286" t="s">
        <v>74</v>
      </c>
      <c r="BB52" s="286" t="s">
        <v>74</v>
      </c>
      <c r="BC52" s="286" t="s">
        <v>74</v>
      </c>
      <c r="BD52" s="286" t="s">
        <v>74</v>
      </c>
      <c r="BE52" s="287">
        <f t="shared" si="2"/>
        <v>39</v>
      </c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</row>
    <row r="53" spans="1:72" s="7" customFormat="1" ht="21" customHeight="1" thickBot="1">
      <c r="A53" s="218"/>
      <c r="B53" s="186" t="s">
        <v>222</v>
      </c>
      <c r="C53" s="188" t="s">
        <v>135</v>
      </c>
      <c r="D53" s="36" t="s">
        <v>34</v>
      </c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90"/>
      <c r="V53" s="296" t="s">
        <v>74</v>
      </c>
      <c r="W53" s="296" t="s">
        <v>74</v>
      </c>
      <c r="X53" s="300">
        <v>6</v>
      </c>
      <c r="Y53" s="300">
        <v>6</v>
      </c>
      <c r="Z53" s="300">
        <v>6</v>
      </c>
      <c r="AA53" s="300"/>
      <c r="AB53" s="300"/>
      <c r="AC53" s="300"/>
      <c r="AD53" s="300">
        <v>6</v>
      </c>
      <c r="AE53" s="300">
        <v>6</v>
      </c>
      <c r="AF53" s="300">
        <v>6</v>
      </c>
      <c r="AG53" s="300">
        <v>6</v>
      </c>
      <c r="AH53" s="300">
        <v>6</v>
      </c>
      <c r="AI53" s="300">
        <v>6</v>
      </c>
      <c r="AJ53" s="300">
        <v>6</v>
      </c>
      <c r="AK53" s="300">
        <v>6</v>
      </c>
      <c r="AL53" s="300">
        <v>6</v>
      </c>
      <c r="AM53" s="300" t="s">
        <v>220</v>
      </c>
      <c r="AN53" s="295"/>
      <c r="AO53" s="295"/>
      <c r="AP53" s="295"/>
      <c r="AQ53" s="295"/>
      <c r="AR53" s="295"/>
      <c r="AS53" s="294"/>
      <c r="AT53" s="295"/>
      <c r="AU53" s="295"/>
      <c r="AV53" s="295"/>
      <c r="AW53" s="296" t="s">
        <v>74</v>
      </c>
      <c r="AX53" s="296" t="s">
        <v>74</v>
      </c>
      <c r="AY53" s="296" t="s">
        <v>74</v>
      </c>
      <c r="AZ53" s="296" t="s">
        <v>74</v>
      </c>
      <c r="BA53" s="296" t="s">
        <v>74</v>
      </c>
      <c r="BB53" s="296" t="s">
        <v>74</v>
      </c>
      <c r="BC53" s="296" t="s">
        <v>74</v>
      </c>
      <c r="BD53" s="296" t="s">
        <v>74</v>
      </c>
      <c r="BE53" s="287">
        <f t="shared" si="2"/>
        <v>72</v>
      </c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</row>
    <row r="54" spans="1:72" s="7" customFormat="1" ht="21.75" customHeight="1" thickBot="1">
      <c r="A54" s="218"/>
      <c r="B54" s="187"/>
      <c r="C54" s="189" t="s">
        <v>52</v>
      </c>
      <c r="D54" s="36" t="s">
        <v>35</v>
      </c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90"/>
      <c r="V54" s="296" t="s">
        <v>74</v>
      </c>
      <c r="W54" s="296" t="s">
        <v>74</v>
      </c>
      <c r="X54" s="300">
        <v>3</v>
      </c>
      <c r="Y54" s="300">
        <v>3</v>
      </c>
      <c r="Z54" s="300">
        <v>3</v>
      </c>
      <c r="AA54" s="300"/>
      <c r="AB54" s="300"/>
      <c r="AC54" s="300"/>
      <c r="AD54" s="300">
        <v>3</v>
      </c>
      <c r="AE54" s="300">
        <v>3</v>
      </c>
      <c r="AF54" s="300">
        <v>3</v>
      </c>
      <c r="AG54" s="300">
        <v>3</v>
      </c>
      <c r="AH54" s="300">
        <v>3</v>
      </c>
      <c r="AI54" s="300">
        <v>3</v>
      </c>
      <c r="AJ54" s="300">
        <v>3</v>
      </c>
      <c r="AK54" s="300">
        <v>3</v>
      </c>
      <c r="AL54" s="300">
        <v>3</v>
      </c>
      <c r="AM54" s="300">
        <v>3</v>
      </c>
      <c r="AN54" s="295"/>
      <c r="AO54" s="295"/>
      <c r="AP54" s="295"/>
      <c r="AQ54" s="295"/>
      <c r="AR54" s="295"/>
      <c r="AS54" s="294"/>
      <c r="AT54" s="295"/>
      <c r="AU54" s="295"/>
      <c r="AV54" s="295"/>
      <c r="AW54" s="296" t="s">
        <v>74</v>
      </c>
      <c r="AX54" s="296" t="s">
        <v>74</v>
      </c>
      <c r="AY54" s="296" t="s">
        <v>74</v>
      </c>
      <c r="AZ54" s="296" t="s">
        <v>74</v>
      </c>
      <c r="BA54" s="296" t="s">
        <v>74</v>
      </c>
      <c r="BB54" s="296" t="s">
        <v>74</v>
      </c>
      <c r="BC54" s="296" t="s">
        <v>74</v>
      </c>
      <c r="BD54" s="296" t="s">
        <v>74</v>
      </c>
      <c r="BE54" s="287">
        <f t="shared" si="2"/>
        <v>39</v>
      </c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</row>
    <row r="55" spans="1:72" s="7" customFormat="1" ht="13.5" customHeight="1" hidden="1" thickBot="1">
      <c r="A55" s="218"/>
      <c r="B55" s="45" t="s">
        <v>53</v>
      </c>
      <c r="C55" s="42" t="s">
        <v>6</v>
      </c>
      <c r="D55" s="8" t="s">
        <v>34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90"/>
      <c r="V55" s="296" t="s">
        <v>74</v>
      </c>
      <c r="W55" s="296" t="s">
        <v>74</v>
      </c>
      <c r="X55" s="318"/>
      <c r="Y55" s="318"/>
      <c r="Z55" s="295"/>
      <c r="AA55" s="295"/>
      <c r="AB55" s="295"/>
      <c r="AC55" s="295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295"/>
      <c r="AO55" s="295"/>
      <c r="AP55" s="295"/>
      <c r="AQ55" s="295"/>
      <c r="AR55" s="295"/>
      <c r="AS55" s="294"/>
      <c r="AT55" s="295"/>
      <c r="AU55" s="295"/>
      <c r="AV55" s="295"/>
      <c r="AW55" s="296" t="s">
        <v>74</v>
      </c>
      <c r="AX55" s="296" t="s">
        <v>74</v>
      </c>
      <c r="AY55" s="296" t="s">
        <v>74</v>
      </c>
      <c r="AZ55" s="296" t="s">
        <v>74</v>
      </c>
      <c r="BA55" s="296" t="s">
        <v>74</v>
      </c>
      <c r="BB55" s="296" t="s">
        <v>74</v>
      </c>
      <c r="BC55" s="296" t="s">
        <v>74</v>
      </c>
      <c r="BD55" s="296" t="s">
        <v>74</v>
      </c>
      <c r="BE55" s="287">
        <f t="shared" si="2"/>
        <v>0</v>
      </c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</row>
    <row r="56" spans="1:72" s="7" customFormat="1" ht="16.5" customHeight="1" thickBot="1">
      <c r="A56" s="218"/>
      <c r="B56" s="45" t="s">
        <v>221</v>
      </c>
      <c r="C56" s="52" t="s">
        <v>52</v>
      </c>
      <c r="D56" s="8" t="s">
        <v>34</v>
      </c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90"/>
      <c r="V56" s="296" t="s">
        <v>74</v>
      </c>
      <c r="W56" s="296" t="s">
        <v>74</v>
      </c>
      <c r="X56" s="318"/>
      <c r="Y56" s="318"/>
      <c r="Z56" s="295"/>
      <c r="AA56" s="295"/>
      <c r="AB56" s="295"/>
      <c r="AC56" s="295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295">
        <v>36</v>
      </c>
      <c r="AO56" s="295">
        <v>36</v>
      </c>
      <c r="AP56" s="295">
        <v>36</v>
      </c>
      <c r="AQ56" s="295">
        <v>36</v>
      </c>
      <c r="AR56" s="295">
        <v>36</v>
      </c>
      <c r="AS56" s="294"/>
      <c r="AT56" s="295"/>
      <c r="AU56" s="295"/>
      <c r="AV56" s="295"/>
      <c r="AW56" s="296" t="s">
        <v>74</v>
      </c>
      <c r="AX56" s="296" t="s">
        <v>74</v>
      </c>
      <c r="AY56" s="296" t="s">
        <v>74</v>
      </c>
      <c r="AZ56" s="296" t="s">
        <v>74</v>
      </c>
      <c r="BA56" s="296" t="s">
        <v>74</v>
      </c>
      <c r="BB56" s="296" t="s">
        <v>74</v>
      </c>
      <c r="BC56" s="296" t="s">
        <v>74</v>
      </c>
      <c r="BD56" s="296" t="s">
        <v>74</v>
      </c>
      <c r="BE56" s="287">
        <f t="shared" si="2"/>
        <v>180</v>
      </c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</row>
    <row r="57" spans="1:72" s="7" customFormat="1" ht="27.75" customHeight="1" thickBot="1">
      <c r="A57" s="218"/>
      <c r="B57" s="45" t="s">
        <v>12</v>
      </c>
      <c r="C57" s="52" t="s">
        <v>6</v>
      </c>
      <c r="D57" s="8" t="s">
        <v>34</v>
      </c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90"/>
      <c r="V57" s="296" t="s">
        <v>74</v>
      </c>
      <c r="W57" s="296" t="s">
        <v>74</v>
      </c>
      <c r="X57" s="318"/>
      <c r="Y57" s="318"/>
      <c r="Z57" s="295"/>
      <c r="AA57" s="295"/>
      <c r="AB57" s="295"/>
      <c r="AC57" s="295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295"/>
      <c r="AO57" s="295"/>
      <c r="AP57" s="295"/>
      <c r="AQ57" s="295">
        <v>36</v>
      </c>
      <c r="AR57" s="295">
        <v>36</v>
      </c>
      <c r="AS57" s="294"/>
      <c r="AT57" s="295">
        <v>36</v>
      </c>
      <c r="AU57" s="295">
        <v>36</v>
      </c>
      <c r="AV57" s="295">
        <v>36</v>
      </c>
      <c r="AW57" s="296" t="s">
        <v>74</v>
      </c>
      <c r="AX57" s="296" t="s">
        <v>74</v>
      </c>
      <c r="AY57" s="296" t="s">
        <v>74</v>
      </c>
      <c r="AZ57" s="296" t="s">
        <v>74</v>
      </c>
      <c r="BA57" s="296" t="s">
        <v>74</v>
      </c>
      <c r="BB57" s="296" t="s">
        <v>74</v>
      </c>
      <c r="BC57" s="296" t="s">
        <v>74</v>
      </c>
      <c r="BD57" s="296" t="s">
        <v>74</v>
      </c>
      <c r="BE57" s="287">
        <f t="shared" si="2"/>
        <v>180</v>
      </c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</row>
    <row r="58" spans="1:72" ht="13.5" customHeight="1" hidden="1" thickBot="1">
      <c r="A58" s="218"/>
      <c r="B58" s="190" t="s">
        <v>55</v>
      </c>
      <c r="C58" s="190" t="s">
        <v>70</v>
      </c>
      <c r="D58" s="23" t="s">
        <v>34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7">
        <f>SUM(BE60,BE62,BE64,BE65)</f>
        <v>0</v>
      </c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</row>
    <row r="59" spans="1:72" ht="13.5" customHeight="1" hidden="1" thickBot="1">
      <c r="A59" s="218"/>
      <c r="B59" s="191"/>
      <c r="C59" s="191"/>
      <c r="D59" s="23" t="s">
        <v>35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7">
        <f>SUM(BE61,BE63)</f>
        <v>0</v>
      </c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</row>
    <row r="60" spans="1:72" ht="13.5" customHeight="1" hidden="1" thickBot="1">
      <c r="A60" s="218"/>
      <c r="B60" s="181" t="s">
        <v>10</v>
      </c>
      <c r="C60" s="181" t="s">
        <v>71</v>
      </c>
      <c r="D60" s="8" t="s">
        <v>34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7"/>
      <c r="X60" s="297"/>
      <c r="Y60" s="297"/>
      <c r="Z60" s="297"/>
      <c r="AA60" s="297"/>
      <c r="AB60" s="297"/>
      <c r="AC60" s="297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5">
        <f aca="true" t="shared" si="22" ref="BE60:BE65">SUM(E60:BD60)</f>
        <v>0</v>
      </c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</row>
    <row r="61" spans="1:72" ht="13.5" customHeight="1" hidden="1" thickBot="1">
      <c r="A61" s="218"/>
      <c r="B61" s="182"/>
      <c r="C61" s="182"/>
      <c r="D61" s="8" t="s">
        <v>35</v>
      </c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7"/>
      <c r="W61" s="297"/>
      <c r="X61" s="297"/>
      <c r="Y61" s="297"/>
      <c r="Z61" s="297"/>
      <c r="AA61" s="297"/>
      <c r="AB61" s="297"/>
      <c r="AC61" s="297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320">
        <f t="shared" si="22"/>
        <v>0</v>
      </c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</row>
    <row r="62" spans="1:72" ht="13.5" customHeight="1" hidden="1" thickBot="1">
      <c r="A62" s="218"/>
      <c r="B62" s="181" t="s">
        <v>72</v>
      </c>
      <c r="C62" s="181" t="s">
        <v>73</v>
      </c>
      <c r="D62" s="8" t="s">
        <v>34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7"/>
      <c r="X62" s="297"/>
      <c r="Y62" s="297"/>
      <c r="Z62" s="297"/>
      <c r="AA62" s="297"/>
      <c r="AB62" s="297"/>
      <c r="AC62" s="297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5">
        <f t="shared" si="22"/>
        <v>0</v>
      </c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</row>
    <row r="63" spans="1:72" ht="29.25" customHeight="1" hidden="1" thickBot="1">
      <c r="A63" s="218"/>
      <c r="B63" s="182"/>
      <c r="C63" s="182"/>
      <c r="D63" s="8" t="s">
        <v>35</v>
      </c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7"/>
      <c r="W63" s="297"/>
      <c r="X63" s="297"/>
      <c r="Y63" s="297"/>
      <c r="Z63" s="297"/>
      <c r="AA63" s="297"/>
      <c r="AB63" s="297"/>
      <c r="AC63" s="297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320">
        <f t="shared" si="22"/>
        <v>0</v>
      </c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</row>
    <row r="64" spans="1:72" ht="13.5" customHeight="1" hidden="1" thickBot="1">
      <c r="A64" s="218"/>
      <c r="B64" s="8" t="s">
        <v>56</v>
      </c>
      <c r="C64" s="40" t="s">
        <v>52</v>
      </c>
      <c r="D64" s="8" t="s">
        <v>34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7"/>
      <c r="W64" s="297"/>
      <c r="X64" s="297"/>
      <c r="Y64" s="297"/>
      <c r="Z64" s="297"/>
      <c r="AA64" s="297"/>
      <c r="AB64" s="297"/>
      <c r="AC64" s="297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5">
        <f t="shared" si="22"/>
        <v>0</v>
      </c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</row>
    <row r="65" spans="1:72" ht="18" customHeight="1" hidden="1" thickBot="1">
      <c r="A65" s="218"/>
      <c r="B65" s="39" t="s">
        <v>12</v>
      </c>
      <c r="C65" s="8" t="s">
        <v>6</v>
      </c>
      <c r="D65" s="8" t="s">
        <v>34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7"/>
      <c r="W65" s="297"/>
      <c r="X65" s="297"/>
      <c r="Y65" s="297"/>
      <c r="Z65" s="297"/>
      <c r="AA65" s="297"/>
      <c r="AB65" s="297"/>
      <c r="AC65" s="297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5">
        <f t="shared" si="22"/>
        <v>0</v>
      </c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</row>
    <row r="66" spans="1:72" s="17" customFormat="1" ht="12.75">
      <c r="A66" s="218"/>
      <c r="B66" s="183" t="s">
        <v>42</v>
      </c>
      <c r="C66" s="184"/>
      <c r="D66" s="185"/>
      <c r="E66" s="321">
        <f>E7+E17+E25+E41</f>
        <v>36</v>
      </c>
      <c r="F66" s="321">
        <f aca="true" t="shared" si="23" ref="F66:U66">F7+F17+F25+F41</f>
        <v>36</v>
      </c>
      <c r="G66" s="321">
        <f t="shared" si="23"/>
        <v>36</v>
      </c>
      <c r="H66" s="321">
        <f t="shared" si="23"/>
        <v>36</v>
      </c>
      <c r="I66" s="321">
        <f t="shared" si="23"/>
        <v>36</v>
      </c>
      <c r="J66" s="321">
        <f t="shared" si="23"/>
        <v>36</v>
      </c>
      <c r="K66" s="321">
        <f t="shared" si="23"/>
        <v>36</v>
      </c>
      <c r="L66" s="321">
        <f t="shared" si="23"/>
        <v>36</v>
      </c>
      <c r="M66" s="321">
        <f t="shared" si="23"/>
        <v>36</v>
      </c>
      <c r="N66" s="321">
        <f t="shared" si="23"/>
        <v>36</v>
      </c>
      <c r="O66" s="321">
        <f t="shared" si="23"/>
        <v>36</v>
      </c>
      <c r="P66" s="321">
        <f t="shared" si="23"/>
        <v>36</v>
      </c>
      <c r="Q66" s="321">
        <f t="shared" si="23"/>
        <v>36</v>
      </c>
      <c r="R66" s="321">
        <f t="shared" si="23"/>
        <v>34</v>
      </c>
      <c r="S66" s="321">
        <f t="shared" si="23"/>
        <v>36</v>
      </c>
      <c r="T66" s="321">
        <f t="shared" si="23"/>
        <v>36</v>
      </c>
      <c r="U66" s="321">
        <f t="shared" si="23"/>
        <v>0</v>
      </c>
      <c r="V66" s="321" t="s">
        <v>74</v>
      </c>
      <c r="W66" s="321" t="s">
        <v>74</v>
      </c>
      <c r="X66" s="321">
        <f>X7+X17+X25+X41</f>
        <v>36</v>
      </c>
      <c r="Y66" s="321">
        <f aca="true" t="shared" si="24" ref="Y66:BE66">Y7+Y17+Y25+Y41</f>
        <v>36</v>
      </c>
      <c r="Z66" s="321">
        <f t="shared" si="24"/>
        <v>36</v>
      </c>
      <c r="AA66" s="321">
        <f t="shared" si="24"/>
        <v>36</v>
      </c>
      <c r="AB66" s="321">
        <f t="shared" si="24"/>
        <v>36</v>
      </c>
      <c r="AC66" s="321">
        <f t="shared" si="24"/>
        <v>36</v>
      </c>
      <c r="AD66" s="321">
        <f t="shared" si="24"/>
        <v>36</v>
      </c>
      <c r="AE66" s="321">
        <f t="shared" si="24"/>
        <v>36</v>
      </c>
      <c r="AF66" s="321">
        <f t="shared" si="24"/>
        <v>36</v>
      </c>
      <c r="AG66" s="321">
        <f t="shared" si="24"/>
        <v>36</v>
      </c>
      <c r="AH66" s="321">
        <f t="shared" si="24"/>
        <v>36</v>
      </c>
      <c r="AI66" s="321">
        <f t="shared" si="24"/>
        <v>36</v>
      </c>
      <c r="AJ66" s="321">
        <f t="shared" si="24"/>
        <v>36</v>
      </c>
      <c r="AK66" s="321">
        <f t="shared" si="24"/>
        <v>36</v>
      </c>
      <c r="AL66" s="321">
        <f t="shared" si="24"/>
        <v>36</v>
      </c>
      <c r="AM66" s="321">
        <v>36</v>
      </c>
      <c r="AN66" s="321">
        <f t="shared" si="24"/>
        <v>36</v>
      </c>
      <c r="AO66" s="321">
        <f t="shared" si="24"/>
        <v>36</v>
      </c>
      <c r="AP66" s="321">
        <f t="shared" si="24"/>
        <v>36</v>
      </c>
      <c r="AQ66" s="321">
        <f t="shared" si="24"/>
        <v>72</v>
      </c>
      <c r="AR66" s="321">
        <f t="shared" si="24"/>
        <v>72</v>
      </c>
      <c r="AS66" s="321">
        <f t="shared" si="24"/>
        <v>0</v>
      </c>
      <c r="AT66" s="321">
        <f>AT7+AT17+AT25+AT41</f>
        <v>36</v>
      </c>
      <c r="AU66" s="321">
        <f>AU7+AU17+AU25+AU41</f>
        <v>36</v>
      </c>
      <c r="AV66" s="321">
        <f>AV7+AV17+AV25+AV41</f>
        <v>36</v>
      </c>
      <c r="AW66" s="321" t="s">
        <v>74</v>
      </c>
      <c r="AX66" s="321" t="s">
        <v>74</v>
      </c>
      <c r="AY66" s="321" t="s">
        <v>74</v>
      </c>
      <c r="AZ66" s="321" t="s">
        <v>74</v>
      </c>
      <c r="BA66" s="321" t="s">
        <v>74</v>
      </c>
      <c r="BB66" s="321" t="s">
        <v>74</v>
      </c>
      <c r="BC66" s="321" t="s">
        <v>74</v>
      </c>
      <c r="BD66" s="321" t="s">
        <v>74</v>
      </c>
      <c r="BE66" s="322">
        <f t="shared" si="24"/>
        <v>1506</v>
      </c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</row>
    <row r="67" spans="1:72" s="17" customFormat="1" ht="13.5" thickBot="1">
      <c r="A67" s="218"/>
      <c r="B67" s="178" t="s">
        <v>43</v>
      </c>
      <c r="C67" s="179"/>
      <c r="D67" s="180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4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</row>
    <row r="68" spans="1:72" s="17" customFormat="1" ht="27.75" customHeight="1" thickBot="1">
      <c r="A68" s="218"/>
      <c r="B68" s="172" t="s">
        <v>44</v>
      </c>
      <c r="C68" s="173"/>
      <c r="D68" s="174"/>
      <c r="E68" s="286">
        <f>E24+E18+E8</f>
        <v>18</v>
      </c>
      <c r="F68" s="286">
        <f aca="true" t="shared" si="25" ref="F68:AV68">F24+F18+F8</f>
        <v>18</v>
      </c>
      <c r="G68" s="286">
        <f t="shared" si="25"/>
        <v>18</v>
      </c>
      <c r="H68" s="286">
        <f t="shared" si="25"/>
        <v>18</v>
      </c>
      <c r="I68" s="286">
        <f t="shared" si="25"/>
        <v>18</v>
      </c>
      <c r="J68" s="286">
        <f t="shared" si="25"/>
        <v>18</v>
      </c>
      <c r="K68" s="286">
        <f t="shared" si="25"/>
        <v>18</v>
      </c>
      <c r="L68" s="286">
        <f t="shared" si="25"/>
        <v>18</v>
      </c>
      <c r="M68" s="286">
        <f t="shared" si="25"/>
        <v>18</v>
      </c>
      <c r="N68" s="286">
        <f t="shared" si="25"/>
        <v>18</v>
      </c>
      <c r="O68" s="286">
        <f t="shared" si="25"/>
        <v>18</v>
      </c>
      <c r="P68" s="286">
        <f t="shared" si="25"/>
        <v>18</v>
      </c>
      <c r="Q68" s="286">
        <f t="shared" si="25"/>
        <v>18</v>
      </c>
      <c r="R68" s="286">
        <f t="shared" si="25"/>
        <v>18</v>
      </c>
      <c r="S68" s="286">
        <f t="shared" si="25"/>
        <v>18</v>
      </c>
      <c r="T68" s="286">
        <f t="shared" si="25"/>
        <v>18</v>
      </c>
      <c r="U68" s="286">
        <f t="shared" si="25"/>
        <v>0</v>
      </c>
      <c r="V68" s="286" t="s">
        <v>74</v>
      </c>
      <c r="W68" s="286" t="s">
        <v>74</v>
      </c>
      <c r="X68" s="286">
        <f t="shared" si="25"/>
        <v>18</v>
      </c>
      <c r="Y68" s="286">
        <f t="shared" si="25"/>
        <v>18</v>
      </c>
      <c r="Z68" s="286">
        <f t="shared" si="25"/>
        <v>18</v>
      </c>
      <c r="AA68" s="286">
        <f t="shared" si="25"/>
        <v>0</v>
      </c>
      <c r="AB68" s="286">
        <f t="shared" si="25"/>
        <v>0</v>
      </c>
      <c r="AC68" s="286">
        <f t="shared" si="25"/>
        <v>0</v>
      </c>
      <c r="AD68" s="286">
        <f t="shared" si="25"/>
        <v>18</v>
      </c>
      <c r="AE68" s="286">
        <f t="shared" si="25"/>
        <v>18</v>
      </c>
      <c r="AF68" s="286">
        <f t="shared" si="25"/>
        <v>18</v>
      </c>
      <c r="AG68" s="286">
        <f t="shared" si="25"/>
        <v>18</v>
      </c>
      <c r="AH68" s="286">
        <f t="shared" si="25"/>
        <v>18</v>
      </c>
      <c r="AI68" s="286">
        <f t="shared" si="25"/>
        <v>18</v>
      </c>
      <c r="AJ68" s="286">
        <f t="shared" si="25"/>
        <v>18</v>
      </c>
      <c r="AK68" s="286">
        <f t="shared" si="25"/>
        <v>18</v>
      </c>
      <c r="AL68" s="286">
        <f t="shared" si="25"/>
        <v>18</v>
      </c>
      <c r="AM68" s="286">
        <f t="shared" si="25"/>
        <v>18</v>
      </c>
      <c r="AN68" s="286">
        <f t="shared" si="25"/>
        <v>0</v>
      </c>
      <c r="AO68" s="286">
        <f t="shared" si="25"/>
        <v>0</v>
      </c>
      <c r="AP68" s="286">
        <f t="shared" si="25"/>
        <v>0</v>
      </c>
      <c r="AQ68" s="286">
        <f t="shared" si="25"/>
        <v>0</v>
      </c>
      <c r="AR68" s="286">
        <f t="shared" si="25"/>
        <v>0</v>
      </c>
      <c r="AS68" s="286">
        <f t="shared" si="25"/>
        <v>0</v>
      </c>
      <c r="AT68" s="286">
        <f t="shared" si="25"/>
        <v>0</v>
      </c>
      <c r="AU68" s="286">
        <f t="shared" si="25"/>
        <v>0</v>
      </c>
      <c r="AV68" s="286">
        <f t="shared" si="25"/>
        <v>0</v>
      </c>
      <c r="AW68" s="286" t="s">
        <v>74</v>
      </c>
      <c r="AX68" s="286" t="s">
        <v>74</v>
      </c>
      <c r="AY68" s="286" t="s">
        <v>74</v>
      </c>
      <c r="AZ68" s="286" t="s">
        <v>74</v>
      </c>
      <c r="BA68" s="286" t="s">
        <v>74</v>
      </c>
      <c r="BB68" s="286" t="s">
        <v>74</v>
      </c>
      <c r="BC68" s="286" t="s">
        <v>74</v>
      </c>
      <c r="BD68" s="286" t="s">
        <v>74</v>
      </c>
      <c r="BE68" s="289">
        <f>BE24+BE18+BE8</f>
        <v>522</v>
      </c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</row>
    <row r="69" spans="1:72" s="17" customFormat="1" ht="19.5" customHeight="1" thickBot="1">
      <c r="A69" s="218"/>
      <c r="B69" s="172" t="s">
        <v>122</v>
      </c>
      <c r="C69" s="173"/>
      <c r="D69" s="174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>
        <v>50</v>
      </c>
      <c r="V69" s="286" t="s">
        <v>74</v>
      </c>
      <c r="W69" s="286" t="s">
        <v>74</v>
      </c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>
        <v>50</v>
      </c>
      <c r="AT69" s="286"/>
      <c r="AU69" s="286"/>
      <c r="AV69" s="286"/>
      <c r="AW69" s="286" t="s">
        <v>74</v>
      </c>
      <c r="AX69" s="286" t="s">
        <v>74</v>
      </c>
      <c r="AY69" s="286" t="s">
        <v>74</v>
      </c>
      <c r="AZ69" s="286" t="s">
        <v>74</v>
      </c>
      <c r="BA69" s="286" t="s">
        <v>74</v>
      </c>
      <c r="BB69" s="286" t="s">
        <v>74</v>
      </c>
      <c r="BC69" s="286" t="s">
        <v>74</v>
      </c>
      <c r="BD69" s="286" t="s">
        <v>74</v>
      </c>
      <c r="BE69" s="289">
        <f>SUM(F69:BD69)</f>
        <v>100</v>
      </c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</row>
    <row r="70" spans="1:72" s="17" customFormat="1" ht="15.75" customHeight="1" thickBot="1">
      <c r="A70" s="220"/>
      <c r="B70" s="172" t="s">
        <v>45</v>
      </c>
      <c r="C70" s="173"/>
      <c r="D70" s="174"/>
      <c r="E70" s="325">
        <f>E66+E68+E69</f>
        <v>54</v>
      </c>
      <c r="F70" s="325">
        <f aca="true" t="shared" si="26" ref="F70:BE70">F66+F68+F69</f>
        <v>54</v>
      </c>
      <c r="G70" s="325">
        <f t="shared" si="26"/>
        <v>54</v>
      </c>
      <c r="H70" s="325">
        <f t="shared" si="26"/>
        <v>54</v>
      </c>
      <c r="I70" s="325">
        <f t="shared" si="26"/>
        <v>54</v>
      </c>
      <c r="J70" s="325">
        <f t="shared" si="26"/>
        <v>54</v>
      </c>
      <c r="K70" s="325">
        <f t="shared" si="26"/>
        <v>54</v>
      </c>
      <c r="L70" s="325">
        <f t="shared" si="26"/>
        <v>54</v>
      </c>
      <c r="M70" s="325">
        <f t="shared" si="26"/>
        <v>54</v>
      </c>
      <c r="N70" s="325">
        <f t="shared" si="26"/>
        <v>54</v>
      </c>
      <c r="O70" s="325">
        <f t="shared" si="26"/>
        <v>54</v>
      </c>
      <c r="P70" s="325">
        <f t="shared" si="26"/>
        <v>54</v>
      </c>
      <c r="Q70" s="325">
        <f t="shared" si="26"/>
        <v>54</v>
      </c>
      <c r="R70" s="325">
        <f t="shared" si="26"/>
        <v>52</v>
      </c>
      <c r="S70" s="325">
        <f t="shared" si="26"/>
        <v>54</v>
      </c>
      <c r="T70" s="325">
        <f t="shared" si="26"/>
        <v>54</v>
      </c>
      <c r="U70" s="325">
        <f t="shared" si="26"/>
        <v>50</v>
      </c>
      <c r="V70" s="325" t="s">
        <v>74</v>
      </c>
      <c r="W70" s="325" t="s">
        <v>74</v>
      </c>
      <c r="X70" s="325">
        <f t="shared" si="26"/>
        <v>54</v>
      </c>
      <c r="Y70" s="325">
        <f t="shared" si="26"/>
        <v>54</v>
      </c>
      <c r="Z70" s="325">
        <f t="shared" si="26"/>
        <v>54</v>
      </c>
      <c r="AA70" s="325">
        <f t="shared" si="26"/>
        <v>36</v>
      </c>
      <c r="AB70" s="325">
        <f t="shared" si="26"/>
        <v>36</v>
      </c>
      <c r="AC70" s="325">
        <f t="shared" si="26"/>
        <v>36</v>
      </c>
      <c r="AD70" s="325">
        <f t="shared" si="26"/>
        <v>54</v>
      </c>
      <c r="AE70" s="325">
        <f t="shared" si="26"/>
        <v>54</v>
      </c>
      <c r="AF70" s="325">
        <f t="shared" si="26"/>
        <v>54</v>
      </c>
      <c r="AG70" s="325">
        <f t="shared" si="26"/>
        <v>54</v>
      </c>
      <c r="AH70" s="325">
        <f t="shared" si="26"/>
        <v>54</v>
      </c>
      <c r="AI70" s="325">
        <f t="shared" si="26"/>
        <v>54</v>
      </c>
      <c r="AJ70" s="325">
        <f t="shared" si="26"/>
        <v>54</v>
      </c>
      <c r="AK70" s="325">
        <f t="shared" si="26"/>
        <v>54</v>
      </c>
      <c r="AL70" s="325">
        <f t="shared" si="26"/>
        <v>54</v>
      </c>
      <c r="AM70" s="325">
        <f t="shared" si="26"/>
        <v>54</v>
      </c>
      <c r="AN70" s="325">
        <f t="shared" si="26"/>
        <v>36</v>
      </c>
      <c r="AO70" s="325">
        <f t="shared" si="26"/>
        <v>36</v>
      </c>
      <c r="AP70" s="325">
        <f t="shared" si="26"/>
        <v>36</v>
      </c>
      <c r="AQ70" s="325">
        <f t="shared" si="26"/>
        <v>72</v>
      </c>
      <c r="AR70" s="325">
        <f t="shared" si="26"/>
        <v>72</v>
      </c>
      <c r="AS70" s="325">
        <f t="shared" si="26"/>
        <v>50</v>
      </c>
      <c r="AT70" s="325">
        <f t="shared" si="26"/>
        <v>36</v>
      </c>
      <c r="AU70" s="325">
        <f t="shared" si="26"/>
        <v>36</v>
      </c>
      <c r="AV70" s="325">
        <f t="shared" si="26"/>
        <v>36</v>
      </c>
      <c r="AW70" s="325" t="s">
        <v>74</v>
      </c>
      <c r="AX70" s="325" t="s">
        <v>74</v>
      </c>
      <c r="AY70" s="325" t="s">
        <v>74</v>
      </c>
      <c r="AZ70" s="325" t="s">
        <v>74</v>
      </c>
      <c r="BA70" s="325" t="s">
        <v>74</v>
      </c>
      <c r="BB70" s="325" t="s">
        <v>74</v>
      </c>
      <c r="BC70" s="325" t="s">
        <v>74</v>
      </c>
      <c r="BD70" s="325" t="s">
        <v>74</v>
      </c>
      <c r="BE70" s="287">
        <f t="shared" si="26"/>
        <v>2128</v>
      </c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</row>
    <row r="73" ht="12.75">
      <c r="A73" s="14" t="s">
        <v>46</v>
      </c>
    </row>
    <row r="74" spans="1:20" ht="18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</row>
  </sheetData>
  <sheetProtection/>
  <mergeCells count="133">
    <mergeCell ref="BE2:BE6"/>
    <mergeCell ref="F2:H2"/>
    <mergeCell ref="N2:Q2"/>
    <mergeCell ref="W2:Z2"/>
    <mergeCell ref="J2:M2"/>
    <mergeCell ref="A2:A4"/>
    <mergeCell ref="B2:B4"/>
    <mergeCell ref="C2:C4"/>
    <mergeCell ref="D2:D4"/>
    <mergeCell ref="AN2:AQ2"/>
    <mergeCell ref="C35:C36"/>
    <mergeCell ref="A7:A70"/>
    <mergeCell ref="B7:B8"/>
    <mergeCell ref="C7:C8"/>
    <mergeCell ref="A1:BB1"/>
    <mergeCell ref="E3:BD3"/>
    <mergeCell ref="A5:BD5"/>
    <mergeCell ref="B35:B36"/>
    <mergeCell ref="B15:B16"/>
    <mergeCell ref="C15:C16"/>
    <mergeCell ref="BC1:BE1"/>
    <mergeCell ref="B9:B10"/>
    <mergeCell ref="C9:C10"/>
    <mergeCell ref="B11:B12"/>
    <mergeCell ref="C11:C12"/>
    <mergeCell ref="B13:B14"/>
    <mergeCell ref="C13:C14"/>
    <mergeCell ref="BA2:BD2"/>
    <mergeCell ref="S2:U2"/>
    <mergeCell ref="AA2:AD2"/>
    <mergeCell ref="B17:B18"/>
    <mergeCell ref="C17:C18"/>
    <mergeCell ref="B19:B20"/>
    <mergeCell ref="C19:C20"/>
    <mergeCell ref="B21:B22"/>
    <mergeCell ref="C21:C22"/>
    <mergeCell ref="B31:B32"/>
    <mergeCell ref="C31:C32"/>
    <mergeCell ref="B33:B34"/>
    <mergeCell ref="C33:C34"/>
    <mergeCell ref="B25:B26"/>
    <mergeCell ref="C27:C28"/>
    <mergeCell ref="C29:C30"/>
    <mergeCell ref="B27:B28"/>
    <mergeCell ref="B29:B30"/>
    <mergeCell ref="C25:C26"/>
    <mergeCell ref="B37:B38"/>
    <mergeCell ref="B39:B40"/>
    <mergeCell ref="B41:B42"/>
    <mergeCell ref="C41:C42"/>
    <mergeCell ref="B43:B44"/>
    <mergeCell ref="C43:C44"/>
    <mergeCell ref="C37:C38"/>
    <mergeCell ref="B45:B46"/>
    <mergeCell ref="C45:C46"/>
    <mergeCell ref="B47:B48"/>
    <mergeCell ref="C47:C48"/>
    <mergeCell ref="B51:B52"/>
    <mergeCell ref="C51:C52"/>
    <mergeCell ref="B53:B54"/>
    <mergeCell ref="C53:C54"/>
    <mergeCell ref="C49:C50"/>
    <mergeCell ref="B58:B59"/>
    <mergeCell ref="C58:C59"/>
    <mergeCell ref="B60:B61"/>
    <mergeCell ref="C60:C61"/>
    <mergeCell ref="T66:T67"/>
    <mergeCell ref="U66:U67"/>
    <mergeCell ref="B62:B63"/>
    <mergeCell ref="C62:C63"/>
    <mergeCell ref="B66:D66"/>
    <mergeCell ref="E66:E67"/>
    <mergeCell ref="F66:F67"/>
    <mergeCell ref="L66:L67"/>
    <mergeCell ref="M66:M67"/>
    <mergeCell ref="N66:N67"/>
    <mergeCell ref="O66:O67"/>
    <mergeCell ref="P66:P67"/>
    <mergeCell ref="G66:G67"/>
    <mergeCell ref="H66:H67"/>
    <mergeCell ref="I66:I67"/>
    <mergeCell ref="J66:J67"/>
    <mergeCell ref="Y66:Y67"/>
    <mergeCell ref="Z66:Z67"/>
    <mergeCell ref="AA66:AA67"/>
    <mergeCell ref="AB66:AB67"/>
    <mergeCell ref="AC66:AC67"/>
    <mergeCell ref="AD66:AD67"/>
    <mergeCell ref="AO66:AO67"/>
    <mergeCell ref="BA66:BA67"/>
    <mergeCell ref="AE66:AE67"/>
    <mergeCell ref="AF66:AF67"/>
    <mergeCell ref="AG66:AG67"/>
    <mergeCell ref="AH66:AH67"/>
    <mergeCell ref="AI66:AI67"/>
    <mergeCell ref="AJ66:AJ67"/>
    <mergeCell ref="BB66:BB67"/>
    <mergeCell ref="AQ66:AQ67"/>
    <mergeCell ref="AR66:AR67"/>
    <mergeCell ref="AS66:AS67"/>
    <mergeCell ref="AT66:AT67"/>
    <mergeCell ref="AU66:AU67"/>
    <mergeCell ref="AV66:AV67"/>
    <mergeCell ref="BC66:BC67"/>
    <mergeCell ref="BD66:BD67"/>
    <mergeCell ref="BE66:BE67"/>
    <mergeCell ref="B67:D67"/>
    <mergeCell ref="B68:D68"/>
    <mergeCell ref="AW66:AW67"/>
    <mergeCell ref="AX66:AX67"/>
    <mergeCell ref="AY66:AY67"/>
    <mergeCell ref="AZ66:AZ67"/>
    <mergeCell ref="AP66:AP67"/>
    <mergeCell ref="A74:T74"/>
    <mergeCell ref="X66:X67"/>
    <mergeCell ref="W66:W67"/>
    <mergeCell ref="C23:C24"/>
    <mergeCell ref="B23:B24"/>
    <mergeCell ref="Q66:Q67"/>
    <mergeCell ref="R66:R67"/>
    <mergeCell ref="S66:S67"/>
    <mergeCell ref="V66:V67"/>
    <mergeCell ref="K66:K67"/>
    <mergeCell ref="AF2:AH2"/>
    <mergeCell ref="AJ2:AM2"/>
    <mergeCell ref="AS2:AV2"/>
    <mergeCell ref="AW2:AZ2"/>
    <mergeCell ref="B69:D69"/>
    <mergeCell ref="B70:D70"/>
    <mergeCell ref="AK66:AK67"/>
    <mergeCell ref="AL66:AL67"/>
    <mergeCell ref="AM66:AM67"/>
    <mergeCell ref="AN66:AN67"/>
  </mergeCells>
  <conditionalFormatting sqref="C41 C43 C45 C49 C51 C53:C57 C9 C11 C13 C27 C29 C31 C33 C21 C19 C35:C38">
    <cfRule type="expression" priority="34" dxfId="14" stopIfTrue="1">
      <formula>#REF!&gt;0</formula>
    </cfRule>
    <cfRule type="expression" priority="35" dxfId="15" stopIfTrue="1">
      <formula>#REF!&gt;0</formula>
    </cfRule>
  </conditionalFormatting>
  <conditionalFormatting sqref="C53:C57">
    <cfRule type="expression" priority="16" dxfId="8" stopIfTrue="1">
      <formula>#REF!=1</formula>
    </cfRule>
  </conditionalFormatting>
  <hyperlinks>
    <hyperlink ref="A7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4"/>
  <sheetViews>
    <sheetView zoomScale="80" zoomScaleNormal="80" zoomScalePageLayoutView="0" workbookViewId="0" topLeftCell="J29">
      <selection activeCell="AT54" sqref="AT54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25.125" style="0" customWidth="1"/>
    <col min="5" max="56" width="4.00390625" style="0" customWidth="1"/>
  </cols>
  <sheetData>
    <row r="1" spans="1:78" ht="90.75" customHeight="1" thickBot="1">
      <c r="A1" s="162" t="s">
        <v>202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211"/>
      <c r="BD1" s="211"/>
      <c r="BE1" s="211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</row>
    <row r="2" spans="1:78" ht="47.25" customHeight="1" thickBot="1">
      <c r="A2" s="228" t="s">
        <v>14</v>
      </c>
      <c r="B2" s="231" t="s">
        <v>15</v>
      </c>
      <c r="C2" s="231" t="s">
        <v>16</v>
      </c>
      <c r="D2" s="231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225" t="s">
        <v>30</v>
      </c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13.5" thickBot="1">
      <c r="A3" s="229"/>
      <c r="B3" s="232"/>
      <c r="C3" s="232"/>
      <c r="D3" s="232"/>
      <c r="E3" s="221" t="s">
        <v>31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s="9" customFormat="1" ht="31.5" customHeight="1" thickBot="1">
      <c r="A4" s="230"/>
      <c r="B4" s="233"/>
      <c r="C4" s="233"/>
      <c r="D4" s="233"/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/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5">
        <v>35</v>
      </c>
      <c r="BE4" s="226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</row>
    <row r="5" spans="1:78" ht="13.5" thickBot="1">
      <c r="A5" s="222" t="s">
        <v>32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</row>
    <row r="6" spans="1:78" s="9" customFormat="1" ht="27" customHeight="1" thickBot="1">
      <c r="A6" s="10"/>
      <c r="B6" s="10"/>
      <c r="C6" s="10"/>
      <c r="D6" s="10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4">
        <v>42</v>
      </c>
      <c r="AU6" s="24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26">
        <v>52</v>
      </c>
      <c r="BE6" s="22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</row>
    <row r="7" spans="1:78" s="17" customFormat="1" ht="26.25" customHeight="1" thickBot="1">
      <c r="A7" s="217" t="s">
        <v>138</v>
      </c>
      <c r="B7" s="176" t="s">
        <v>115</v>
      </c>
      <c r="C7" s="176" t="s">
        <v>114</v>
      </c>
      <c r="D7" s="34" t="s">
        <v>34</v>
      </c>
      <c r="E7" s="286">
        <f>SUM(E9,E11,E13,)</f>
        <v>6</v>
      </c>
      <c r="F7" s="286">
        <f aca="true" t="shared" si="0" ref="F7:AV8">SUM(F9,F11,F13,)</f>
        <v>10</v>
      </c>
      <c r="G7" s="286">
        <f t="shared" si="0"/>
        <v>6</v>
      </c>
      <c r="H7" s="286">
        <f t="shared" si="0"/>
        <v>10</v>
      </c>
      <c r="I7" s="286">
        <f t="shared" si="0"/>
        <v>6</v>
      </c>
      <c r="J7" s="286">
        <f t="shared" si="0"/>
        <v>10</v>
      </c>
      <c r="K7" s="286">
        <f t="shared" si="0"/>
        <v>6</v>
      </c>
      <c r="L7" s="286">
        <f t="shared" si="0"/>
        <v>10</v>
      </c>
      <c r="M7" s="286">
        <f t="shared" si="0"/>
        <v>6</v>
      </c>
      <c r="N7" s="286">
        <f t="shared" si="0"/>
        <v>10</v>
      </c>
      <c r="O7" s="286">
        <f t="shared" si="0"/>
        <v>6</v>
      </c>
      <c r="P7" s="286">
        <f t="shared" si="0"/>
        <v>10</v>
      </c>
      <c r="Q7" s="286">
        <f t="shared" si="0"/>
        <v>6</v>
      </c>
      <c r="R7" s="286">
        <f t="shared" si="0"/>
        <v>10</v>
      </c>
      <c r="S7" s="286">
        <f t="shared" si="0"/>
        <v>6</v>
      </c>
      <c r="T7" s="286">
        <v>10</v>
      </c>
      <c r="U7" s="286">
        <f t="shared" si="0"/>
        <v>0</v>
      </c>
      <c r="V7" s="286" t="s">
        <v>74</v>
      </c>
      <c r="W7" s="286" t="s">
        <v>74</v>
      </c>
      <c r="X7" s="286">
        <f t="shared" si="0"/>
        <v>0</v>
      </c>
      <c r="Y7" s="286">
        <f t="shared" si="0"/>
        <v>0</v>
      </c>
      <c r="Z7" s="286">
        <f t="shared" si="0"/>
        <v>0</v>
      </c>
      <c r="AA7" s="286">
        <f t="shared" si="0"/>
        <v>4</v>
      </c>
      <c r="AB7" s="286">
        <f t="shared" si="0"/>
        <v>4</v>
      </c>
      <c r="AC7" s="286">
        <f t="shared" si="0"/>
        <v>4</v>
      </c>
      <c r="AD7" s="286">
        <f t="shared" si="0"/>
        <v>4</v>
      </c>
      <c r="AE7" s="286">
        <f t="shared" si="0"/>
        <v>4</v>
      </c>
      <c r="AF7" s="286">
        <f t="shared" si="0"/>
        <v>4</v>
      </c>
      <c r="AG7" s="286">
        <f t="shared" si="0"/>
        <v>4</v>
      </c>
      <c r="AH7" s="286">
        <f t="shared" si="0"/>
        <v>4</v>
      </c>
      <c r="AI7" s="286">
        <f t="shared" si="0"/>
        <v>0</v>
      </c>
      <c r="AJ7" s="286">
        <f t="shared" si="0"/>
        <v>0</v>
      </c>
      <c r="AK7" s="286">
        <f t="shared" si="0"/>
        <v>0</v>
      </c>
      <c r="AL7" s="286">
        <f t="shared" si="0"/>
        <v>0</v>
      </c>
      <c r="AM7" s="286">
        <f t="shared" si="0"/>
        <v>0</v>
      </c>
      <c r="AN7" s="286">
        <f t="shared" si="0"/>
        <v>4</v>
      </c>
      <c r="AO7" s="286">
        <f t="shared" si="0"/>
        <v>4</v>
      </c>
      <c r="AP7" s="286">
        <f t="shared" si="0"/>
        <v>4</v>
      </c>
      <c r="AQ7" s="286">
        <f t="shared" si="0"/>
        <v>4</v>
      </c>
      <c r="AR7" s="286">
        <v>4</v>
      </c>
      <c r="AS7" s="286">
        <f t="shared" si="0"/>
        <v>0</v>
      </c>
      <c r="AT7" s="286">
        <f t="shared" si="0"/>
        <v>0</v>
      </c>
      <c r="AU7" s="286">
        <f t="shared" si="0"/>
        <v>0</v>
      </c>
      <c r="AV7" s="286">
        <f t="shared" si="0"/>
        <v>0</v>
      </c>
      <c r="AW7" s="286" t="s">
        <v>74</v>
      </c>
      <c r="AX7" s="286" t="s">
        <v>74</v>
      </c>
      <c r="AY7" s="286" t="s">
        <v>74</v>
      </c>
      <c r="AZ7" s="286" t="s">
        <v>74</v>
      </c>
      <c r="BA7" s="286" t="s">
        <v>74</v>
      </c>
      <c r="BB7" s="286" t="s">
        <v>74</v>
      </c>
      <c r="BC7" s="286" t="s">
        <v>74</v>
      </c>
      <c r="BD7" s="286" t="s">
        <v>74</v>
      </c>
      <c r="BE7" s="287">
        <f>SUM(X7:BD7,E7:U7)</f>
        <v>180</v>
      </c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</row>
    <row r="8" spans="1:78" ht="16.5" customHeight="1" thickBot="1">
      <c r="A8" s="218"/>
      <c r="B8" s="238"/>
      <c r="C8" s="238"/>
      <c r="D8" s="23" t="s">
        <v>35</v>
      </c>
      <c r="E8" s="288">
        <f>SUM(E10,E12,E14,)</f>
        <v>3</v>
      </c>
      <c r="F8" s="288">
        <f t="shared" si="0"/>
        <v>5</v>
      </c>
      <c r="G8" s="288">
        <f t="shared" si="0"/>
        <v>3</v>
      </c>
      <c r="H8" s="288">
        <f t="shared" si="0"/>
        <v>5</v>
      </c>
      <c r="I8" s="288">
        <f t="shared" si="0"/>
        <v>3</v>
      </c>
      <c r="J8" s="288">
        <f t="shared" si="0"/>
        <v>5</v>
      </c>
      <c r="K8" s="288">
        <f t="shared" si="0"/>
        <v>3</v>
      </c>
      <c r="L8" s="288">
        <f t="shared" si="0"/>
        <v>5</v>
      </c>
      <c r="M8" s="288">
        <f t="shared" si="0"/>
        <v>3</v>
      </c>
      <c r="N8" s="288">
        <f t="shared" si="0"/>
        <v>5</v>
      </c>
      <c r="O8" s="288">
        <f t="shared" si="0"/>
        <v>3</v>
      </c>
      <c r="P8" s="288">
        <f t="shared" si="0"/>
        <v>5</v>
      </c>
      <c r="Q8" s="288">
        <f t="shared" si="0"/>
        <v>3</v>
      </c>
      <c r="R8" s="288">
        <f t="shared" si="0"/>
        <v>5</v>
      </c>
      <c r="S8" s="288">
        <f t="shared" si="0"/>
        <v>3</v>
      </c>
      <c r="T8" s="288">
        <f t="shared" si="0"/>
        <v>5</v>
      </c>
      <c r="U8" s="288">
        <f t="shared" si="0"/>
        <v>0</v>
      </c>
      <c r="V8" s="288" t="s">
        <v>74</v>
      </c>
      <c r="W8" s="288" t="s">
        <v>74</v>
      </c>
      <c r="X8" s="288">
        <f t="shared" si="0"/>
        <v>0</v>
      </c>
      <c r="Y8" s="288">
        <f t="shared" si="0"/>
        <v>0</v>
      </c>
      <c r="Z8" s="288">
        <f t="shared" si="0"/>
        <v>0</v>
      </c>
      <c r="AA8" s="288">
        <f t="shared" si="0"/>
        <v>2</v>
      </c>
      <c r="AB8" s="288">
        <f t="shared" si="0"/>
        <v>2</v>
      </c>
      <c r="AC8" s="288">
        <f t="shared" si="0"/>
        <v>2</v>
      </c>
      <c r="AD8" s="288">
        <f t="shared" si="0"/>
        <v>2</v>
      </c>
      <c r="AE8" s="288">
        <f t="shared" si="0"/>
        <v>2</v>
      </c>
      <c r="AF8" s="288">
        <f t="shared" si="0"/>
        <v>2</v>
      </c>
      <c r="AG8" s="288">
        <f t="shared" si="0"/>
        <v>2</v>
      </c>
      <c r="AH8" s="288">
        <f t="shared" si="0"/>
        <v>2</v>
      </c>
      <c r="AI8" s="288">
        <f t="shared" si="0"/>
        <v>0</v>
      </c>
      <c r="AJ8" s="288">
        <f t="shared" si="0"/>
        <v>0</v>
      </c>
      <c r="AK8" s="288">
        <f t="shared" si="0"/>
        <v>0</v>
      </c>
      <c r="AL8" s="288">
        <f t="shared" si="0"/>
        <v>0</v>
      </c>
      <c r="AM8" s="288">
        <f t="shared" si="0"/>
        <v>0</v>
      </c>
      <c r="AN8" s="288">
        <f t="shared" si="0"/>
        <v>2</v>
      </c>
      <c r="AO8" s="288">
        <f t="shared" si="0"/>
        <v>2</v>
      </c>
      <c r="AP8" s="288">
        <f t="shared" si="0"/>
        <v>2</v>
      </c>
      <c r="AQ8" s="288">
        <f t="shared" si="0"/>
        <v>2</v>
      </c>
      <c r="AR8" s="288">
        <f t="shared" si="0"/>
        <v>2</v>
      </c>
      <c r="AS8" s="288">
        <f t="shared" si="0"/>
        <v>0</v>
      </c>
      <c r="AT8" s="288">
        <f t="shared" si="0"/>
        <v>0</v>
      </c>
      <c r="AU8" s="288">
        <f t="shared" si="0"/>
        <v>0</v>
      </c>
      <c r="AV8" s="288">
        <f t="shared" si="0"/>
        <v>0</v>
      </c>
      <c r="AW8" s="286" t="s">
        <v>74</v>
      </c>
      <c r="AX8" s="286" t="s">
        <v>74</v>
      </c>
      <c r="AY8" s="286" t="s">
        <v>74</v>
      </c>
      <c r="AZ8" s="286" t="s">
        <v>74</v>
      </c>
      <c r="BA8" s="286" t="s">
        <v>74</v>
      </c>
      <c r="BB8" s="286" t="s">
        <v>74</v>
      </c>
      <c r="BC8" s="286" t="s">
        <v>74</v>
      </c>
      <c r="BD8" s="286" t="s">
        <v>74</v>
      </c>
      <c r="BE8" s="287">
        <f aca="true" t="shared" si="1" ref="BE8:BE57">SUM(X8:BD8,E8:U8)</f>
        <v>90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</row>
    <row r="9" spans="1:78" ht="16.5" customHeight="1" thickBot="1">
      <c r="A9" s="219"/>
      <c r="B9" s="212" t="s">
        <v>116</v>
      </c>
      <c r="C9" s="236" t="s">
        <v>2</v>
      </c>
      <c r="D9" s="35" t="s">
        <v>34</v>
      </c>
      <c r="E9" s="289">
        <v>2</v>
      </c>
      <c r="F9" s="289">
        <v>4</v>
      </c>
      <c r="G9" s="289">
        <v>2</v>
      </c>
      <c r="H9" s="289">
        <v>4</v>
      </c>
      <c r="I9" s="289">
        <v>2</v>
      </c>
      <c r="J9" s="289">
        <v>4</v>
      </c>
      <c r="K9" s="289">
        <v>2</v>
      </c>
      <c r="L9" s="289">
        <v>4</v>
      </c>
      <c r="M9" s="289">
        <v>2</v>
      </c>
      <c r="N9" s="289">
        <v>4</v>
      </c>
      <c r="O9" s="289">
        <v>2</v>
      </c>
      <c r="P9" s="289">
        <v>4</v>
      </c>
      <c r="Q9" s="289">
        <v>2</v>
      </c>
      <c r="R9" s="289">
        <v>4</v>
      </c>
      <c r="S9" s="289">
        <v>2</v>
      </c>
      <c r="T9" s="289" t="s">
        <v>220</v>
      </c>
      <c r="U9" s="290"/>
      <c r="V9" s="286" t="s">
        <v>74</v>
      </c>
      <c r="W9" s="286" t="s">
        <v>74</v>
      </c>
      <c r="X9" s="287"/>
      <c r="Y9" s="287"/>
      <c r="Z9" s="287"/>
      <c r="AA9" s="289"/>
      <c r="AB9" s="289"/>
      <c r="AC9" s="293"/>
      <c r="AD9" s="293"/>
      <c r="AE9" s="293"/>
      <c r="AF9" s="293"/>
      <c r="AG9" s="293"/>
      <c r="AH9" s="293"/>
      <c r="AI9" s="289"/>
      <c r="AJ9" s="289"/>
      <c r="AK9" s="289"/>
      <c r="AL9" s="289"/>
      <c r="AM9" s="289"/>
      <c r="AN9" s="289"/>
      <c r="AO9" s="293"/>
      <c r="AP9" s="293"/>
      <c r="AQ9" s="289"/>
      <c r="AR9" s="289"/>
      <c r="AS9" s="294"/>
      <c r="AT9" s="295"/>
      <c r="AU9" s="295"/>
      <c r="AV9" s="295"/>
      <c r="AW9" s="296" t="s">
        <v>74</v>
      </c>
      <c r="AX9" s="296" t="s">
        <v>74</v>
      </c>
      <c r="AY9" s="296" t="s">
        <v>74</v>
      </c>
      <c r="AZ9" s="296" t="s">
        <v>74</v>
      </c>
      <c r="BA9" s="296" t="s">
        <v>74</v>
      </c>
      <c r="BB9" s="296" t="s">
        <v>74</v>
      </c>
      <c r="BC9" s="296" t="s">
        <v>74</v>
      </c>
      <c r="BD9" s="296" t="s">
        <v>74</v>
      </c>
      <c r="BE9" s="287">
        <f t="shared" si="1"/>
        <v>44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</row>
    <row r="10" spans="1:78" ht="14.25" customHeight="1" thickBot="1">
      <c r="A10" s="219"/>
      <c r="B10" s="235"/>
      <c r="C10" s="237"/>
      <c r="D10" s="36" t="s">
        <v>35</v>
      </c>
      <c r="E10" s="289">
        <v>1</v>
      </c>
      <c r="F10" s="289">
        <v>2</v>
      </c>
      <c r="G10" s="289">
        <v>1</v>
      </c>
      <c r="H10" s="289">
        <v>2</v>
      </c>
      <c r="I10" s="289">
        <v>1</v>
      </c>
      <c r="J10" s="289">
        <v>2</v>
      </c>
      <c r="K10" s="289">
        <v>1</v>
      </c>
      <c r="L10" s="289">
        <v>2</v>
      </c>
      <c r="M10" s="289">
        <v>1</v>
      </c>
      <c r="N10" s="289">
        <v>2</v>
      </c>
      <c r="O10" s="289">
        <v>1</v>
      </c>
      <c r="P10" s="289">
        <v>2</v>
      </c>
      <c r="Q10" s="289">
        <v>1</v>
      </c>
      <c r="R10" s="289">
        <v>2</v>
      </c>
      <c r="S10" s="289">
        <v>1</v>
      </c>
      <c r="T10" s="289">
        <v>2</v>
      </c>
      <c r="U10" s="290"/>
      <c r="V10" s="286" t="s">
        <v>74</v>
      </c>
      <c r="W10" s="286" t="s">
        <v>74</v>
      </c>
      <c r="X10" s="295"/>
      <c r="Y10" s="295"/>
      <c r="Z10" s="295"/>
      <c r="AA10" s="300"/>
      <c r="AB10" s="300"/>
      <c r="AC10" s="299"/>
      <c r="AD10" s="299"/>
      <c r="AE10" s="299"/>
      <c r="AF10" s="299"/>
      <c r="AG10" s="299"/>
      <c r="AH10" s="299"/>
      <c r="AI10" s="300"/>
      <c r="AJ10" s="300"/>
      <c r="AK10" s="300"/>
      <c r="AL10" s="300"/>
      <c r="AM10" s="300"/>
      <c r="AN10" s="300"/>
      <c r="AO10" s="299"/>
      <c r="AP10" s="299"/>
      <c r="AQ10" s="300"/>
      <c r="AR10" s="300"/>
      <c r="AS10" s="294"/>
      <c r="AT10" s="295"/>
      <c r="AU10" s="295"/>
      <c r="AV10" s="295"/>
      <c r="AW10" s="296" t="s">
        <v>74</v>
      </c>
      <c r="AX10" s="296" t="s">
        <v>74</v>
      </c>
      <c r="AY10" s="296" t="s">
        <v>74</v>
      </c>
      <c r="AZ10" s="296" t="s">
        <v>74</v>
      </c>
      <c r="BA10" s="296" t="s">
        <v>74</v>
      </c>
      <c r="BB10" s="296" t="s">
        <v>74</v>
      </c>
      <c r="BC10" s="296" t="s">
        <v>74</v>
      </c>
      <c r="BD10" s="296" t="s">
        <v>74</v>
      </c>
      <c r="BE10" s="287">
        <f t="shared" si="1"/>
        <v>24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</row>
    <row r="11" spans="1:78" ht="17.25" customHeight="1" thickBot="1">
      <c r="A11" s="219"/>
      <c r="B11" s="213" t="s">
        <v>117</v>
      </c>
      <c r="C11" s="214" t="s">
        <v>1</v>
      </c>
      <c r="D11" s="36" t="s">
        <v>34</v>
      </c>
      <c r="E11" s="289">
        <v>2</v>
      </c>
      <c r="F11" s="289">
        <v>4</v>
      </c>
      <c r="G11" s="289">
        <v>2</v>
      </c>
      <c r="H11" s="289">
        <v>4</v>
      </c>
      <c r="I11" s="289">
        <v>2</v>
      </c>
      <c r="J11" s="289">
        <v>4</v>
      </c>
      <c r="K11" s="289">
        <v>2</v>
      </c>
      <c r="L11" s="289">
        <v>4</v>
      </c>
      <c r="M11" s="289">
        <v>2</v>
      </c>
      <c r="N11" s="289">
        <v>4</v>
      </c>
      <c r="O11" s="289">
        <v>2</v>
      </c>
      <c r="P11" s="289">
        <v>4</v>
      </c>
      <c r="Q11" s="289">
        <v>2</v>
      </c>
      <c r="R11" s="289">
        <v>4</v>
      </c>
      <c r="S11" s="289">
        <v>2</v>
      </c>
      <c r="T11" s="289">
        <v>4</v>
      </c>
      <c r="U11" s="290"/>
      <c r="V11" s="286" t="s">
        <v>74</v>
      </c>
      <c r="W11" s="286" t="s">
        <v>74</v>
      </c>
      <c r="X11" s="287"/>
      <c r="Y11" s="287"/>
      <c r="Z11" s="287"/>
      <c r="AA11" s="289">
        <v>2</v>
      </c>
      <c r="AB11" s="289">
        <v>2</v>
      </c>
      <c r="AC11" s="289">
        <v>2</v>
      </c>
      <c r="AD11" s="289">
        <v>2</v>
      </c>
      <c r="AE11" s="289">
        <v>2</v>
      </c>
      <c r="AF11" s="289">
        <v>2</v>
      </c>
      <c r="AG11" s="289">
        <v>2</v>
      </c>
      <c r="AH11" s="289">
        <v>2</v>
      </c>
      <c r="AI11" s="289"/>
      <c r="AJ11" s="289"/>
      <c r="AK11" s="289"/>
      <c r="AL11" s="289"/>
      <c r="AM11" s="289"/>
      <c r="AN11" s="302">
        <v>2</v>
      </c>
      <c r="AO11" s="302">
        <v>2</v>
      </c>
      <c r="AP11" s="302">
        <v>2</v>
      </c>
      <c r="AQ11" s="302">
        <v>2</v>
      </c>
      <c r="AR11" s="302" t="s">
        <v>220</v>
      </c>
      <c r="AS11" s="305"/>
      <c r="AT11" s="287"/>
      <c r="AU11" s="295"/>
      <c r="AV11" s="295"/>
      <c r="AW11" s="296" t="s">
        <v>74</v>
      </c>
      <c r="AX11" s="296" t="s">
        <v>74</v>
      </c>
      <c r="AY11" s="296" t="s">
        <v>74</v>
      </c>
      <c r="AZ11" s="296" t="s">
        <v>74</v>
      </c>
      <c r="BA11" s="296" t="s">
        <v>74</v>
      </c>
      <c r="BB11" s="296" t="s">
        <v>74</v>
      </c>
      <c r="BC11" s="296" t="s">
        <v>74</v>
      </c>
      <c r="BD11" s="296" t="s">
        <v>74</v>
      </c>
      <c r="BE11" s="287">
        <f t="shared" si="1"/>
        <v>72</v>
      </c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</row>
    <row r="12" spans="1:78" ht="16.5" thickBot="1">
      <c r="A12" s="219"/>
      <c r="B12" s="213"/>
      <c r="C12" s="234"/>
      <c r="D12" s="36" t="s">
        <v>35</v>
      </c>
      <c r="E12" s="289">
        <v>1</v>
      </c>
      <c r="F12" s="289">
        <v>2</v>
      </c>
      <c r="G12" s="289">
        <v>1</v>
      </c>
      <c r="H12" s="289">
        <v>2</v>
      </c>
      <c r="I12" s="289">
        <v>1</v>
      </c>
      <c r="J12" s="289">
        <v>2</v>
      </c>
      <c r="K12" s="289">
        <v>1</v>
      </c>
      <c r="L12" s="289">
        <v>2</v>
      </c>
      <c r="M12" s="289">
        <v>1</v>
      </c>
      <c r="N12" s="289">
        <v>2</v>
      </c>
      <c r="O12" s="289">
        <v>1</v>
      </c>
      <c r="P12" s="289">
        <v>2</v>
      </c>
      <c r="Q12" s="289">
        <v>1</v>
      </c>
      <c r="R12" s="289">
        <v>2</v>
      </c>
      <c r="S12" s="289">
        <v>1</v>
      </c>
      <c r="T12" s="289">
        <v>2</v>
      </c>
      <c r="U12" s="290"/>
      <c r="V12" s="286" t="s">
        <v>74</v>
      </c>
      <c r="W12" s="286" t="s">
        <v>74</v>
      </c>
      <c r="X12" s="295"/>
      <c r="Y12" s="295"/>
      <c r="Z12" s="295"/>
      <c r="AA12" s="300">
        <v>1</v>
      </c>
      <c r="AB12" s="300">
        <v>1</v>
      </c>
      <c r="AC12" s="301">
        <v>1</v>
      </c>
      <c r="AD12" s="301">
        <v>1</v>
      </c>
      <c r="AE12" s="301">
        <v>1</v>
      </c>
      <c r="AF12" s="301">
        <v>1</v>
      </c>
      <c r="AG12" s="301">
        <v>1</v>
      </c>
      <c r="AH12" s="301">
        <v>1</v>
      </c>
      <c r="AI12" s="301"/>
      <c r="AJ12" s="301"/>
      <c r="AK12" s="301"/>
      <c r="AL12" s="300"/>
      <c r="AM12" s="300"/>
      <c r="AN12" s="301">
        <v>1</v>
      </c>
      <c r="AO12" s="301">
        <v>1</v>
      </c>
      <c r="AP12" s="301">
        <v>1</v>
      </c>
      <c r="AQ12" s="301">
        <v>1</v>
      </c>
      <c r="AR12" s="301">
        <v>1</v>
      </c>
      <c r="AS12" s="326"/>
      <c r="AT12" s="295"/>
      <c r="AU12" s="295"/>
      <c r="AV12" s="295"/>
      <c r="AW12" s="296" t="s">
        <v>74</v>
      </c>
      <c r="AX12" s="296" t="s">
        <v>74</v>
      </c>
      <c r="AY12" s="296" t="s">
        <v>74</v>
      </c>
      <c r="AZ12" s="296" t="s">
        <v>74</v>
      </c>
      <c r="BA12" s="296" t="s">
        <v>74</v>
      </c>
      <c r="BB12" s="296" t="s">
        <v>74</v>
      </c>
      <c r="BC12" s="296" t="s">
        <v>74</v>
      </c>
      <c r="BD12" s="296" t="s">
        <v>74</v>
      </c>
      <c r="BE12" s="287">
        <f t="shared" si="1"/>
        <v>37</v>
      </c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</row>
    <row r="13" spans="1:78" ht="16.5" customHeight="1" thickBot="1">
      <c r="A13" s="219"/>
      <c r="B13" s="212" t="s">
        <v>118</v>
      </c>
      <c r="C13" s="236" t="s">
        <v>126</v>
      </c>
      <c r="D13" s="36" t="s">
        <v>34</v>
      </c>
      <c r="E13" s="302">
        <v>2</v>
      </c>
      <c r="F13" s="289">
        <v>2</v>
      </c>
      <c r="G13" s="289">
        <v>2</v>
      </c>
      <c r="H13" s="289">
        <v>2</v>
      </c>
      <c r="I13" s="289">
        <v>2</v>
      </c>
      <c r="J13" s="289">
        <v>2</v>
      </c>
      <c r="K13" s="289">
        <v>2</v>
      </c>
      <c r="L13" s="289">
        <v>2</v>
      </c>
      <c r="M13" s="289">
        <v>2</v>
      </c>
      <c r="N13" s="289">
        <v>2</v>
      </c>
      <c r="O13" s="289">
        <v>2</v>
      </c>
      <c r="P13" s="289">
        <v>2</v>
      </c>
      <c r="Q13" s="289">
        <v>2</v>
      </c>
      <c r="R13" s="289">
        <v>2</v>
      </c>
      <c r="S13" s="289">
        <v>2</v>
      </c>
      <c r="T13" s="289" t="s">
        <v>234</v>
      </c>
      <c r="U13" s="290"/>
      <c r="V13" s="286" t="s">
        <v>74</v>
      </c>
      <c r="W13" s="286" t="s">
        <v>74</v>
      </c>
      <c r="X13" s="287"/>
      <c r="Y13" s="287"/>
      <c r="Z13" s="287"/>
      <c r="AA13" s="289">
        <v>2</v>
      </c>
      <c r="AB13" s="289">
        <v>2</v>
      </c>
      <c r="AC13" s="289">
        <v>2</v>
      </c>
      <c r="AD13" s="289">
        <v>2</v>
      </c>
      <c r="AE13" s="289">
        <v>2</v>
      </c>
      <c r="AF13" s="289">
        <v>2</v>
      </c>
      <c r="AG13" s="289">
        <v>2</v>
      </c>
      <c r="AH13" s="289">
        <v>2</v>
      </c>
      <c r="AI13" s="289"/>
      <c r="AJ13" s="289"/>
      <c r="AK13" s="289"/>
      <c r="AL13" s="289"/>
      <c r="AM13" s="289"/>
      <c r="AN13" s="302">
        <v>2</v>
      </c>
      <c r="AO13" s="302">
        <v>2</v>
      </c>
      <c r="AP13" s="302">
        <v>2</v>
      </c>
      <c r="AQ13" s="302">
        <v>2</v>
      </c>
      <c r="AR13" s="302" t="s">
        <v>234</v>
      </c>
      <c r="AS13" s="305"/>
      <c r="AT13" s="287"/>
      <c r="AU13" s="295"/>
      <c r="AV13" s="295"/>
      <c r="AW13" s="296" t="s">
        <v>74</v>
      </c>
      <c r="AX13" s="296" t="s">
        <v>74</v>
      </c>
      <c r="AY13" s="296" t="s">
        <v>74</v>
      </c>
      <c r="AZ13" s="296" t="s">
        <v>74</v>
      </c>
      <c r="BA13" s="296" t="s">
        <v>74</v>
      </c>
      <c r="BB13" s="296" t="s">
        <v>74</v>
      </c>
      <c r="BC13" s="296" t="s">
        <v>74</v>
      </c>
      <c r="BD13" s="296" t="s">
        <v>74</v>
      </c>
      <c r="BE13" s="287">
        <f t="shared" si="1"/>
        <v>54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</row>
    <row r="14" spans="1:78" ht="16.5" thickBot="1">
      <c r="A14" s="219"/>
      <c r="B14" s="235"/>
      <c r="C14" s="237"/>
      <c r="D14" s="36" t="s">
        <v>35</v>
      </c>
      <c r="E14" s="302">
        <v>1</v>
      </c>
      <c r="F14" s="289">
        <v>1</v>
      </c>
      <c r="G14" s="289">
        <v>1</v>
      </c>
      <c r="H14" s="289">
        <v>1</v>
      </c>
      <c r="I14" s="289">
        <v>1</v>
      </c>
      <c r="J14" s="289">
        <v>1</v>
      </c>
      <c r="K14" s="289">
        <v>1</v>
      </c>
      <c r="L14" s="289">
        <v>1</v>
      </c>
      <c r="M14" s="289">
        <v>1</v>
      </c>
      <c r="N14" s="289">
        <v>1</v>
      </c>
      <c r="O14" s="289">
        <v>1</v>
      </c>
      <c r="P14" s="289">
        <v>1</v>
      </c>
      <c r="Q14" s="289">
        <v>1</v>
      </c>
      <c r="R14" s="289">
        <v>1</v>
      </c>
      <c r="S14" s="289">
        <v>1</v>
      </c>
      <c r="T14" s="289">
        <v>1</v>
      </c>
      <c r="U14" s="290"/>
      <c r="V14" s="286" t="s">
        <v>74</v>
      </c>
      <c r="W14" s="286" t="s">
        <v>74</v>
      </c>
      <c r="X14" s="287"/>
      <c r="Y14" s="287"/>
      <c r="Z14" s="287"/>
      <c r="AA14" s="289">
        <v>1</v>
      </c>
      <c r="AB14" s="289">
        <v>1</v>
      </c>
      <c r="AC14" s="289">
        <v>1</v>
      </c>
      <c r="AD14" s="289">
        <v>1</v>
      </c>
      <c r="AE14" s="289">
        <v>1</v>
      </c>
      <c r="AF14" s="289">
        <v>1</v>
      </c>
      <c r="AG14" s="289">
        <v>1</v>
      </c>
      <c r="AH14" s="289">
        <v>1</v>
      </c>
      <c r="AI14" s="289"/>
      <c r="AJ14" s="289"/>
      <c r="AK14" s="289"/>
      <c r="AL14" s="289"/>
      <c r="AM14" s="289"/>
      <c r="AN14" s="302">
        <v>1</v>
      </c>
      <c r="AO14" s="302">
        <v>1</v>
      </c>
      <c r="AP14" s="302">
        <v>1</v>
      </c>
      <c r="AQ14" s="302">
        <v>1</v>
      </c>
      <c r="AR14" s="302">
        <v>1</v>
      </c>
      <c r="AS14" s="305"/>
      <c r="AT14" s="287"/>
      <c r="AU14" s="287"/>
      <c r="AV14" s="295"/>
      <c r="AW14" s="296" t="s">
        <v>74</v>
      </c>
      <c r="AX14" s="296" t="s">
        <v>74</v>
      </c>
      <c r="AY14" s="296" t="s">
        <v>74</v>
      </c>
      <c r="AZ14" s="296" t="s">
        <v>74</v>
      </c>
      <c r="BA14" s="296" t="s">
        <v>74</v>
      </c>
      <c r="BB14" s="296" t="s">
        <v>74</v>
      </c>
      <c r="BC14" s="296" t="s">
        <v>74</v>
      </c>
      <c r="BD14" s="296" t="s">
        <v>74</v>
      </c>
      <c r="BE14" s="287">
        <f t="shared" si="1"/>
        <v>29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</row>
    <row r="15" spans="1:78" ht="13.5" customHeight="1" hidden="1" thickBot="1">
      <c r="A15" s="218"/>
      <c r="B15" s="223"/>
      <c r="C15" s="224"/>
      <c r="D15" s="8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7"/>
      <c r="X15" s="297"/>
      <c r="Y15" s="297"/>
      <c r="Z15" s="297"/>
      <c r="AA15" s="297"/>
      <c r="AB15" s="297"/>
      <c r="AC15" s="303"/>
      <c r="AD15" s="303"/>
      <c r="AE15" s="303"/>
      <c r="AF15" s="303"/>
      <c r="AG15" s="303"/>
      <c r="AH15" s="303"/>
      <c r="AI15" s="297"/>
      <c r="AJ15" s="297"/>
      <c r="AK15" s="297"/>
      <c r="AL15" s="297"/>
      <c r="AM15" s="297"/>
      <c r="AN15" s="317"/>
      <c r="AO15" s="317"/>
      <c r="AP15" s="317"/>
      <c r="AQ15" s="317"/>
      <c r="AR15" s="317"/>
      <c r="AS15" s="317"/>
      <c r="AT15" s="297"/>
      <c r="AU15" s="297"/>
      <c r="AV15" s="297"/>
      <c r="AW15" s="296"/>
      <c r="AX15" s="296"/>
      <c r="AY15" s="296"/>
      <c r="AZ15" s="296"/>
      <c r="BA15" s="296"/>
      <c r="BB15" s="296"/>
      <c r="BC15" s="296"/>
      <c r="BD15" s="296"/>
      <c r="BE15" s="287">
        <f t="shared" si="1"/>
        <v>0</v>
      </c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</row>
    <row r="16" spans="1:78" ht="13.5" customHeight="1" hidden="1" thickBot="1">
      <c r="A16" s="218"/>
      <c r="B16" s="187"/>
      <c r="C16" s="224"/>
      <c r="D16" s="33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7"/>
      <c r="W16" s="297"/>
      <c r="X16" s="297"/>
      <c r="Y16" s="297"/>
      <c r="Z16" s="297"/>
      <c r="AA16" s="297"/>
      <c r="AB16" s="297"/>
      <c r="AC16" s="303"/>
      <c r="AD16" s="303"/>
      <c r="AE16" s="303"/>
      <c r="AF16" s="303"/>
      <c r="AG16" s="303"/>
      <c r="AH16" s="303"/>
      <c r="AI16" s="297"/>
      <c r="AJ16" s="297"/>
      <c r="AK16" s="297"/>
      <c r="AL16" s="297"/>
      <c r="AM16" s="297"/>
      <c r="AN16" s="317"/>
      <c r="AO16" s="317"/>
      <c r="AP16" s="317"/>
      <c r="AQ16" s="317"/>
      <c r="AR16" s="317"/>
      <c r="AS16" s="317"/>
      <c r="AT16" s="297"/>
      <c r="AU16" s="297"/>
      <c r="AV16" s="297"/>
      <c r="AW16" s="296"/>
      <c r="AX16" s="296"/>
      <c r="AY16" s="296"/>
      <c r="AZ16" s="296"/>
      <c r="BA16" s="296"/>
      <c r="BB16" s="296"/>
      <c r="BC16" s="296"/>
      <c r="BD16" s="296"/>
      <c r="BE16" s="287">
        <f t="shared" si="1"/>
        <v>0</v>
      </c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</row>
    <row r="17" spans="1:78" s="17" customFormat="1" ht="21.75" customHeight="1" thickBot="1">
      <c r="A17" s="218"/>
      <c r="B17" s="284" t="s">
        <v>152</v>
      </c>
      <c r="C17" s="208" t="s">
        <v>119</v>
      </c>
      <c r="D17" s="34" t="s">
        <v>34</v>
      </c>
      <c r="E17" s="286">
        <f>E19+E21</f>
        <v>6</v>
      </c>
      <c r="F17" s="286">
        <f aca="true" t="shared" si="2" ref="F17:U18">F19+F21</f>
        <v>4</v>
      </c>
      <c r="G17" s="286">
        <f t="shared" si="2"/>
        <v>6</v>
      </c>
      <c r="H17" s="286">
        <f t="shared" si="2"/>
        <v>4</v>
      </c>
      <c r="I17" s="286">
        <f t="shared" si="2"/>
        <v>6</v>
      </c>
      <c r="J17" s="286">
        <f t="shared" si="2"/>
        <v>4</v>
      </c>
      <c r="K17" s="286">
        <f t="shared" si="2"/>
        <v>6</v>
      </c>
      <c r="L17" s="286">
        <f t="shared" si="2"/>
        <v>4</v>
      </c>
      <c r="M17" s="286">
        <f t="shared" si="2"/>
        <v>6</v>
      </c>
      <c r="N17" s="286">
        <f t="shared" si="2"/>
        <v>4</v>
      </c>
      <c r="O17" s="286">
        <f t="shared" si="2"/>
        <v>6</v>
      </c>
      <c r="P17" s="286">
        <f t="shared" si="2"/>
        <v>4</v>
      </c>
      <c r="Q17" s="286">
        <f t="shared" si="2"/>
        <v>6</v>
      </c>
      <c r="R17" s="286">
        <f t="shared" si="2"/>
        <v>4</v>
      </c>
      <c r="S17" s="286">
        <f t="shared" si="2"/>
        <v>6</v>
      </c>
      <c r="T17" s="286">
        <v>4</v>
      </c>
      <c r="U17" s="286">
        <f t="shared" si="2"/>
        <v>0</v>
      </c>
      <c r="V17" s="286" t="s">
        <v>74</v>
      </c>
      <c r="W17" s="286" t="s">
        <v>74</v>
      </c>
      <c r="X17" s="286">
        <f>SUM(X19,X21)</f>
        <v>0</v>
      </c>
      <c r="Y17" s="286">
        <f aca="true" t="shared" si="3" ref="Y17:AV17">SUM(Y19,Y21)</f>
        <v>0</v>
      </c>
      <c r="Z17" s="286">
        <f t="shared" si="3"/>
        <v>0</v>
      </c>
      <c r="AA17" s="286">
        <f t="shared" si="3"/>
        <v>4</v>
      </c>
      <c r="AB17" s="286">
        <f t="shared" si="3"/>
        <v>4</v>
      </c>
      <c r="AC17" s="286">
        <f t="shared" si="3"/>
        <v>4</v>
      </c>
      <c r="AD17" s="286">
        <f t="shared" si="3"/>
        <v>4</v>
      </c>
      <c r="AE17" s="286">
        <f t="shared" si="3"/>
        <v>4</v>
      </c>
      <c r="AF17" s="286">
        <f t="shared" si="3"/>
        <v>4</v>
      </c>
      <c r="AG17" s="286">
        <f t="shared" si="3"/>
        <v>4</v>
      </c>
      <c r="AH17" s="286">
        <f t="shared" si="3"/>
        <v>4</v>
      </c>
      <c r="AI17" s="286">
        <f t="shared" si="3"/>
        <v>0</v>
      </c>
      <c r="AJ17" s="286">
        <f t="shared" si="3"/>
        <v>0</v>
      </c>
      <c r="AK17" s="286">
        <f t="shared" si="3"/>
        <v>0</v>
      </c>
      <c r="AL17" s="286">
        <f t="shared" si="3"/>
        <v>0</v>
      </c>
      <c r="AM17" s="286">
        <f t="shared" si="3"/>
        <v>0</v>
      </c>
      <c r="AN17" s="327">
        <f t="shared" si="3"/>
        <v>4</v>
      </c>
      <c r="AO17" s="327">
        <f t="shared" si="3"/>
        <v>4</v>
      </c>
      <c r="AP17" s="327">
        <f t="shared" si="3"/>
        <v>4</v>
      </c>
      <c r="AQ17" s="327">
        <f t="shared" si="3"/>
        <v>4</v>
      </c>
      <c r="AR17" s="327">
        <f t="shared" si="3"/>
        <v>4</v>
      </c>
      <c r="AS17" s="327">
        <f t="shared" si="3"/>
        <v>0</v>
      </c>
      <c r="AT17" s="286">
        <f t="shared" si="3"/>
        <v>0</v>
      </c>
      <c r="AU17" s="286">
        <f t="shared" si="3"/>
        <v>0</v>
      </c>
      <c r="AV17" s="286">
        <f t="shared" si="3"/>
        <v>0</v>
      </c>
      <c r="AW17" s="286" t="s">
        <v>74</v>
      </c>
      <c r="AX17" s="286" t="s">
        <v>74</v>
      </c>
      <c r="AY17" s="286" t="s">
        <v>74</v>
      </c>
      <c r="AZ17" s="286" t="s">
        <v>74</v>
      </c>
      <c r="BA17" s="286" t="s">
        <v>74</v>
      </c>
      <c r="BB17" s="286" t="s">
        <v>74</v>
      </c>
      <c r="BC17" s="286" t="s">
        <v>74</v>
      </c>
      <c r="BD17" s="286" t="s">
        <v>74</v>
      </c>
      <c r="BE17" s="287">
        <f t="shared" si="1"/>
        <v>132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</row>
    <row r="18" spans="1:78" s="17" customFormat="1" ht="20.25" customHeight="1" thickBot="1">
      <c r="A18" s="218"/>
      <c r="B18" s="285"/>
      <c r="C18" s="209"/>
      <c r="D18" s="34" t="s">
        <v>35</v>
      </c>
      <c r="E18" s="286">
        <f>E20+E22</f>
        <v>3</v>
      </c>
      <c r="F18" s="286">
        <f t="shared" si="2"/>
        <v>2</v>
      </c>
      <c r="G18" s="286">
        <f t="shared" si="2"/>
        <v>3</v>
      </c>
      <c r="H18" s="286">
        <f t="shared" si="2"/>
        <v>2</v>
      </c>
      <c r="I18" s="286">
        <f t="shared" si="2"/>
        <v>3</v>
      </c>
      <c r="J18" s="286">
        <f t="shared" si="2"/>
        <v>2</v>
      </c>
      <c r="K18" s="286">
        <f t="shared" si="2"/>
        <v>3</v>
      </c>
      <c r="L18" s="286">
        <f t="shared" si="2"/>
        <v>2</v>
      </c>
      <c r="M18" s="286">
        <f t="shared" si="2"/>
        <v>3</v>
      </c>
      <c r="N18" s="286">
        <f t="shared" si="2"/>
        <v>2</v>
      </c>
      <c r="O18" s="286">
        <f t="shared" si="2"/>
        <v>3</v>
      </c>
      <c r="P18" s="286">
        <f t="shared" si="2"/>
        <v>2</v>
      </c>
      <c r="Q18" s="286">
        <f t="shared" si="2"/>
        <v>3</v>
      </c>
      <c r="R18" s="286">
        <f t="shared" si="2"/>
        <v>2</v>
      </c>
      <c r="S18" s="286">
        <f t="shared" si="2"/>
        <v>3</v>
      </c>
      <c r="T18" s="286">
        <f t="shared" si="2"/>
        <v>2</v>
      </c>
      <c r="U18" s="286">
        <f t="shared" si="2"/>
        <v>0</v>
      </c>
      <c r="V18" s="286" t="s">
        <v>74</v>
      </c>
      <c r="W18" s="286" t="s">
        <v>74</v>
      </c>
      <c r="X18" s="286">
        <f>X20+X22</f>
        <v>0</v>
      </c>
      <c r="Y18" s="286">
        <f aca="true" t="shared" si="4" ref="Y18:AV18">Y20+Y22</f>
        <v>0</v>
      </c>
      <c r="Z18" s="286">
        <f t="shared" si="4"/>
        <v>0</v>
      </c>
      <c r="AA18" s="286">
        <f t="shared" si="4"/>
        <v>2</v>
      </c>
      <c r="AB18" s="286">
        <f t="shared" si="4"/>
        <v>2</v>
      </c>
      <c r="AC18" s="286">
        <f t="shared" si="4"/>
        <v>2</v>
      </c>
      <c r="AD18" s="286">
        <f t="shared" si="4"/>
        <v>2</v>
      </c>
      <c r="AE18" s="286">
        <f t="shared" si="4"/>
        <v>2</v>
      </c>
      <c r="AF18" s="286">
        <f t="shared" si="4"/>
        <v>2</v>
      </c>
      <c r="AG18" s="286">
        <f t="shared" si="4"/>
        <v>2</v>
      </c>
      <c r="AH18" s="286">
        <f t="shared" si="4"/>
        <v>2</v>
      </c>
      <c r="AI18" s="286">
        <f t="shared" si="4"/>
        <v>0</v>
      </c>
      <c r="AJ18" s="286">
        <f t="shared" si="4"/>
        <v>0</v>
      </c>
      <c r="AK18" s="286">
        <f t="shared" si="4"/>
        <v>0</v>
      </c>
      <c r="AL18" s="286">
        <f t="shared" si="4"/>
        <v>0</v>
      </c>
      <c r="AM18" s="286">
        <f t="shared" si="4"/>
        <v>0</v>
      </c>
      <c r="AN18" s="327">
        <f t="shared" si="4"/>
        <v>2</v>
      </c>
      <c r="AO18" s="327">
        <f t="shared" si="4"/>
        <v>2</v>
      </c>
      <c r="AP18" s="327">
        <f t="shared" si="4"/>
        <v>2</v>
      </c>
      <c r="AQ18" s="327">
        <f t="shared" si="4"/>
        <v>2</v>
      </c>
      <c r="AR18" s="327">
        <f t="shared" si="4"/>
        <v>2</v>
      </c>
      <c r="AS18" s="327">
        <f t="shared" si="4"/>
        <v>0</v>
      </c>
      <c r="AT18" s="286">
        <f t="shared" si="4"/>
        <v>0</v>
      </c>
      <c r="AU18" s="286">
        <f t="shared" si="4"/>
        <v>0</v>
      </c>
      <c r="AV18" s="286">
        <f t="shared" si="4"/>
        <v>0</v>
      </c>
      <c r="AW18" s="286" t="s">
        <v>74</v>
      </c>
      <c r="AX18" s="286" t="s">
        <v>74</v>
      </c>
      <c r="AY18" s="286" t="s">
        <v>74</v>
      </c>
      <c r="AZ18" s="286" t="s">
        <v>74</v>
      </c>
      <c r="BA18" s="286" t="s">
        <v>74</v>
      </c>
      <c r="BB18" s="286" t="s">
        <v>74</v>
      </c>
      <c r="BC18" s="286" t="s">
        <v>74</v>
      </c>
      <c r="BD18" s="286" t="s">
        <v>74</v>
      </c>
      <c r="BE18" s="287">
        <f t="shared" si="1"/>
        <v>66</v>
      </c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</row>
    <row r="19" spans="1:78" ht="16.5" thickBot="1">
      <c r="A19" s="218"/>
      <c r="B19" s="198" t="s">
        <v>120</v>
      </c>
      <c r="C19" s="210" t="s">
        <v>5</v>
      </c>
      <c r="D19" s="8" t="s">
        <v>34</v>
      </c>
      <c r="E19" s="289">
        <v>4</v>
      </c>
      <c r="F19" s="289">
        <v>2</v>
      </c>
      <c r="G19" s="289">
        <v>4</v>
      </c>
      <c r="H19" s="289">
        <v>2</v>
      </c>
      <c r="I19" s="289">
        <v>4</v>
      </c>
      <c r="J19" s="289">
        <v>2</v>
      </c>
      <c r="K19" s="289">
        <v>4</v>
      </c>
      <c r="L19" s="289">
        <v>2</v>
      </c>
      <c r="M19" s="289">
        <v>4</v>
      </c>
      <c r="N19" s="289">
        <v>2</v>
      </c>
      <c r="O19" s="289">
        <v>4</v>
      </c>
      <c r="P19" s="289">
        <v>2</v>
      </c>
      <c r="Q19" s="289">
        <v>4</v>
      </c>
      <c r="R19" s="289">
        <v>2</v>
      </c>
      <c r="S19" s="289">
        <v>4</v>
      </c>
      <c r="T19" s="289">
        <v>2</v>
      </c>
      <c r="U19" s="290"/>
      <c r="V19" s="286" t="s">
        <v>74</v>
      </c>
      <c r="W19" s="286" t="s">
        <v>74</v>
      </c>
      <c r="X19" s="287"/>
      <c r="Y19" s="287"/>
      <c r="Z19" s="287"/>
      <c r="AA19" s="289">
        <v>2</v>
      </c>
      <c r="AB19" s="289">
        <v>2</v>
      </c>
      <c r="AC19" s="289">
        <v>2</v>
      </c>
      <c r="AD19" s="289">
        <v>2</v>
      </c>
      <c r="AE19" s="289">
        <v>2</v>
      </c>
      <c r="AF19" s="289">
        <v>2</v>
      </c>
      <c r="AG19" s="289">
        <v>2</v>
      </c>
      <c r="AH19" s="289">
        <v>2</v>
      </c>
      <c r="AI19" s="289"/>
      <c r="AJ19" s="289"/>
      <c r="AK19" s="289"/>
      <c r="AL19" s="289"/>
      <c r="AM19" s="289"/>
      <c r="AN19" s="302">
        <v>2</v>
      </c>
      <c r="AO19" s="302">
        <v>2</v>
      </c>
      <c r="AP19" s="302">
        <v>2</v>
      </c>
      <c r="AQ19" s="302">
        <v>2</v>
      </c>
      <c r="AR19" s="302">
        <v>2</v>
      </c>
      <c r="AS19" s="305" t="s">
        <v>172</v>
      </c>
      <c r="AT19" s="287"/>
      <c r="AU19" s="295"/>
      <c r="AV19" s="295"/>
      <c r="AW19" s="296" t="s">
        <v>74</v>
      </c>
      <c r="AX19" s="296" t="s">
        <v>74</v>
      </c>
      <c r="AY19" s="296" t="s">
        <v>74</v>
      </c>
      <c r="AZ19" s="296" t="s">
        <v>74</v>
      </c>
      <c r="BA19" s="296" t="s">
        <v>74</v>
      </c>
      <c r="BB19" s="296" t="s">
        <v>74</v>
      </c>
      <c r="BC19" s="296" t="s">
        <v>74</v>
      </c>
      <c r="BD19" s="296" t="s">
        <v>74</v>
      </c>
      <c r="BE19" s="287">
        <f t="shared" si="1"/>
        <v>74</v>
      </c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</row>
    <row r="20" spans="1:78" ht="16.5" thickBot="1">
      <c r="A20" s="218"/>
      <c r="B20" s="198"/>
      <c r="C20" s="210"/>
      <c r="D20" s="8" t="s">
        <v>35</v>
      </c>
      <c r="E20" s="289">
        <v>2</v>
      </c>
      <c r="F20" s="289">
        <v>1</v>
      </c>
      <c r="G20" s="289">
        <v>2</v>
      </c>
      <c r="H20" s="289">
        <v>1</v>
      </c>
      <c r="I20" s="289">
        <v>2</v>
      </c>
      <c r="J20" s="289">
        <v>1</v>
      </c>
      <c r="K20" s="289">
        <v>2</v>
      </c>
      <c r="L20" s="289">
        <v>1</v>
      </c>
      <c r="M20" s="289">
        <v>2</v>
      </c>
      <c r="N20" s="289">
        <v>1</v>
      </c>
      <c r="O20" s="289">
        <v>2</v>
      </c>
      <c r="P20" s="289">
        <v>1</v>
      </c>
      <c r="Q20" s="289">
        <v>2</v>
      </c>
      <c r="R20" s="289">
        <v>1</v>
      </c>
      <c r="S20" s="289">
        <v>2</v>
      </c>
      <c r="T20" s="289">
        <v>1</v>
      </c>
      <c r="U20" s="290"/>
      <c r="V20" s="286" t="s">
        <v>74</v>
      </c>
      <c r="W20" s="286" t="s">
        <v>74</v>
      </c>
      <c r="X20" s="295"/>
      <c r="Y20" s="295"/>
      <c r="Z20" s="295"/>
      <c r="AA20" s="289">
        <v>1</v>
      </c>
      <c r="AB20" s="289">
        <v>1</v>
      </c>
      <c r="AC20" s="289">
        <v>1</v>
      </c>
      <c r="AD20" s="289">
        <v>1</v>
      </c>
      <c r="AE20" s="289">
        <v>1</v>
      </c>
      <c r="AF20" s="289">
        <v>1</v>
      </c>
      <c r="AG20" s="289">
        <v>1</v>
      </c>
      <c r="AH20" s="289">
        <v>1</v>
      </c>
      <c r="AI20" s="289"/>
      <c r="AJ20" s="289"/>
      <c r="AK20" s="289"/>
      <c r="AL20" s="289"/>
      <c r="AM20" s="289"/>
      <c r="AN20" s="301">
        <v>1</v>
      </c>
      <c r="AO20" s="301">
        <v>1</v>
      </c>
      <c r="AP20" s="301">
        <v>1</v>
      </c>
      <c r="AQ20" s="301">
        <v>1</v>
      </c>
      <c r="AR20" s="301">
        <v>1</v>
      </c>
      <c r="AS20" s="326"/>
      <c r="AT20" s="295"/>
      <c r="AU20" s="295"/>
      <c r="AV20" s="295"/>
      <c r="AW20" s="296" t="s">
        <v>74</v>
      </c>
      <c r="AX20" s="296" t="s">
        <v>74</v>
      </c>
      <c r="AY20" s="296" t="s">
        <v>74</v>
      </c>
      <c r="AZ20" s="296" t="s">
        <v>74</v>
      </c>
      <c r="BA20" s="296" t="s">
        <v>74</v>
      </c>
      <c r="BB20" s="296" t="s">
        <v>74</v>
      </c>
      <c r="BC20" s="296" t="s">
        <v>74</v>
      </c>
      <c r="BD20" s="296" t="s">
        <v>74</v>
      </c>
      <c r="BE20" s="287">
        <f t="shared" si="1"/>
        <v>37</v>
      </c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</row>
    <row r="21" spans="1:78" ht="16.5" thickBot="1">
      <c r="A21" s="218"/>
      <c r="B21" s="198" t="s">
        <v>127</v>
      </c>
      <c r="C21" s="210" t="s">
        <v>128</v>
      </c>
      <c r="D21" s="8" t="s">
        <v>34</v>
      </c>
      <c r="E21" s="289">
        <v>2</v>
      </c>
      <c r="F21" s="289">
        <v>2</v>
      </c>
      <c r="G21" s="289">
        <v>2</v>
      </c>
      <c r="H21" s="289">
        <v>2</v>
      </c>
      <c r="I21" s="289">
        <v>2</v>
      </c>
      <c r="J21" s="289">
        <v>2</v>
      </c>
      <c r="K21" s="289">
        <v>2</v>
      </c>
      <c r="L21" s="289">
        <v>2</v>
      </c>
      <c r="M21" s="289">
        <v>2</v>
      </c>
      <c r="N21" s="289">
        <v>2</v>
      </c>
      <c r="O21" s="289">
        <v>2</v>
      </c>
      <c r="P21" s="289">
        <v>2</v>
      </c>
      <c r="Q21" s="289">
        <v>2</v>
      </c>
      <c r="R21" s="289">
        <v>2</v>
      </c>
      <c r="S21" s="289">
        <v>2</v>
      </c>
      <c r="T21" s="289" t="s">
        <v>220</v>
      </c>
      <c r="U21" s="290"/>
      <c r="V21" s="286" t="s">
        <v>74</v>
      </c>
      <c r="W21" s="286" t="s">
        <v>74</v>
      </c>
      <c r="X21" s="295"/>
      <c r="Y21" s="295"/>
      <c r="Z21" s="295"/>
      <c r="AA21" s="300">
        <v>2</v>
      </c>
      <c r="AB21" s="300">
        <v>2</v>
      </c>
      <c r="AC21" s="300">
        <v>2</v>
      </c>
      <c r="AD21" s="300">
        <v>2</v>
      </c>
      <c r="AE21" s="300">
        <v>2</v>
      </c>
      <c r="AF21" s="300">
        <v>2</v>
      </c>
      <c r="AG21" s="300">
        <v>2</v>
      </c>
      <c r="AH21" s="300">
        <v>2</v>
      </c>
      <c r="AI21" s="300"/>
      <c r="AJ21" s="300"/>
      <c r="AK21" s="300"/>
      <c r="AL21" s="300"/>
      <c r="AM21" s="300"/>
      <c r="AN21" s="301">
        <v>2</v>
      </c>
      <c r="AO21" s="301">
        <v>2</v>
      </c>
      <c r="AP21" s="301">
        <v>2</v>
      </c>
      <c r="AQ21" s="301">
        <v>2</v>
      </c>
      <c r="AR21" s="301">
        <v>2</v>
      </c>
      <c r="AS21" s="326"/>
      <c r="AT21" s="300"/>
      <c r="AU21" s="295"/>
      <c r="AV21" s="295"/>
      <c r="AW21" s="296" t="s">
        <v>74</v>
      </c>
      <c r="AX21" s="296" t="s">
        <v>74</v>
      </c>
      <c r="AY21" s="296" t="s">
        <v>74</v>
      </c>
      <c r="AZ21" s="296" t="s">
        <v>74</v>
      </c>
      <c r="BA21" s="296" t="s">
        <v>74</v>
      </c>
      <c r="BB21" s="296" t="s">
        <v>74</v>
      </c>
      <c r="BC21" s="296" t="s">
        <v>74</v>
      </c>
      <c r="BD21" s="296" t="s">
        <v>74</v>
      </c>
      <c r="BE21" s="287">
        <f t="shared" si="1"/>
        <v>56</v>
      </c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</row>
    <row r="22" spans="1:78" ht="16.5" thickBot="1">
      <c r="A22" s="218"/>
      <c r="B22" s="198"/>
      <c r="C22" s="210"/>
      <c r="D22" s="8" t="s">
        <v>35</v>
      </c>
      <c r="E22" s="289">
        <v>1</v>
      </c>
      <c r="F22" s="289">
        <v>1</v>
      </c>
      <c r="G22" s="289">
        <v>1</v>
      </c>
      <c r="H22" s="289">
        <v>1</v>
      </c>
      <c r="I22" s="289">
        <v>1</v>
      </c>
      <c r="J22" s="289">
        <v>1</v>
      </c>
      <c r="K22" s="289">
        <v>1</v>
      </c>
      <c r="L22" s="289">
        <v>1</v>
      </c>
      <c r="M22" s="289">
        <v>1</v>
      </c>
      <c r="N22" s="289">
        <v>1</v>
      </c>
      <c r="O22" s="289">
        <v>1</v>
      </c>
      <c r="P22" s="289">
        <v>1</v>
      </c>
      <c r="Q22" s="289">
        <v>1</v>
      </c>
      <c r="R22" s="289">
        <v>1</v>
      </c>
      <c r="S22" s="289">
        <v>1</v>
      </c>
      <c r="T22" s="289">
        <v>1</v>
      </c>
      <c r="U22" s="290"/>
      <c r="V22" s="286" t="s">
        <v>74</v>
      </c>
      <c r="W22" s="286" t="s">
        <v>74</v>
      </c>
      <c r="X22" s="287"/>
      <c r="Y22" s="287"/>
      <c r="Z22" s="287"/>
      <c r="AA22" s="289">
        <v>1</v>
      </c>
      <c r="AB22" s="289">
        <v>1</v>
      </c>
      <c r="AC22" s="289">
        <v>1</v>
      </c>
      <c r="AD22" s="289">
        <v>1</v>
      </c>
      <c r="AE22" s="289">
        <v>1</v>
      </c>
      <c r="AF22" s="289">
        <v>1</v>
      </c>
      <c r="AG22" s="289">
        <v>1</v>
      </c>
      <c r="AH22" s="289">
        <v>1</v>
      </c>
      <c r="AI22" s="289"/>
      <c r="AJ22" s="289"/>
      <c r="AK22" s="289"/>
      <c r="AL22" s="289"/>
      <c r="AM22" s="289"/>
      <c r="AN22" s="302">
        <v>1</v>
      </c>
      <c r="AO22" s="302">
        <v>1</v>
      </c>
      <c r="AP22" s="302">
        <v>1</v>
      </c>
      <c r="AQ22" s="302">
        <v>1</v>
      </c>
      <c r="AR22" s="302">
        <v>1</v>
      </c>
      <c r="AS22" s="305"/>
      <c r="AT22" s="289"/>
      <c r="AU22" s="287"/>
      <c r="AV22" s="295"/>
      <c r="AW22" s="296" t="s">
        <v>74</v>
      </c>
      <c r="AX22" s="296" t="s">
        <v>74</v>
      </c>
      <c r="AY22" s="296" t="s">
        <v>74</v>
      </c>
      <c r="AZ22" s="296" t="s">
        <v>74</v>
      </c>
      <c r="BA22" s="296" t="s">
        <v>74</v>
      </c>
      <c r="BB22" s="296" t="s">
        <v>74</v>
      </c>
      <c r="BC22" s="296" t="s">
        <v>74</v>
      </c>
      <c r="BD22" s="296" t="s">
        <v>74</v>
      </c>
      <c r="BE22" s="287">
        <f t="shared" si="1"/>
        <v>29</v>
      </c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</row>
    <row r="23" spans="1:78" ht="16.5" thickBot="1">
      <c r="A23" s="218"/>
      <c r="B23" s="176" t="s">
        <v>7</v>
      </c>
      <c r="C23" s="176" t="s">
        <v>38</v>
      </c>
      <c r="D23" s="23" t="s">
        <v>34</v>
      </c>
      <c r="E23" s="288">
        <f aca="true" t="shared" si="5" ref="E23:U24">E25+E41</f>
        <v>24</v>
      </c>
      <c r="F23" s="288">
        <f t="shared" si="5"/>
        <v>22</v>
      </c>
      <c r="G23" s="288">
        <f t="shared" si="5"/>
        <v>24</v>
      </c>
      <c r="H23" s="288">
        <f t="shared" si="5"/>
        <v>22</v>
      </c>
      <c r="I23" s="288">
        <f t="shared" si="5"/>
        <v>24</v>
      </c>
      <c r="J23" s="288">
        <f t="shared" si="5"/>
        <v>22</v>
      </c>
      <c r="K23" s="288">
        <f t="shared" si="5"/>
        <v>24</v>
      </c>
      <c r="L23" s="288">
        <f t="shared" si="5"/>
        <v>22</v>
      </c>
      <c r="M23" s="288">
        <f t="shared" si="5"/>
        <v>24</v>
      </c>
      <c r="N23" s="288">
        <f t="shared" si="5"/>
        <v>22</v>
      </c>
      <c r="O23" s="288">
        <f t="shared" si="5"/>
        <v>24</v>
      </c>
      <c r="P23" s="288">
        <f t="shared" si="5"/>
        <v>22</v>
      </c>
      <c r="Q23" s="288">
        <f t="shared" si="5"/>
        <v>24</v>
      </c>
      <c r="R23" s="288">
        <f t="shared" si="5"/>
        <v>22</v>
      </c>
      <c r="S23" s="288">
        <f t="shared" si="5"/>
        <v>24</v>
      </c>
      <c r="T23" s="288">
        <v>22</v>
      </c>
      <c r="U23" s="288">
        <f t="shared" si="5"/>
        <v>0</v>
      </c>
      <c r="V23" s="288" t="s">
        <v>74</v>
      </c>
      <c r="W23" s="288" t="s">
        <v>74</v>
      </c>
      <c r="X23" s="288">
        <f aca="true" t="shared" si="6" ref="X23:AV24">X25+X41</f>
        <v>36</v>
      </c>
      <c r="Y23" s="288">
        <f t="shared" si="6"/>
        <v>36</v>
      </c>
      <c r="Z23" s="288">
        <f t="shared" si="6"/>
        <v>36</v>
      </c>
      <c r="AA23" s="288">
        <f t="shared" si="6"/>
        <v>28</v>
      </c>
      <c r="AB23" s="288">
        <f t="shared" si="6"/>
        <v>28</v>
      </c>
      <c r="AC23" s="288">
        <f t="shared" si="6"/>
        <v>28</v>
      </c>
      <c r="AD23" s="288">
        <f t="shared" si="6"/>
        <v>28</v>
      </c>
      <c r="AE23" s="288">
        <f t="shared" si="6"/>
        <v>28</v>
      </c>
      <c r="AF23" s="288">
        <f t="shared" si="6"/>
        <v>28</v>
      </c>
      <c r="AG23" s="288">
        <f t="shared" si="6"/>
        <v>28</v>
      </c>
      <c r="AH23" s="288">
        <f t="shared" si="6"/>
        <v>28</v>
      </c>
      <c r="AI23" s="288">
        <f t="shared" si="6"/>
        <v>72</v>
      </c>
      <c r="AJ23" s="288">
        <f t="shared" si="6"/>
        <v>72</v>
      </c>
      <c r="AK23" s="288">
        <f t="shared" si="6"/>
        <v>72</v>
      </c>
      <c r="AL23" s="288">
        <f t="shared" si="6"/>
        <v>72</v>
      </c>
      <c r="AM23" s="288">
        <f t="shared" si="6"/>
        <v>72</v>
      </c>
      <c r="AN23" s="288">
        <f t="shared" si="6"/>
        <v>28</v>
      </c>
      <c r="AO23" s="288">
        <f t="shared" si="6"/>
        <v>28</v>
      </c>
      <c r="AP23" s="288">
        <f t="shared" si="6"/>
        <v>28</v>
      </c>
      <c r="AQ23" s="288">
        <f t="shared" si="6"/>
        <v>28</v>
      </c>
      <c r="AR23" s="288">
        <v>28</v>
      </c>
      <c r="AS23" s="288">
        <f t="shared" si="6"/>
        <v>0</v>
      </c>
      <c r="AT23" s="288">
        <f t="shared" si="6"/>
        <v>36</v>
      </c>
      <c r="AU23" s="288">
        <f t="shared" si="6"/>
        <v>36</v>
      </c>
      <c r="AV23" s="288">
        <f t="shared" si="6"/>
        <v>36</v>
      </c>
      <c r="AW23" s="286" t="s">
        <v>74</v>
      </c>
      <c r="AX23" s="286" t="s">
        <v>74</v>
      </c>
      <c r="AY23" s="286" t="s">
        <v>74</v>
      </c>
      <c r="AZ23" s="286" t="s">
        <v>74</v>
      </c>
      <c r="BA23" s="286" t="s">
        <v>74</v>
      </c>
      <c r="BB23" s="286" t="s">
        <v>74</v>
      </c>
      <c r="BC23" s="286" t="s">
        <v>74</v>
      </c>
      <c r="BD23" s="286" t="s">
        <v>74</v>
      </c>
      <c r="BE23" s="287">
        <f t="shared" si="1"/>
        <v>1308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</row>
    <row r="24" spans="1:78" ht="16.5" thickBot="1">
      <c r="A24" s="218"/>
      <c r="B24" s="177"/>
      <c r="C24" s="177"/>
      <c r="D24" s="23" t="s">
        <v>35</v>
      </c>
      <c r="E24" s="288">
        <f>E26+E42</f>
        <v>12</v>
      </c>
      <c r="F24" s="288">
        <f t="shared" si="5"/>
        <v>11</v>
      </c>
      <c r="G24" s="288">
        <f t="shared" si="5"/>
        <v>12</v>
      </c>
      <c r="H24" s="288">
        <f t="shared" si="5"/>
        <v>11</v>
      </c>
      <c r="I24" s="288">
        <f t="shared" si="5"/>
        <v>12</v>
      </c>
      <c r="J24" s="288">
        <f t="shared" si="5"/>
        <v>11</v>
      </c>
      <c r="K24" s="288">
        <f t="shared" si="5"/>
        <v>12</v>
      </c>
      <c r="L24" s="288">
        <f t="shared" si="5"/>
        <v>11</v>
      </c>
      <c r="M24" s="288">
        <f t="shared" si="5"/>
        <v>12</v>
      </c>
      <c r="N24" s="288">
        <f t="shared" si="5"/>
        <v>11</v>
      </c>
      <c r="O24" s="288">
        <f t="shared" si="5"/>
        <v>12</v>
      </c>
      <c r="P24" s="288">
        <f t="shared" si="5"/>
        <v>11</v>
      </c>
      <c r="Q24" s="288">
        <f t="shared" si="5"/>
        <v>12</v>
      </c>
      <c r="R24" s="288">
        <f t="shared" si="5"/>
        <v>11</v>
      </c>
      <c r="S24" s="288">
        <f t="shared" si="5"/>
        <v>12</v>
      </c>
      <c r="T24" s="288">
        <f t="shared" si="5"/>
        <v>11</v>
      </c>
      <c r="U24" s="288">
        <f t="shared" si="5"/>
        <v>0</v>
      </c>
      <c r="V24" s="288" t="s">
        <v>74</v>
      </c>
      <c r="W24" s="288" t="s">
        <v>74</v>
      </c>
      <c r="X24" s="288">
        <f t="shared" si="6"/>
        <v>0</v>
      </c>
      <c r="Y24" s="288">
        <f t="shared" si="6"/>
        <v>0</v>
      </c>
      <c r="Z24" s="288">
        <f t="shared" si="6"/>
        <v>0</v>
      </c>
      <c r="AA24" s="288">
        <f t="shared" si="6"/>
        <v>14</v>
      </c>
      <c r="AB24" s="288">
        <f t="shared" si="6"/>
        <v>14</v>
      </c>
      <c r="AC24" s="288">
        <f t="shared" si="6"/>
        <v>14</v>
      </c>
      <c r="AD24" s="288">
        <f t="shared" si="6"/>
        <v>14</v>
      </c>
      <c r="AE24" s="288">
        <f t="shared" si="6"/>
        <v>14</v>
      </c>
      <c r="AF24" s="288">
        <f t="shared" si="6"/>
        <v>14</v>
      </c>
      <c r="AG24" s="288">
        <f t="shared" si="6"/>
        <v>14</v>
      </c>
      <c r="AH24" s="288">
        <f t="shared" si="6"/>
        <v>14</v>
      </c>
      <c r="AI24" s="288">
        <f t="shared" si="6"/>
        <v>0</v>
      </c>
      <c r="AJ24" s="288">
        <f t="shared" si="6"/>
        <v>0</v>
      </c>
      <c r="AK24" s="288">
        <f t="shared" si="6"/>
        <v>0</v>
      </c>
      <c r="AL24" s="288">
        <f t="shared" si="6"/>
        <v>0</v>
      </c>
      <c r="AM24" s="288">
        <f t="shared" si="6"/>
        <v>0</v>
      </c>
      <c r="AN24" s="288">
        <f t="shared" si="6"/>
        <v>14</v>
      </c>
      <c r="AO24" s="288">
        <f t="shared" si="6"/>
        <v>14</v>
      </c>
      <c r="AP24" s="288">
        <f t="shared" si="6"/>
        <v>14</v>
      </c>
      <c r="AQ24" s="288">
        <f t="shared" si="6"/>
        <v>14</v>
      </c>
      <c r="AR24" s="288">
        <f t="shared" si="6"/>
        <v>14</v>
      </c>
      <c r="AS24" s="288">
        <f t="shared" si="6"/>
        <v>0</v>
      </c>
      <c r="AT24" s="288">
        <f t="shared" si="6"/>
        <v>0</v>
      </c>
      <c r="AU24" s="288">
        <f t="shared" si="6"/>
        <v>0</v>
      </c>
      <c r="AV24" s="288">
        <f t="shared" si="6"/>
        <v>0</v>
      </c>
      <c r="AW24" s="286" t="s">
        <v>74</v>
      </c>
      <c r="AX24" s="286" t="s">
        <v>74</v>
      </c>
      <c r="AY24" s="286" t="s">
        <v>74</v>
      </c>
      <c r="AZ24" s="286" t="s">
        <v>74</v>
      </c>
      <c r="BA24" s="286" t="s">
        <v>74</v>
      </c>
      <c r="BB24" s="286" t="s">
        <v>74</v>
      </c>
      <c r="BC24" s="286" t="s">
        <v>74</v>
      </c>
      <c r="BD24" s="286" t="s">
        <v>74</v>
      </c>
      <c r="BE24" s="287">
        <f t="shared" si="1"/>
        <v>366</v>
      </c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</row>
    <row r="25" spans="1:78" ht="16.5" customHeight="1" thickBot="1">
      <c r="A25" s="218"/>
      <c r="B25" s="200" t="s">
        <v>233</v>
      </c>
      <c r="C25" s="200" t="s">
        <v>121</v>
      </c>
      <c r="D25" s="47" t="s">
        <v>34</v>
      </c>
      <c r="E25" s="304">
        <f>SUM(E27,E29,E31,E33,E35,E37)</f>
        <v>18</v>
      </c>
      <c r="F25" s="304">
        <f aca="true" t="shared" si="7" ref="F25:U26">SUM(F27,F29,F31,F33,F35,F37)</f>
        <v>16</v>
      </c>
      <c r="G25" s="304">
        <f t="shared" si="7"/>
        <v>18</v>
      </c>
      <c r="H25" s="304">
        <f t="shared" si="7"/>
        <v>16</v>
      </c>
      <c r="I25" s="304">
        <f t="shared" si="7"/>
        <v>18</v>
      </c>
      <c r="J25" s="304">
        <f t="shared" si="7"/>
        <v>16</v>
      </c>
      <c r="K25" s="304">
        <f t="shared" si="7"/>
        <v>18</v>
      </c>
      <c r="L25" s="304">
        <f t="shared" si="7"/>
        <v>16</v>
      </c>
      <c r="M25" s="304">
        <f t="shared" si="7"/>
        <v>18</v>
      </c>
      <c r="N25" s="304">
        <f t="shared" si="7"/>
        <v>16</v>
      </c>
      <c r="O25" s="304">
        <f t="shared" si="7"/>
        <v>18</v>
      </c>
      <c r="P25" s="304">
        <f t="shared" si="7"/>
        <v>16</v>
      </c>
      <c r="Q25" s="304">
        <f t="shared" si="7"/>
        <v>18</v>
      </c>
      <c r="R25" s="304">
        <f t="shared" si="7"/>
        <v>16</v>
      </c>
      <c r="S25" s="304">
        <f t="shared" si="7"/>
        <v>18</v>
      </c>
      <c r="T25" s="304">
        <f t="shared" si="7"/>
        <v>16</v>
      </c>
      <c r="U25" s="304">
        <f>SUM(U27,U29,U31,U33,U35,U37)</f>
        <v>0</v>
      </c>
      <c r="V25" s="304" t="s">
        <v>74</v>
      </c>
      <c r="W25" s="304" t="s">
        <v>74</v>
      </c>
      <c r="X25" s="304">
        <f>SUM(X27,X29,X31,X33,X35,X37)</f>
        <v>0</v>
      </c>
      <c r="Y25" s="304">
        <f aca="true" t="shared" si="8" ref="Y25:AV26">SUM(Y27,Y29,Y31,Y33,Y35,Y37)</f>
        <v>0</v>
      </c>
      <c r="Z25" s="304">
        <f t="shared" si="8"/>
        <v>0</v>
      </c>
      <c r="AA25" s="304">
        <f t="shared" si="8"/>
        <v>16</v>
      </c>
      <c r="AB25" s="304">
        <f t="shared" si="8"/>
        <v>16</v>
      </c>
      <c r="AC25" s="304">
        <f t="shared" si="8"/>
        <v>16</v>
      </c>
      <c r="AD25" s="304">
        <f t="shared" si="8"/>
        <v>16</v>
      </c>
      <c r="AE25" s="304">
        <f t="shared" si="8"/>
        <v>16</v>
      </c>
      <c r="AF25" s="304">
        <f t="shared" si="8"/>
        <v>16</v>
      </c>
      <c r="AG25" s="304">
        <f t="shared" si="8"/>
        <v>16</v>
      </c>
      <c r="AH25" s="304">
        <f t="shared" si="8"/>
        <v>16</v>
      </c>
      <c r="AI25" s="304">
        <f t="shared" si="8"/>
        <v>0</v>
      </c>
      <c r="AJ25" s="304">
        <f t="shared" si="8"/>
        <v>0</v>
      </c>
      <c r="AK25" s="304">
        <f t="shared" si="8"/>
        <v>0</v>
      </c>
      <c r="AL25" s="304">
        <f t="shared" si="8"/>
        <v>0</v>
      </c>
      <c r="AM25" s="304">
        <f t="shared" si="8"/>
        <v>0</v>
      </c>
      <c r="AN25" s="304">
        <f t="shared" si="8"/>
        <v>16</v>
      </c>
      <c r="AO25" s="304">
        <f t="shared" si="8"/>
        <v>16</v>
      </c>
      <c r="AP25" s="304">
        <f t="shared" si="8"/>
        <v>16</v>
      </c>
      <c r="AQ25" s="304">
        <f t="shared" si="8"/>
        <v>16</v>
      </c>
      <c r="AR25" s="304">
        <v>16</v>
      </c>
      <c r="AS25" s="304">
        <f t="shared" si="8"/>
        <v>0</v>
      </c>
      <c r="AT25" s="304">
        <f t="shared" si="8"/>
        <v>0</v>
      </c>
      <c r="AU25" s="304">
        <f t="shared" si="8"/>
        <v>0</v>
      </c>
      <c r="AV25" s="304">
        <f t="shared" si="8"/>
        <v>0</v>
      </c>
      <c r="AW25" s="304" t="s">
        <v>74</v>
      </c>
      <c r="AX25" s="304" t="s">
        <v>74</v>
      </c>
      <c r="AY25" s="304" t="s">
        <v>74</v>
      </c>
      <c r="AZ25" s="304" t="s">
        <v>74</v>
      </c>
      <c r="BA25" s="304" t="s">
        <v>74</v>
      </c>
      <c r="BB25" s="304" t="s">
        <v>74</v>
      </c>
      <c r="BC25" s="304" t="s">
        <v>74</v>
      </c>
      <c r="BD25" s="304" t="s">
        <v>74</v>
      </c>
      <c r="BE25" s="287">
        <f t="shared" si="1"/>
        <v>480</v>
      </c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</row>
    <row r="26" spans="1:78" ht="16.5" thickBot="1">
      <c r="A26" s="218"/>
      <c r="B26" s="205"/>
      <c r="C26" s="201"/>
      <c r="D26" s="47" t="s">
        <v>35</v>
      </c>
      <c r="E26" s="304">
        <f>SUM(E28,E30,E32,E34,E36,E38)</f>
        <v>9</v>
      </c>
      <c r="F26" s="304">
        <f t="shared" si="7"/>
        <v>8</v>
      </c>
      <c r="G26" s="304">
        <f t="shared" si="7"/>
        <v>9</v>
      </c>
      <c r="H26" s="304">
        <f t="shared" si="7"/>
        <v>8</v>
      </c>
      <c r="I26" s="304">
        <f t="shared" si="7"/>
        <v>9</v>
      </c>
      <c r="J26" s="304">
        <f t="shared" si="7"/>
        <v>8</v>
      </c>
      <c r="K26" s="304">
        <f t="shared" si="7"/>
        <v>9</v>
      </c>
      <c r="L26" s="304">
        <f t="shared" si="7"/>
        <v>8</v>
      </c>
      <c r="M26" s="304">
        <f t="shared" si="7"/>
        <v>9</v>
      </c>
      <c r="N26" s="304">
        <f t="shared" si="7"/>
        <v>8</v>
      </c>
      <c r="O26" s="304">
        <f t="shared" si="7"/>
        <v>9</v>
      </c>
      <c r="P26" s="304">
        <f t="shared" si="7"/>
        <v>8</v>
      </c>
      <c r="Q26" s="304">
        <f t="shared" si="7"/>
        <v>9</v>
      </c>
      <c r="R26" s="304">
        <f t="shared" si="7"/>
        <v>8</v>
      </c>
      <c r="S26" s="304">
        <f t="shared" si="7"/>
        <v>9</v>
      </c>
      <c r="T26" s="304">
        <f t="shared" si="7"/>
        <v>8</v>
      </c>
      <c r="U26" s="304">
        <f t="shared" si="7"/>
        <v>0</v>
      </c>
      <c r="V26" s="304" t="s">
        <v>74</v>
      </c>
      <c r="W26" s="304" t="s">
        <v>74</v>
      </c>
      <c r="X26" s="304">
        <f>SUM(X28,X30,X32,X34,X36,X38)</f>
        <v>0</v>
      </c>
      <c r="Y26" s="304">
        <f t="shared" si="8"/>
        <v>0</v>
      </c>
      <c r="Z26" s="304">
        <f t="shared" si="8"/>
        <v>0</v>
      </c>
      <c r="AA26" s="304">
        <f t="shared" si="8"/>
        <v>8</v>
      </c>
      <c r="AB26" s="304">
        <f t="shared" si="8"/>
        <v>8</v>
      </c>
      <c r="AC26" s="304">
        <f t="shared" si="8"/>
        <v>8</v>
      </c>
      <c r="AD26" s="304">
        <f t="shared" si="8"/>
        <v>8</v>
      </c>
      <c r="AE26" s="304">
        <f t="shared" si="8"/>
        <v>8</v>
      </c>
      <c r="AF26" s="304">
        <f t="shared" si="8"/>
        <v>8</v>
      </c>
      <c r="AG26" s="304">
        <f t="shared" si="8"/>
        <v>8</v>
      </c>
      <c r="AH26" s="304">
        <f t="shared" si="8"/>
        <v>8</v>
      </c>
      <c r="AI26" s="304">
        <f t="shared" si="8"/>
        <v>0</v>
      </c>
      <c r="AJ26" s="304">
        <f t="shared" si="8"/>
        <v>0</v>
      </c>
      <c r="AK26" s="304">
        <f t="shared" si="8"/>
        <v>0</v>
      </c>
      <c r="AL26" s="304">
        <f t="shared" si="8"/>
        <v>0</v>
      </c>
      <c r="AM26" s="304">
        <f t="shared" si="8"/>
        <v>0</v>
      </c>
      <c r="AN26" s="304">
        <f t="shared" si="8"/>
        <v>8</v>
      </c>
      <c r="AO26" s="304">
        <f t="shared" si="8"/>
        <v>8</v>
      </c>
      <c r="AP26" s="304">
        <f t="shared" si="8"/>
        <v>8</v>
      </c>
      <c r="AQ26" s="304">
        <f t="shared" si="8"/>
        <v>8</v>
      </c>
      <c r="AR26" s="304">
        <f t="shared" si="8"/>
        <v>8</v>
      </c>
      <c r="AS26" s="304">
        <f t="shared" si="8"/>
        <v>0</v>
      </c>
      <c r="AT26" s="304">
        <f t="shared" si="8"/>
        <v>0</v>
      </c>
      <c r="AU26" s="304">
        <f t="shared" si="8"/>
        <v>0</v>
      </c>
      <c r="AV26" s="304">
        <f t="shared" si="8"/>
        <v>0</v>
      </c>
      <c r="AW26" s="304" t="s">
        <v>74</v>
      </c>
      <c r="AX26" s="304" t="s">
        <v>74</v>
      </c>
      <c r="AY26" s="304" t="s">
        <v>74</v>
      </c>
      <c r="AZ26" s="304" t="s">
        <v>74</v>
      </c>
      <c r="BA26" s="304" t="s">
        <v>74</v>
      </c>
      <c r="BB26" s="304" t="s">
        <v>74</v>
      </c>
      <c r="BC26" s="304" t="s">
        <v>74</v>
      </c>
      <c r="BD26" s="304" t="s">
        <v>74</v>
      </c>
      <c r="BE26" s="287">
        <f t="shared" si="1"/>
        <v>240</v>
      </c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</row>
    <row r="27" spans="1:78" ht="15" customHeight="1" thickBot="1">
      <c r="A27" s="219"/>
      <c r="B27" s="198" t="s">
        <v>232</v>
      </c>
      <c r="C27" s="204" t="s">
        <v>136</v>
      </c>
      <c r="D27" s="8" t="s">
        <v>34</v>
      </c>
      <c r="E27" s="289">
        <v>4</v>
      </c>
      <c r="F27" s="289">
        <v>4</v>
      </c>
      <c r="G27" s="289">
        <v>4</v>
      </c>
      <c r="H27" s="289">
        <v>4</v>
      </c>
      <c r="I27" s="289">
        <v>4</v>
      </c>
      <c r="J27" s="289">
        <v>4</v>
      </c>
      <c r="K27" s="289">
        <v>4</v>
      </c>
      <c r="L27" s="289">
        <v>4</v>
      </c>
      <c r="M27" s="289">
        <v>4</v>
      </c>
      <c r="N27" s="289">
        <v>4</v>
      </c>
      <c r="O27" s="289">
        <v>4</v>
      </c>
      <c r="P27" s="289">
        <v>4</v>
      </c>
      <c r="Q27" s="289">
        <v>4</v>
      </c>
      <c r="R27" s="289">
        <v>4</v>
      </c>
      <c r="S27" s="289">
        <v>4</v>
      </c>
      <c r="T27" s="289">
        <v>4</v>
      </c>
      <c r="U27" s="290"/>
      <c r="V27" s="286" t="s">
        <v>74</v>
      </c>
      <c r="W27" s="286" t="s">
        <v>74</v>
      </c>
      <c r="X27" s="287"/>
      <c r="Y27" s="287"/>
      <c r="Z27" s="287"/>
      <c r="AA27" s="289">
        <v>4</v>
      </c>
      <c r="AB27" s="289">
        <v>4</v>
      </c>
      <c r="AC27" s="289">
        <v>4</v>
      </c>
      <c r="AD27" s="289">
        <v>4</v>
      </c>
      <c r="AE27" s="289">
        <v>4</v>
      </c>
      <c r="AF27" s="289">
        <v>4</v>
      </c>
      <c r="AG27" s="289">
        <v>4</v>
      </c>
      <c r="AH27" s="289">
        <v>4</v>
      </c>
      <c r="AI27" s="289"/>
      <c r="AJ27" s="289"/>
      <c r="AK27" s="289"/>
      <c r="AL27" s="289"/>
      <c r="AM27" s="289"/>
      <c r="AN27" s="302">
        <v>4</v>
      </c>
      <c r="AO27" s="302">
        <v>4</v>
      </c>
      <c r="AP27" s="302">
        <v>4</v>
      </c>
      <c r="AQ27" s="302">
        <v>4</v>
      </c>
      <c r="AR27" s="302" t="s">
        <v>220</v>
      </c>
      <c r="AS27" s="290"/>
      <c r="AT27" s="287"/>
      <c r="AU27" s="295"/>
      <c r="AV27" s="295"/>
      <c r="AW27" s="296" t="s">
        <v>74</v>
      </c>
      <c r="AX27" s="296" t="s">
        <v>74</v>
      </c>
      <c r="AY27" s="296" t="s">
        <v>74</v>
      </c>
      <c r="AZ27" s="296" t="s">
        <v>74</v>
      </c>
      <c r="BA27" s="296" t="s">
        <v>74</v>
      </c>
      <c r="BB27" s="296" t="s">
        <v>74</v>
      </c>
      <c r="BC27" s="296" t="s">
        <v>74</v>
      </c>
      <c r="BD27" s="296" t="s">
        <v>74</v>
      </c>
      <c r="BE27" s="287">
        <f t="shared" si="1"/>
        <v>112</v>
      </c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</row>
    <row r="28" spans="1:78" ht="15" customHeight="1" thickBot="1">
      <c r="A28" s="219"/>
      <c r="B28" s="198"/>
      <c r="C28" s="204"/>
      <c r="D28" s="8" t="s">
        <v>35</v>
      </c>
      <c r="E28" s="289">
        <v>2</v>
      </c>
      <c r="F28" s="289">
        <v>2</v>
      </c>
      <c r="G28" s="289">
        <v>2</v>
      </c>
      <c r="H28" s="289">
        <v>2</v>
      </c>
      <c r="I28" s="289">
        <v>2</v>
      </c>
      <c r="J28" s="289">
        <v>2</v>
      </c>
      <c r="K28" s="289">
        <v>2</v>
      </c>
      <c r="L28" s="289">
        <v>2</v>
      </c>
      <c r="M28" s="289">
        <v>2</v>
      </c>
      <c r="N28" s="289">
        <v>2</v>
      </c>
      <c r="O28" s="289">
        <v>2</v>
      </c>
      <c r="P28" s="289">
        <v>2</v>
      </c>
      <c r="Q28" s="289">
        <v>2</v>
      </c>
      <c r="R28" s="289">
        <v>2</v>
      </c>
      <c r="S28" s="289">
        <v>2</v>
      </c>
      <c r="T28" s="289">
        <v>2</v>
      </c>
      <c r="U28" s="290"/>
      <c r="V28" s="286" t="s">
        <v>74</v>
      </c>
      <c r="W28" s="286" t="s">
        <v>74</v>
      </c>
      <c r="X28" s="295"/>
      <c r="Y28" s="295"/>
      <c r="Z28" s="295"/>
      <c r="AA28" s="300">
        <v>2</v>
      </c>
      <c r="AB28" s="300">
        <v>2</v>
      </c>
      <c r="AC28" s="300">
        <v>2</v>
      </c>
      <c r="AD28" s="300">
        <v>2</v>
      </c>
      <c r="AE28" s="300">
        <v>2</v>
      </c>
      <c r="AF28" s="300">
        <v>2</v>
      </c>
      <c r="AG28" s="300">
        <v>2</v>
      </c>
      <c r="AH28" s="300">
        <v>2</v>
      </c>
      <c r="AI28" s="300"/>
      <c r="AJ28" s="300"/>
      <c r="AK28" s="300"/>
      <c r="AL28" s="300"/>
      <c r="AM28" s="300"/>
      <c r="AN28" s="301">
        <v>2</v>
      </c>
      <c r="AO28" s="301">
        <v>2</v>
      </c>
      <c r="AP28" s="301">
        <v>2</v>
      </c>
      <c r="AQ28" s="301">
        <v>2</v>
      </c>
      <c r="AR28" s="301">
        <v>2</v>
      </c>
      <c r="AS28" s="294"/>
      <c r="AT28" s="295"/>
      <c r="AU28" s="295"/>
      <c r="AV28" s="295"/>
      <c r="AW28" s="296" t="s">
        <v>74</v>
      </c>
      <c r="AX28" s="296" t="s">
        <v>74</v>
      </c>
      <c r="AY28" s="296" t="s">
        <v>74</v>
      </c>
      <c r="AZ28" s="296" t="s">
        <v>74</v>
      </c>
      <c r="BA28" s="296" t="s">
        <v>74</v>
      </c>
      <c r="BB28" s="296" t="s">
        <v>74</v>
      </c>
      <c r="BC28" s="296" t="s">
        <v>74</v>
      </c>
      <c r="BD28" s="296" t="s">
        <v>74</v>
      </c>
      <c r="BE28" s="287">
        <f t="shared" si="1"/>
        <v>58</v>
      </c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</row>
    <row r="29" spans="1:78" ht="15.75" customHeight="1" thickBot="1">
      <c r="A29" s="219"/>
      <c r="B29" s="198" t="s">
        <v>231</v>
      </c>
      <c r="C29" s="204" t="s">
        <v>129</v>
      </c>
      <c r="D29" s="8" t="s">
        <v>34</v>
      </c>
      <c r="E29" s="289">
        <v>4</v>
      </c>
      <c r="F29" s="289">
        <v>4</v>
      </c>
      <c r="G29" s="289">
        <v>4</v>
      </c>
      <c r="H29" s="289">
        <v>4</v>
      </c>
      <c r="I29" s="289">
        <v>4</v>
      </c>
      <c r="J29" s="289">
        <v>4</v>
      </c>
      <c r="K29" s="289">
        <v>4</v>
      </c>
      <c r="L29" s="289">
        <v>4</v>
      </c>
      <c r="M29" s="289">
        <v>4</v>
      </c>
      <c r="N29" s="289">
        <v>4</v>
      </c>
      <c r="O29" s="289">
        <v>4</v>
      </c>
      <c r="P29" s="289">
        <v>4</v>
      </c>
      <c r="Q29" s="289">
        <v>4</v>
      </c>
      <c r="R29" s="289">
        <v>4</v>
      </c>
      <c r="S29" s="289">
        <v>4</v>
      </c>
      <c r="T29" s="289">
        <v>4</v>
      </c>
      <c r="U29" s="290" t="s">
        <v>172</v>
      </c>
      <c r="V29" s="286" t="s">
        <v>74</v>
      </c>
      <c r="W29" s="286" t="s">
        <v>74</v>
      </c>
      <c r="X29" s="287"/>
      <c r="Y29" s="287"/>
      <c r="Z29" s="287"/>
      <c r="AA29" s="289">
        <v>6</v>
      </c>
      <c r="AB29" s="289">
        <v>6</v>
      </c>
      <c r="AC29" s="289">
        <v>6</v>
      </c>
      <c r="AD29" s="289">
        <v>6</v>
      </c>
      <c r="AE29" s="289">
        <v>6</v>
      </c>
      <c r="AF29" s="289">
        <v>6</v>
      </c>
      <c r="AG29" s="289">
        <v>6</v>
      </c>
      <c r="AH29" s="289">
        <v>6</v>
      </c>
      <c r="AI29" s="289"/>
      <c r="AJ29" s="289"/>
      <c r="AK29" s="289"/>
      <c r="AL29" s="289"/>
      <c r="AM29" s="289"/>
      <c r="AN29" s="302">
        <v>6</v>
      </c>
      <c r="AO29" s="302">
        <v>6</v>
      </c>
      <c r="AP29" s="302">
        <v>6</v>
      </c>
      <c r="AQ29" s="302">
        <v>6</v>
      </c>
      <c r="AR29" s="302">
        <v>6</v>
      </c>
      <c r="AS29" s="290" t="s">
        <v>172</v>
      </c>
      <c r="AT29" s="287"/>
      <c r="AU29" s="295"/>
      <c r="AV29" s="295"/>
      <c r="AW29" s="296" t="s">
        <v>74</v>
      </c>
      <c r="AX29" s="296" t="s">
        <v>74</v>
      </c>
      <c r="AY29" s="296" t="s">
        <v>74</v>
      </c>
      <c r="AZ29" s="296" t="s">
        <v>74</v>
      </c>
      <c r="BA29" s="296" t="s">
        <v>74</v>
      </c>
      <c r="BB29" s="296" t="s">
        <v>74</v>
      </c>
      <c r="BC29" s="296" t="s">
        <v>74</v>
      </c>
      <c r="BD29" s="296" t="s">
        <v>74</v>
      </c>
      <c r="BE29" s="287">
        <f t="shared" si="1"/>
        <v>142</v>
      </c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</row>
    <row r="30" spans="1:78" ht="15" customHeight="1" thickBot="1">
      <c r="A30" s="219"/>
      <c r="B30" s="198"/>
      <c r="C30" s="204"/>
      <c r="D30" s="8" t="s">
        <v>35</v>
      </c>
      <c r="E30" s="289">
        <v>2</v>
      </c>
      <c r="F30" s="289">
        <v>2</v>
      </c>
      <c r="G30" s="289">
        <v>2</v>
      </c>
      <c r="H30" s="289">
        <v>2</v>
      </c>
      <c r="I30" s="289">
        <v>2</v>
      </c>
      <c r="J30" s="289">
        <v>2</v>
      </c>
      <c r="K30" s="289">
        <v>2</v>
      </c>
      <c r="L30" s="289">
        <v>2</v>
      </c>
      <c r="M30" s="289">
        <v>2</v>
      </c>
      <c r="N30" s="289">
        <v>2</v>
      </c>
      <c r="O30" s="289">
        <v>2</v>
      </c>
      <c r="P30" s="289">
        <v>2</v>
      </c>
      <c r="Q30" s="289">
        <v>2</v>
      </c>
      <c r="R30" s="289">
        <v>2</v>
      </c>
      <c r="S30" s="289">
        <v>2</v>
      </c>
      <c r="T30" s="289">
        <v>2</v>
      </c>
      <c r="U30" s="290"/>
      <c r="V30" s="286" t="s">
        <v>74</v>
      </c>
      <c r="W30" s="286" t="s">
        <v>74</v>
      </c>
      <c r="X30" s="295"/>
      <c r="Y30" s="295"/>
      <c r="Z30" s="295"/>
      <c r="AA30" s="289">
        <v>3</v>
      </c>
      <c r="AB30" s="289">
        <v>3</v>
      </c>
      <c r="AC30" s="289">
        <v>3</v>
      </c>
      <c r="AD30" s="289">
        <v>3</v>
      </c>
      <c r="AE30" s="289">
        <v>3</v>
      </c>
      <c r="AF30" s="289">
        <v>3</v>
      </c>
      <c r="AG30" s="289">
        <v>3</v>
      </c>
      <c r="AH30" s="289">
        <v>3</v>
      </c>
      <c r="AI30" s="289"/>
      <c r="AJ30" s="289"/>
      <c r="AK30" s="289"/>
      <c r="AL30" s="289"/>
      <c r="AM30" s="289"/>
      <c r="AN30" s="301">
        <v>3</v>
      </c>
      <c r="AO30" s="301">
        <v>3</v>
      </c>
      <c r="AP30" s="301">
        <v>3</v>
      </c>
      <c r="AQ30" s="301">
        <v>3</v>
      </c>
      <c r="AR30" s="301">
        <v>3</v>
      </c>
      <c r="AS30" s="294"/>
      <c r="AT30" s="295"/>
      <c r="AU30" s="295"/>
      <c r="AV30" s="295"/>
      <c r="AW30" s="296" t="s">
        <v>74</v>
      </c>
      <c r="AX30" s="296" t="s">
        <v>74</v>
      </c>
      <c r="AY30" s="296" t="s">
        <v>74</v>
      </c>
      <c r="AZ30" s="296" t="s">
        <v>74</v>
      </c>
      <c r="BA30" s="296" t="s">
        <v>74</v>
      </c>
      <c r="BB30" s="296" t="s">
        <v>74</v>
      </c>
      <c r="BC30" s="296" t="s">
        <v>74</v>
      </c>
      <c r="BD30" s="296" t="s">
        <v>74</v>
      </c>
      <c r="BE30" s="287">
        <f t="shared" si="1"/>
        <v>71</v>
      </c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</row>
    <row r="31" spans="1:78" ht="14.25" customHeight="1" thickBot="1">
      <c r="A31" s="219"/>
      <c r="B31" s="198" t="s">
        <v>230</v>
      </c>
      <c r="C31" s="204" t="s">
        <v>130</v>
      </c>
      <c r="D31" s="8" t="s">
        <v>34</v>
      </c>
      <c r="E31" s="289">
        <v>4</v>
      </c>
      <c r="F31" s="289">
        <v>2</v>
      </c>
      <c r="G31" s="289">
        <v>4</v>
      </c>
      <c r="H31" s="289">
        <v>2</v>
      </c>
      <c r="I31" s="289">
        <v>4</v>
      </c>
      <c r="J31" s="289">
        <v>2</v>
      </c>
      <c r="K31" s="289">
        <v>4</v>
      </c>
      <c r="L31" s="289">
        <v>2</v>
      </c>
      <c r="M31" s="289">
        <v>4</v>
      </c>
      <c r="N31" s="289">
        <v>2</v>
      </c>
      <c r="O31" s="289">
        <v>4</v>
      </c>
      <c r="P31" s="289">
        <v>2</v>
      </c>
      <c r="Q31" s="289">
        <v>4</v>
      </c>
      <c r="R31" s="289">
        <v>2</v>
      </c>
      <c r="S31" s="289">
        <v>4</v>
      </c>
      <c r="T31" s="289">
        <v>2</v>
      </c>
      <c r="U31" s="290"/>
      <c r="V31" s="286" t="s">
        <v>74</v>
      </c>
      <c r="W31" s="286" t="s">
        <v>74</v>
      </c>
      <c r="X31" s="295"/>
      <c r="Y31" s="295"/>
      <c r="Z31" s="295"/>
      <c r="AA31" s="300">
        <v>4</v>
      </c>
      <c r="AB31" s="300">
        <v>4</v>
      </c>
      <c r="AC31" s="300">
        <v>4</v>
      </c>
      <c r="AD31" s="300">
        <v>4</v>
      </c>
      <c r="AE31" s="300">
        <v>4</v>
      </c>
      <c r="AF31" s="300">
        <v>4</v>
      </c>
      <c r="AG31" s="300">
        <v>4</v>
      </c>
      <c r="AH31" s="300">
        <v>4</v>
      </c>
      <c r="AI31" s="300"/>
      <c r="AJ31" s="300"/>
      <c r="AK31" s="300"/>
      <c r="AL31" s="300"/>
      <c r="AM31" s="300"/>
      <c r="AN31" s="301">
        <v>4</v>
      </c>
      <c r="AO31" s="301">
        <v>4</v>
      </c>
      <c r="AP31" s="301">
        <v>4</v>
      </c>
      <c r="AQ31" s="301">
        <v>4</v>
      </c>
      <c r="AR31" s="301">
        <v>4</v>
      </c>
      <c r="AS31" s="294" t="s">
        <v>172</v>
      </c>
      <c r="AT31" s="295"/>
      <c r="AU31" s="295"/>
      <c r="AV31" s="295"/>
      <c r="AW31" s="296" t="s">
        <v>74</v>
      </c>
      <c r="AX31" s="296" t="s">
        <v>74</v>
      </c>
      <c r="AY31" s="296" t="s">
        <v>74</v>
      </c>
      <c r="AZ31" s="296" t="s">
        <v>74</v>
      </c>
      <c r="BA31" s="296" t="s">
        <v>74</v>
      </c>
      <c r="BB31" s="296" t="s">
        <v>74</v>
      </c>
      <c r="BC31" s="296" t="s">
        <v>74</v>
      </c>
      <c r="BD31" s="296" t="s">
        <v>74</v>
      </c>
      <c r="BE31" s="287">
        <f>SUM(X31:BD31,E31:U31)</f>
        <v>100</v>
      </c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</row>
    <row r="32" spans="1:78" ht="15" customHeight="1" thickBot="1">
      <c r="A32" s="219"/>
      <c r="B32" s="198"/>
      <c r="C32" s="204"/>
      <c r="D32" s="8" t="s">
        <v>35</v>
      </c>
      <c r="E32" s="289">
        <v>2</v>
      </c>
      <c r="F32" s="289">
        <v>1</v>
      </c>
      <c r="G32" s="289">
        <v>2</v>
      </c>
      <c r="H32" s="289">
        <v>1</v>
      </c>
      <c r="I32" s="289">
        <v>2</v>
      </c>
      <c r="J32" s="289">
        <v>1</v>
      </c>
      <c r="K32" s="289">
        <v>2</v>
      </c>
      <c r="L32" s="289">
        <v>1</v>
      </c>
      <c r="M32" s="289">
        <v>2</v>
      </c>
      <c r="N32" s="289">
        <v>1</v>
      </c>
      <c r="O32" s="289">
        <v>2</v>
      </c>
      <c r="P32" s="289">
        <v>1</v>
      </c>
      <c r="Q32" s="289">
        <v>2</v>
      </c>
      <c r="R32" s="289">
        <v>1</v>
      </c>
      <c r="S32" s="289">
        <v>2</v>
      </c>
      <c r="T32" s="289">
        <v>1</v>
      </c>
      <c r="U32" s="290"/>
      <c r="V32" s="286" t="s">
        <v>74</v>
      </c>
      <c r="W32" s="286" t="s">
        <v>74</v>
      </c>
      <c r="X32" s="287"/>
      <c r="Y32" s="287"/>
      <c r="Z32" s="287"/>
      <c r="AA32" s="289">
        <v>2</v>
      </c>
      <c r="AB32" s="289">
        <v>2</v>
      </c>
      <c r="AC32" s="289">
        <v>2</v>
      </c>
      <c r="AD32" s="289">
        <v>2</v>
      </c>
      <c r="AE32" s="289">
        <v>2</v>
      </c>
      <c r="AF32" s="289">
        <v>2</v>
      </c>
      <c r="AG32" s="289">
        <v>2</v>
      </c>
      <c r="AH32" s="289">
        <v>2</v>
      </c>
      <c r="AI32" s="289"/>
      <c r="AJ32" s="289"/>
      <c r="AK32" s="289"/>
      <c r="AL32" s="289"/>
      <c r="AM32" s="289"/>
      <c r="AN32" s="302">
        <v>2</v>
      </c>
      <c r="AO32" s="302">
        <v>2</v>
      </c>
      <c r="AP32" s="302">
        <v>2</v>
      </c>
      <c r="AQ32" s="302">
        <v>2</v>
      </c>
      <c r="AR32" s="302">
        <v>2</v>
      </c>
      <c r="AS32" s="290"/>
      <c r="AT32" s="287"/>
      <c r="AU32" s="295"/>
      <c r="AV32" s="295"/>
      <c r="AW32" s="296" t="s">
        <v>74</v>
      </c>
      <c r="AX32" s="296" t="s">
        <v>74</v>
      </c>
      <c r="AY32" s="296" t="s">
        <v>74</v>
      </c>
      <c r="AZ32" s="296" t="s">
        <v>74</v>
      </c>
      <c r="BA32" s="296" t="s">
        <v>74</v>
      </c>
      <c r="BB32" s="296" t="s">
        <v>74</v>
      </c>
      <c r="BC32" s="296" t="s">
        <v>74</v>
      </c>
      <c r="BD32" s="296" t="s">
        <v>74</v>
      </c>
      <c r="BE32" s="287">
        <f t="shared" si="1"/>
        <v>50</v>
      </c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</row>
    <row r="33" spans="1:78" ht="15" customHeight="1" thickBot="1">
      <c r="A33" s="219"/>
      <c r="B33" s="198" t="s">
        <v>229</v>
      </c>
      <c r="C33" s="204" t="s">
        <v>131</v>
      </c>
      <c r="D33" s="8" t="s">
        <v>34</v>
      </c>
      <c r="E33" s="289">
        <v>4</v>
      </c>
      <c r="F33" s="289">
        <v>4</v>
      </c>
      <c r="G33" s="289">
        <v>4</v>
      </c>
      <c r="H33" s="289">
        <v>4</v>
      </c>
      <c r="I33" s="289">
        <v>4</v>
      </c>
      <c r="J33" s="289">
        <v>4</v>
      </c>
      <c r="K33" s="289">
        <v>4</v>
      </c>
      <c r="L33" s="289">
        <v>4</v>
      </c>
      <c r="M33" s="289">
        <v>4</v>
      </c>
      <c r="N33" s="289">
        <v>4</v>
      </c>
      <c r="O33" s="289">
        <v>4</v>
      </c>
      <c r="P33" s="289">
        <v>4</v>
      </c>
      <c r="Q33" s="289">
        <v>4</v>
      </c>
      <c r="R33" s="289">
        <v>4</v>
      </c>
      <c r="S33" s="289">
        <v>4</v>
      </c>
      <c r="T33" s="289">
        <v>4</v>
      </c>
      <c r="U33" s="305" t="s">
        <v>172</v>
      </c>
      <c r="V33" s="286" t="s">
        <v>74</v>
      </c>
      <c r="W33" s="286" t="s">
        <v>74</v>
      </c>
      <c r="X33" s="287"/>
      <c r="Y33" s="287"/>
      <c r="Z33" s="287"/>
      <c r="AA33" s="289"/>
      <c r="AB33" s="289"/>
      <c r="AC33" s="293"/>
      <c r="AD33" s="293"/>
      <c r="AE33" s="293"/>
      <c r="AF33" s="293"/>
      <c r="AG33" s="293"/>
      <c r="AH33" s="293"/>
      <c r="AI33" s="289"/>
      <c r="AJ33" s="289"/>
      <c r="AK33" s="289"/>
      <c r="AL33" s="289"/>
      <c r="AM33" s="289"/>
      <c r="AN33" s="302"/>
      <c r="AO33" s="302"/>
      <c r="AP33" s="302"/>
      <c r="AQ33" s="302"/>
      <c r="AR33" s="302"/>
      <c r="AS33" s="290"/>
      <c r="AT33" s="287"/>
      <c r="AU33" s="295"/>
      <c r="AV33" s="295"/>
      <c r="AW33" s="296" t="s">
        <v>74</v>
      </c>
      <c r="AX33" s="296" t="s">
        <v>74</v>
      </c>
      <c r="AY33" s="296" t="s">
        <v>74</v>
      </c>
      <c r="AZ33" s="296" t="s">
        <v>74</v>
      </c>
      <c r="BA33" s="296" t="s">
        <v>74</v>
      </c>
      <c r="BB33" s="296" t="s">
        <v>74</v>
      </c>
      <c r="BC33" s="296" t="s">
        <v>74</v>
      </c>
      <c r="BD33" s="296" t="s">
        <v>74</v>
      </c>
      <c r="BE33" s="287">
        <f t="shared" si="1"/>
        <v>64</v>
      </c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</row>
    <row r="34" spans="1:78" ht="14.25" customHeight="1" thickBot="1">
      <c r="A34" s="219"/>
      <c r="B34" s="198"/>
      <c r="C34" s="204"/>
      <c r="D34" s="8" t="s">
        <v>35</v>
      </c>
      <c r="E34" s="289">
        <v>2</v>
      </c>
      <c r="F34" s="289">
        <v>2</v>
      </c>
      <c r="G34" s="289">
        <v>2</v>
      </c>
      <c r="H34" s="289">
        <v>2</v>
      </c>
      <c r="I34" s="289">
        <v>2</v>
      </c>
      <c r="J34" s="289">
        <v>2</v>
      </c>
      <c r="K34" s="289">
        <v>2</v>
      </c>
      <c r="L34" s="289">
        <v>2</v>
      </c>
      <c r="M34" s="289">
        <v>2</v>
      </c>
      <c r="N34" s="289">
        <v>2</v>
      </c>
      <c r="O34" s="289">
        <v>2</v>
      </c>
      <c r="P34" s="289">
        <v>2</v>
      </c>
      <c r="Q34" s="289">
        <v>2</v>
      </c>
      <c r="R34" s="289">
        <v>2</v>
      </c>
      <c r="S34" s="289">
        <v>2</v>
      </c>
      <c r="T34" s="289">
        <v>2</v>
      </c>
      <c r="U34" s="306"/>
      <c r="V34" s="286" t="s">
        <v>74</v>
      </c>
      <c r="W34" s="286" t="s">
        <v>74</v>
      </c>
      <c r="X34" s="287"/>
      <c r="Y34" s="287"/>
      <c r="Z34" s="287"/>
      <c r="AA34" s="289"/>
      <c r="AB34" s="289"/>
      <c r="AC34" s="293"/>
      <c r="AD34" s="293"/>
      <c r="AE34" s="293"/>
      <c r="AF34" s="293"/>
      <c r="AG34" s="293"/>
      <c r="AH34" s="293"/>
      <c r="AI34" s="289"/>
      <c r="AJ34" s="289"/>
      <c r="AK34" s="289"/>
      <c r="AL34" s="289"/>
      <c r="AM34" s="289"/>
      <c r="AN34" s="302"/>
      <c r="AO34" s="302"/>
      <c r="AP34" s="302"/>
      <c r="AQ34" s="302"/>
      <c r="AR34" s="302"/>
      <c r="AS34" s="290"/>
      <c r="AT34" s="287"/>
      <c r="AU34" s="295"/>
      <c r="AV34" s="295"/>
      <c r="AW34" s="296" t="s">
        <v>74</v>
      </c>
      <c r="AX34" s="296" t="s">
        <v>74</v>
      </c>
      <c r="AY34" s="296" t="s">
        <v>74</v>
      </c>
      <c r="AZ34" s="296" t="s">
        <v>74</v>
      </c>
      <c r="BA34" s="296" t="s">
        <v>74</v>
      </c>
      <c r="BB34" s="296" t="s">
        <v>74</v>
      </c>
      <c r="BC34" s="296" t="s">
        <v>74</v>
      </c>
      <c r="BD34" s="296" t="s">
        <v>74</v>
      </c>
      <c r="BE34" s="287">
        <f t="shared" si="1"/>
        <v>32</v>
      </c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</row>
    <row r="35" spans="1:78" ht="15.75" customHeight="1" thickBot="1">
      <c r="A35" s="219"/>
      <c r="B35" s="198" t="s">
        <v>228</v>
      </c>
      <c r="C35" s="204" t="s">
        <v>137</v>
      </c>
      <c r="D35" s="8" t="s">
        <v>34</v>
      </c>
      <c r="E35" s="289">
        <v>2</v>
      </c>
      <c r="F35" s="289">
        <v>2</v>
      </c>
      <c r="G35" s="289">
        <v>2</v>
      </c>
      <c r="H35" s="289">
        <v>2</v>
      </c>
      <c r="I35" s="289">
        <v>2</v>
      </c>
      <c r="J35" s="289">
        <v>2</v>
      </c>
      <c r="K35" s="289">
        <v>2</v>
      </c>
      <c r="L35" s="289">
        <v>2</v>
      </c>
      <c r="M35" s="289">
        <v>2</v>
      </c>
      <c r="N35" s="289">
        <v>2</v>
      </c>
      <c r="O35" s="289">
        <v>2</v>
      </c>
      <c r="P35" s="289">
        <v>2</v>
      </c>
      <c r="Q35" s="289">
        <v>2</v>
      </c>
      <c r="R35" s="289">
        <v>2</v>
      </c>
      <c r="S35" s="289">
        <v>2</v>
      </c>
      <c r="T35" s="289">
        <v>2</v>
      </c>
      <c r="U35" s="290"/>
      <c r="V35" s="286" t="s">
        <v>74</v>
      </c>
      <c r="W35" s="286" t="s">
        <v>74</v>
      </c>
      <c r="X35" s="287"/>
      <c r="Y35" s="287"/>
      <c r="Z35" s="287"/>
      <c r="AA35" s="289">
        <v>2</v>
      </c>
      <c r="AB35" s="289">
        <v>2</v>
      </c>
      <c r="AC35" s="289">
        <v>2</v>
      </c>
      <c r="AD35" s="289">
        <v>2</v>
      </c>
      <c r="AE35" s="289">
        <v>2</v>
      </c>
      <c r="AF35" s="289">
        <v>2</v>
      </c>
      <c r="AG35" s="289">
        <v>2</v>
      </c>
      <c r="AH35" s="289">
        <v>2</v>
      </c>
      <c r="AI35" s="289"/>
      <c r="AJ35" s="289"/>
      <c r="AK35" s="289"/>
      <c r="AL35" s="289"/>
      <c r="AM35" s="289"/>
      <c r="AN35" s="302">
        <v>2</v>
      </c>
      <c r="AO35" s="302">
        <v>2</v>
      </c>
      <c r="AP35" s="302">
        <v>2</v>
      </c>
      <c r="AQ35" s="302">
        <v>2</v>
      </c>
      <c r="AR35" s="302">
        <v>2</v>
      </c>
      <c r="AS35" s="290"/>
      <c r="AT35" s="287"/>
      <c r="AU35" s="295"/>
      <c r="AV35" s="295"/>
      <c r="AW35" s="296" t="s">
        <v>74</v>
      </c>
      <c r="AX35" s="296" t="s">
        <v>74</v>
      </c>
      <c r="AY35" s="296" t="s">
        <v>74</v>
      </c>
      <c r="AZ35" s="296" t="s">
        <v>74</v>
      </c>
      <c r="BA35" s="296" t="s">
        <v>74</v>
      </c>
      <c r="BB35" s="296" t="s">
        <v>74</v>
      </c>
      <c r="BC35" s="296" t="s">
        <v>74</v>
      </c>
      <c r="BD35" s="296" t="s">
        <v>74</v>
      </c>
      <c r="BE35" s="287">
        <f t="shared" si="1"/>
        <v>58</v>
      </c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</row>
    <row r="36" spans="1:78" ht="15.75" customHeight="1" thickBot="1">
      <c r="A36" s="219"/>
      <c r="B36" s="198"/>
      <c r="C36" s="204"/>
      <c r="D36" s="8" t="s">
        <v>35</v>
      </c>
      <c r="E36" s="289">
        <v>1</v>
      </c>
      <c r="F36" s="289">
        <v>1</v>
      </c>
      <c r="G36" s="289">
        <v>1</v>
      </c>
      <c r="H36" s="289">
        <v>1</v>
      </c>
      <c r="I36" s="289">
        <v>1</v>
      </c>
      <c r="J36" s="289">
        <v>1</v>
      </c>
      <c r="K36" s="289">
        <v>1</v>
      </c>
      <c r="L36" s="289">
        <v>1</v>
      </c>
      <c r="M36" s="289">
        <v>1</v>
      </c>
      <c r="N36" s="289">
        <v>1</v>
      </c>
      <c r="O36" s="289">
        <v>1</v>
      </c>
      <c r="P36" s="289">
        <v>1</v>
      </c>
      <c r="Q36" s="289">
        <v>1</v>
      </c>
      <c r="R36" s="289">
        <v>1</v>
      </c>
      <c r="S36" s="289">
        <v>1</v>
      </c>
      <c r="T36" s="289">
        <v>1</v>
      </c>
      <c r="U36" s="290"/>
      <c r="V36" s="286" t="s">
        <v>74</v>
      </c>
      <c r="W36" s="286" t="s">
        <v>74</v>
      </c>
      <c r="X36" s="287"/>
      <c r="Y36" s="287"/>
      <c r="Z36" s="287"/>
      <c r="AA36" s="289">
        <v>1</v>
      </c>
      <c r="AB36" s="289">
        <v>1</v>
      </c>
      <c r="AC36" s="289">
        <v>1</v>
      </c>
      <c r="AD36" s="289">
        <v>1</v>
      </c>
      <c r="AE36" s="289">
        <v>1</v>
      </c>
      <c r="AF36" s="289">
        <v>1</v>
      </c>
      <c r="AG36" s="289">
        <v>1</v>
      </c>
      <c r="AH36" s="289">
        <v>1</v>
      </c>
      <c r="AI36" s="289"/>
      <c r="AJ36" s="289"/>
      <c r="AK36" s="289"/>
      <c r="AL36" s="289"/>
      <c r="AM36" s="289"/>
      <c r="AN36" s="302">
        <v>1</v>
      </c>
      <c r="AO36" s="302">
        <v>1</v>
      </c>
      <c r="AP36" s="302">
        <v>1</v>
      </c>
      <c r="AQ36" s="302">
        <v>1</v>
      </c>
      <c r="AR36" s="302">
        <v>1</v>
      </c>
      <c r="AS36" s="290"/>
      <c r="AT36" s="287"/>
      <c r="AU36" s="295"/>
      <c r="AV36" s="295"/>
      <c r="AW36" s="296" t="s">
        <v>74</v>
      </c>
      <c r="AX36" s="296" t="s">
        <v>74</v>
      </c>
      <c r="AY36" s="296" t="s">
        <v>74</v>
      </c>
      <c r="AZ36" s="296" t="s">
        <v>74</v>
      </c>
      <c r="BA36" s="296" t="s">
        <v>74</v>
      </c>
      <c r="BB36" s="296" t="s">
        <v>74</v>
      </c>
      <c r="BC36" s="296" t="s">
        <v>74</v>
      </c>
      <c r="BD36" s="296" t="s">
        <v>74</v>
      </c>
      <c r="BE36" s="287">
        <f t="shared" si="1"/>
        <v>29</v>
      </c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</row>
    <row r="37" spans="1:78" ht="22.5" customHeight="1" hidden="1" thickBot="1">
      <c r="A37" s="219"/>
      <c r="B37" s="198"/>
      <c r="C37" s="204"/>
      <c r="D37" s="8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307"/>
      <c r="V37" s="291"/>
      <c r="W37" s="291"/>
      <c r="X37" s="291"/>
      <c r="Y37" s="291"/>
      <c r="Z37" s="291"/>
      <c r="AA37" s="308"/>
      <c r="AB37" s="308"/>
      <c r="AC37" s="309"/>
      <c r="AD37" s="307"/>
      <c r="AE37" s="307"/>
      <c r="AF37" s="307"/>
      <c r="AG37" s="307"/>
      <c r="AH37" s="307"/>
      <c r="AI37" s="291"/>
      <c r="AJ37" s="291"/>
      <c r="AK37" s="291"/>
      <c r="AL37" s="291"/>
      <c r="AM37" s="291"/>
      <c r="AN37" s="328"/>
      <c r="AO37" s="328"/>
      <c r="AP37" s="328"/>
      <c r="AQ37" s="328"/>
      <c r="AR37" s="328"/>
      <c r="AS37" s="291"/>
      <c r="AT37" s="308"/>
      <c r="AU37" s="310"/>
      <c r="AV37" s="310"/>
      <c r="AW37" s="297"/>
      <c r="AX37" s="297"/>
      <c r="AY37" s="297"/>
      <c r="AZ37" s="297"/>
      <c r="BA37" s="297"/>
      <c r="BB37" s="297"/>
      <c r="BC37" s="297"/>
      <c r="BD37" s="297"/>
      <c r="BE37" s="287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</row>
    <row r="38" spans="1:78" ht="22.5" customHeight="1" hidden="1" thickBot="1">
      <c r="A38" s="219"/>
      <c r="B38" s="198"/>
      <c r="C38" s="204"/>
      <c r="D38" s="8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308"/>
      <c r="AB38" s="308"/>
      <c r="AC38" s="309"/>
      <c r="AD38" s="307"/>
      <c r="AE38" s="307"/>
      <c r="AF38" s="307"/>
      <c r="AG38" s="307"/>
      <c r="AH38" s="307"/>
      <c r="AI38" s="291"/>
      <c r="AJ38" s="291"/>
      <c r="AK38" s="291"/>
      <c r="AL38" s="291"/>
      <c r="AM38" s="291"/>
      <c r="AN38" s="328"/>
      <c r="AO38" s="328"/>
      <c r="AP38" s="328"/>
      <c r="AQ38" s="328"/>
      <c r="AR38" s="328"/>
      <c r="AS38" s="291"/>
      <c r="AT38" s="308"/>
      <c r="AU38" s="310"/>
      <c r="AV38" s="310"/>
      <c r="AW38" s="297"/>
      <c r="AX38" s="297"/>
      <c r="AY38" s="297"/>
      <c r="AZ38" s="297"/>
      <c r="BA38" s="297"/>
      <c r="BB38" s="297"/>
      <c r="BC38" s="297"/>
      <c r="BD38" s="297"/>
      <c r="BE38" s="287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</row>
    <row r="39" spans="1:78" ht="20.25" customHeight="1" hidden="1" thickBot="1">
      <c r="A39" s="218"/>
      <c r="B39" s="199" t="s">
        <v>7</v>
      </c>
      <c r="C39" s="43" t="s">
        <v>38</v>
      </c>
      <c r="D39" s="23" t="s">
        <v>34</v>
      </c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311"/>
      <c r="AD39" s="311"/>
      <c r="AE39" s="311"/>
      <c r="AF39" s="311"/>
      <c r="AG39" s="311"/>
      <c r="AH39" s="311"/>
      <c r="AI39" s="288"/>
      <c r="AJ39" s="288"/>
      <c r="AK39" s="288"/>
      <c r="AL39" s="288"/>
      <c r="AM39" s="288"/>
      <c r="AN39" s="312"/>
      <c r="AO39" s="312"/>
      <c r="AP39" s="312"/>
      <c r="AQ39" s="312"/>
      <c r="AR39" s="312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7">
        <f>SUM(X39:BD39,E39:U39)</f>
        <v>0</v>
      </c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</row>
    <row r="40" spans="1:78" ht="6" customHeight="1" hidden="1" thickBot="1">
      <c r="A40" s="218"/>
      <c r="B40" s="195"/>
      <c r="C40" s="44" t="s">
        <v>36</v>
      </c>
      <c r="D40" s="23" t="s">
        <v>35</v>
      </c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311"/>
      <c r="AD40" s="311"/>
      <c r="AE40" s="311"/>
      <c r="AF40" s="311"/>
      <c r="AG40" s="311"/>
      <c r="AH40" s="311"/>
      <c r="AI40" s="288"/>
      <c r="AJ40" s="288"/>
      <c r="AK40" s="288"/>
      <c r="AL40" s="288"/>
      <c r="AM40" s="288"/>
      <c r="AN40" s="312"/>
      <c r="AO40" s="312"/>
      <c r="AP40" s="312"/>
      <c r="AQ40" s="312"/>
      <c r="AR40" s="312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7">
        <f t="shared" si="1"/>
        <v>0</v>
      </c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</row>
    <row r="41" spans="1:78" s="17" customFormat="1" ht="14.25" customHeight="1" thickBot="1">
      <c r="A41" s="218"/>
      <c r="B41" s="200" t="s">
        <v>227</v>
      </c>
      <c r="C41" s="202" t="s">
        <v>40</v>
      </c>
      <c r="D41" s="48" t="s">
        <v>34</v>
      </c>
      <c r="E41" s="304">
        <f>SUM(E43,E51,E58)</f>
        <v>6</v>
      </c>
      <c r="F41" s="304">
        <f>F43+F51</f>
        <v>6</v>
      </c>
      <c r="G41" s="304">
        <f aca="true" t="shared" si="9" ref="G41:AV41">G43+G51</f>
        <v>6</v>
      </c>
      <c r="H41" s="304">
        <f t="shared" si="9"/>
        <v>6</v>
      </c>
      <c r="I41" s="304">
        <f t="shared" si="9"/>
        <v>6</v>
      </c>
      <c r="J41" s="304">
        <f t="shared" si="9"/>
        <v>6</v>
      </c>
      <c r="K41" s="304">
        <f t="shared" si="9"/>
        <v>6</v>
      </c>
      <c r="L41" s="304">
        <f t="shared" si="9"/>
        <v>6</v>
      </c>
      <c r="M41" s="304">
        <f t="shared" si="9"/>
        <v>6</v>
      </c>
      <c r="N41" s="304">
        <f t="shared" si="9"/>
        <v>6</v>
      </c>
      <c r="O41" s="304">
        <f t="shared" si="9"/>
        <v>6</v>
      </c>
      <c r="P41" s="304">
        <f t="shared" si="9"/>
        <v>6</v>
      </c>
      <c r="Q41" s="304">
        <f t="shared" si="9"/>
        <v>6</v>
      </c>
      <c r="R41" s="304">
        <f t="shared" si="9"/>
        <v>6</v>
      </c>
      <c r="S41" s="304">
        <f t="shared" si="9"/>
        <v>6</v>
      </c>
      <c r="T41" s="304">
        <v>6</v>
      </c>
      <c r="U41" s="304">
        <f t="shared" si="9"/>
        <v>0</v>
      </c>
      <c r="V41" s="304" t="s">
        <v>74</v>
      </c>
      <c r="W41" s="304" t="s">
        <v>74</v>
      </c>
      <c r="X41" s="304">
        <f t="shared" si="9"/>
        <v>36</v>
      </c>
      <c r="Y41" s="304">
        <f t="shared" si="9"/>
        <v>36</v>
      </c>
      <c r="Z41" s="304">
        <f t="shared" si="9"/>
        <v>36</v>
      </c>
      <c r="AA41" s="304">
        <f t="shared" si="9"/>
        <v>12</v>
      </c>
      <c r="AB41" s="304">
        <f t="shared" si="9"/>
        <v>12</v>
      </c>
      <c r="AC41" s="304">
        <f t="shared" si="9"/>
        <v>12</v>
      </c>
      <c r="AD41" s="304">
        <f t="shared" si="9"/>
        <v>12</v>
      </c>
      <c r="AE41" s="304">
        <f t="shared" si="9"/>
        <v>12</v>
      </c>
      <c r="AF41" s="304">
        <f t="shared" si="9"/>
        <v>12</v>
      </c>
      <c r="AG41" s="304">
        <f t="shared" si="9"/>
        <v>12</v>
      </c>
      <c r="AH41" s="304">
        <f t="shared" si="9"/>
        <v>12</v>
      </c>
      <c r="AI41" s="304">
        <f t="shared" si="9"/>
        <v>72</v>
      </c>
      <c r="AJ41" s="304">
        <f t="shared" si="9"/>
        <v>72</v>
      </c>
      <c r="AK41" s="304">
        <f t="shared" si="9"/>
        <v>72</v>
      </c>
      <c r="AL41" s="304">
        <f t="shared" si="9"/>
        <v>72</v>
      </c>
      <c r="AM41" s="304">
        <f t="shared" si="9"/>
        <v>72</v>
      </c>
      <c r="AN41" s="312">
        <f t="shared" si="9"/>
        <v>12</v>
      </c>
      <c r="AO41" s="312">
        <f t="shared" si="9"/>
        <v>12</v>
      </c>
      <c r="AP41" s="312">
        <f t="shared" si="9"/>
        <v>12</v>
      </c>
      <c r="AQ41" s="312">
        <f t="shared" si="9"/>
        <v>12</v>
      </c>
      <c r="AR41" s="312">
        <v>12</v>
      </c>
      <c r="AS41" s="304">
        <f t="shared" si="9"/>
        <v>0</v>
      </c>
      <c r="AT41" s="304">
        <f t="shared" si="9"/>
        <v>36</v>
      </c>
      <c r="AU41" s="304">
        <f t="shared" si="9"/>
        <v>36</v>
      </c>
      <c r="AV41" s="304">
        <f t="shared" si="9"/>
        <v>36</v>
      </c>
      <c r="AW41" s="304" t="s">
        <v>74</v>
      </c>
      <c r="AX41" s="304" t="s">
        <v>74</v>
      </c>
      <c r="AY41" s="304" t="s">
        <v>74</v>
      </c>
      <c r="AZ41" s="304" t="s">
        <v>74</v>
      </c>
      <c r="BA41" s="304" t="s">
        <v>74</v>
      </c>
      <c r="BB41" s="304" t="s">
        <v>74</v>
      </c>
      <c r="BC41" s="304" t="s">
        <v>74</v>
      </c>
      <c r="BD41" s="304" t="s">
        <v>74</v>
      </c>
      <c r="BE41" s="287">
        <f t="shared" si="1"/>
        <v>828</v>
      </c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</row>
    <row r="42" spans="1:78" s="17" customFormat="1" ht="18" customHeight="1" thickBot="1">
      <c r="A42" s="218"/>
      <c r="B42" s="201"/>
      <c r="C42" s="203"/>
      <c r="D42" s="49" t="s">
        <v>35</v>
      </c>
      <c r="E42" s="304">
        <f>SUM(E44,E52,E59)</f>
        <v>3</v>
      </c>
      <c r="F42" s="304">
        <f>SUM(F44,F52,F59)</f>
        <v>3</v>
      </c>
      <c r="G42" s="304">
        <f aca="true" t="shared" si="10" ref="G42:AV42">SUM(G44,G52,G59)</f>
        <v>3</v>
      </c>
      <c r="H42" s="304">
        <f t="shared" si="10"/>
        <v>3</v>
      </c>
      <c r="I42" s="304">
        <f t="shared" si="10"/>
        <v>3</v>
      </c>
      <c r="J42" s="304">
        <f t="shared" si="10"/>
        <v>3</v>
      </c>
      <c r="K42" s="304">
        <f t="shared" si="10"/>
        <v>3</v>
      </c>
      <c r="L42" s="304">
        <f t="shared" si="10"/>
        <v>3</v>
      </c>
      <c r="M42" s="304">
        <f t="shared" si="10"/>
        <v>3</v>
      </c>
      <c r="N42" s="304">
        <f t="shared" si="10"/>
        <v>3</v>
      </c>
      <c r="O42" s="304">
        <f t="shared" si="10"/>
        <v>3</v>
      </c>
      <c r="P42" s="304">
        <f t="shared" si="10"/>
        <v>3</v>
      </c>
      <c r="Q42" s="304">
        <f t="shared" si="10"/>
        <v>3</v>
      </c>
      <c r="R42" s="304">
        <f t="shared" si="10"/>
        <v>3</v>
      </c>
      <c r="S42" s="304">
        <f t="shared" si="10"/>
        <v>3</v>
      </c>
      <c r="T42" s="304">
        <f t="shared" si="10"/>
        <v>3</v>
      </c>
      <c r="U42" s="304">
        <f t="shared" si="10"/>
        <v>0</v>
      </c>
      <c r="V42" s="304" t="s">
        <v>74</v>
      </c>
      <c r="W42" s="304" t="s">
        <v>74</v>
      </c>
      <c r="X42" s="304">
        <f t="shared" si="10"/>
        <v>0</v>
      </c>
      <c r="Y42" s="304">
        <f t="shared" si="10"/>
        <v>0</v>
      </c>
      <c r="Z42" s="304">
        <f t="shared" si="10"/>
        <v>0</v>
      </c>
      <c r="AA42" s="304">
        <f t="shared" si="10"/>
        <v>6</v>
      </c>
      <c r="AB42" s="304">
        <f t="shared" si="10"/>
        <v>6</v>
      </c>
      <c r="AC42" s="312">
        <f t="shared" si="10"/>
        <v>6</v>
      </c>
      <c r="AD42" s="312">
        <f t="shared" si="10"/>
        <v>6</v>
      </c>
      <c r="AE42" s="312">
        <f t="shared" si="10"/>
        <v>6</v>
      </c>
      <c r="AF42" s="312">
        <f t="shared" si="10"/>
        <v>6</v>
      </c>
      <c r="AG42" s="312">
        <f t="shared" si="10"/>
        <v>6</v>
      </c>
      <c r="AH42" s="312">
        <f t="shared" si="10"/>
        <v>6</v>
      </c>
      <c r="AI42" s="304">
        <f t="shared" si="10"/>
        <v>0</v>
      </c>
      <c r="AJ42" s="304">
        <f t="shared" si="10"/>
        <v>0</v>
      </c>
      <c r="AK42" s="304">
        <f t="shared" si="10"/>
        <v>0</v>
      </c>
      <c r="AL42" s="304">
        <f t="shared" si="10"/>
        <v>0</v>
      </c>
      <c r="AM42" s="304">
        <f t="shared" si="10"/>
        <v>0</v>
      </c>
      <c r="AN42" s="312">
        <f t="shared" si="10"/>
        <v>6</v>
      </c>
      <c r="AO42" s="312">
        <f t="shared" si="10"/>
        <v>6</v>
      </c>
      <c r="AP42" s="312">
        <f t="shared" si="10"/>
        <v>6</v>
      </c>
      <c r="AQ42" s="312">
        <f t="shared" si="10"/>
        <v>6</v>
      </c>
      <c r="AR42" s="312">
        <f t="shared" si="10"/>
        <v>6</v>
      </c>
      <c r="AS42" s="304">
        <f t="shared" si="10"/>
        <v>0</v>
      </c>
      <c r="AT42" s="304">
        <f t="shared" si="10"/>
        <v>0</v>
      </c>
      <c r="AU42" s="304">
        <f t="shared" si="10"/>
        <v>0</v>
      </c>
      <c r="AV42" s="304">
        <f t="shared" si="10"/>
        <v>0</v>
      </c>
      <c r="AW42" s="304" t="s">
        <v>74</v>
      </c>
      <c r="AX42" s="304" t="s">
        <v>74</v>
      </c>
      <c r="AY42" s="304" t="s">
        <v>74</v>
      </c>
      <c r="AZ42" s="304" t="s">
        <v>74</v>
      </c>
      <c r="BA42" s="304" t="s">
        <v>74</v>
      </c>
      <c r="BB42" s="304" t="s">
        <v>74</v>
      </c>
      <c r="BC42" s="304" t="s">
        <v>74</v>
      </c>
      <c r="BD42" s="304" t="s">
        <v>74</v>
      </c>
      <c r="BE42" s="287">
        <f t="shared" si="1"/>
        <v>126</v>
      </c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</row>
    <row r="43" spans="1:78" ht="21.75" customHeight="1" thickBot="1">
      <c r="A43" s="218"/>
      <c r="B43" s="194" t="s">
        <v>226</v>
      </c>
      <c r="C43" s="196" t="s">
        <v>132</v>
      </c>
      <c r="D43" s="38" t="s">
        <v>34</v>
      </c>
      <c r="E43" s="313">
        <f aca="true" t="shared" si="11" ref="E43:AV43">SUM(E45,E47,E49,E50)</f>
        <v>6</v>
      </c>
      <c r="F43" s="313">
        <f t="shared" si="11"/>
        <v>6</v>
      </c>
      <c r="G43" s="313">
        <f t="shared" si="11"/>
        <v>6</v>
      </c>
      <c r="H43" s="313">
        <f t="shared" si="11"/>
        <v>6</v>
      </c>
      <c r="I43" s="313">
        <f t="shared" si="11"/>
        <v>6</v>
      </c>
      <c r="J43" s="313">
        <f t="shared" si="11"/>
        <v>6</v>
      </c>
      <c r="K43" s="313">
        <f t="shared" si="11"/>
        <v>6</v>
      </c>
      <c r="L43" s="313">
        <f t="shared" si="11"/>
        <v>6</v>
      </c>
      <c r="M43" s="313">
        <f t="shared" si="11"/>
        <v>6</v>
      </c>
      <c r="N43" s="313">
        <f t="shared" si="11"/>
        <v>6</v>
      </c>
      <c r="O43" s="313">
        <f t="shared" si="11"/>
        <v>6</v>
      </c>
      <c r="P43" s="313">
        <f t="shared" si="11"/>
        <v>6</v>
      </c>
      <c r="Q43" s="313">
        <f t="shared" si="11"/>
        <v>6</v>
      </c>
      <c r="R43" s="313">
        <f t="shared" si="11"/>
        <v>6</v>
      </c>
      <c r="S43" s="313">
        <f t="shared" si="11"/>
        <v>6</v>
      </c>
      <c r="T43" s="313">
        <f t="shared" si="11"/>
        <v>0</v>
      </c>
      <c r="U43" s="290">
        <f t="shared" si="11"/>
        <v>0</v>
      </c>
      <c r="V43" s="286" t="s">
        <v>74</v>
      </c>
      <c r="W43" s="286" t="s">
        <v>74</v>
      </c>
      <c r="X43" s="313">
        <f t="shared" si="11"/>
        <v>36</v>
      </c>
      <c r="Y43" s="313">
        <f t="shared" si="11"/>
        <v>36</v>
      </c>
      <c r="Z43" s="313">
        <f t="shared" si="11"/>
        <v>36</v>
      </c>
      <c r="AA43" s="313">
        <f t="shared" si="11"/>
        <v>6</v>
      </c>
      <c r="AB43" s="313">
        <f t="shared" si="11"/>
        <v>6</v>
      </c>
      <c r="AC43" s="314">
        <f t="shared" si="11"/>
        <v>6</v>
      </c>
      <c r="AD43" s="314">
        <f t="shared" si="11"/>
        <v>6</v>
      </c>
      <c r="AE43" s="314">
        <f t="shared" si="11"/>
        <v>6</v>
      </c>
      <c r="AF43" s="314">
        <f t="shared" si="11"/>
        <v>6</v>
      </c>
      <c r="AG43" s="314">
        <f t="shared" si="11"/>
        <v>6</v>
      </c>
      <c r="AH43" s="314">
        <f t="shared" si="11"/>
        <v>6</v>
      </c>
      <c r="AI43" s="313">
        <f t="shared" si="11"/>
        <v>0</v>
      </c>
      <c r="AJ43" s="313">
        <f t="shared" si="11"/>
        <v>0</v>
      </c>
      <c r="AK43" s="313">
        <f t="shared" si="11"/>
        <v>0</v>
      </c>
      <c r="AL43" s="313">
        <f t="shared" si="11"/>
        <v>0</v>
      </c>
      <c r="AM43" s="313">
        <f t="shared" si="11"/>
        <v>0</v>
      </c>
      <c r="AN43" s="314">
        <f t="shared" si="11"/>
        <v>6</v>
      </c>
      <c r="AO43" s="314">
        <f t="shared" si="11"/>
        <v>6</v>
      </c>
      <c r="AP43" s="314">
        <f t="shared" si="11"/>
        <v>6</v>
      </c>
      <c r="AQ43" s="314">
        <f t="shared" si="11"/>
        <v>6</v>
      </c>
      <c r="AR43" s="314">
        <f t="shared" si="11"/>
        <v>0</v>
      </c>
      <c r="AS43" s="290">
        <f t="shared" si="11"/>
        <v>0</v>
      </c>
      <c r="AT43" s="313">
        <f t="shared" si="11"/>
        <v>0</v>
      </c>
      <c r="AU43" s="313">
        <f t="shared" si="11"/>
        <v>0</v>
      </c>
      <c r="AV43" s="313">
        <f t="shared" si="11"/>
        <v>0</v>
      </c>
      <c r="AW43" s="296" t="s">
        <v>74</v>
      </c>
      <c r="AX43" s="296" t="s">
        <v>74</v>
      </c>
      <c r="AY43" s="296" t="s">
        <v>74</v>
      </c>
      <c r="AZ43" s="296" t="s">
        <v>74</v>
      </c>
      <c r="BA43" s="296" t="s">
        <v>74</v>
      </c>
      <c r="BB43" s="296" t="s">
        <v>74</v>
      </c>
      <c r="BC43" s="296" t="s">
        <v>74</v>
      </c>
      <c r="BD43" s="296" t="s">
        <v>74</v>
      </c>
      <c r="BE43" s="287">
        <f t="shared" si="1"/>
        <v>270</v>
      </c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</row>
    <row r="44" spans="1:78" ht="22.5" customHeight="1" thickBot="1">
      <c r="A44" s="218"/>
      <c r="B44" s="195"/>
      <c r="C44" s="197"/>
      <c r="D44" s="38" t="s">
        <v>35</v>
      </c>
      <c r="E44" s="313">
        <f aca="true" t="shared" si="12" ref="E44:AV44">SUM(E46,E48)</f>
        <v>3</v>
      </c>
      <c r="F44" s="313">
        <f>SUM(F46,F48)</f>
        <v>3</v>
      </c>
      <c r="G44" s="313">
        <f t="shared" si="12"/>
        <v>3</v>
      </c>
      <c r="H44" s="313">
        <f t="shared" si="12"/>
        <v>3</v>
      </c>
      <c r="I44" s="313">
        <f t="shared" si="12"/>
        <v>3</v>
      </c>
      <c r="J44" s="313">
        <f t="shared" si="12"/>
        <v>3</v>
      </c>
      <c r="K44" s="313">
        <f t="shared" si="12"/>
        <v>3</v>
      </c>
      <c r="L44" s="313">
        <f t="shared" si="12"/>
        <v>3</v>
      </c>
      <c r="M44" s="313">
        <f t="shared" si="12"/>
        <v>3</v>
      </c>
      <c r="N44" s="313">
        <f t="shared" si="12"/>
        <v>3</v>
      </c>
      <c r="O44" s="313">
        <f t="shared" si="12"/>
        <v>3</v>
      </c>
      <c r="P44" s="313">
        <f t="shared" si="12"/>
        <v>3</v>
      </c>
      <c r="Q44" s="313">
        <f t="shared" si="12"/>
        <v>3</v>
      </c>
      <c r="R44" s="313">
        <f t="shared" si="12"/>
        <v>3</v>
      </c>
      <c r="S44" s="313">
        <f t="shared" si="12"/>
        <v>3</v>
      </c>
      <c r="T44" s="313">
        <f t="shared" si="12"/>
        <v>3</v>
      </c>
      <c r="U44" s="290">
        <f t="shared" si="12"/>
        <v>0</v>
      </c>
      <c r="V44" s="286" t="s">
        <v>74</v>
      </c>
      <c r="W44" s="286" t="s">
        <v>74</v>
      </c>
      <c r="X44" s="313">
        <f t="shared" si="12"/>
        <v>0</v>
      </c>
      <c r="Y44" s="313">
        <f t="shared" si="12"/>
        <v>0</v>
      </c>
      <c r="Z44" s="313">
        <f t="shared" si="12"/>
        <v>0</v>
      </c>
      <c r="AA44" s="313">
        <f t="shared" si="12"/>
        <v>3</v>
      </c>
      <c r="AB44" s="313">
        <f t="shared" si="12"/>
        <v>3</v>
      </c>
      <c r="AC44" s="314">
        <f t="shared" si="12"/>
        <v>3</v>
      </c>
      <c r="AD44" s="314">
        <f t="shared" si="12"/>
        <v>3</v>
      </c>
      <c r="AE44" s="314">
        <f t="shared" si="12"/>
        <v>3</v>
      </c>
      <c r="AF44" s="314">
        <f t="shared" si="12"/>
        <v>3</v>
      </c>
      <c r="AG44" s="314">
        <f t="shared" si="12"/>
        <v>3</v>
      </c>
      <c r="AH44" s="314">
        <f t="shared" si="12"/>
        <v>3</v>
      </c>
      <c r="AI44" s="313">
        <f t="shared" si="12"/>
        <v>0</v>
      </c>
      <c r="AJ44" s="313">
        <f t="shared" si="12"/>
        <v>0</v>
      </c>
      <c r="AK44" s="313">
        <f t="shared" si="12"/>
        <v>0</v>
      </c>
      <c r="AL44" s="313">
        <f t="shared" si="12"/>
        <v>0</v>
      </c>
      <c r="AM44" s="313">
        <f t="shared" si="12"/>
        <v>0</v>
      </c>
      <c r="AN44" s="314">
        <f t="shared" si="12"/>
        <v>3</v>
      </c>
      <c r="AO44" s="314">
        <f t="shared" si="12"/>
        <v>3</v>
      </c>
      <c r="AP44" s="314">
        <f t="shared" si="12"/>
        <v>3</v>
      </c>
      <c r="AQ44" s="314">
        <f t="shared" si="12"/>
        <v>3</v>
      </c>
      <c r="AR44" s="314">
        <f t="shared" si="12"/>
        <v>3</v>
      </c>
      <c r="AS44" s="290">
        <f t="shared" si="12"/>
        <v>0</v>
      </c>
      <c r="AT44" s="313">
        <f t="shared" si="12"/>
        <v>0</v>
      </c>
      <c r="AU44" s="313">
        <f t="shared" si="12"/>
        <v>0</v>
      </c>
      <c r="AV44" s="313">
        <f t="shared" si="12"/>
        <v>0</v>
      </c>
      <c r="AW44" s="296" t="s">
        <v>74</v>
      </c>
      <c r="AX44" s="296" t="s">
        <v>74</v>
      </c>
      <c r="AY44" s="296" t="s">
        <v>74</v>
      </c>
      <c r="AZ44" s="296" t="s">
        <v>74</v>
      </c>
      <c r="BA44" s="296" t="s">
        <v>74</v>
      </c>
      <c r="BB44" s="296" t="s">
        <v>74</v>
      </c>
      <c r="BC44" s="296" t="s">
        <v>74</v>
      </c>
      <c r="BD44" s="296" t="s">
        <v>74</v>
      </c>
      <c r="BE44" s="287">
        <f t="shared" si="1"/>
        <v>87</v>
      </c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</row>
    <row r="45" spans="1:78" ht="15" customHeight="1" thickBot="1">
      <c r="A45" s="218"/>
      <c r="B45" s="186" t="s">
        <v>225</v>
      </c>
      <c r="C45" s="188" t="s">
        <v>133</v>
      </c>
      <c r="D45" s="36" t="s">
        <v>34</v>
      </c>
      <c r="E45" s="289">
        <v>6</v>
      </c>
      <c r="F45" s="289">
        <v>6</v>
      </c>
      <c r="G45" s="289">
        <v>6</v>
      </c>
      <c r="H45" s="289">
        <v>6</v>
      </c>
      <c r="I45" s="289">
        <v>6</v>
      </c>
      <c r="J45" s="289">
        <v>6</v>
      </c>
      <c r="K45" s="289">
        <v>6</v>
      </c>
      <c r="L45" s="289">
        <v>6</v>
      </c>
      <c r="M45" s="289">
        <v>6</v>
      </c>
      <c r="N45" s="289">
        <v>6</v>
      </c>
      <c r="O45" s="289">
        <v>6</v>
      </c>
      <c r="P45" s="289">
        <v>6</v>
      </c>
      <c r="Q45" s="289">
        <v>6</v>
      </c>
      <c r="R45" s="289">
        <v>6</v>
      </c>
      <c r="S45" s="289">
        <v>6</v>
      </c>
      <c r="T45" s="289" t="s">
        <v>220</v>
      </c>
      <c r="U45" s="290"/>
      <c r="V45" s="286" t="s">
        <v>153</v>
      </c>
      <c r="W45" s="327" t="s">
        <v>153</v>
      </c>
      <c r="X45" s="315"/>
      <c r="Y45" s="315"/>
      <c r="Z45" s="315"/>
      <c r="AA45" s="301">
        <v>6</v>
      </c>
      <c r="AB45" s="301">
        <v>6</v>
      </c>
      <c r="AC45" s="301">
        <v>6</v>
      </c>
      <c r="AD45" s="301">
        <v>6</v>
      </c>
      <c r="AE45" s="301">
        <v>6</v>
      </c>
      <c r="AF45" s="301">
        <v>6</v>
      </c>
      <c r="AG45" s="301">
        <v>6</v>
      </c>
      <c r="AH45" s="301">
        <v>6</v>
      </c>
      <c r="AI45" s="301"/>
      <c r="AJ45" s="301"/>
      <c r="AK45" s="301"/>
      <c r="AL45" s="301"/>
      <c r="AM45" s="301"/>
      <c r="AN45" s="301">
        <v>6</v>
      </c>
      <c r="AO45" s="301">
        <v>6</v>
      </c>
      <c r="AP45" s="301">
        <v>6</v>
      </c>
      <c r="AQ45" s="301">
        <v>6</v>
      </c>
      <c r="AR45" s="301" t="s">
        <v>220</v>
      </c>
      <c r="AS45" s="326"/>
      <c r="AT45" s="315"/>
      <c r="AU45" s="315"/>
      <c r="AV45" s="315"/>
      <c r="AW45" s="329" t="s">
        <v>74</v>
      </c>
      <c r="AX45" s="329" t="s">
        <v>74</v>
      </c>
      <c r="AY45" s="296" t="s">
        <v>74</v>
      </c>
      <c r="AZ45" s="296" t="s">
        <v>74</v>
      </c>
      <c r="BA45" s="296" t="s">
        <v>74</v>
      </c>
      <c r="BB45" s="296" t="s">
        <v>74</v>
      </c>
      <c r="BC45" s="296" t="s">
        <v>74</v>
      </c>
      <c r="BD45" s="296" t="s">
        <v>74</v>
      </c>
      <c r="BE45" s="287">
        <f t="shared" si="1"/>
        <v>162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</row>
    <row r="46" spans="1:78" ht="15" customHeight="1" thickBot="1">
      <c r="A46" s="218"/>
      <c r="B46" s="187"/>
      <c r="C46" s="189"/>
      <c r="D46" s="36" t="s">
        <v>35</v>
      </c>
      <c r="E46" s="289">
        <v>3</v>
      </c>
      <c r="F46" s="289">
        <v>3</v>
      </c>
      <c r="G46" s="289">
        <v>3</v>
      </c>
      <c r="H46" s="289">
        <v>3</v>
      </c>
      <c r="I46" s="289">
        <v>3</v>
      </c>
      <c r="J46" s="289">
        <v>3</v>
      </c>
      <c r="K46" s="289">
        <v>3</v>
      </c>
      <c r="L46" s="289">
        <v>3</v>
      </c>
      <c r="M46" s="289">
        <v>3</v>
      </c>
      <c r="N46" s="289">
        <v>3</v>
      </c>
      <c r="O46" s="289">
        <v>3</v>
      </c>
      <c r="P46" s="289">
        <v>3</v>
      </c>
      <c r="Q46" s="289">
        <v>3</v>
      </c>
      <c r="R46" s="289">
        <v>3</v>
      </c>
      <c r="S46" s="289">
        <v>3</v>
      </c>
      <c r="T46" s="289">
        <v>3</v>
      </c>
      <c r="U46" s="290"/>
      <c r="V46" s="286" t="s">
        <v>74</v>
      </c>
      <c r="W46" s="327" t="s">
        <v>74</v>
      </c>
      <c r="X46" s="315"/>
      <c r="Y46" s="315"/>
      <c r="Z46" s="315"/>
      <c r="AA46" s="301">
        <v>3</v>
      </c>
      <c r="AB46" s="301">
        <v>3</v>
      </c>
      <c r="AC46" s="301">
        <v>3</v>
      </c>
      <c r="AD46" s="301">
        <v>3</v>
      </c>
      <c r="AE46" s="301">
        <v>3</v>
      </c>
      <c r="AF46" s="301">
        <v>3</v>
      </c>
      <c r="AG46" s="301">
        <v>3</v>
      </c>
      <c r="AH46" s="301">
        <v>3</v>
      </c>
      <c r="AI46" s="301"/>
      <c r="AJ46" s="301"/>
      <c r="AK46" s="301"/>
      <c r="AL46" s="301"/>
      <c r="AM46" s="301"/>
      <c r="AN46" s="301">
        <v>3</v>
      </c>
      <c r="AO46" s="301">
        <v>3</v>
      </c>
      <c r="AP46" s="301">
        <v>3</v>
      </c>
      <c r="AQ46" s="301">
        <v>3</v>
      </c>
      <c r="AR46" s="301">
        <v>3</v>
      </c>
      <c r="AS46" s="326"/>
      <c r="AT46" s="315"/>
      <c r="AU46" s="315"/>
      <c r="AV46" s="315"/>
      <c r="AW46" s="329" t="s">
        <v>74</v>
      </c>
      <c r="AX46" s="329" t="s">
        <v>74</v>
      </c>
      <c r="AY46" s="296" t="s">
        <v>74</v>
      </c>
      <c r="AZ46" s="296" t="s">
        <v>74</v>
      </c>
      <c r="BA46" s="296" t="s">
        <v>74</v>
      </c>
      <c r="BB46" s="296" t="s">
        <v>74</v>
      </c>
      <c r="BC46" s="296" t="s">
        <v>74</v>
      </c>
      <c r="BD46" s="296" t="s">
        <v>74</v>
      </c>
      <c r="BE46" s="287">
        <f t="shared" si="1"/>
        <v>87</v>
      </c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</row>
    <row r="47" spans="1:78" ht="13.5" customHeight="1" hidden="1" thickBot="1">
      <c r="A47" s="218"/>
      <c r="B47" s="186" t="s">
        <v>68</v>
      </c>
      <c r="C47" s="192" t="s">
        <v>69</v>
      </c>
      <c r="D47" s="36" t="s">
        <v>34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90"/>
      <c r="V47" s="286" t="s">
        <v>74</v>
      </c>
      <c r="W47" s="327" t="s">
        <v>74</v>
      </c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26"/>
      <c r="AT47" s="315"/>
      <c r="AU47" s="315"/>
      <c r="AV47" s="315"/>
      <c r="AW47" s="329" t="s">
        <v>74</v>
      </c>
      <c r="AX47" s="329" t="s">
        <v>74</v>
      </c>
      <c r="AY47" s="296" t="s">
        <v>74</v>
      </c>
      <c r="AZ47" s="296" t="s">
        <v>74</v>
      </c>
      <c r="BA47" s="296" t="s">
        <v>74</v>
      </c>
      <c r="BB47" s="296" t="s">
        <v>74</v>
      </c>
      <c r="BC47" s="296" t="s">
        <v>74</v>
      </c>
      <c r="BD47" s="296" t="s">
        <v>74</v>
      </c>
      <c r="BE47" s="287">
        <f t="shared" si="1"/>
        <v>0</v>
      </c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</row>
    <row r="48" spans="1:78" ht="21.75" customHeight="1" hidden="1" thickBot="1">
      <c r="A48" s="218"/>
      <c r="B48" s="187"/>
      <c r="C48" s="193"/>
      <c r="D48" s="36" t="s">
        <v>35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90"/>
      <c r="V48" s="286" t="s">
        <v>74</v>
      </c>
      <c r="W48" s="327" t="s">
        <v>74</v>
      </c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26"/>
      <c r="AT48" s="315"/>
      <c r="AU48" s="315"/>
      <c r="AV48" s="315"/>
      <c r="AW48" s="329" t="s">
        <v>74</v>
      </c>
      <c r="AX48" s="329" t="s">
        <v>74</v>
      </c>
      <c r="AY48" s="296" t="s">
        <v>74</v>
      </c>
      <c r="AZ48" s="296" t="s">
        <v>74</v>
      </c>
      <c r="BA48" s="296" t="s">
        <v>74</v>
      </c>
      <c r="BB48" s="296" t="s">
        <v>74</v>
      </c>
      <c r="BC48" s="296" t="s">
        <v>74</v>
      </c>
      <c r="BD48" s="296" t="s">
        <v>74</v>
      </c>
      <c r="BE48" s="287">
        <f t="shared" si="1"/>
        <v>0</v>
      </c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</row>
    <row r="49" spans="1:78" ht="18.75" customHeight="1" thickBot="1">
      <c r="A49" s="218"/>
      <c r="B49" s="45" t="s">
        <v>224</v>
      </c>
      <c r="C49" s="188" t="s">
        <v>52</v>
      </c>
      <c r="D49" s="36" t="s">
        <v>34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90"/>
      <c r="V49" s="286" t="s">
        <v>74</v>
      </c>
      <c r="W49" s="327" t="s">
        <v>74</v>
      </c>
      <c r="X49" s="315">
        <v>36</v>
      </c>
      <c r="Y49" s="315">
        <v>36</v>
      </c>
      <c r="Z49" s="315">
        <v>36</v>
      </c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26"/>
      <c r="AT49" s="315"/>
      <c r="AU49" s="315"/>
      <c r="AV49" s="315"/>
      <c r="AW49" s="329" t="s">
        <v>74</v>
      </c>
      <c r="AX49" s="329" t="s">
        <v>74</v>
      </c>
      <c r="AY49" s="296" t="s">
        <v>74</v>
      </c>
      <c r="AZ49" s="296" t="s">
        <v>74</v>
      </c>
      <c r="BA49" s="296" t="s">
        <v>74</v>
      </c>
      <c r="BB49" s="296" t="s">
        <v>74</v>
      </c>
      <c r="BC49" s="296" t="s">
        <v>74</v>
      </c>
      <c r="BD49" s="296" t="s">
        <v>74</v>
      </c>
      <c r="BE49" s="287">
        <f t="shared" si="1"/>
        <v>108</v>
      </c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</row>
    <row r="50" spans="1:78" ht="18" customHeight="1" hidden="1" thickBot="1">
      <c r="A50" s="218"/>
      <c r="B50" s="45" t="s">
        <v>63</v>
      </c>
      <c r="C50" s="189" t="s">
        <v>6</v>
      </c>
      <c r="D50" s="36" t="s">
        <v>34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0"/>
      <c r="V50" s="296"/>
      <c r="W50" s="296"/>
      <c r="X50" s="297"/>
      <c r="Y50" s="297"/>
      <c r="Z50" s="297"/>
      <c r="AA50" s="297"/>
      <c r="AB50" s="297"/>
      <c r="AC50" s="317"/>
      <c r="AD50" s="317"/>
      <c r="AE50" s="317"/>
      <c r="AF50" s="317"/>
      <c r="AG50" s="317"/>
      <c r="AH50" s="31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4"/>
      <c r="AT50" s="297"/>
      <c r="AU50" s="297"/>
      <c r="AV50" s="297"/>
      <c r="AW50" s="296"/>
      <c r="AX50" s="296"/>
      <c r="AY50" s="296"/>
      <c r="AZ50" s="296"/>
      <c r="BA50" s="296"/>
      <c r="BB50" s="296"/>
      <c r="BC50" s="296"/>
      <c r="BD50" s="296"/>
      <c r="BE50" s="287">
        <f t="shared" si="1"/>
        <v>0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</row>
    <row r="51" spans="1:78" s="17" customFormat="1" ht="30" customHeight="1" thickBot="1">
      <c r="A51" s="218"/>
      <c r="B51" s="194" t="s">
        <v>223</v>
      </c>
      <c r="C51" s="196" t="s">
        <v>134</v>
      </c>
      <c r="D51" s="38" t="s">
        <v>34</v>
      </c>
      <c r="E51" s="313">
        <f aca="true" t="shared" si="13" ref="E51:U51">SUM(E53,E55,E57)</f>
        <v>0</v>
      </c>
      <c r="F51" s="313">
        <f t="shared" si="13"/>
        <v>0</v>
      </c>
      <c r="G51" s="313">
        <f t="shared" si="13"/>
        <v>0</v>
      </c>
      <c r="H51" s="313">
        <f t="shared" si="13"/>
        <v>0</v>
      </c>
      <c r="I51" s="313">
        <f t="shared" si="13"/>
        <v>0</v>
      </c>
      <c r="J51" s="313">
        <f t="shared" si="13"/>
        <v>0</v>
      </c>
      <c r="K51" s="313">
        <f t="shared" si="13"/>
        <v>0</v>
      </c>
      <c r="L51" s="313">
        <f t="shared" si="13"/>
        <v>0</v>
      </c>
      <c r="M51" s="313">
        <f t="shared" si="13"/>
        <v>0</v>
      </c>
      <c r="N51" s="313">
        <f t="shared" si="13"/>
        <v>0</v>
      </c>
      <c r="O51" s="313">
        <f t="shared" si="13"/>
        <v>0</v>
      </c>
      <c r="P51" s="313">
        <f t="shared" si="13"/>
        <v>0</v>
      </c>
      <c r="Q51" s="313">
        <f t="shared" si="13"/>
        <v>0</v>
      </c>
      <c r="R51" s="313">
        <f t="shared" si="13"/>
        <v>0</v>
      </c>
      <c r="S51" s="313">
        <f t="shared" si="13"/>
        <v>0</v>
      </c>
      <c r="T51" s="313">
        <f t="shared" si="13"/>
        <v>0</v>
      </c>
      <c r="U51" s="290">
        <f t="shared" si="13"/>
        <v>0</v>
      </c>
      <c r="V51" s="286" t="s">
        <v>74</v>
      </c>
      <c r="W51" s="286" t="s">
        <v>74</v>
      </c>
      <c r="X51" s="313">
        <f>SUM(X53,X56,X57)</f>
        <v>0</v>
      </c>
      <c r="Y51" s="313">
        <f aca="true" t="shared" si="14" ref="Y51:AT51">SUM(Y53,Y56,Y57)</f>
        <v>0</v>
      </c>
      <c r="Z51" s="313">
        <f t="shared" si="14"/>
        <v>0</v>
      </c>
      <c r="AA51" s="313">
        <f t="shared" si="14"/>
        <v>6</v>
      </c>
      <c r="AB51" s="313">
        <f t="shared" si="14"/>
        <v>6</v>
      </c>
      <c r="AC51" s="313">
        <f t="shared" si="14"/>
        <v>6</v>
      </c>
      <c r="AD51" s="313">
        <f t="shared" si="14"/>
        <v>6</v>
      </c>
      <c r="AE51" s="313">
        <f t="shared" si="14"/>
        <v>6</v>
      </c>
      <c r="AF51" s="313">
        <f t="shared" si="14"/>
        <v>6</v>
      </c>
      <c r="AG51" s="313">
        <f t="shared" si="14"/>
        <v>6</v>
      </c>
      <c r="AH51" s="313">
        <f t="shared" si="14"/>
        <v>6</v>
      </c>
      <c r="AI51" s="313">
        <f t="shared" si="14"/>
        <v>72</v>
      </c>
      <c r="AJ51" s="313">
        <f t="shared" si="14"/>
        <v>72</v>
      </c>
      <c r="AK51" s="313">
        <f t="shared" si="14"/>
        <v>72</v>
      </c>
      <c r="AL51" s="313">
        <f t="shared" si="14"/>
        <v>72</v>
      </c>
      <c r="AM51" s="313">
        <f t="shared" si="14"/>
        <v>72</v>
      </c>
      <c r="AN51" s="313">
        <f t="shared" si="14"/>
        <v>6</v>
      </c>
      <c r="AO51" s="313">
        <f t="shared" si="14"/>
        <v>6</v>
      </c>
      <c r="AP51" s="313">
        <f t="shared" si="14"/>
        <v>6</v>
      </c>
      <c r="AQ51" s="313">
        <f t="shared" si="14"/>
        <v>6</v>
      </c>
      <c r="AR51" s="313">
        <v>6</v>
      </c>
      <c r="AS51" s="290">
        <f t="shared" si="14"/>
        <v>0</v>
      </c>
      <c r="AT51" s="313">
        <f t="shared" si="14"/>
        <v>36</v>
      </c>
      <c r="AU51" s="313">
        <f>SUM(AU53,AU55,AU57)</f>
        <v>36</v>
      </c>
      <c r="AV51" s="313">
        <f>SUM(AV53,AV55,AV57)</f>
        <v>36</v>
      </c>
      <c r="AW51" s="286" t="s">
        <v>74</v>
      </c>
      <c r="AX51" s="286" t="s">
        <v>74</v>
      </c>
      <c r="AY51" s="286" t="s">
        <v>74</v>
      </c>
      <c r="AZ51" s="286" t="s">
        <v>74</v>
      </c>
      <c r="BA51" s="286" t="s">
        <v>74</v>
      </c>
      <c r="BB51" s="286" t="s">
        <v>74</v>
      </c>
      <c r="BC51" s="286" t="s">
        <v>74</v>
      </c>
      <c r="BD51" s="286" t="s">
        <v>74</v>
      </c>
      <c r="BE51" s="287">
        <f t="shared" si="1"/>
        <v>546</v>
      </c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</row>
    <row r="52" spans="1:78" s="17" customFormat="1" ht="24" customHeight="1" thickBot="1">
      <c r="A52" s="218"/>
      <c r="B52" s="195"/>
      <c r="C52" s="197"/>
      <c r="D52" s="38" t="s">
        <v>35</v>
      </c>
      <c r="E52" s="313">
        <f aca="true" t="shared" si="15" ref="E52:AV52">SUM(E54)</f>
        <v>0</v>
      </c>
      <c r="F52" s="313">
        <f>SUM(F54)</f>
        <v>0</v>
      </c>
      <c r="G52" s="313">
        <f t="shared" si="15"/>
        <v>0</v>
      </c>
      <c r="H52" s="313">
        <f t="shared" si="15"/>
        <v>0</v>
      </c>
      <c r="I52" s="313">
        <f t="shared" si="15"/>
        <v>0</v>
      </c>
      <c r="J52" s="313">
        <f t="shared" si="15"/>
        <v>0</v>
      </c>
      <c r="K52" s="313">
        <f t="shared" si="15"/>
        <v>0</v>
      </c>
      <c r="L52" s="313">
        <f t="shared" si="15"/>
        <v>0</v>
      </c>
      <c r="M52" s="313">
        <f t="shared" si="15"/>
        <v>0</v>
      </c>
      <c r="N52" s="313">
        <f t="shared" si="15"/>
        <v>0</v>
      </c>
      <c r="O52" s="313">
        <f t="shared" si="15"/>
        <v>0</v>
      </c>
      <c r="P52" s="313">
        <f t="shared" si="15"/>
        <v>0</v>
      </c>
      <c r="Q52" s="313">
        <f t="shared" si="15"/>
        <v>0</v>
      </c>
      <c r="R52" s="313">
        <f t="shared" si="15"/>
        <v>0</v>
      </c>
      <c r="S52" s="313">
        <f t="shared" si="15"/>
        <v>0</v>
      </c>
      <c r="T52" s="313">
        <f t="shared" si="15"/>
        <v>0</v>
      </c>
      <c r="U52" s="290">
        <f t="shared" si="15"/>
        <v>0</v>
      </c>
      <c r="V52" s="286" t="s">
        <v>74</v>
      </c>
      <c r="W52" s="286" t="s">
        <v>74</v>
      </c>
      <c r="X52" s="313">
        <f t="shared" si="15"/>
        <v>0</v>
      </c>
      <c r="Y52" s="313">
        <f t="shared" si="15"/>
        <v>0</v>
      </c>
      <c r="Z52" s="313">
        <f t="shared" si="15"/>
        <v>0</v>
      </c>
      <c r="AA52" s="313">
        <f t="shared" si="15"/>
        <v>3</v>
      </c>
      <c r="AB52" s="313">
        <f t="shared" si="15"/>
        <v>3</v>
      </c>
      <c r="AC52" s="314">
        <f t="shared" si="15"/>
        <v>3</v>
      </c>
      <c r="AD52" s="314">
        <f t="shared" si="15"/>
        <v>3</v>
      </c>
      <c r="AE52" s="314">
        <f t="shared" si="15"/>
        <v>3</v>
      </c>
      <c r="AF52" s="314">
        <f t="shared" si="15"/>
        <v>3</v>
      </c>
      <c r="AG52" s="314">
        <f t="shared" si="15"/>
        <v>3</v>
      </c>
      <c r="AH52" s="314">
        <f t="shared" si="15"/>
        <v>3</v>
      </c>
      <c r="AI52" s="313">
        <f t="shared" si="15"/>
        <v>0</v>
      </c>
      <c r="AJ52" s="313">
        <f t="shared" si="15"/>
        <v>0</v>
      </c>
      <c r="AK52" s="313">
        <f t="shared" si="15"/>
        <v>0</v>
      </c>
      <c r="AL52" s="313">
        <f t="shared" si="15"/>
        <v>0</v>
      </c>
      <c r="AM52" s="313">
        <f t="shared" si="15"/>
        <v>0</v>
      </c>
      <c r="AN52" s="313">
        <f t="shared" si="15"/>
        <v>3</v>
      </c>
      <c r="AO52" s="313">
        <f t="shared" si="15"/>
        <v>3</v>
      </c>
      <c r="AP52" s="313">
        <f t="shared" si="15"/>
        <v>3</v>
      </c>
      <c r="AQ52" s="313">
        <f t="shared" si="15"/>
        <v>3</v>
      </c>
      <c r="AR52" s="313">
        <f t="shared" si="15"/>
        <v>3</v>
      </c>
      <c r="AS52" s="290">
        <f t="shared" si="15"/>
        <v>0</v>
      </c>
      <c r="AT52" s="313">
        <f t="shared" si="15"/>
        <v>0</v>
      </c>
      <c r="AU52" s="313">
        <f t="shared" si="15"/>
        <v>0</v>
      </c>
      <c r="AV52" s="313">
        <f t="shared" si="15"/>
        <v>0</v>
      </c>
      <c r="AW52" s="286" t="s">
        <v>74</v>
      </c>
      <c r="AX52" s="286" t="s">
        <v>74</v>
      </c>
      <c r="AY52" s="286" t="s">
        <v>74</v>
      </c>
      <c r="AZ52" s="286" t="s">
        <v>74</v>
      </c>
      <c r="BA52" s="286" t="s">
        <v>74</v>
      </c>
      <c r="BB52" s="286" t="s">
        <v>74</v>
      </c>
      <c r="BC52" s="286" t="s">
        <v>74</v>
      </c>
      <c r="BD52" s="286" t="s">
        <v>74</v>
      </c>
      <c r="BE52" s="287">
        <f t="shared" si="1"/>
        <v>39</v>
      </c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</row>
    <row r="53" spans="1:78" s="7" customFormat="1" ht="15" customHeight="1" thickBot="1">
      <c r="A53" s="218"/>
      <c r="B53" s="186" t="s">
        <v>222</v>
      </c>
      <c r="C53" s="188" t="s">
        <v>135</v>
      </c>
      <c r="D53" s="36" t="s">
        <v>34</v>
      </c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290"/>
      <c r="V53" s="296" t="s">
        <v>74</v>
      </c>
      <c r="W53" s="296" t="s">
        <v>74</v>
      </c>
      <c r="X53" s="295"/>
      <c r="Y53" s="295"/>
      <c r="Z53" s="295"/>
      <c r="AA53" s="300">
        <v>6</v>
      </c>
      <c r="AB53" s="300">
        <v>6</v>
      </c>
      <c r="AC53" s="300">
        <v>6</v>
      </c>
      <c r="AD53" s="300">
        <v>6</v>
      </c>
      <c r="AE53" s="300">
        <v>6</v>
      </c>
      <c r="AF53" s="300">
        <v>6</v>
      </c>
      <c r="AG53" s="300">
        <v>6</v>
      </c>
      <c r="AH53" s="300">
        <v>6</v>
      </c>
      <c r="AI53" s="300"/>
      <c r="AJ53" s="300"/>
      <c r="AK53" s="300"/>
      <c r="AL53" s="300"/>
      <c r="AM53" s="300"/>
      <c r="AN53" s="300">
        <v>6</v>
      </c>
      <c r="AO53" s="300">
        <v>6</v>
      </c>
      <c r="AP53" s="300">
        <v>6</v>
      </c>
      <c r="AQ53" s="300">
        <v>6</v>
      </c>
      <c r="AR53" s="300" t="s">
        <v>220</v>
      </c>
      <c r="AS53" s="294"/>
      <c r="AT53" s="295"/>
      <c r="AU53" s="295"/>
      <c r="AV53" s="295"/>
      <c r="AW53" s="296" t="s">
        <v>74</v>
      </c>
      <c r="AX53" s="296" t="s">
        <v>74</v>
      </c>
      <c r="AY53" s="296" t="s">
        <v>74</v>
      </c>
      <c r="AZ53" s="296" t="s">
        <v>74</v>
      </c>
      <c r="BA53" s="296" t="s">
        <v>74</v>
      </c>
      <c r="BB53" s="296" t="s">
        <v>74</v>
      </c>
      <c r="BC53" s="296" t="s">
        <v>74</v>
      </c>
      <c r="BD53" s="296" t="s">
        <v>74</v>
      </c>
      <c r="BE53" s="287">
        <f t="shared" si="1"/>
        <v>72</v>
      </c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</row>
    <row r="54" spans="1:78" s="7" customFormat="1" ht="15" customHeight="1" thickBot="1">
      <c r="A54" s="218"/>
      <c r="B54" s="187"/>
      <c r="C54" s="189" t="s">
        <v>52</v>
      </c>
      <c r="D54" s="36" t="s">
        <v>35</v>
      </c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290"/>
      <c r="V54" s="296" t="s">
        <v>74</v>
      </c>
      <c r="W54" s="296" t="s">
        <v>74</v>
      </c>
      <c r="X54" s="295"/>
      <c r="Y54" s="295"/>
      <c r="Z54" s="295"/>
      <c r="AA54" s="300">
        <v>3</v>
      </c>
      <c r="AB54" s="300">
        <v>3</v>
      </c>
      <c r="AC54" s="300">
        <v>3</v>
      </c>
      <c r="AD54" s="300">
        <v>3</v>
      </c>
      <c r="AE54" s="300">
        <v>3</v>
      </c>
      <c r="AF54" s="300">
        <v>3</v>
      </c>
      <c r="AG54" s="300">
        <v>3</v>
      </c>
      <c r="AH54" s="300">
        <v>3</v>
      </c>
      <c r="AI54" s="300"/>
      <c r="AJ54" s="300"/>
      <c r="AK54" s="300"/>
      <c r="AL54" s="300"/>
      <c r="AM54" s="300"/>
      <c r="AN54" s="300">
        <v>3</v>
      </c>
      <c r="AO54" s="300">
        <v>3</v>
      </c>
      <c r="AP54" s="300">
        <v>3</v>
      </c>
      <c r="AQ54" s="300">
        <v>3</v>
      </c>
      <c r="AR54" s="300">
        <v>3</v>
      </c>
      <c r="AS54" s="294"/>
      <c r="AT54" s="295"/>
      <c r="AU54" s="295"/>
      <c r="AV54" s="295"/>
      <c r="AW54" s="296" t="s">
        <v>74</v>
      </c>
      <c r="AX54" s="296" t="s">
        <v>74</v>
      </c>
      <c r="AY54" s="296" t="s">
        <v>74</v>
      </c>
      <c r="AZ54" s="296" t="s">
        <v>74</v>
      </c>
      <c r="BA54" s="296" t="s">
        <v>74</v>
      </c>
      <c r="BB54" s="296" t="s">
        <v>74</v>
      </c>
      <c r="BC54" s="296" t="s">
        <v>74</v>
      </c>
      <c r="BD54" s="296" t="s">
        <v>74</v>
      </c>
      <c r="BE54" s="287">
        <f t="shared" si="1"/>
        <v>39</v>
      </c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</row>
    <row r="55" spans="1:78" s="7" customFormat="1" ht="13.5" customHeight="1" hidden="1" thickBot="1">
      <c r="A55" s="218"/>
      <c r="B55" s="45" t="s">
        <v>53</v>
      </c>
      <c r="C55" s="42" t="s">
        <v>6</v>
      </c>
      <c r="D55" s="8" t="s">
        <v>34</v>
      </c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290"/>
      <c r="V55" s="296" t="s">
        <v>74</v>
      </c>
      <c r="W55" s="296" t="s">
        <v>74</v>
      </c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4"/>
      <c r="AT55" s="295"/>
      <c r="AU55" s="295"/>
      <c r="AV55" s="295"/>
      <c r="AW55" s="296" t="s">
        <v>74</v>
      </c>
      <c r="AX55" s="296" t="s">
        <v>74</v>
      </c>
      <c r="AY55" s="296" t="s">
        <v>74</v>
      </c>
      <c r="AZ55" s="296" t="s">
        <v>74</v>
      </c>
      <c r="BA55" s="296" t="s">
        <v>74</v>
      </c>
      <c r="BB55" s="296" t="s">
        <v>74</v>
      </c>
      <c r="BC55" s="296" t="s">
        <v>74</v>
      </c>
      <c r="BD55" s="296" t="s">
        <v>74</v>
      </c>
      <c r="BE55" s="287">
        <f t="shared" si="1"/>
        <v>0</v>
      </c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</row>
    <row r="56" spans="1:78" s="7" customFormat="1" ht="16.5" customHeight="1" thickBot="1">
      <c r="A56" s="218"/>
      <c r="B56" s="45" t="s">
        <v>221</v>
      </c>
      <c r="C56" s="52" t="s">
        <v>52</v>
      </c>
      <c r="D56" s="8" t="s">
        <v>34</v>
      </c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290"/>
      <c r="V56" s="296" t="s">
        <v>74</v>
      </c>
      <c r="W56" s="296" t="s">
        <v>74</v>
      </c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>
        <v>36</v>
      </c>
      <c r="AJ56" s="295">
        <v>36</v>
      </c>
      <c r="AK56" s="295">
        <v>36</v>
      </c>
      <c r="AL56" s="295">
        <v>36</v>
      </c>
      <c r="AM56" s="295">
        <v>36</v>
      </c>
      <c r="AN56" s="295"/>
      <c r="AO56" s="295"/>
      <c r="AP56" s="295"/>
      <c r="AQ56" s="295"/>
      <c r="AR56" s="295"/>
      <c r="AS56" s="294"/>
      <c r="AT56" s="295"/>
      <c r="AU56" s="295"/>
      <c r="AV56" s="295"/>
      <c r="AW56" s="296" t="s">
        <v>74</v>
      </c>
      <c r="AX56" s="296" t="s">
        <v>74</v>
      </c>
      <c r="AY56" s="296" t="s">
        <v>74</v>
      </c>
      <c r="AZ56" s="296" t="s">
        <v>74</v>
      </c>
      <c r="BA56" s="296" t="s">
        <v>74</v>
      </c>
      <c r="BB56" s="296" t="s">
        <v>74</v>
      </c>
      <c r="BC56" s="296" t="s">
        <v>74</v>
      </c>
      <c r="BD56" s="296" t="s">
        <v>74</v>
      </c>
      <c r="BE56" s="287">
        <f t="shared" si="1"/>
        <v>180</v>
      </c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</row>
    <row r="57" spans="1:78" s="7" customFormat="1" ht="14.25" customHeight="1" thickBot="1">
      <c r="A57" s="218"/>
      <c r="B57" s="45" t="s">
        <v>12</v>
      </c>
      <c r="C57" s="52" t="s">
        <v>6</v>
      </c>
      <c r="D57" s="8" t="s">
        <v>34</v>
      </c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290"/>
      <c r="V57" s="296" t="s">
        <v>74</v>
      </c>
      <c r="W57" s="296" t="s">
        <v>74</v>
      </c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>
        <v>36</v>
      </c>
      <c r="AJ57" s="295">
        <v>36</v>
      </c>
      <c r="AK57" s="295">
        <v>36</v>
      </c>
      <c r="AL57" s="295">
        <v>36</v>
      </c>
      <c r="AM57" s="295">
        <v>36</v>
      </c>
      <c r="AN57" s="295"/>
      <c r="AO57" s="295"/>
      <c r="AP57" s="295"/>
      <c r="AQ57" s="295"/>
      <c r="AR57" s="295"/>
      <c r="AS57" s="294"/>
      <c r="AT57" s="295">
        <v>36</v>
      </c>
      <c r="AU57" s="295">
        <v>36</v>
      </c>
      <c r="AV57" s="295">
        <v>36</v>
      </c>
      <c r="AW57" s="296" t="s">
        <v>74</v>
      </c>
      <c r="AX57" s="296" t="s">
        <v>74</v>
      </c>
      <c r="AY57" s="296" t="s">
        <v>74</v>
      </c>
      <c r="AZ57" s="296" t="s">
        <v>74</v>
      </c>
      <c r="BA57" s="296" t="s">
        <v>74</v>
      </c>
      <c r="BB57" s="296" t="s">
        <v>74</v>
      </c>
      <c r="BC57" s="296" t="s">
        <v>74</v>
      </c>
      <c r="BD57" s="296" t="s">
        <v>74</v>
      </c>
      <c r="BE57" s="287">
        <f t="shared" si="1"/>
        <v>288</v>
      </c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</row>
    <row r="58" spans="1:78" ht="13.5" customHeight="1" hidden="1" thickBot="1">
      <c r="A58" s="218"/>
      <c r="B58" s="190" t="s">
        <v>55</v>
      </c>
      <c r="C58" s="190" t="s">
        <v>70</v>
      </c>
      <c r="D58" s="23" t="s">
        <v>34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7">
        <f>SUM(BE60,BE62,BE64,BE65)</f>
        <v>0</v>
      </c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</row>
    <row r="59" spans="1:78" ht="13.5" customHeight="1" hidden="1" thickBot="1">
      <c r="A59" s="218"/>
      <c r="B59" s="191"/>
      <c r="C59" s="191"/>
      <c r="D59" s="23" t="s">
        <v>35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7">
        <f>SUM(BE61,BE63)</f>
        <v>0</v>
      </c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</row>
    <row r="60" spans="1:78" ht="13.5" customHeight="1" hidden="1" thickBot="1">
      <c r="A60" s="218"/>
      <c r="B60" s="181" t="s">
        <v>10</v>
      </c>
      <c r="C60" s="181" t="s">
        <v>71</v>
      </c>
      <c r="D60" s="8" t="s">
        <v>34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5">
        <f aca="true" t="shared" si="16" ref="BE60:BE65">SUM(E60:BD60)</f>
        <v>0</v>
      </c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</row>
    <row r="61" spans="1:78" ht="13.5" customHeight="1" hidden="1" thickBot="1">
      <c r="A61" s="218"/>
      <c r="B61" s="182"/>
      <c r="C61" s="182"/>
      <c r="D61" s="8" t="s">
        <v>35</v>
      </c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320">
        <f t="shared" si="16"/>
        <v>0</v>
      </c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</row>
    <row r="62" spans="1:78" ht="13.5" customHeight="1" hidden="1" thickBot="1">
      <c r="A62" s="218"/>
      <c r="B62" s="181" t="s">
        <v>72</v>
      </c>
      <c r="C62" s="181" t="s">
        <v>73</v>
      </c>
      <c r="D62" s="8" t="s">
        <v>34</v>
      </c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5">
        <f t="shared" si="16"/>
        <v>0</v>
      </c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</row>
    <row r="63" spans="1:78" ht="29.25" customHeight="1" hidden="1" thickBot="1">
      <c r="A63" s="218"/>
      <c r="B63" s="182"/>
      <c r="C63" s="182"/>
      <c r="D63" s="8" t="s">
        <v>35</v>
      </c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320">
        <f t="shared" si="16"/>
        <v>0</v>
      </c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</row>
    <row r="64" spans="1:78" ht="13.5" customHeight="1" hidden="1" thickBot="1">
      <c r="A64" s="218"/>
      <c r="B64" s="8" t="s">
        <v>56</v>
      </c>
      <c r="C64" s="40" t="s">
        <v>52</v>
      </c>
      <c r="D64" s="8" t="s">
        <v>34</v>
      </c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5">
        <f t="shared" si="16"/>
        <v>0</v>
      </c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</row>
    <row r="65" spans="1:78" ht="18" customHeight="1" hidden="1" thickBot="1">
      <c r="A65" s="218"/>
      <c r="B65" s="39" t="s">
        <v>12</v>
      </c>
      <c r="C65" s="8" t="s">
        <v>6</v>
      </c>
      <c r="D65" s="8" t="s">
        <v>34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5">
        <f t="shared" si="16"/>
        <v>0</v>
      </c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</row>
    <row r="66" spans="1:78" s="17" customFormat="1" ht="12.75">
      <c r="A66" s="218"/>
      <c r="B66" s="183" t="s">
        <v>42</v>
      </c>
      <c r="C66" s="184"/>
      <c r="D66" s="185"/>
      <c r="E66" s="321">
        <f>E7+E17+E25+E41</f>
        <v>36</v>
      </c>
      <c r="F66" s="321">
        <f aca="true" t="shared" si="17" ref="F66:U66">F7+F17+F25+F41</f>
        <v>36</v>
      </c>
      <c r="G66" s="321">
        <f t="shared" si="17"/>
        <v>36</v>
      </c>
      <c r="H66" s="321">
        <f t="shared" si="17"/>
        <v>36</v>
      </c>
      <c r="I66" s="321">
        <f t="shared" si="17"/>
        <v>36</v>
      </c>
      <c r="J66" s="321">
        <f t="shared" si="17"/>
        <v>36</v>
      </c>
      <c r="K66" s="321">
        <f t="shared" si="17"/>
        <v>36</v>
      </c>
      <c r="L66" s="321">
        <f t="shared" si="17"/>
        <v>36</v>
      </c>
      <c r="M66" s="321">
        <f t="shared" si="17"/>
        <v>36</v>
      </c>
      <c r="N66" s="321">
        <f t="shared" si="17"/>
        <v>36</v>
      </c>
      <c r="O66" s="321">
        <f t="shared" si="17"/>
        <v>36</v>
      </c>
      <c r="P66" s="321">
        <f t="shared" si="17"/>
        <v>36</v>
      </c>
      <c r="Q66" s="321">
        <f t="shared" si="17"/>
        <v>36</v>
      </c>
      <c r="R66" s="321">
        <f t="shared" si="17"/>
        <v>36</v>
      </c>
      <c r="S66" s="321">
        <f t="shared" si="17"/>
        <v>36</v>
      </c>
      <c r="T66" s="321">
        <f t="shared" si="17"/>
        <v>36</v>
      </c>
      <c r="U66" s="321">
        <f t="shared" si="17"/>
        <v>0</v>
      </c>
      <c r="V66" s="321" t="s">
        <v>74</v>
      </c>
      <c r="W66" s="321" t="s">
        <v>74</v>
      </c>
      <c r="X66" s="321">
        <f>X7+X17+X25+X41</f>
        <v>36</v>
      </c>
      <c r="Y66" s="321">
        <f aca="true" t="shared" si="18" ref="Y66:BE66">Y7+Y17+Y25+Y41</f>
        <v>36</v>
      </c>
      <c r="Z66" s="321">
        <f t="shared" si="18"/>
        <v>36</v>
      </c>
      <c r="AA66" s="321">
        <f t="shared" si="18"/>
        <v>36</v>
      </c>
      <c r="AB66" s="321">
        <f t="shared" si="18"/>
        <v>36</v>
      </c>
      <c r="AC66" s="321">
        <f t="shared" si="18"/>
        <v>36</v>
      </c>
      <c r="AD66" s="321">
        <f t="shared" si="18"/>
        <v>36</v>
      </c>
      <c r="AE66" s="321">
        <f t="shared" si="18"/>
        <v>36</v>
      </c>
      <c r="AF66" s="321">
        <f t="shared" si="18"/>
        <v>36</v>
      </c>
      <c r="AG66" s="321">
        <f t="shared" si="18"/>
        <v>36</v>
      </c>
      <c r="AH66" s="321">
        <f t="shared" si="18"/>
        <v>36</v>
      </c>
      <c r="AI66" s="321">
        <f t="shared" si="18"/>
        <v>72</v>
      </c>
      <c r="AJ66" s="321">
        <f t="shared" si="18"/>
        <v>72</v>
      </c>
      <c r="AK66" s="321">
        <f t="shared" si="18"/>
        <v>72</v>
      </c>
      <c r="AL66" s="321">
        <f t="shared" si="18"/>
        <v>72</v>
      </c>
      <c r="AM66" s="321">
        <f t="shared" si="18"/>
        <v>72</v>
      </c>
      <c r="AN66" s="321">
        <f t="shared" si="18"/>
        <v>36</v>
      </c>
      <c r="AO66" s="321">
        <f t="shared" si="18"/>
        <v>36</v>
      </c>
      <c r="AP66" s="321">
        <f t="shared" si="18"/>
        <v>36</v>
      </c>
      <c r="AQ66" s="321">
        <f t="shared" si="18"/>
        <v>36</v>
      </c>
      <c r="AR66" s="321">
        <f t="shared" si="18"/>
        <v>36</v>
      </c>
      <c r="AS66" s="321">
        <f t="shared" si="18"/>
        <v>0</v>
      </c>
      <c r="AT66" s="321">
        <f>AT7+AT17+AT25+AT41</f>
        <v>36</v>
      </c>
      <c r="AU66" s="321">
        <f>AU7+AU17+AU25+AU41</f>
        <v>36</v>
      </c>
      <c r="AV66" s="321">
        <f>AV7+AV17+AV25+AV41</f>
        <v>36</v>
      </c>
      <c r="AW66" s="321" t="s">
        <v>74</v>
      </c>
      <c r="AX66" s="321" t="s">
        <v>74</v>
      </c>
      <c r="AY66" s="321" t="s">
        <v>74</v>
      </c>
      <c r="AZ66" s="321" t="s">
        <v>74</v>
      </c>
      <c r="BA66" s="321" t="s">
        <v>74</v>
      </c>
      <c r="BB66" s="321" t="s">
        <v>74</v>
      </c>
      <c r="BC66" s="321" t="s">
        <v>74</v>
      </c>
      <c r="BD66" s="321" t="s">
        <v>74</v>
      </c>
      <c r="BE66" s="322">
        <f t="shared" si="18"/>
        <v>1620</v>
      </c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</row>
    <row r="67" spans="1:78" s="17" customFormat="1" ht="13.5" thickBot="1">
      <c r="A67" s="218"/>
      <c r="B67" s="178" t="s">
        <v>43</v>
      </c>
      <c r="C67" s="179"/>
      <c r="D67" s="180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  <c r="AX67" s="323"/>
      <c r="AY67" s="323"/>
      <c r="AZ67" s="323"/>
      <c r="BA67" s="323"/>
      <c r="BB67" s="323"/>
      <c r="BC67" s="323"/>
      <c r="BD67" s="323"/>
      <c r="BE67" s="324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</row>
    <row r="68" spans="1:78" s="17" customFormat="1" ht="27.75" customHeight="1" thickBot="1">
      <c r="A68" s="218"/>
      <c r="B68" s="172" t="s">
        <v>44</v>
      </c>
      <c r="C68" s="173"/>
      <c r="D68" s="174"/>
      <c r="E68" s="286">
        <f>E24+E18+E8</f>
        <v>18</v>
      </c>
      <c r="F68" s="286">
        <f aca="true" t="shared" si="19" ref="F68:AV68">F24+F18+F8</f>
        <v>18</v>
      </c>
      <c r="G68" s="286">
        <f t="shared" si="19"/>
        <v>18</v>
      </c>
      <c r="H68" s="286">
        <f t="shared" si="19"/>
        <v>18</v>
      </c>
      <c r="I68" s="286">
        <f t="shared" si="19"/>
        <v>18</v>
      </c>
      <c r="J68" s="286">
        <f t="shared" si="19"/>
        <v>18</v>
      </c>
      <c r="K68" s="286">
        <f t="shared" si="19"/>
        <v>18</v>
      </c>
      <c r="L68" s="286">
        <f t="shared" si="19"/>
        <v>18</v>
      </c>
      <c r="M68" s="286">
        <f t="shared" si="19"/>
        <v>18</v>
      </c>
      <c r="N68" s="286">
        <f t="shared" si="19"/>
        <v>18</v>
      </c>
      <c r="O68" s="286">
        <f t="shared" si="19"/>
        <v>18</v>
      </c>
      <c r="P68" s="286">
        <f t="shared" si="19"/>
        <v>18</v>
      </c>
      <c r="Q68" s="286">
        <f t="shared" si="19"/>
        <v>18</v>
      </c>
      <c r="R68" s="286">
        <f t="shared" si="19"/>
        <v>18</v>
      </c>
      <c r="S68" s="286">
        <f t="shared" si="19"/>
        <v>18</v>
      </c>
      <c r="T68" s="286">
        <f t="shared" si="19"/>
        <v>18</v>
      </c>
      <c r="U68" s="286">
        <f t="shared" si="19"/>
        <v>0</v>
      </c>
      <c r="V68" s="286" t="s">
        <v>74</v>
      </c>
      <c r="W68" s="286" t="s">
        <v>74</v>
      </c>
      <c r="X68" s="286">
        <f t="shared" si="19"/>
        <v>0</v>
      </c>
      <c r="Y68" s="286">
        <f t="shared" si="19"/>
        <v>0</v>
      </c>
      <c r="Z68" s="286">
        <f t="shared" si="19"/>
        <v>0</v>
      </c>
      <c r="AA68" s="286">
        <f t="shared" si="19"/>
        <v>18</v>
      </c>
      <c r="AB68" s="286">
        <f t="shared" si="19"/>
        <v>18</v>
      </c>
      <c r="AC68" s="286">
        <f t="shared" si="19"/>
        <v>18</v>
      </c>
      <c r="AD68" s="286">
        <f t="shared" si="19"/>
        <v>18</v>
      </c>
      <c r="AE68" s="286">
        <f t="shared" si="19"/>
        <v>18</v>
      </c>
      <c r="AF68" s="286">
        <f t="shared" si="19"/>
        <v>18</v>
      </c>
      <c r="AG68" s="286">
        <f t="shared" si="19"/>
        <v>18</v>
      </c>
      <c r="AH68" s="286">
        <f t="shared" si="19"/>
        <v>18</v>
      </c>
      <c r="AI68" s="286">
        <f t="shared" si="19"/>
        <v>0</v>
      </c>
      <c r="AJ68" s="286">
        <f t="shared" si="19"/>
        <v>0</v>
      </c>
      <c r="AK68" s="286">
        <f t="shared" si="19"/>
        <v>0</v>
      </c>
      <c r="AL68" s="286">
        <f t="shared" si="19"/>
        <v>0</v>
      </c>
      <c r="AM68" s="286">
        <f t="shared" si="19"/>
        <v>0</v>
      </c>
      <c r="AN68" s="286">
        <f t="shared" si="19"/>
        <v>18</v>
      </c>
      <c r="AO68" s="286">
        <f t="shared" si="19"/>
        <v>18</v>
      </c>
      <c r="AP68" s="286">
        <f t="shared" si="19"/>
        <v>18</v>
      </c>
      <c r="AQ68" s="286">
        <f t="shared" si="19"/>
        <v>18</v>
      </c>
      <c r="AR68" s="286">
        <f t="shared" si="19"/>
        <v>18</v>
      </c>
      <c r="AS68" s="286">
        <f t="shared" si="19"/>
        <v>0</v>
      </c>
      <c r="AT68" s="286">
        <f t="shared" si="19"/>
        <v>0</v>
      </c>
      <c r="AU68" s="286">
        <f t="shared" si="19"/>
        <v>0</v>
      </c>
      <c r="AV68" s="286">
        <f t="shared" si="19"/>
        <v>0</v>
      </c>
      <c r="AW68" s="286" t="s">
        <v>74</v>
      </c>
      <c r="AX68" s="286" t="s">
        <v>74</v>
      </c>
      <c r="AY68" s="286" t="s">
        <v>74</v>
      </c>
      <c r="AZ68" s="286" t="s">
        <v>74</v>
      </c>
      <c r="BA68" s="286" t="s">
        <v>74</v>
      </c>
      <c r="BB68" s="286" t="s">
        <v>74</v>
      </c>
      <c r="BC68" s="286" t="s">
        <v>74</v>
      </c>
      <c r="BD68" s="286" t="s">
        <v>74</v>
      </c>
      <c r="BE68" s="289">
        <f>BE24+BE18+BE8</f>
        <v>522</v>
      </c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</row>
    <row r="69" spans="1:78" s="17" customFormat="1" ht="19.5" customHeight="1" thickBot="1">
      <c r="A69" s="218"/>
      <c r="B69" s="172" t="s">
        <v>122</v>
      </c>
      <c r="C69" s="173"/>
      <c r="D69" s="174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>
        <v>50</v>
      </c>
      <c r="V69" s="286" t="s">
        <v>74</v>
      </c>
      <c r="W69" s="286" t="s">
        <v>74</v>
      </c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>
        <v>50</v>
      </c>
      <c r="AT69" s="286"/>
      <c r="AU69" s="286"/>
      <c r="AV69" s="286"/>
      <c r="AW69" s="286" t="s">
        <v>74</v>
      </c>
      <c r="AX69" s="286" t="s">
        <v>74</v>
      </c>
      <c r="AY69" s="286" t="s">
        <v>74</v>
      </c>
      <c r="AZ69" s="286" t="s">
        <v>74</v>
      </c>
      <c r="BA69" s="286" t="s">
        <v>74</v>
      </c>
      <c r="BB69" s="286" t="s">
        <v>74</v>
      </c>
      <c r="BC69" s="286" t="s">
        <v>74</v>
      </c>
      <c r="BD69" s="286" t="s">
        <v>74</v>
      </c>
      <c r="BE69" s="289">
        <f>SUM(F69:BD69)</f>
        <v>100</v>
      </c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</row>
    <row r="70" spans="1:78" s="17" customFormat="1" ht="16.5" customHeight="1" thickBot="1">
      <c r="A70" s="220"/>
      <c r="B70" s="172" t="s">
        <v>45</v>
      </c>
      <c r="C70" s="173"/>
      <c r="D70" s="174"/>
      <c r="E70" s="325">
        <f>E66+E68+E69</f>
        <v>54</v>
      </c>
      <c r="F70" s="325">
        <f aca="true" t="shared" si="20" ref="F70:BE70">F66+F68+F69</f>
        <v>54</v>
      </c>
      <c r="G70" s="325">
        <f t="shared" si="20"/>
        <v>54</v>
      </c>
      <c r="H70" s="325">
        <f t="shared" si="20"/>
        <v>54</v>
      </c>
      <c r="I70" s="325">
        <f t="shared" si="20"/>
        <v>54</v>
      </c>
      <c r="J70" s="325">
        <f t="shared" si="20"/>
        <v>54</v>
      </c>
      <c r="K70" s="325">
        <f t="shared" si="20"/>
        <v>54</v>
      </c>
      <c r="L70" s="325">
        <f t="shared" si="20"/>
        <v>54</v>
      </c>
      <c r="M70" s="325">
        <f t="shared" si="20"/>
        <v>54</v>
      </c>
      <c r="N70" s="325">
        <f t="shared" si="20"/>
        <v>54</v>
      </c>
      <c r="O70" s="325">
        <f t="shared" si="20"/>
        <v>54</v>
      </c>
      <c r="P70" s="325">
        <f t="shared" si="20"/>
        <v>54</v>
      </c>
      <c r="Q70" s="325">
        <f t="shared" si="20"/>
        <v>54</v>
      </c>
      <c r="R70" s="325">
        <f t="shared" si="20"/>
        <v>54</v>
      </c>
      <c r="S70" s="325">
        <f t="shared" si="20"/>
        <v>54</v>
      </c>
      <c r="T70" s="325">
        <f t="shared" si="20"/>
        <v>54</v>
      </c>
      <c r="U70" s="325">
        <f t="shared" si="20"/>
        <v>50</v>
      </c>
      <c r="V70" s="325" t="s">
        <v>74</v>
      </c>
      <c r="W70" s="325" t="s">
        <v>74</v>
      </c>
      <c r="X70" s="325">
        <f t="shared" si="20"/>
        <v>36</v>
      </c>
      <c r="Y70" s="325">
        <f t="shared" si="20"/>
        <v>36</v>
      </c>
      <c r="Z70" s="325">
        <f t="shared" si="20"/>
        <v>36</v>
      </c>
      <c r="AA70" s="325">
        <f t="shared" si="20"/>
        <v>54</v>
      </c>
      <c r="AB70" s="325">
        <f t="shared" si="20"/>
        <v>54</v>
      </c>
      <c r="AC70" s="325">
        <f t="shared" si="20"/>
        <v>54</v>
      </c>
      <c r="AD70" s="325">
        <f t="shared" si="20"/>
        <v>54</v>
      </c>
      <c r="AE70" s="325">
        <f t="shared" si="20"/>
        <v>54</v>
      </c>
      <c r="AF70" s="325">
        <f t="shared" si="20"/>
        <v>54</v>
      </c>
      <c r="AG70" s="325">
        <f t="shared" si="20"/>
        <v>54</v>
      </c>
      <c r="AH70" s="325">
        <f t="shared" si="20"/>
        <v>54</v>
      </c>
      <c r="AI70" s="325">
        <f t="shared" si="20"/>
        <v>72</v>
      </c>
      <c r="AJ70" s="325">
        <f t="shared" si="20"/>
        <v>72</v>
      </c>
      <c r="AK70" s="325">
        <f t="shared" si="20"/>
        <v>72</v>
      </c>
      <c r="AL70" s="325">
        <f t="shared" si="20"/>
        <v>72</v>
      </c>
      <c r="AM70" s="325">
        <f t="shared" si="20"/>
        <v>72</v>
      </c>
      <c r="AN70" s="325">
        <f t="shared" si="20"/>
        <v>54</v>
      </c>
      <c r="AO70" s="325">
        <f t="shared" si="20"/>
        <v>54</v>
      </c>
      <c r="AP70" s="325">
        <f t="shared" si="20"/>
        <v>54</v>
      </c>
      <c r="AQ70" s="325">
        <f t="shared" si="20"/>
        <v>54</v>
      </c>
      <c r="AR70" s="325">
        <f t="shared" si="20"/>
        <v>54</v>
      </c>
      <c r="AS70" s="325">
        <f t="shared" si="20"/>
        <v>50</v>
      </c>
      <c r="AT70" s="325">
        <f t="shared" si="20"/>
        <v>36</v>
      </c>
      <c r="AU70" s="325">
        <f t="shared" si="20"/>
        <v>36</v>
      </c>
      <c r="AV70" s="325">
        <f t="shared" si="20"/>
        <v>36</v>
      </c>
      <c r="AW70" s="325" t="s">
        <v>74</v>
      </c>
      <c r="AX70" s="325" t="s">
        <v>74</v>
      </c>
      <c r="AY70" s="325" t="s">
        <v>74</v>
      </c>
      <c r="AZ70" s="325" t="s">
        <v>74</v>
      </c>
      <c r="BA70" s="325" t="s">
        <v>74</v>
      </c>
      <c r="BB70" s="325" t="s">
        <v>74</v>
      </c>
      <c r="BC70" s="325" t="s">
        <v>74</v>
      </c>
      <c r="BD70" s="325" t="s">
        <v>74</v>
      </c>
      <c r="BE70" s="331">
        <f t="shared" si="20"/>
        <v>2242</v>
      </c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</row>
    <row r="73" ht="12.75">
      <c r="A73" s="14" t="s">
        <v>46</v>
      </c>
    </row>
    <row r="74" spans="1:20" ht="18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</row>
  </sheetData>
  <sheetProtection/>
  <mergeCells count="133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W2:Z2"/>
    <mergeCell ref="AA2:AD2"/>
    <mergeCell ref="AF2:AH2"/>
    <mergeCell ref="AJ2:AM2"/>
    <mergeCell ref="AN2:AQ2"/>
    <mergeCell ref="AS2:AV2"/>
    <mergeCell ref="AW2:AZ2"/>
    <mergeCell ref="BA2:BD2"/>
    <mergeCell ref="BE2:BE6"/>
    <mergeCell ref="E3:BD3"/>
    <mergeCell ref="A5:BD5"/>
    <mergeCell ref="A7:A7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B27:B28"/>
    <mergeCell ref="C27:C28"/>
    <mergeCell ref="B29:B30"/>
    <mergeCell ref="C29:C30"/>
    <mergeCell ref="C25:C26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B41:B42"/>
    <mergeCell ref="C41:C42"/>
    <mergeCell ref="B43:B44"/>
    <mergeCell ref="C43:C44"/>
    <mergeCell ref="B45:B46"/>
    <mergeCell ref="C45:C46"/>
    <mergeCell ref="B47:B48"/>
    <mergeCell ref="C47:C48"/>
    <mergeCell ref="C49:C50"/>
    <mergeCell ref="B51:B52"/>
    <mergeCell ref="C51:C52"/>
    <mergeCell ref="B53:B54"/>
    <mergeCell ref="C53:C54"/>
    <mergeCell ref="B58:B59"/>
    <mergeCell ref="C58:C59"/>
    <mergeCell ref="B60:B61"/>
    <mergeCell ref="C60:C61"/>
    <mergeCell ref="B62:B63"/>
    <mergeCell ref="C62:C63"/>
    <mergeCell ref="B66:D66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AI66:AI67"/>
    <mergeCell ref="AJ66:AJ67"/>
    <mergeCell ref="AK66:AK67"/>
    <mergeCell ref="AL66:AL67"/>
    <mergeCell ref="AM66:AM67"/>
    <mergeCell ref="AN66:AN67"/>
    <mergeCell ref="AO66:AO67"/>
    <mergeCell ref="AP66:AP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B70:D70"/>
    <mergeCell ref="A74:T74"/>
    <mergeCell ref="BC66:BC67"/>
    <mergeCell ref="BD66:BD67"/>
    <mergeCell ref="BE66:BE67"/>
    <mergeCell ref="B67:D67"/>
    <mergeCell ref="B68:D68"/>
    <mergeCell ref="B69:D69"/>
    <mergeCell ref="AW66:AW67"/>
    <mergeCell ref="AX66:AX67"/>
  </mergeCells>
  <conditionalFormatting sqref="C41 C43 C45 C49 C51 C53:C57 C9 C11 C13 C27 C29 C31 C33 C21 C19 C35:C38">
    <cfRule type="expression" priority="4" dxfId="14" stopIfTrue="1">
      <formula>#REF!&gt;0</formula>
    </cfRule>
    <cfRule type="expression" priority="5" dxfId="15" stopIfTrue="1">
      <formula>#REF!&gt;0</formula>
    </cfRule>
  </conditionalFormatting>
  <conditionalFormatting sqref="C53:C57">
    <cfRule type="expression" priority="3" dxfId="8" stopIfTrue="1">
      <formula>#REF!=1</formula>
    </cfRule>
  </conditionalFormatting>
  <hyperlinks>
    <hyperlink ref="A7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5"/>
  <sheetViews>
    <sheetView zoomScale="80" zoomScaleNormal="80" zoomScalePageLayoutView="0" workbookViewId="0" topLeftCell="H3">
      <selection activeCell="Z44" sqref="Z44:Z45"/>
    </sheetView>
  </sheetViews>
  <sheetFormatPr defaultColWidth="9.00390625" defaultRowHeight="12.75"/>
  <cols>
    <col min="1" max="1" width="5.875" style="0" customWidth="1"/>
    <col min="2" max="2" width="11.00390625" style="0" customWidth="1"/>
    <col min="3" max="3" width="25.375" style="0" customWidth="1"/>
    <col min="5" max="56" width="4.00390625" style="0" customWidth="1"/>
  </cols>
  <sheetData>
    <row r="1" spans="1:57" ht="90.75" customHeight="1" thickBot="1">
      <c r="A1" s="162" t="s">
        <v>203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211"/>
      <c r="BD1" s="211"/>
      <c r="BE1" s="211"/>
    </row>
    <row r="2" spans="1:57" ht="47.25" customHeight="1" thickBot="1">
      <c r="A2" s="228" t="s">
        <v>14</v>
      </c>
      <c r="B2" s="231" t="s">
        <v>15</v>
      </c>
      <c r="C2" s="231" t="s">
        <v>16</v>
      </c>
      <c r="D2" s="231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239" t="s">
        <v>30</v>
      </c>
    </row>
    <row r="3" spans="1:57" ht="13.5" thickBot="1">
      <c r="A3" s="229"/>
      <c r="B3" s="232"/>
      <c r="C3" s="232"/>
      <c r="D3" s="232"/>
      <c r="E3" s="221" t="s">
        <v>31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40"/>
    </row>
    <row r="4" spans="1:57" s="9" customFormat="1" ht="31.5" customHeight="1" thickBot="1">
      <c r="A4" s="230"/>
      <c r="B4" s="233"/>
      <c r="C4" s="233"/>
      <c r="D4" s="233"/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5">
        <v>35</v>
      </c>
      <c r="BE4" s="240"/>
    </row>
    <row r="5" spans="1:57" ht="13.5" thickBot="1">
      <c r="A5" s="222" t="s">
        <v>32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40"/>
    </row>
    <row r="6" spans="1:67" s="9" customFormat="1" ht="27" customHeight="1" thickBot="1">
      <c r="A6" s="10"/>
      <c r="B6" s="10"/>
      <c r="C6" s="10"/>
      <c r="D6" s="10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4">
        <v>42</v>
      </c>
      <c r="AU6" s="24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26">
        <v>52</v>
      </c>
      <c r="BE6" s="241"/>
      <c r="BF6" s="87"/>
      <c r="BG6" s="87"/>
      <c r="BH6" s="87"/>
      <c r="BI6" s="87"/>
      <c r="BJ6" s="87"/>
      <c r="BK6" s="87"/>
      <c r="BL6" s="87"/>
      <c r="BM6" s="87"/>
      <c r="BN6" s="87"/>
      <c r="BO6" s="87"/>
    </row>
    <row r="7" spans="1:67" s="17" customFormat="1" ht="19.5" customHeight="1" thickBot="1">
      <c r="A7" s="217" t="s">
        <v>139</v>
      </c>
      <c r="B7" s="176" t="s">
        <v>115</v>
      </c>
      <c r="C7" s="176" t="s">
        <v>114</v>
      </c>
      <c r="D7" s="34" t="s">
        <v>34</v>
      </c>
      <c r="E7" s="286">
        <f>SUM(E9,E11,E15)</f>
        <v>6</v>
      </c>
      <c r="F7" s="286">
        <f aca="true" t="shared" si="0" ref="F7:AU7">SUM(F9,F11,F15)</f>
        <v>8</v>
      </c>
      <c r="G7" s="286">
        <f t="shared" si="0"/>
        <v>6</v>
      </c>
      <c r="H7" s="286">
        <f t="shared" si="0"/>
        <v>8</v>
      </c>
      <c r="I7" s="286">
        <f t="shared" si="0"/>
        <v>6</v>
      </c>
      <c r="J7" s="286">
        <f t="shared" si="0"/>
        <v>8</v>
      </c>
      <c r="K7" s="286">
        <f t="shared" si="0"/>
        <v>6</v>
      </c>
      <c r="L7" s="286">
        <f t="shared" si="0"/>
        <v>8</v>
      </c>
      <c r="M7" s="286">
        <f t="shared" si="0"/>
        <v>6</v>
      </c>
      <c r="N7" s="286">
        <f t="shared" si="0"/>
        <v>8</v>
      </c>
      <c r="O7" s="286">
        <f t="shared" si="0"/>
        <v>6</v>
      </c>
      <c r="P7" s="286">
        <f t="shared" si="0"/>
        <v>8</v>
      </c>
      <c r="Q7" s="286">
        <f t="shared" si="0"/>
        <v>6</v>
      </c>
      <c r="R7" s="286">
        <f t="shared" si="0"/>
        <v>8</v>
      </c>
      <c r="S7" s="286">
        <f t="shared" si="0"/>
        <v>6</v>
      </c>
      <c r="T7" s="286">
        <v>8</v>
      </c>
      <c r="U7" s="286">
        <f t="shared" si="0"/>
        <v>0</v>
      </c>
      <c r="V7" s="286" t="s">
        <v>74</v>
      </c>
      <c r="W7" s="286" t="s">
        <v>74</v>
      </c>
      <c r="X7" s="286">
        <f t="shared" si="0"/>
        <v>4</v>
      </c>
      <c r="Y7" s="286">
        <f t="shared" si="0"/>
        <v>4</v>
      </c>
      <c r="Z7" s="286">
        <f t="shared" si="0"/>
        <v>4</v>
      </c>
      <c r="AA7" s="286">
        <f t="shared" si="0"/>
        <v>4</v>
      </c>
      <c r="AB7" s="286">
        <f t="shared" si="0"/>
        <v>4</v>
      </c>
      <c r="AC7" s="286">
        <f t="shared" si="0"/>
        <v>4</v>
      </c>
      <c r="AD7" s="286">
        <f t="shared" si="0"/>
        <v>4</v>
      </c>
      <c r="AE7" s="286">
        <f t="shared" si="0"/>
        <v>4</v>
      </c>
      <c r="AF7" s="286">
        <f t="shared" si="0"/>
        <v>4</v>
      </c>
      <c r="AG7" s="286">
        <f t="shared" si="0"/>
        <v>4</v>
      </c>
      <c r="AH7" s="286">
        <f t="shared" si="0"/>
        <v>4</v>
      </c>
      <c r="AI7" s="286">
        <f t="shared" si="0"/>
        <v>4</v>
      </c>
      <c r="AJ7" s="286">
        <f t="shared" si="0"/>
        <v>4</v>
      </c>
      <c r="AK7" s="286">
        <f t="shared" si="0"/>
        <v>4</v>
      </c>
      <c r="AL7" s="286">
        <f t="shared" si="0"/>
        <v>4</v>
      </c>
      <c r="AM7" s="286">
        <f t="shared" si="0"/>
        <v>4</v>
      </c>
      <c r="AN7" s="286">
        <f t="shared" si="0"/>
        <v>4</v>
      </c>
      <c r="AO7" s="286">
        <f t="shared" si="0"/>
        <v>4</v>
      </c>
      <c r="AP7" s="286">
        <f t="shared" si="0"/>
        <v>4</v>
      </c>
      <c r="AQ7" s="286">
        <v>4</v>
      </c>
      <c r="AR7" s="286">
        <f t="shared" si="0"/>
        <v>0</v>
      </c>
      <c r="AS7" s="286">
        <f t="shared" si="0"/>
        <v>0</v>
      </c>
      <c r="AT7" s="286">
        <f t="shared" si="0"/>
        <v>0</v>
      </c>
      <c r="AU7" s="286">
        <f t="shared" si="0"/>
        <v>0</v>
      </c>
      <c r="AV7" s="286" t="s">
        <v>74</v>
      </c>
      <c r="AW7" s="286" t="s">
        <v>74</v>
      </c>
      <c r="AX7" s="286" t="s">
        <v>74</v>
      </c>
      <c r="AY7" s="286" t="s">
        <v>74</v>
      </c>
      <c r="AZ7" s="286" t="s">
        <v>74</v>
      </c>
      <c r="BA7" s="286" t="s">
        <v>74</v>
      </c>
      <c r="BB7" s="286" t="s">
        <v>74</v>
      </c>
      <c r="BC7" s="286" t="s">
        <v>74</v>
      </c>
      <c r="BD7" s="286" t="s">
        <v>154</v>
      </c>
      <c r="BE7" s="286">
        <f>SUM(E7:BD7)</f>
        <v>192</v>
      </c>
      <c r="BF7" s="86"/>
      <c r="BG7" s="86"/>
      <c r="BH7" s="86"/>
      <c r="BI7" s="86"/>
      <c r="BJ7" s="86"/>
      <c r="BK7" s="86"/>
      <c r="BL7" s="86"/>
      <c r="BM7" s="86"/>
      <c r="BN7" s="86"/>
      <c r="BO7" s="86"/>
    </row>
    <row r="8" spans="1:67" ht="22.5" customHeight="1" thickBot="1">
      <c r="A8" s="218"/>
      <c r="B8" s="238"/>
      <c r="C8" s="238"/>
      <c r="D8" s="23" t="s">
        <v>35</v>
      </c>
      <c r="E8" s="288">
        <f>SUM(E10,E12,E16)</f>
        <v>3</v>
      </c>
      <c r="F8" s="288">
        <f aca="true" t="shared" si="1" ref="F8:AQ8">SUM(F10,F12,F16)</f>
        <v>4</v>
      </c>
      <c r="G8" s="288">
        <f t="shared" si="1"/>
        <v>3</v>
      </c>
      <c r="H8" s="288">
        <f t="shared" si="1"/>
        <v>4</v>
      </c>
      <c r="I8" s="288">
        <f t="shared" si="1"/>
        <v>3</v>
      </c>
      <c r="J8" s="288">
        <f t="shared" si="1"/>
        <v>4</v>
      </c>
      <c r="K8" s="288">
        <f t="shared" si="1"/>
        <v>3</v>
      </c>
      <c r="L8" s="288">
        <f t="shared" si="1"/>
        <v>4</v>
      </c>
      <c r="M8" s="288">
        <f t="shared" si="1"/>
        <v>3</v>
      </c>
      <c r="N8" s="288">
        <f t="shared" si="1"/>
        <v>4</v>
      </c>
      <c r="O8" s="288">
        <f t="shared" si="1"/>
        <v>3</v>
      </c>
      <c r="P8" s="288">
        <f t="shared" si="1"/>
        <v>4</v>
      </c>
      <c r="Q8" s="288">
        <f t="shared" si="1"/>
        <v>3</v>
      </c>
      <c r="R8" s="288">
        <f t="shared" si="1"/>
        <v>4</v>
      </c>
      <c r="S8" s="288">
        <f t="shared" si="1"/>
        <v>3</v>
      </c>
      <c r="T8" s="288">
        <f t="shared" si="1"/>
        <v>4</v>
      </c>
      <c r="U8" s="288">
        <f t="shared" si="1"/>
        <v>0</v>
      </c>
      <c r="V8" s="286" t="s">
        <v>74</v>
      </c>
      <c r="W8" s="286" t="s">
        <v>74</v>
      </c>
      <c r="X8" s="288">
        <f t="shared" si="1"/>
        <v>2</v>
      </c>
      <c r="Y8" s="288">
        <f t="shared" si="1"/>
        <v>2</v>
      </c>
      <c r="Z8" s="288">
        <f t="shared" si="1"/>
        <v>2</v>
      </c>
      <c r="AA8" s="288">
        <f t="shared" si="1"/>
        <v>2</v>
      </c>
      <c r="AB8" s="288">
        <f t="shared" si="1"/>
        <v>2</v>
      </c>
      <c r="AC8" s="288">
        <f t="shared" si="1"/>
        <v>2</v>
      </c>
      <c r="AD8" s="288">
        <f t="shared" si="1"/>
        <v>2</v>
      </c>
      <c r="AE8" s="288">
        <f t="shared" si="1"/>
        <v>2</v>
      </c>
      <c r="AF8" s="288">
        <f t="shared" si="1"/>
        <v>2</v>
      </c>
      <c r="AG8" s="288">
        <f t="shared" si="1"/>
        <v>2</v>
      </c>
      <c r="AH8" s="288">
        <f t="shared" si="1"/>
        <v>2</v>
      </c>
      <c r="AI8" s="288">
        <f t="shared" si="1"/>
        <v>2</v>
      </c>
      <c r="AJ8" s="288">
        <f t="shared" si="1"/>
        <v>2</v>
      </c>
      <c r="AK8" s="288">
        <f t="shared" si="1"/>
        <v>2</v>
      </c>
      <c r="AL8" s="288">
        <f t="shared" si="1"/>
        <v>2</v>
      </c>
      <c r="AM8" s="288">
        <f t="shared" si="1"/>
        <v>2</v>
      </c>
      <c r="AN8" s="288">
        <f t="shared" si="1"/>
        <v>2</v>
      </c>
      <c r="AO8" s="288">
        <f t="shared" si="1"/>
        <v>2</v>
      </c>
      <c r="AP8" s="288">
        <f t="shared" si="1"/>
        <v>2</v>
      </c>
      <c r="AQ8" s="288">
        <f t="shared" si="1"/>
        <v>2</v>
      </c>
      <c r="AR8" s="288"/>
      <c r="AS8" s="288"/>
      <c r="AT8" s="288"/>
      <c r="AU8" s="288"/>
      <c r="AV8" s="286" t="s">
        <v>74</v>
      </c>
      <c r="AW8" s="286" t="s">
        <v>74</v>
      </c>
      <c r="AX8" s="286" t="s">
        <v>74</v>
      </c>
      <c r="AY8" s="286" t="s">
        <v>74</v>
      </c>
      <c r="AZ8" s="286" t="s">
        <v>74</v>
      </c>
      <c r="BA8" s="286" t="s">
        <v>74</v>
      </c>
      <c r="BB8" s="286" t="s">
        <v>74</v>
      </c>
      <c r="BC8" s="286" t="s">
        <v>74</v>
      </c>
      <c r="BD8" s="286" t="s">
        <v>154</v>
      </c>
      <c r="BE8" s="286">
        <f aca="true" t="shared" si="2" ref="BE8:BE45">SUM(E8:BD8)</f>
        <v>96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</row>
    <row r="9" spans="1:67" ht="16.5" customHeight="1" thickBot="1">
      <c r="A9" s="219"/>
      <c r="B9" s="242" t="s">
        <v>117</v>
      </c>
      <c r="C9" s="210" t="s">
        <v>1</v>
      </c>
      <c r="D9" s="36" t="s">
        <v>34</v>
      </c>
      <c r="E9" s="289">
        <v>2</v>
      </c>
      <c r="F9" s="289">
        <v>2</v>
      </c>
      <c r="G9" s="289">
        <v>2</v>
      </c>
      <c r="H9" s="289">
        <v>2</v>
      </c>
      <c r="I9" s="289">
        <v>2</v>
      </c>
      <c r="J9" s="289">
        <v>2</v>
      </c>
      <c r="K9" s="289">
        <v>2</v>
      </c>
      <c r="L9" s="289">
        <v>2</v>
      </c>
      <c r="M9" s="289">
        <v>2</v>
      </c>
      <c r="N9" s="289">
        <v>2</v>
      </c>
      <c r="O9" s="289">
        <v>2</v>
      </c>
      <c r="P9" s="289">
        <v>2</v>
      </c>
      <c r="Q9" s="289">
        <v>2</v>
      </c>
      <c r="R9" s="289">
        <v>2</v>
      </c>
      <c r="S9" s="289">
        <v>2</v>
      </c>
      <c r="T9" s="289">
        <v>2</v>
      </c>
      <c r="U9" s="290"/>
      <c r="V9" s="286" t="s">
        <v>74</v>
      </c>
      <c r="W9" s="286" t="s">
        <v>74</v>
      </c>
      <c r="X9" s="289">
        <v>2</v>
      </c>
      <c r="Y9" s="289">
        <v>2</v>
      </c>
      <c r="Z9" s="289">
        <v>2</v>
      </c>
      <c r="AA9" s="289">
        <v>2</v>
      </c>
      <c r="AB9" s="289">
        <v>2</v>
      </c>
      <c r="AC9" s="289">
        <v>2</v>
      </c>
      <c r="AD9" s="289">
        <v>2</v>
      </c>
      <c r="AE9" s="289">
        <v>2</v>
      </c>
      <c r="AF9" s="289">
        <v>2</v>
      </c>
      <c r="AG9" s="289">
        <v>2</v>
      </c>
      <c r="AH9" s="289">
        <v>2</v>
      </c>
      <c r="AI9" s="289">
        <v>2</v>
      </c>
      <c r="AJ9" s="289">
        <v>2</v>
      </c>
      <c r="AK9" s="289">
        <v>2</v>
      </c>
      <c r="AL9" s="289">
        <v>2</v>
      </c>
      <c r="AM9" s="289">
        <v>2</v>
      </c>
      <c r="AN9" s="289">
        <v>2</v>
      </c>
      <c r="AO9" s="289">
        <v>2</v>
      </c>
      <c r="AP9" s="289">
        <v>2</v>
      </c>
      <c r="AQ9" s="289" t="s">
        <v>220</v>
      </c>
      <c r="AR9" s="287"/>
      <c r="AS9" s="287"/>
      <c r="AT9" s="287"/>
      <c r="AU9" s="294"/>
      <c r="AV9" s="286" t="s">
        <v>74</v>
      </c>
      <c r="AW9" s="286" t="s">
        <v>74</v>
      </c>
      <c r="AX9" s="286" t="s">
        <v>74</v>
      </c>
      <c r="AY9" s="286" t="s">
        <v>74</v>
      </c>
      <c r="AZ9" s="286" t="s">
        <v>74</v>
      </c>
      <c r="BA9" s="286" t="s">
        <v>74</v>
      </c>
      <c r="BB9" s="286" t="s">
        <v>74</v>
      </c>
      <c r="BC9" s="286" t="s">
        <v>74</v>
      </c>
      <c r="BD9" s="286" t="s">
        <v>154</v>
      </c>
      <c r="BE9" s="289">
        <f t="shared" si="2"/>
        <v>70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</row>
    <row r="10" spans="1:67" ht="17.25" customHeight="1" thickBot="1">
      <c r="A10" s="219"/>
      <c r="B10" s="242"/>
      <c r="C10" s="210"/>
      <c r="D10" s="36" t="s">
        <v>35</v>
      </c>
      <c r="E10" s="289">
        <v>1</v>
      </c>
      <c r="F10" s="289">
        <v>1</v>
      </c>
      <c r="G10" s="289">
        <v>1</v>
      </c>
      <c r="H10" s="289">
        <v>1</v>
      </c>
      <c r="I10" s="289">
        <v>1</v>
      </c>
      <c r="J10" s="289">
        <v>1</v>
      </c>
      <c r="K10" s="289">
        <v>1</v>
      </c>
      <c r="L10" s="289">
        <v>1</v>
      </c>
      <c r="M10" s="289">
        <v>1</v>
      </c>
      <c r="N10" s="289">
        <v>1</v>
      </c>
      <c r="O10" s="289">
        <v>1</v>
      </c>
      <c r="P10" s="289">
        <v>1</v>
      </c>
      <c r="Q10" s="289">
        <v>1</v>
      </c>
      <c r="R10" s="289">
        <v>1</v>
      </c>
      <c r="S10" s="289">
        <v>1</v>
      </c>
      <c r="T10" s="289">
        <v>1</v>
      </c>
      <c r="U10" s="290"/>
      <c r="V10" s="286" t="s">
        <v>74</v>
      </c>
      <c r="W10" s="286" t="s">
        <v>74</v>
      </c>
      <c r="X10" s="300">
        <v>1</v>
      </c>
      <c r="Y10" s="300">
        <v>1</v>
      </c>
      <c r="Z10" s="300">
        <v>1</v>
      </c>
      <c r="AA10" s="300">
        <v>1</v>
      </c>
      <c r="AB10" s="300">
        <v>1</v>
      </c>
      <c r="AC10" s="300">
        <v>1</v>
      </c>
      <c r="AD10" s="300">
        <v>1</v>
      </c>
      <c r="AE10" s="300">
        <v>1</v>
      </c>
      <c r="AF10" s="301">
        <v>1</v>
      </c>
      <c r="AG10" s="301">
        <v>1</v>
      </c>
      <c r="AH10" s="301">
        <v>1</v>
      </c>
      <c r="AI10" s="301">
        <v>1</v>
      </c>
      <c r="AJ10" s="301">
        <v>1</v>
      </c>
      <c r="AK10" s="301">
        <v>1</v>
      </c>
      <c r="AL10" s="301">
        <v>1</v>
      </c>
      <c r="AM10" s="301">
        <v>1</v>
      </c>
      <c r="AN10" s="301">
        <v>1</v>
      </c>
      <c r="AO10" s="301">
        <v>1</v>
      </c>
      <c r="AP10" s="301">
        <v>1</v>
      </c>
      <c r="AQ10" s="300">
        <v>1</v>
      </c>
      <c r="AR10" s="295"/>
      <c r="AS10" s="295"/>
      <c r="AT10" s="295"/>
      <c r="AU10" s="294"/>
      <c r="AV10" s="286" t="s">
        <v>74</v>
      </c>
      <c r="AW10" s="286" t="s">
        <v>74</v>
      </c>
      <c r="AX10" s="286" t="s">
        <v>74</v>
      </c>
      <c r="AY10" s="286" t="s">
        <v>74</v>
      </c>
      <c r="AZ10" s="286" t="s">
        <v>74</v>
      </c>
      <c r="BA10" s="286" t="s">
        <v>74</v>
      </c>
      <c r="BB10" s="286" t="s">
        <v>74</v>
      </c>
      <c r="BC10" s="286" t="s">
        <v>74</v>
      </c>
      <c r="BD10" s="286" t="s">
        <v>154</v>
      </c>
      <c r="BE10" s="289">
        <f t="shared" si="2"/>
        <v>36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</row>
    <row r="11" spans="1:67" ht="16.5" customHeight="1" thickBot="1">
      <c r="A11" s="219"/>
      <c r="B11" s="242" t="s">
        <v>118</v>
      </c>
      <c r="C11" s="210" t="s">
        <v>126</v>
      </c>
      <c r="D11" s="36" t="s">
        <v>34</v>
      </c>
      <c r="E11" s="289">
        <v>2</v>
      </c>
      <c r="F11" s="289">
        <v>2</v>
      </c>
      <c r="G11" s="289">
        <v>2</v>
      </c>
      <c r="H11" s="289">
        <v>2</v>
      </c>
      <c r="I11" s="289">
        <v>2</v>
      </c>
      <c r="J11" s="289">
        <v>2</v>
      </c>
      <c r="K11" s="289">
        <v>2</v>
      </c>
      <c r="L11" s="289">
        <v>2</v>
      </c>
      <c r="M11" s="289">
        <v>2</v>
      </c>
      <c r="N11" s="289">
        <v>2</v>
      </c>
      <c r="O11" s="289">
        <v>2</v>
      </c>
      <c r="P11" s="289">
        <v>2</v>
      </c>
      <c r="Q11" s="289">
        <v>2</v>
      </c>
      <c r="R11" s="289">
        <v>2</v>
      </c>
      <c r="S11" s="289">
        <v>2</v>
      </c>
      <c r="T11" s="289" t="s">
        <v>234</v>
      </c>
      <c r="U11" s="290"/>
      <c r="V11" s="286" t="s">
        <v>74</v>
      </c>
      <c r="W11" s="286" t="s">
        <v>74</v>
      </c>
      <c r="X11" s="289">
        <v>2</v>
      </c>
      <c r="Y11" s="289">
        <v>2</v>
      </c>
      <c r="Z11" s="289">
        <v>2</v>
      </c>
      <c r="AA11" s="289">
        <v>2</v>
      </c>
      <c r="AB11" s="289">
        <v>2</v>
      </c>
      <c r="AC11" s="289">
        <v>2</v>
      </c>
      <c r="AD11" s="289">
        <v>2</v>
      </c>
      <c r="AE11" s="289">
        <v>2</v>
      </c>
      <c r="AF11" s="302">
        <v>2</v>
      </c>
      <c r="AG11" s="302">
        <v>2</v>
      </c>
      <c r="AH11" s="302">
        <v>2</v>
      </c>
      <c r="AI11" s="302">
        <v>2</v>
      </c>
      <c r="AJ11" s="302">
        <v>2</v>
      </c>
      <c r="AK11" s="302">
        <v>2</v>
      </c>
      <c r="AL11" s="302">
        <v>2</v>
      </c>
      <c r="AM11" s="302">
        <v>2</v>
      </c>
      <c r="AN11" s="302">
        <v>2</v>
      </c>
      <c r="AO11" s="302">
        <v>2</v>
      </c>
      <c r="AP11" s="302">
        <v>2</v>
      </c>
      <c r="AQ11" s="289" t="s">
        <v>234</v>
      </c>
      <c r="AR11" s="287"/>
      <c r="AS11" s="287"/>
      <c r="AT11" s="287"/>
      <c r="AU11" s="294"/>
      <c r="AV11" s="286" t="s">
        <v>74</v>
      </c>
      <c r="AW11" s="286" t="s">
        <v>74</v>
      </c>
      <c r="AX11" s="286" t="s">
        <v>74</v>
      </c>
      <c r="AY11" s="286" t="s">
        <v>74</v>
      </c>
      <c r="AZ11" s="286" t="s">
        <v>74</v>
      </c>
      <c r="BA11" s="286" t="s">
        <v>74</v>
      </c>
      <c r="BB11" s="286" t="s">
        <v>74</v>
      </c>
      <c r="BC11" s="286" t="s">
        <v>74</v>
      </c>
      <c r="BD11" s="286" t="s">
        <v>154</v>
      </c>
      <c r="BE11" s="289">
        <f t="shared" si="2"/>
        <v>68</v>
      </c>
      <c r="BF11" s="86"/>
      <c r="BG11" s="86"/>
      <c r="BH11" s="86"/>
      <c r="BI11" s="86"/>
      <c r="BJ11" s="86"/>
      <c r="BK11" s="86"/>
      <c r="BL11" s="86"/>
      <c r="BM11" s="86"/>
      <c r="BN11" s="86"/>
      <c r="BO11" s="86"/>
    </row>
    <row r="12" spans="1:67" ht="16.5" thickBot="1">
      <c r="A12" s="219"/>
      <c r="B12" s="242"/>
      <c r="C12" s="210"/>
      <c r="D12" s="36" t="s">
        <v>35</v>
      </c>
      <c r="E12" s="289">
        <v>1</v>
      </c>
      <c r="F12" s="289">
        <v>1</v>
      </c>
      <c r="G12" s="289">
        <v>1</v>
      </c>
      <c r="H12" s="289">
        <v>1</v>
      </c>
      <c r="I12" s="289">
        <v>1</v>
      </c>
      <c r="J12" s="289">
        <v>1</v>
      </c>
      <c r="K12" s="289">
        <v>1</v>
      </c>
      <c r="L12" s="289">
        <v>1</v>
      </c>
      <c r="M12" s="289">
        <v>1</v>
      </c>
      <c r="N12" s="289">
        <v>1</v>
      </c>
      <c r="O12" s="289">
        <v>1</v>
      </c>
      <c r="P12" s="289">
        <v>1</v>
      </c>
      <c r="Q12" s="289">
        <v>1</v>
      </c>
      <c r="R12" s="289">
        <v>1</v>
      </c>
      <c r="S12" s="289">
        <v>1</v>
      </c>
      <c r="T12" s="289">
        <v>1</v>
      </c>
      <c r="U12" s="290"/>
      <c r="V12" s="286" t="s">
        <v>74</v>
      </c>
      <c r="W12" s="286" t="s">
        <v>74</v>
      </c>
      <c r="X12" s="289">
        <v>1</v>
      </c>
      <c r="Y12" s="289">
        <v>1</v>
      </c>
      <c r="Z12" s="289">
        <v>1</v>
      </c>
      <c r="AA12" s="289">
        <v>1</v>
      </c>
      <c r="AB12" s="289">
        <v>1</v>
      </c>
      <c r="AC12" s="289">
        <v>1</v>
      </c>
      <c r="AD12" s="289">
        <v>1</v>
      </c>
      <c r="AE12" s="289">
        <v>1</v>
      </c>
      <c r="AF12" s="289">
        <v>1</v>
      </c>
      <c r="AG12" s="289">
        <v>1</v>
      </c>
      <c r="AH12" s="289">
        <v>1</v>
      </c>
      <c r="AI12" s="289">
        <v>1</v>
      </c>
      <c r="AJ12" s="289">
        <v>1</v>
      </c>
      <c r="AK12" s="289">
        <v>1</v>
      </c>
      <c r="AL12" s="289">
        <v>1</v>
      </c>
      <c r="AM12" s="289">
        <v>1</v>
      </c>
      <c r="AN12" s="289">
        <v>1</v>
      </c>
      <c r="AO12" s="289">
        <v>1</v>
      </c>
      <c r="AP12" s="289">
        <v>1</v>
      </c>
      <c r="AQ12" s="289">
        <v>1</v>
      </c>
      <c r="AR12" s="287"/>
      <c r="AS12" s="287"/>
      <c r="AT12" s="287"/>
      <c r="AU12" s="290"/>
      <c r="AV12" s="286" t="s">
        <v>74</v>
      </c>
      <c r="AW12" s="286" t="s">
        <v>74</v>
      </c>
      <c r="AX12" s="286" t="s">
        <v>74</v>
      </c>
      <c r="AY12" s="286" t="s">
        <v>74</v>
      </c>
      <c r="AZ12" s="286" t="s">
        <v>74</v>
      </c>
      <c r="BA12" s="286" t="s">
        <v>74</v>
      </c>
      <c r="BB12" s="286" t="s">
        <v>74</v>
      </c>
      <c r="BC12" s="286" t="s">
        <v>74</v>
      </c>
      <c r="BD12" s="286" t="s">
        <v>154</v>
      </c>
      <c r="BE12" s="289">
        <f t="shared" si="2"/>
        <v>36</v>
      </c>
      <c r="BF12" s="86"/>
      <c r="BG12" s="86"/>
      <c r="BH12" s="86"/>
      <c r="BI12" s="86"/>
      <c r="BJ12" s="86"/>
      <c r="BK12" s="86"/>
      <c r="BL12" s="86"/>
      <c r="BM12" s="86"/>
      <c r="BN12" s="86"/>
      <c r="BO12" s="86"/>
    </row>
    <row r="13" spans="1:67" ht="13.5" customHeight="1" hidden="1" thickBot="1">
      <c r="A13" s="218"/>
      <c r="B13" s="198"/>
      <c r="C13" s="243"/>
      <c r="D13" s="8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290"/>
      <c r="V13" s="286" t="s">
        <v>74</v>
      </c>
      <c r="W13" s="286" t="s">
        <v>74</v>
      </c>
      <c r="X13" s="300"/>
      <c r="Y13" s="300"/>
      <c r="Z13" s="300"/>
      <c r="AA13" s="300"/>
      <c r="AB13" s="300"/>
      <c r="AC13" s="299"/>
      <c r="AD13" s="299"/>
      <c r="AE13" s="299"/>
      <c r="AF13" s="299"/>
      <c r="AG13" s="299"/>
      <c r="AH13" s="299"/>
      <c r="AI13" s="300"/>
      <c r="AJ13" s="300"/>
      <c r="AK13" s="300"/>
      <c r="AL13" s="300"/>
      <c r="AM13" s="300"/>
      <c r="AN13" s="300"/>
      <c r="AO13" s="299"/>
      <c r="AP13" s="299"/>
      <c r="AQ13" s="300"/>
      <c r="AR13" s="310"/>
      <c r="AS13" s="310"/>
      <c r="AT13" s="310"/>
      <c r="AU13" s="294"/>
      <c r="AV13" s="286" t="s">
        <v>74</v>
      </c>
      <c r="AW13" s="286" t="s">
        <v>74</v>
      </c>
      <c r="AX13" s="286" t="s">
        <v>74</v>
      </c>
      <c r="AY13" s="286" t="s">
        <v>74</v>
      </c>
      <c r="AZ13" s="286" t="s">
        <v>74</v>
      </c>
      <c r="BA13" s="286" t="s">
        <v>74</v>
      </c>
      <c r="BB13" s="286" t="s">
        <v>74</v>
      </c>
      <c r="BC13" s="286" t="s">
        <v>74</v>
      </c>
      <c r="BD13" s="286" t="s">
        <v>74</v>
      </c>
      <c r="BE13" s="289">
        <f t="shared" si="2"/>
        <v>0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6"/>
    </row>
    <row r="14" spans="1:67" ht="13.5" customHeight="1" hidden="1" thickBot="1">
      <c r="A14" s="218"/>
      <c r="B14" s="198"/>
      <c r="C14" s="243"/>
      <c r="D14" s="33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290"/>
      <c r="V14" s="286" t="s">
        <v>74</v>
      </c>
      <c r="W14" s="286" t="s">
        <v>74</v>
      </c>
      <c r="X14" s="300"/>
      <c r="Y14" s="300"/>
      <c r="Z14" s="300"/>
      <c r="AA14" s="300"/>
      <c r="AB14" s="300"/>
      <c r="AC14" s="299"/>
      <c r="AD14" s="299"/>
      <c r="AE14" s="299"/>
      <c r="AF14" s="299"/>
      <c r="AG14" s="299"/>
      <c r="AH14" s="299"/>
      <c r="AI14" s="300"/>
      <c r="AJ14" s="300"/>
      <c r="AK14" s="300"/>
      <c r="AL14" s="300"/>
      <c r="AM14" s="300"/>
      <c r="AN14" s="300"/>
      <c r="AO14" s="299"/>
      <c r="AP14" s="299"/>
      <c r="AQ14" s="300"/>
      <c r="AR14" s="310"/>
      <c r="AS14" s="310"/>
      <c r="AT14" s="310"/>
      <c r="AU14" s="294"/>
      <c r="AV14" s="286" t="s">
        <v>74</v>
      </c>
      <c r="AW14" s="286" t="s">
        <v>74</v>
      </c>
      <c r="AX14" s="286" t="s">
        <v>74</v>
      </c>
      <c r="AY14" s="286" t="s">
        <v>74</v>
      </c>
      <c r="AZ14" s="286" t="s">
        <v>74</v>
      </c>
      <c r="BA14" s="286" t="s">
        <v>74</v>
      </c>
      <c r="BB14" s="286" t="s">
        <v>74</v>
      </c>
      <c r="BC14" s="286" t="s">
        <v>74</v>
      </c>
      <c r="BD14" s="286" t="s">
        <v>74</v>
      </c>
      <c r="BE14" s="289">
        <f t="shared" si="2"/>
        <v>0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</row>
    <row r="15" spans="1:67" ht="17.25" customHeight="1" thickBot="1">
      <c r="A15" s="218"/>
      <c r="B15" s="244" t="s">
        <v>155</v>
      </c>
      <c r="C15" s="245" t="s">
        <v>140</v>
      </c>
      <c r="D15" s="54" t="s">
        <v>34</v>
      </c>
      <c r="E15" s="289">
        <v>2</v>
      </c>
      <c r="F15" s="289">
        <v>4</v>
      </c>
      <c r="G15" s="289">
        <v>2</v>
      </c>
      <c r="H15" s="289">
        <v>4</v>
      </c>
      <c r="I15" s="289">
        <v>2</v>
      </c>
      <c r="J15" s="289">
        <v>4</v>
      </c>
      <c r="K15" s="289">
        <v>2</v>
      </c>
      <c r="L15" s="289">
        <v>4</v>
      </c>
      <c r="M15" s="289">
        <v>2</v>
      </c>
      <c r="N15" s="289">
        <v>4</v>
      </c>
      <c r="O15" s="289">
        <v>2</v>
      </c>
      <c r="P15" s="289">
        <v>4</v>
      </c>
      <c r="Q15" s="289">
        <v>2</v>
      </c>
      <c r="R15" s="289">
        <v>4</v>
      </c>
      <c r="S15" s="289">
        <v>2</v>
      </c>
      <c r="T15" s="289" t="s">
        <v>220</v>
      </c>
      <c r="U15" s="290"/>
      <c r="V15" s="286" t="s">
        <v>74</v>
      </c>
      <c r="W15" s="286" t="s">
        <v>74</v>
      </c>
      <c r="X15" s="289"/>
      <c r="Y15" s="289"/>
      <c r="Z15" s="289"/>
      <c r="AA15" s="289"/>
      <c r="AB15" s="289"/>
      <c r="AC15" s="293"/>
      <c r="AD15" s="293"/>
      <c r="AE15" s="293"/>
      <c r="AF15" s="293"/>
      <c r="AG15" s="293"/>
      <c r="AH15" s="293"/>
      <c r="AI15" s="289"/>
      <c r="AJ15" s="289"/>
      <c r="AK15" s="289"/>
      <c r="AL15" s="289"/>
      <c r="AM15" s="289"/>
      <c r="AN15" s="289"/>
      <c r="AO15" s="293"/>
      <c r="AP15" s="293"/>
      <c r="AQ15" s="289"/>
      <c r="AR15" s="287"/>
      <c r="AS15" s="295"/>
      <c r="AT15" s="295"/>
      <c r="AU15" s="294"/>
      <c r="AV15" s="286" t="s">
        <v>74</v>
      </c>
      <c r="AW15" s="286" t="s">
        <v>74</v>
      </c>
      <c r="AX15" s="286" t="s">
        <v>74</v>
      </c>
      <c r="AY15" s="286" t="s">
        <v>74</v>
      </c>
      <c r="AZ15" s="286" t="s">
        <v>74</v>
      </c>
      <c r="BA15" s="286" t="s">
        <v>74</v>
      </c>
      <c r="BB15" s="286" t="s">
        <v>74</v>
      </c>
      <c r="BC15" s="286" t="s">
        <v>74</v>
      </c>
      <c r="BD15" s="286" t="s">
        <v>154</v>
      </c>
      <c r="BE15" s="289">
        <f t="shared" si="2"/>
        <v>44</v>
      </c>
      <c r="BF15" s="86"/>
      <c r="BG15" s="86"/>
      <c r="BH15" s="86"/>
      <c r="BI15" s="86"/>
      <c r="BJ15" s="86"/>
      <c r="BK15" s="86"/>
      <c r="BL15" s="86"/>
      <c r="BM15" s="86"/>
      <c r="BN15" s="86"/>
      <c r="BO15" s="86"/>
    </row>
    <row r="16" spans="1:67" ht="15.75" customHeight="1" thickBot="1">
      <c r="A16" s="218"/>
      <c r="B16" s="244"/>
      <c r="C16" s="245"/>
      <c r="D16" s="50" t="s">
        <v>35</v>
      </c>
      <c r="E16" s="289">
        <v>1</v>
      </c>
      <c r="F16" s="289">
        <v>2</v>
      </c>
      <c r="G16" s="289">
        <v>1</v>
      </c>
      <c r="H16" s="289">
        <v>2</v>
      </c>
      <c r="I16" s="289">
        <v>1</v>
      </c>
      <c r="J16" s="289">
        <v>2</v>
      </c>
      <c r="K16" s="289">
        <v>1</v>
      </c>
      <c r="L16" s="289">
        <v>2</v>
      </c>
      <c r="M16" s="289">
        <v>1</v>
      </c>
      <c r="N16" s="289">
        <v>2</v>
      </c>
      <c r="O16" s="289">
        <v>1</v>
      </c>
      <c r="P16" s="289">
        <v>2</v>
      </c>
      <c r="Q16" s="289">
        <v>1</v>
      </c>
      <c r="R16" s="289">
        <v>2</v>
      </c>
      <c r="S16" s="289">
        <v>1</v>
      </c>
      <c r="T16" s="289">
        <v>2</v>
      </c>
      <c r="U16" s="290"/>
      <c r="V16" s="286" t="s">
        <v>74</v>
      </c>
      <c r="W16" s="286" t="s">
        <v>74</v>
      </c>
      <c r="X16" s="300"/>
      <c r="Y16" s="300"/>
      <c r="Z16" s="300"/>
      <c r="AA16" s="300"/>
      <c r="AB16" s="300"/>
      <c r="AC16" s="299"/>
      <c r="AD16" s="299"/>
      <c r="AE16" s="299"/>
      <c r="AF16" s="299"/>
      <c r="AG16" s="299"/>
      <c r="AH16" s="299"/>
      <c r="AI16" s="300"/>
      <c r="AJ16" s="300"/>
      <c r="AK16" s="300"/>
      <c r="AL16" s="300"/>
      <c r="AM16" s="300"/>
      <c r="AN16" s="300"/>
      <c r="AO16" s="299"/>
      <c r="AP16" s="299"/>
      <c r="AQ16" s="300"/>
      <c r="AR16" s="295"/>
      <c r="AS16" s="295"/>
      <c r="AT16" s="295"/>
      <c r="AU16" s="294"/>
      <c r="AV16" s="286" t="s">
        <v>74</v>
      </c>
      <c r="AW16" s="286" t="s">
        <v>74</v>
      </c>
      <c r="AX16" s="286" t="s">
        <v>74</v>
      </c>
      <c r="AY16" s="286" t="s">
        <v>74</v>
      </c>
      <c r="AZ16" s="286" t="s">
        <v>74</v>
      </c>
      <c r="BA16" s="286" t="s">
        <v>74</v>
      </c>
      <c r="BB16" s="286" t="s">
        <v>74</v>
      </c>
      <c r="BC16" s="286" t="s">
        <v>74</v>
      </c>
      <c r="BD16" s="286" t="s">
        <v>154</v>
      </c>
      <c r="BE16" s="289">
        <f t="shared" si="2"/>
        <v>24</v>
      </c>
      <c r="BF16" s="86"/>
      <c r="BG16" s="86"/>
      <c r="BH16" s="86"/>
      <c r="BI16" s="86"/>
      <c r="BJ16" s="86"/>
      <c r="BK16" s="86"/>
      <c r="BL16" s="86"/>
      <c r="BM16" s="86"/>
      <c r="BN16" s="86"/>
      <c r="BO16" s="86"/>
    </row>
    <row r="17" spans="1:67" s="17" customFormat="1" ht="32.25" customHeight="1" thickBot="1">
      <c r="A17" s="218"/>
      <c r="B17" s="284" t="s">
        <v>152</v>
      </c>
      <c r="C17" s="208" t="s">
        <v>119</v>
      </c>
      <c r="D17" s="34" t="s">
        <v>34</v>
      </c>
      <c r="E17" s="286">
        <f>SUM(E19,E21)</f>
        <v>6</v>
      </c>
      <c r="F17" s="286">
        <f aca="true" t="shared" si="3" ref="F17:AQ17">SUM(F19,F21)</f>
        <v>6</v>
      </c>
      <c r="G17" s="286">
        <f t="shared" si="3"/>
        <v>6</v>
      </c>
      <c r="H17" s="286">
        <f t="shared" si="3"/>
        <v>6</v>
      </c>
      <c r="I17" s="286">
        <f t="shared" si="3"/>
        <v>6</v>
      </c>
      <c r="J17" s="286">
        <f t="shared" si="3"/>
        <v>6</v>
      </c>
      <c r="K17" s="286">
        <f t="shared" si="3"/>
        <v>6</v>
      </c>
      <c r="L17" s="286">
        <f t="shared" si="3"/>
        <v>6</v>
      </c>
      <c r="M17" s="286">
        <f t="shared" si="3"/>
        <v>6</v>
      </c>
      <c r="N17" s="286">
        <f t="shared" si="3"/>
        <v>6</v>
      </c>
      <c r="O17" s="286">
        <f t="shared" si="3"/>
        <v>6</v>
      </c>
      <c r="P17" s="286">
        <f t="shared" si="3"/>
        <v>6</v>
      </c>
      <c r="Q17" s="286">
        <f t="shared" si="3"/>
        <v>6</v>
      </c>
      <c r="R17" s="286">
        <f t="shared" si="3"/>
        <v>6</v>
      </c>
      <c r="S17" s="286">
        <f t="shared" si="3"/>
        <v>6</v>
      </c>
      <c r="T17" s="286">
        <f t="shared" si="3"/>
        <v>6</v>
      </c>
      <c r="U17" s="286">
        <f t="shared" si="3"/>
        <v>0</v>
      </c>
      <c r="V17" s="286" t="s">
        <v>74</v>
      </c>
      <c r="W17" s="286" t="s">
        <v>74</v>
      </c>
      <c r="X17" s="286">
        <f t="shared" si="3"/>
        <v>4</v>
      </c>
      <c r="Y17" s="286">
        <f t="shared" si="3"/>
        <v>8</v>
      </c>
      <c r="Z17" s="286">
        <f t="shared" si="3"/>
        <v>4</v>
      </c>
      <c r="AA17" s="286">
        <f t="shared" si="3"/>
        <v>8</v>
      </c>
      <c r="AB17" s="286">
        <f t="shared" si="3"/>
        <v>4</v>
      </c>
      <c r="AC17" s="286">
        <f t="shared" si="3"/>
        <v>8</v>
      </c>
      <c r="AD17" s="286">
        <f t="shared" si="3"/>
        <v>4</v>
      </c>
      <c r="AE17" s="286">
        <f t="shared" si="3"/>
        <v>8</v>
      </c>
      <c r="AF17" s="286">
        <f t="shared" si="3"/>
        <v>4</v>
      </c>
      <c r="AG17" s="286">
        <f t="shared" si="3"/>
        <v>8</v>
      </c>
      <c r="AH17" s="286">
        <f t="shared" si="3"/>
        <v>4</v>
      </c>
      <c r="AI17" s="286">
        <f t="shared" si="3"/>
        <v>8</v>
      </c>
      <c r="AJ17" s="286">
        <f t="shared" si="3"/>
        <v>4</v>
      </c>
      <c r="AK17" s="286">
        <f t="shared" si="3"/>
        <v>8</v>
      </c>
      <c r="AL17" s="286">
        <f t="shared" si="3"/>
        <v>4</v>
      </c>
      <c r="AM17" s="286">
        <f t="shared" si="3"/>
        <v>8</v>
      </c>
      <c r="AN17" s="286">
        <f t="shared" si="3"/>
        <v>4</v>
      </c>
      <c r="AO17" s="286">
        <f t="shared" si="3"/>
        <v>8</v>
      </c>
      <c r="AP17" s="286">
        <f t="shared" si="3"/>
        <v>4</v>
      </c>
      <c r="AQ17" s="286">
        <v>8</v>
      </c>
      <c r="AR17" s="286"/>
      <c r="AS17" s="286"/>
      <c r="AT17" s="286"/>
      <c r="AU17" s="286"/>
      <c r="AV17" s="286" t="s">
        <v>74</v>
      </c>
      <c r="AW17" s="286" t="s">
        <v>74</v>
      </c>
      <c r="AX17" s="286" t="s">
        <v>74</v>
      </c>
      <c r="AY17" s="286" t="s">
        <v>74</v>
      </c>
      <c r="AZ17" s="286" t="s">
        <v>74</v>
      </c>
      <c r="BA17" s="286" t="s">
        <v>74</v>
      </c>
      <c r="BB17" s="286" t="s">
        <v>74</v>
      </c>
      <c r="BC17" s="286" t="s">
        <v>74</v>
      </c>
      <c r="BD17" s="286" t="s">
        <v>154</v>
      </c>
      <c r="BE17" s="286">
        <f t="shared" si="2"/>
        <v>216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</row>
    <row r="18" spans="1:67" s="17" customFormat="1" ht="16.5" thickBot="1">
      <c r="A18" s="218"/>
      <c r="B18" s="285"/>
      <c r="C18" s="209"/>
      <c r="D18" s="34" t="s">
        <v>35</v>
      </c>
      <c r="E18" s="286">
        <f>SUM(E20,E22)</f>
        <v>3</v>
      </c>
      <c r="F18" s="286">
        <f aca="true" t="shared" si="4" ref="F18:AQ18">SUM(F20,F22)</f>
        <v>3</v>
      </c>
      <c r="G18" s="286">
        <f t="shared" si="4"/>
        <v>3</v>
      </c>
      <c r="H18" s="286">
        <f t="shared" si="4"/>
        <v>3</v>
      </c>
      <c r="I18" s="286">
        <f t="shared" si="4"/>
        <v>3</v>
      </c>
      <c r="J18" s="286">
        <f t="shared" si="4"/>
        <v>3</v>
      </c>
      <c r="K18" s="286">
        <f t="shared" si="4"/>
        <v>3</v>
      </c>
      <c r="L18" s="286">
        <f t="shared" si="4"/>
        <v>3</v>
      </c>
      <c r="M18" s="286">
        <f t="shared" si="4"/>
        <v>3</v>
      </c>
      <c r="N18" s="286">
        <f t="shared" si="4"/>
        <v>3</v>
      </c>
      <c r="O18" s="286">
        <f t="shared" si="4"/>
        <v>3</v>
      </c>
      <c r="P18" s="286">
        <f t="shared" si="4"/>
        <v>3</v>
      </c>
      <c r="Q18" s="286">
        <f t="shared" si="4"/>
        <v>3</v>
      </c>
      <c r="R18" s="286">
        <f t="shared" si="4"/>
        <v>3</v>
      </c>
      <c r="S18" s="286">
        <f t="shared" si="4"/>
        <v>3</v>
      </c>
      <c r="T18" s="286">
        <f t="shared" si="4"/>
        <v>3</v>
      </c>
      <c r="U18" s="286">
        <f t="shared" si="4"/>
        <v>0</v>
      </c>
      <c r="V18" s="286" t="s">
        <v>74</v>
      </c>
      <c r="W18" s="286" t="s">
        <v>74</v>
      </c>
      <c r="X18" s="286">
        <f t="shared" si="4"/>
        <v>2</v>
      </c>
      <c r="Y18" s="286">
        <f t="shared" si="4"/>
        <v>4</v>
      </c>
      <c r="Z18" s="286">
        <f t="shared" si="4"/>
        <v>2</v>
      </c>
      <c r="AA18" s="286">
        <f t="shared" si="4"/>
        <v>4</v>
      </c>
      <c r="AB18" s="286">
        <f t="shared" si="4"/>
        <v>2</v>
      </c>
      <c r="AC18" s="286">
        <f t="shared" si="4"/>
        <v>4</v>
      </c>
      <c r="AD18" s="286">
        <f t="shared" si="4"/>
        <v>2</v>
      </c>
      <c r="AE18" s="286">
        <f t="shared" si="4"/>
        <v>4</v>
      </c>
      <c r="AF18" s="286">
        <f t="shared" si="4"/>
        <v>2</v>
      </c>
      <c r="AG18" s="286">
        <f t="shared" si="4"/>
        <v>4</v>
      </c>
      <c r="AH18" s="286">
        <f t="shared" si="4"/>
        <v>2</v>
      </c>
      <c r="AI18" s="286">
        <f t="shared" si="4"/>
        <v>4</v>
      </c>
      <c r="AJ18" s="286">
        <f t="shared" si="4"/>
        <v>2</v>
      </c>
      <c r="AK18" s="286">
        <f t="shared" si="4"/>
        <v>4</v>
      </c>
      <c r="AL18" s="286">
        <f t="shared" si="4"/>
        <v>2</v>
      </c>
      <c r="AM18" s="286">
        <f t="shared" si="4"/>
        <v>4</v>
      </c>
      <c r="AN18" s="286">
        <f t="shared" si="4"/>
        <v>2</v>
      </c>
      <c r="AO18" s="286">
        <f t="shared" si="4"/>
        <v>4</v>
      </c>
      <c r="AP18" s="286">
        <f t="shared" si="4"/>
        <v>2</v>
      </c>
      <c r="AQ18" s="286">
        <f t="shared" si="4"/>
        <v>4</v>
      </c>
      <c r="AR18" s="286"/>
      <c r="AS18" s="286"/>
      <c r="AT18" s="286"/>
      <c r="AU18" s="286"/>
      <c r="AV18" s="286" t="s">
        <v>74</v>
      </c>
      <c r="AW18" s="286" t="s">
        <v>74</v>
      </c>
      <c r="AX18" s="286" t="s">
        <v>74</v>
      </c>
      <c r="AY18" s="286" t="s">
        <v>74</v>
      </c>
      <c r="AZ18" s="286" t="s">
        <v>74</v>
      </c>
      <c r="BA18" s="286" t="s">
        <v>74</v>
      </c>
      <c r="BB18" s="286" t="s">
        <v>74</v>
      </c>
      <c r="BC18" s="286" t="s">
        <v>74</v>
      </c>
      <c r="BD18" s="286" t="s">
        <v>154</v>
      </c>
      <c r="BE18" s="286">
        <f t="shared" si="2"/>
        <v>108</v>
      </c>
      <c r="BF18" s="86"/>
      <c r="BG18" s="86"/>
      <c r="BH18" s="86"/>
      <c r="BI18" s="86"/>
      <c r="BJ18" s="86"/>
      <c r="BK18" s="86"/>
      <c r="BL18" s="86"/>
      <c r="BM18" s="86"/>
      <c r="BN18" s="86"/>
      <c r="BO18" s="86"/>
    </row>
    <row r="19" spans="1:67" ht="29.25" customHeight="1" thickBot="1">
      <c r="A19" s="218"/>
      <c r="B19" s="186" t="s">
        <v>141</v>
      </c>
      <c r="C19" s="204" t="s">
        <v>142</v>
      </c>
      <c r="D19" s="8" t="s">
        <v>34</v>
      </c>
      <c r="E19" s="289">
        <v>4</v>
      </c>
      <c r="F19" s="289">
        <v>4</v>
      </c>
      <c r="G19" s="289">
        <v>4</v>
      </c>
      <c r="H19" s="289">
        <v>4</v>
      </c>
      <c r="I19" s="289">
        <v>4</v>
      </c>
      <c r="J19" s="289">
        <v>4</v>
      </c>
      <c r="K19" s="289">
        <v>4</v>
      </c>
      <c r="L19" s="289">
        <v>4</v>
      </c>
      <c r="M19" s="289">
        <v>4</v>
      </c>
      <c r="N19" s="289">
        <v>4</v>
      </c>
      <c r="O19" s="289">
        <v>4</v>
      </c>
      <c r="P19" s="289">
        <v>4</v>
      </c>
      <c r="Q19" s="289">
        <v>4</v>
      </c>
      <c r="R19" s="289">
        <v>4</v>
      </c>
      <c r="S19" s="289">
        <v>4</v>
      </c>
      <c r="T19" s="289">
        <v>4</v>
      </c>
      <c r="U19" s="290"/>
      <c r="V19" s="286" t="s">
        <v>74</v>
      </c>
      <c r="W19" s="286" t="s">
        <v>74</v>
      </c>
      <c r="X19" s="289">
        <v>2</v>
      </c>
      <c r="Y19" s="289">
        <v>4</v>
      </c>
      <c r="Z19" s="289">
        <v>2</v>
      </c>
      <c r="AA19" s="289">
        <v>4</v>
      </c>
      <c r="AB19" s="289">
        <v>2</v>
      </c>
      <c r="AC19" s="289">
        <v>4</v>
      </c>
      <c r="AD19" s="289">
        <v>2</v>
      </c>
      <c r="AE19" s="289">
        <v>4</v>
      </c>
      <c r="AF19" s="289">
        <v>2</v>
      </c>
      <c r="AG19" s="289">
        <v>4</v>
      </c>
      <c r="AH19" s="289">
        <v>2</v>
      </c>
      <c r="AI19" s="289">
        <v>4</v>
      </c>
      <c r="AJ19" s="289">
        <v>2</v>
      </c>
      <c r="AK19" s="289">
        <v>4</v>
      </c>
      <c r="AL19" s="289">
        <v>2</v>
      </c>
      <c r="AM19" s="289">
        <v>4</v>
      </c>
      <c r="AN19" s="289">
        <v>2</v>
      </c>
      <c r="AO19" s="289">
        <v>4</v>
      </c>
      <c r="AP19" s="289">
        <v>2</v>
      </c>
      <c r="AQ19" s="289" t="s">
        <v>220</v>
      </c>
      <c r="AR19" s="287"/>
      <c r="AS19" s="287"/>
      <c r="AT19" s="287"/>
      <c r="AU19" s="294"/>
      <c r="AV19" s="286" t="s">
        <v>74</v>
      </c>
      <c r="AW19" s="286" t="s">
        <v>74</v>
      </c>
      <c r="AX19" s="286" t="s">
        <v>74</v>
      </c>
      <c r="AY19" s="286" t="s">
        <v>74</v>
      </c>
      <c r="AZ19" s="286" t="s">
        <v>74</v>
      </c>
      <c r="BA19" s="286" t="s">
        <v>74</v>
      </c>
      <c r="BB19" s="286" t="s">
        <v>74</v>
      </c>
      <c r="BC19" s="286" t="s">
        <v>74</v>
      </c>
      <c r="BD19" s="286" t="s">
        <v>154</v>
      </c>
      <c r="BE19" s="289">
        <f t="shared" si="2"/>
        <v>120</v>
      </c>
      <c r="BF19" s="86"/>
      <c r="BG19" s="86"/>
      <c r="BH19" s="86"/>
      <c r="BI19" s="86"/>
      <c r="BJ19" s="86"/>
      <c r="BK19" s="86"/>
      <c r="BL19" s="86"/>
      <c r="BM19" s="86"/>
      <c r="BN19" s="86"/>
      <c r="BO19" s="86"/>
    </row>
    <row r="20" spans="1:67" ht="27.75" customHeight="1" thickBot="1">
      <c r="A20" s="218"/>
      <c r="B20" s="187"/>
      <c r="C20" s="204"/>
      <c r="D20" s="8" t="s">
        <v>35</v>
      </c>
      <c r="E20" s="289">
        <v>2</v>
      </c>
      <c r="F20" s="289">
        <v>2</v>
      </c>
      <c r="G20" s="289">
        <v>2</v>
      </c>
      <c r="H20" s="289">
        <v>2</v>
      </c>
      <c r="I20" s="289">
        <v>2</v>
      </c>
      <c r="J20" s="289">
        <v>2</v>
      </c>
      <c r="K20" s="289">
        <v>2</v>
      </c>
      <c r="L20" s="289">
        <v>2</v>
      </c>
      <c r="M20" s="289">
        <v>2</v>
      </c>
      <c r="N20" s="289">
        <v>2</v>
      </c>
      <c r="O20" s="289">
        <v>2</v>
      </c>
      <c r="P20" s="289">
        <v>2</v>
      </c>
      <c r="Q20" s="289">
        <v>2</v>
      </c>
      <c r="R20" s="289">
        <v>2</v>
      </c>
      <c r="S20" s="289">
        <v>2</v>
      </c>
      <c r="T20" s="289">
        <v>2</v>
      </c>
      <c r="U20" s="290"/>
      <c r="V20" s="286" t="s">
        <v>74</v>
      </c>
      <c r="W20" s="286" t="s">
        <v>74</v>
      </c>
      <c r="X20" s="300">
        <v>1</v>
      </c>
      <c r="Y20" s="300">
        <v>2</v>
      </c>
      <c r="Z20" s="300">
        <v>1</v>
      </c>
      <c r="AA20" s="300">
        <v>2</v>
      </c>
      <c r="AB20" s="300">
        <v>1</v>
      </c>
      <c r="AC20" s="300">
        <v>2</v>
      </c>
      <c r="AD20" s="300">
        <v>1</v>
      </c>
      <c r="AE20" s="300">
        <v>2</v>
      </c>
      <c r="AF20" s="300">
        <v>1</v>
      </c>
      <c r="AG20" s="300">
        <v>2</v>
      </c>
      <c r="AH20" s="300">
        <v>1</v>
      </c>
      <c r="AI20" s="300">
        <v>2</v>
      </c>
      <c r="AJ20" s="300">
        <v>1</v>
      </c>
      <c r="AK20" s="300">
        <v>2</v>
      </c>
      <c r="AL20" s="300">
        <v>1</v>
      </c>
      <c r="AM20" s="300">
        <v>2</v>
      </c>
      <c r="AN20" s="300">
        <v>1</v>
      </c>
      <c r="AO20" s="300">
        <v>2</v>
      </c>
      <c r="AP20" s="300">
        <v>1</v>
      </c>
      <c r="AQ20" s="300">
        <v>2</v>
      </c>
      <c r="AR20" s="295"/>
      <c r="AS20" s="295"/>
      <c r="AT20" s="295"/>
      <c r="AU20" s="294"/>
      <c r="AV20" s="286" t="s">
        <v>74</v>
      </c>
      <c r="AW20" s="286" t="s">
        <v>74</v>
      </c>
      <c r="AX20" s="286" t="s">
        <v>74</v>
      </c>
      <c r="AY20" s="286" t="s">
        <v>74</v>
      </c>
      <c r="AZ20" s="286" t="s">
        <v>74</v>
      </c>
      <c r="BA20" s="286" t="s">
        <v>74</v>
      </c>
      <c r="BB20" s="286" t="s">
        <v>74</v>
      </c>
      <c r="BC20" s="286" t="s">
        <v>74</v>
      </c>
      <c r="BD20" s="286" t="s">
        <v>154</v>
      </c>
      <c r="BE20" s="289">
        <f t="shared" si="2"/>
        <v>62</v>
      </c>
      <c r="BF20" s="86"/>
      <c r="BG20" s="86"/>
      <c r="BH20" s="86"/>
      <c r="BI20" s="86"/>
      <c r="BJ20" s="86"/>
      <c r="BK20" s="86"/>
      <c r="BL20" s="86"/>
      <c r="BM20" s="86"/>
      <c r="BN20" s="86"/>
      <c r="BO20" s="86"/>
    </row>
    <row r="21" spans="1:57" ht="14.25" customHeight="1" thickBot="1">
      <c r="A21" s="218"/>
      <c r="B21" s="186" t="s">
        <v>143</v>
      </c>
      <c r="C21" s="204" t="s">
        <v>144</v>
      </c>
      <c r="D21" s="8" t="s">
        <v>34</v>
      </c>
      <c r="E21" s="289">
        <v>2</v>
      </c>
      <c r="F21" s="289">
        <v>2</v>
      </c>
      <c r="G21" s="289">
        <v>2</v>
      </c>
      <c r="H21" s="289">
        <v>2</v>
      </c>
      <c r="I21" s="289">
        <v>2</v>
      </c>
      <c r="J21" s="289">
        <v>2</v>
      </c>
      <c r="K21" s="289">
        <v>2</v>
      </c>
      <c r="L21" s="289">
        <v>2</v>
      </c>
      <c r="M21" s="289">
        <v>2</v>
      </c>
      <c r="N21" s="289">
        <v>2</v>
      </c>
      <c r="O21" s="289">
        <v>2</v>
      </c>
      <c r="P21" s="289">
        <v>2</v>
      </c>
      <c r="Q21" s="289">
        <v>2</v>
      </c>
      <c r="R21" s="289">
        <v>2</v>
      </c>
      <c r="S21" s="289">
        <v>2</v>
      </c>
      <c r="T21" s="289">
        <v>2</v>
      </c>
      <c r="U21" s="290"/>
      <c r="V21" s="286" t="s">
        <v>74</v>
      </c>
      <c r="W21" s="286" t="s">
        <v>74</v>
      </c>
      <c r="X21" s="300">
        <v>2</v>
      </c>
      <c r="Y21" s="300">
        <v>4</v>
      </c>
      <c r="Z21" s="300">
        <v>2</v>
      </c>
      <c r="AA21" s="300">
        <v>4</v>
      </c>
      <c r="AB21" s="300">
        <v>2</v>
      </c>
      <c r="AC21" s="300">
        <v>4</v>
      </c>
      <c r="AD21" s="300">
        <v>2</v>
      </c>
      <c r="AE21" s="300">
        <v>4</v>
      </c>
      <c r="AF21" s="300">
        <v>2</v>
      </c>
      <c r="AG21" s="300">
        <v>4</v>
      </c>
      <c r="AH21" s="300">
        <v>2</v>
      </c>
      <c r="AI21" s="300">
        <v>4</v>
      </c>
      <c r="AJ21" s="300">
        <v>2</v>
      </c>
      <c r="AK21" s="300">
        <v>4</v>
      </c>
      <c r="AL21" s="300">
        <v>2</v>
      </c>
      <c r="AM21" s="300">
        <v>4</v>
      </c>
      <c r="AN21" s="300">
        <v>2</v>
      </c>
      <c r="AO21" s="300">
        <v>4</v>
      </c>
      <c r="AP21" s="300">
        <v>2</v>
      </c>
      <c r="AQ21" s="300" t="s">
        <v>220</v>
      </c>
      <c r="AR21" s="295"/>
      <c r="AS21" s="295"/>
      <c r="AT21" s="295"/>
      <c r="AU21" s="294"/>
      <c r="AV21" s="286" t="s">
        <v>74</v>
      </c>
      <c r="AW21" s="286" t="s">
        <v>74</v>
      </c>
      <c r="AX21" s="286" t="s">
        <v>74</v>
      </c>
      <c r="AY21" s="286" t="s">
        <v>74</v>
      </c>
      <c r="AZ21" s="286" t="s">
        <v>74</v>
      </c>
      <c r="BA21" s="286" t="s">
        <v>74</v>
      </c>
      <c r="BB21" s="286" t="s">
        <v>74</v>
      </c>
      <c r="BC21" s="286" t="s">
        <v>74</v>
      </c>
      <c r="BD21" s="286" t="s">
        <v>154</v>
      </c>
      <c r="BE21" s="289">
        <f t="shared" si="2"/>
        <v>88</v>
      </c>
    </row>
    <row r="22" spans="1:57" ht="16.5" customHeight="1" thickBot="1">
      <c r="A22" s="218"/>
      <c r="B22" s="187"/>
      <c r="C22" s="204"/>
      <c r="D22" s="8" t="s">
        <v>35</v>
      </c>
      <c r="E22" s="289">
        <v>1</v>
      </c>
      <c r="F22" s="289">
        <v>1</v>
      </c>
      <c r="G22" s="289">
        <v>1</v>
      </c>
      <c r="H22" s="289">
        <v>1</v>
      </c>
      <c r="I22" s="289">
        <v>1</v>
      </c>
      <c r="J22" s="289">
        <v>1</v>
      </c>
      <c r="K22" s="289">
        <v>1</v>
      </c>
      <c r="L22" s="289">
        <v>1</v>
      </c>
      <c r="M22" s="289">
        <v>1</v>
      </c>
      <c r="N22" s="289">
        <v>1</v>
      </c>
      <c r="O22" s="289">
        <v>1</v>
      </c>
      <c r="P22" s="289">
        <v>1</v>
      </c>
      <c r="Q22" s="289">
        <v>1</v>
      </c>
      <c r="R22" s="289">
        <v>1</v>
      </c>
      <c r="S22" s="289">
        <v>1</v>
      </c>
      <c r="T22" s="289">
        <v>1</v>
      </c>
      <c r="U22" s="290"/>
      <c r="V22" s="286" t="s">
        <v>74</v>
      </c>
      <c r="W22" s="286" t="s">
        <v>74</v>
      </c>
      <c r="X22" s="289">
        <v>1</v>
      </c>
      <c r="Y22" s="302">
        <v>2</v>
      </c>
      <c r="Z22" s="302">
        <v>1</v>
      </c>
      <c r="AA22" s="302">
        <v>2</v>
      </c>
      <c r="AB22" s="302">
        <v>1</v>
      </c>
      <c r="AC22" s="302">
        <v>2</v>
      </c>
      <c r="AD22" s="302">
        <v>1</v>
      </c>
      <c r="AE22" s="302">
        <v>2</v>
      </c>
      <c r="AF22" s="302">
        <v>1</v>
      </c>
      <c r="AG22" s="302">
        <v>2</v>
      </c>
      <c r="AH22" s="302">
        <v>1</v>
      </c>
      <c r="AI22" s="302">
        <v>2</v>
      </c>
      <c r="AJ22" s="302">
        <v>1</v>
      </c>
      <c r="AK22" s="302">
        <v>2</v>
      </c>
      <c r="AL22" s="302">
        <v>1</v>
      </c>
      <c r="AM22" s="302">
        <v>2</v>
      </c>
      <c r="AN22" s="302">
        <v>1</v>
      </c>
      <c r="AO22" s="302">
        <v>2</v>
      </c>
      <c r="AP22" s="302">
        <v>1</v>
      </c>
      <c r="AQ22" s="302">
        <v>2</v>
      </c>
      <c r="AR22" s="287"/>
      <c r="AS22" s="287"/>
      <c r="AT22" s="287"/>
      <c r="AU22" s="290"/>
      <c r="AV22" s="286" t="s">
        <v>74</v>
      </c>
      <c r="AW22" s="286" t="s">
        <v>74</v>
      </c>
      <c r="AX22" s="286" t="s">
        <v>74</v>
      </c>
      <c r="AY22" s="286" t="s">
        <v>74</v>
      </c>
      <c r="AZ22" s="286" t="s">
        <v>74</v>
      </c>
      <c r="BA22" s="286" t="s">
        <v>74</v>
      </c>
      <c r="BB22" s="286" t="s">
        <v>74</v>
      </c>
      <c r="BC22" s="286" t="s">
        <v>74</v>
      </c>
      <c r="BD22" s="286" t="s">
        <v>154</v>
      </c>
      <c r="BE22" s="289">
        <f t="shared" si="2"/>
        <v>46</v>
      </c>
    </row>
    <row r="23" spans="1:57" ht="16.5" thickBot="1">
      <c r="A23" s="218"/>
      <c r="B23" s="176" t="s">
        <v>7</v>
      </c>
      <c r="C23" s="176" t="s">
        <v>38</v>
      </c>
      <c r="D23" s="34" t="s">
        <v>34</v>
      </c>
      <c r="E23" s="288">
        <f>SUM(E25,E35)</f>
        <v>24</v>
      </c>
      <c r="F23" s="288">
        <f aca="true" t="shared" si="5" ref="F23:AU23">SUM(F25,F35)</f>
        <v>22</v>
      </c>
      <c r="G23" s="288">
        <f t="shared" si="5"/>
        <v>24</v>
      </c>
      <c r="H23" s="288">
        <f t="shared" si="5"/>
        <v>22</v>
      </c>
      <c r="I23" s="288">
        <f t="shared" si="5"/>
        <v>24</v>
      </c>
      <c r="J23" s="288">
        <f t="shared" si="5"/>
        <v>22</v>
      </c>
      <c r="K23" s="288">
        <f t="shared" si="5"/>
        <v>24</v>
      </c>
      <c r="L23" s="288">
        <f t="shared" si="5"/>
        <v>22</v>
      </c>
      <c r="M23" s="288">
        <f t="shared" si="5"/>
        <v>24</v>
      </c>
      <c r="N23" s="288">
        <f t="shared" si="5"/>
        <v>22</v>
      </c>
      <c r="O23" s="288">
        <f t="shared" si="5"/>
        <v>24</v>
      </c>
      <c r="P23" s="288">
        <f t="shared" si="5"/>
        <v>22</v>
      </c>
      <c r="Q23" s="288">
        <f t="shared" si="5"/>
        <v>24</v>
      </c>
      <c r="R23" s="288">
        <f t="shared" si="5"/>
        <v>22</v>
      </c>
      <c r="S23" s="288">
        <f t="shared" si="5"/>
        <v>24</v>
      </c>
      <c r="T23" s="288">
        <v>22</v>
      </c>
      <c r="U23" s="288">
        <f t="shared" si="5"/>
        <v>0</v>
      </c>
      <c r="V23" s="286" t="s">
        <v>74</v>
      </c>
      <c r="W23" s="286" t="s">
        <v>74</v>
      </c>
      <c r="X23" s="288">
        <f t="shared" si="5"/>
        <v>28</v>
      </c>
      <c r="Y23" s="288">
        <f t="shared" si="5"/>
        <v>24</v>
      </c>
      <c r="Z23" s="288">
        <f t="shared" si="5"/>
        <v>28</v>
      </c>
      <c r="AA23" s="288">
        <f t="shared" si="5"/>
        <v>24</v>
      </c>
      <c r="AB23" s="288">
        <f t="shared" si="5"/>
        <v>28</v>
      </c>
      <c r="AC23" s="288">
        <f t="shared" si="5"/>
        <v>24</v>
      </c>
      <c r="AD23" s="288">
        <f t="shared" si="5"/>
        <v>28</v>
      </c>
      <c r="AE23" s="288">
        <f t="shared" si="5"/>
        <v>24</v>
      </c>
      <c r="AF23" s="288">
        <f t="shared" si="5"/>
        <v>28</v>
      </c>
      <c r="AG23" s="288">
        <f t="shared" si="5"/>
        <v>26</v>
      </c>
      <c r="AH23" s="288">
        <f t="shared" si="5"/>
        <v>28</v>
      </c>
      <c r="AI23" s="288">
        <f t="shared" si="5"/>
        <v>24</v>
      </c>
      <c r="AJ23" s="288">
        <f t="shared" si="5"/>
        <v>28</v>
      </c>
      <c r="AK23" s="288">
        <f t="shared" si="5"/>
        <v>24</v>
      </c>
      <c r="AL23" s="288">
        <f t="shared" si="5"/>
        <v>28</v>
      </c>
      <c r="AM23" s="288">
        <f t="shared" si="5"/>
        <v>24</v>
      </c>
      <c r="AN23" s="288">
        <f t="shared" si="5"/>
        <v>28</v>
      </c>
      <c r="AO23" s="288">
        <f t="shared" si="5"/>
        <v>24</v>
      </c>
      <c r="AP23" s="288">
        <f t="shared" si="5"/>
        <v>28</v>
      </c>
      <c r="AQ23" s="288">
        <v>26</v>
      </c>
      <c r="AR23" s="288">
        <f t="shared" si="5"/>
        <v>36</v>
      </c>
      <c r="AS23" s="288">
        <f t="shared" si="5"/>
        <v>36</v>
      </c>
      <c r="AT23" s="288">
        <f t="shared" si="5"/>
        <v>36</v>
      </c>
      <c r="AU23" s="288">
        <f t="shared" si="5"/>
        <v>0</v>
      </c>
      <c r="AV23" s="286" t="s">
        <v>74</v>
      </c>
      <c r="AW23" s="286" t="s">
        <v>74</v>
      </c>
      <c r="AX23" s="286" t="s">
        <v>74</v>
      </c>
      <c r="AY23" s="286" t="s">
        <v>74</v>
      </c>
      <c r="AZ23" s="286" t="s">
        <v>74</v>
      </c>
      <c r="BA23" s="286" t="s">
        <v>74</v>
      </c>
      <c r="BB23" s="286" t="s">
        <v>74</v>
      </c>
      <c r="BC23" s="286" t="s">
        <v>74</v>
      </c>
      <c r="BD23" s="286" t="s">
        <v>154</v>
      </c>
      <c r="BE23" s="286">
        <f t="shared" si="2"/>
        <v>1000</v>
      </c>
    </row>
    <row r="24" spans="1:57" ht="16.5" thickBot="1">
      <c r="A24" s="218"/>
      <c r="B24" s="177"/>
      <c r="C24" s="177"/>
      <c r="D24" s="34" t="s">
        <v>35</v>
      </c>
      <c r="E24" s="288">
        <f>SUM(E26,E36)</f>
        <v>12</v>
      </c>
      <c r="F24" s="288">
        <f aca="true" t="shared" si="6" ref="F24:AQ24">SUM(F26,F36)</f>
        <v>11</v>
      </c>
      <c r="G24" s="288">
        <f t="shared" si="6"/>
        <v>12</v>
      </c>
      <c r="H24" s="288">
        <f t="shared" si="6"/>
        <v>11</v>
      </c>
      <c r="I24" s="288">
        <f t="shared" si="6"/>
        <v>12</v>
      </c>
      <c r="J24" s="288">
        <f t="shared" si="6"/>
        <v>11</v>
      </c>
      <c r="K24" s="288">
        <f t="shared" si="6"/>
        <v>12</v>
      </c>
      <c r="L24" s="288">
        <f t="shared" si="6"/>
        <v>11</v>
      </c>
      <c r="M24" s="288">
        <f t="shared" si="6"/>
        <v>12</v>
      </c>
      <c r="N24" s="288">
        <f t="shared" si="6"/>
        <v>11</v>
      </c>
      <c r="O24" s="288">
        <f t="shared" si="6"/>
        <v>12</v>
      </c>
      <c r="P24" s="288">
        <f t="shared" si="6"/>
        <v>11</v>
      </c>
      <c r="Q24" s="288">
        <f t="shared" si="6"/>
        <v>12</v>
      </c>
      <c r="R24" s="288">
        <f t="shared" si="6"/>
        <v>11</v>
      </c>
      <c r="S24" s="288">
        <f t="shared" si="6"/>
        <v>12</v>
      </c>
      <c r="T24" s="288">
        <f t="shared" si="6"/>
        <v>11</v>
      </c>
      <c r="U24" s="288">
        <f t="shared" si="6"/>
        <v>0</v>
      </c>
      <c r="V24" s="286" t="s">
        <v>74</v>
      </c>
      <c r="W24" s="286" t="s">
        <v>74</v>
      </c>
      <c r="X24" s="288">
        <f t="shared" si="6"/>
        <v>14</v>
      </c>
      <c r="Y24" s="288">
        <f t="shared" si="6"/>
        <v>12</v>
      </c>
      <c r="Z24" s="288">
        <f t="shared" si="6"/>
        <v>14</v>
      </c>
      <c r="AA24" s="288">
        <f t="shared" si="6"/>
        <v>12</v>
      </c>
      <c r="AB24" s="288">
        <f t="shared" si="6"/>
        <v>14</v>
      </c>
      <c r="AC24" s="288">
        <f t="shared" si="6"/>
        <v>12</v>
      </c>
      <c r="AD24" s="288">
        <f t="shared" si="6"/>
        <v>14</v>
      </c>
      <c r="AE24" s="288">
        <f t="shared" si="6"/>
        <v>12</v>
      </c>
      <c r="AF24" s="288">
        <f t="shared" si="6"/>
        <v>14</v>
      </c>
      <c r="AG24" s="288">
        <f t="shared" si="6"/>
        <v>13</v>
      </c>
      <c r="AH24" s="288">
        <f t="shared" si="6"/>
        <v>14</v>
      </c>
      <c r="AI24" s="288">
        <f t="shared" si="6"/>
        <v>12</v>
      </c>
      <c r="AJ24" s="288">
        <f t="shared" si="6"/>
        <v>14</v>
      </c>
      <c r="AK24" s="288">
        <f t="shared" si="6"/>
        <v>12</v>
      </c>
      <c r="AL24" s="288">
        <f t="shared" si="6"/>
        <v>14</v>
      </c>
      <c r="AM24" s="288">
        <f t="shared" si="6"/>
        <v>12</v>
      </c>
      <c r="AN24" s="288">
        <f t="shared" si="6"/>
        <v>14</v>
      </c>
      <c r="AO24" s="288">
        <f t="shared" si="6"/>
        <v>12</v>
      </c>
      <c r="AP24" s="288">
        <f t="shared" si="6"/>
        <v>14</v>
      </c>
      <c r="AQ24" s="288">
        <f t="shared" si="6"/>
        <v>13</v>
      </c>
      <c r="AR24" s="288"/>
      <c r="AS24" s="288"/>
      <c r="AT24" s="288"/>
      <c r="AU24" s="288"/>
      <c r="AV24" s="286" t="s">
        <v>74</v>
      </c>
      <c r="AW24" s="286" t="s">
        <v>74</v>
      </c>
      <c r="AX24" s="286" t="s">
        <v>74</v>
      </c>
      <c r="AY24" s="286" t="s">
        <v>74</v>
      </c>
      <c r="AZ24" s="286" t="s">
        <v>74</v>
      </c>
      <c r="BA24" s="286" t="s">
        <v>74</v>
      </c>
      <c r="BB24" s="286" t="s">
        <v>74</v>
      </c>
      <c r="BC24" s="286" t="s">
        <v>74</v>
      </c>
      <c r="BD24" s="286" t="s">
        <v>154</v>
      </c>
      <c r="BE24" s="286">
        <f t="shared" si="2"/>
        <v>446</v>
      </c>
    </row>
    <row r="25" spans="1:57" ht="18" customHeight="1" thickBot="1">
      <c r="A25" s="218"/>
      <c r="B25" s="200" t="s">
        <v>233</v>
      </c>
      <c r="C25" s="200" t="s">
        <v>121</v>
      </c>
      <c r="D25" s="47" t="s">
        <v>34</v>
      </c>
      <c r="E25" s="304">
        <f aca="true" t="shared" si="7" ref="E25:U25">SUM(E27,E29,E31)</f>
        <v>10</v>
      </c>
      <c r="F25" s="304">
        <f t="shared" si="7"/>
        <v>8</v>
      </c>
      <c r="G25" s="304">
        <f t="shared" si="7"/>
        <v>10</v>
      </c>
      <c r="H25" s="304">
        <f t="shared" si="7"/>
        <v>8</v>
      </c>
      <c r="I25" s="304">
        <f t="shared" si="7"/>
        <v>10</v>
      </c>
      <c r="J25" s="304">
        <f t="shared" si="7"/>
        <v>8</v>
      </c>
      <c r="K25" s="304">
        <f t="shared" si="7"/>
        <v>10</v>
      </c>
      <c r="L25" s="304">
        <f t="shared" si="7"/>
        <v>8</v>
      </c>
      <c r="M25" s="304">
        <f t="shared" si="7"/>
        <v>10</v>
      </c>
      <c r="N25" s="304">
        <f t="shared" si="7"/>
        <v>8</v>
      </c>
      <c r="O25" s="304">
        <f t="shared" si="7"/>
        <v>10</v>
      </c>
      <c r="P25" s="304">
        <f t="shared" si="7"/>
        <v>8</v>
      </c>
      <c r="Q25" s="304">
        <f t="shared" si="7"/>
        <v>10</v>
      </c>
      <c r="R25" s="304">
        <f t="shared" si="7"/>
        <v>8</v>
      </c>
      <c r="S25" s="304">
        <f t="shared" si="7"/>
        <v>10</v>
      </c>
      <c r="T25" s="304">
        <v>8</v>
      </c>
      <c r="U25" s="304">
        <f t="shared" si="7"/>
        <v>0</v>
      </c>
      <c r="V25" s="304" t="s">
        <v>74</v>
      </c>
      <c r="W25" s="304" t="s">
        <v>74</v>
      </c>
      <c r="X25" s="304">
        <f>SUM(X27,X29,X31)</f>
        <v>6</v>
      </c>
      <c r="Y25" s="304">
        <f aca="true" t="shared" si="8" ref="Y25:AP25">SUM(Y27,Y29,Y31)</f>
        <v>4</v>
      </c>
      <c r="Z25" s="304">
        <f t="shared" si="8"/>
        <v>6</v>
      </c>
      <c r="AA25" s="304">
        <f t="shared" si="8"/>
        <v>4</v>
      </c>
      <c r="AB25" s="304">
        <f t="shared" si="8"/>
        <v>6</v>
      </c>
      <c r="AC25" s="304">
        <f t="shared" si="8"/>
        <v>4</v>
      </c>
      <c r="AD25" s="304">
        <f t="shared" si="8"/>
        <v>6</v>
      </c>
      <c r="AE25" s="304">
        <f t="shared" si="8"/>
        <v>4</v>
      </c>
      <c r="AF25" s="304">
        <f t="shared" si="8"/>
        <v>6</v>
      </c>
      <c r="AG25" s="304">
        <v>6</v>
      </c>
      <c r="AH25" s="304">
        <f t="shared" si="8"/>
        <v>6</v>
      </c>
      <c r="AI25" s="304">
        <f t="shared" si="8"/>
        <v>4</v>
      </c>
      <c r="AJ25" s="304">
        <f t="shared" si="8"/>
        <v>6</v>
      </c>
      <c r="AK25" s="304">
        <f t="shared" si="8"/>
        <v>4</v>
      </c>
      <c r="AL25" s="304">
        <f t="shared" si="8"/>
        <v>6</v>
      </c>
      <c r="AM25" s="304">
        <f t="shared" si="8"/>
        <v>4</v>
      </c>
      <c r="AN25" s="304">
        <f t="shared" si="8"/>
        <v>6</v>
      </c>
      <c r="AO25" s="304">
        <f t="shared" si="8"/>
        <v>4</v>
      </c>
      <c r="AP25" s="304">
        <f t="shared" si="8"/>
        <v>6</v>
      </c>
      <c r="AQ25" s="304">
        <v>6</v>
      </c>
      <c r="AR25" s="304"/>
      <c r="AS25" s="304"/>
      <c r="AT25" s="304"/>
      <c r="AU25" s="304"/>
      <c r="AV25" s="304" t="s">
        <v>74</v>
      </c>
      <c r="AW25" s="304" t="s">
        <v>74</v>
      </c>
      <c r="AX25" s="304" t="s">
        <v>74</v>
      </c>
      <c r="AY25" s="304" t="s">
        <v>74</v>
      </c>
      <c r="AZ25" s="304" t="s">
        <v>74</v>
      </c>
      <c r="BA25" s="304" t="s">
        <v>74</v>
      </c>
      <c r="BB25" s="304" t="s">
        <v>74</v>
      </c>
      <c r="BC25" s="304" t="s">
        <v>74</v>
      </c>
      <c r="BD25" s="304" t="s">
        <v>154</v>
      </c>
      <c r="BE25" s="304">
        <f t="shared" si="2"/>
        <v>248</v>
      </c>
    </row>
    <row r="26" spans="1:57" ht="16.5" thickBot="1">
      <c r="A26" s="218"/>
      <c r="B26" s="201"/>
      <c r="C26" s="201"/>
      <c r="D26" s="47" t="s">
        <v>35</v>
      </c>
      <c r="E26" s="304">
        <f aca="true" t="shared" si="9" ref="E26:U26">SUM(E28,E30,E32)</f>
        <v>5</v>
      </c>
      <c r="F26" s="304">
        <f t="shared" si="9"/>
        <v>4</v>
      </c>
      <c r="G26" s="304">
        <f t="shared" si="9"/>
        <v>5</v>
      </c>
      <c r="H26" s="304">
        <f t="shared" si="9"/>
        <v>4</v>
      </c>
      <c r="I26" s="304">
        <f t="shared" si="9"/>
        <v>5</v>
      </c>
      <c r="J26" s="304">
        <f t="shared" si="9"/>
        <v>4</v>
      </c>
      <c r="K26" s="304">
        <f t="shared" si="9"/>
        <v>5</v>
      </c>
      <c r="L26" s="304">
        <f t="shared" si="9"/>
        <v>4</v>
      </c>
      <c r="M26" s="304">
        <f t="shared" si="9"/>
        <v>5</v>
      </c>
      <c r="N26" s="304">
        <f t="shared" si="9"/>
        <v>4</v>
      </c>
      <c r="O26" s="304">
        <f t="shared" si="9"/>
        <v>5</v>
      </c>
      <c r="P26" s="304">
        <f t="shared" si="9"/>
        <v>4</v>
      </c>
      <c r="Q26" s="304">
        <f t="shared" si="9"/>
        <v>5</v>
      </c>
      <c r="R26" s="304">
        <f t="shared" si="9"/>
        <v>4</v>
      </c>
      <c r="S26" s="304">
        <f t="shared" si="9"/>
        <v>5</v>
      </c>
      <c r="T26" s="304">
        <f t="shared" si="9"/>
        <v>4</v>
      </c>
      <c r="U26" s="304">
        <f t="shared" si="9"/>
        <v>0</v>
      </c>
      <c r="V26" s="304" t="s">
        <v>74</v>
      </c>
      <c r="W26" s="304" t="s">
        <v>74</v>
      </c>
      <c r="X26" s="304">
        <f>SUM(X28,X30,X32)</f>
        <v>3</v>
      </c>
      <c r="Y26" s="304">
        <f aca="true" t="shared" si="10" ref="Y26:AP26">SUM(Y28,Y30,Y32)</f>
        <v>2</v>
      </c>
      <c r="Z26" s="304">
        <f t="shared" si="10"/>
        <v>3</v>
      </c>
      <c r="AA26" s="304">
        <f t="shared" si="10"/>
        <v>2</v>
      </c>
      <c r="AB26" s="304">
        <f t="shared" si="10"/>
        <v>3</v>
      </c>
      <c r="AC26" s="304">
        <f t="shared" si="10"/>
        <v>2</v>
      </c>
      <c r="AD26" s="304">
        <f t="shared" si="10"/>
        <v>3</v>
      </c>
      <c r="AE26" s="304">
        <f t="shared" si="10"/>
        <v>2</v>
      </c>
      <c r="AF26" s="304">
        <f t="shared" si="10"/>
        <v>3</v>
      </c>
      <c r="AG26" s="304">
        <v>3</v>
      </c>
      <c r="AH26" s="304">
        <f t="shared" si="10"/>
        <v>3</v>
      </c>
      <c r="AI26" s="304">
        <f t="shared" si="10"/>
        <v>2</v>
      </c>
      <c r="AJ26" s="304">
        <f t="shared" si="10"/>
        <v>3</v>
      </c>
      <c r="AK26" s="304">
        <f t="shared" si="10"/>
        <v>2</v>
      </c>
      <c r="AL26" s="304">
        <f t="shared" si="10"/>
        <v>3</v>
      </c>
      <c r="AM26" s="304">
        <f t="shared" si="10"/>
        <v>2</v>
      </c>
      <c r="AN26" s="304">
        <f t="shared" si="10"/>
        <v>3</v>
      </c>
      <c r="AO26" s="304">
        <f t="shared" si="10"/>
        <v>2</v>
      </c>
      <c r="AP26" s="304">
        <f t="shared" si="10"/>
        <v>3</v>
      </c>
      <c r="AQ26" s="304">
        <v>3</v>
      </c>
      <c r="AR26" s="304"/>
      <c r="AS26" s="304"/>
      <c r="AT26" s="304"/>
      <c r="AU26" s="304"/>
      <c r="AV26" s="304" t="s">
        <v>74</v>
      </c>
      <c r="AW26" s="304" t="s">
        <v>74</v>
      </c>
      <c r="AX26" s="304" t="s">
        <v>74</v>
      </c>
      <c r="AY26" s="304" t="s">
        <v>74</v>
      </c>
      <c r="AZ26" s="304" t="s">
        <v>74</v>
      </c>
      <c r="BA26" s="304" t="s">
        <v>74</v>
      </c>
      <c r="BB26" s="304" t="s">
        <v>74</v>
      </c>
      <c r="BC26" s="304" t="s">
        <v>74</v>
      </c>
      <c r="BD26" s="304" t="s">
        <v>154</v>
      </c>
      <c r="BE26" s="304">
        <f t="shared" si="2"/>
        <v>124</v>
      </c>
    </row>
    <row r="27" spans="1:57" ht="21.75" customHeight="1" thickBot="1">
      <c r="A27" s="218"/>
      <c r="B27" s="223" t="s">
        <v>237</v>
      </c>
      <c r="C27" s="246" t="s">
        <v>145</v>
      </c>
      <c r="D27" s="8" t="s">
        <v>34</v>
      </c>
      <c r="E27" s="289">
        <v>4</v>
      </c>
      <c r="F27" s="289">
        <v>2</v>
      </c>
      <c r="G27" s="289">
        <v>4</v>
      </c>
      <c r="H27" s="289">
        <v>2</v>
      </c>
      <c r="I27" s="289">
        <v>4</v>
      </c>
      <c r="J27" s="289">
        <v>2</v>
      </c>
      <c r="K27" s="289">
        <v>4</v>
      </c>
      <c r="L27" s="289">
        <v>2</v>
      </c>
      <c r="M27" s="289">
        <v>4</v>
      </c>
      <c r="N27" s="289">
        <v>2</v>
      </c>
      <c r="O27" s="289">
        <v>4</v>
      </c>
      <c r="P27" s="289">
        <v>2</v>
      </c>
      <c r="Q27" s="289">
        <v>4</v>
      </c>
      <c r="R27" s="289">
        <v>2</v>
      </c>
      <c r="S27" s="289">
        <v>4</v>
      </c>
      <c r="T27" s="289" t="s">
        <v>220</v>
      </c>
      <c r="U27" s="290"/>
      <c r="V27" s="286" t="s">
        <v>74</v>
      </c>
      <c r="W27" s="286" t="s">
        <v>74</v>
      </c>
      <c r="X27" s="289"/>
      <c r="Y27" s="289"/>
      <c r="Z27" s="289"/>
      <c r="AA27" s="289"/>
      <c r="AB27" s="289"/>
      <c r="AC27" s="293"/>
      <c r="AD27" s="293"/>
      <c r="AE27" s="293"/>
      <c r="AF27" s="293"/>
      <c r="AG27" s="293"/>
      <c r="AH27" s="293"/>
      <c r="AI27" s="289"/>
      <c r="AJ27" s="289"/>
      <c r="AK27" s="289"/>
      <c r="AL27" s="289"/>
      <c r="AM27" s="289"/>
      <c r="AN27" s="289"/>
      <c r="AO27" s="293"/>
      <c r="AP27" s="293"/>
      <c r="AQ27" s="289"/>
      <c r="AR27" s="287"/>
      <c r="AS27" s="287"/>
      <c r="AT27" s="287"/>
      <c r="AU27" s="294"/>
      <c r="AV27" s="286" t="s">
        <v>74</v>
      </c>
      <c r="AW27" s="286" t="s">
        <v>74</v>
      </c>
      <c r="AX27" s="286" t="s">
        <v>74</v>
      </c>
      <c r="AY27" s="286" t="s">
        <v>74</v>
      </c>
      <c r="AZ27" s="286" t="s">
        <v>74</v>
      </c>
      <c r="BA27" s="286" t="s">
        <v>74</v>
      </c>
      <c r="BB27" s="286" t="s">
        <v>74</v>
      </c>
      <c r="BC27" s="286" t="s">
        <v>74</v>
      </c>
      <c r="BD27" s="286" t="s">
        <v>154</v>
      </c>
      <c r="BE27" s="289">
        <f t="shared" si="2"/>
        <v>46</v>
      </c>
    </row>
    <row r="28" spans="1:57" ht="20.25" customHeight="1" thickBot="1">
      <c r="A28" s="218"/>
      <c r="B28" s="187"/>
      <c r="C28" s="247"/>
      <c r="D28" s="8" t="s">
        <v>35</v>
      </c>
      <c r="E28" s="289">
        <v>2</v>
      </c>
      <c r="F28" s="289">
        <v>1</v>
      </c>
      <c r="G28" s="289">
        <v>2</v>
      </c>
      <c r="H28" s="289">
        <v>1</v>
      </c>
      <c r="I28" s="289">
        <v>2</v>
      </c>
      <c r="J28" s="289">
        <v>1</v>
      </c>
      <c r="K28" s="289">
        <v>2</v>
      </c>
      <c r="L28" s="289">
        <v>1</v>
      </c>
      <c r="M28" s="289">
        <v>2</v>
      </c>
      <c r="N28" s="289">
        <v>1</v>
      </c>
      <c r="O28" s="289">
        <v>2</v>
      </c>
      <c r="P28" s="289">
        <v>1</v>
      </c>
      <c r="Q28" s="289">
        <v>2</v>
      </c>
      <c r="R28" s="289">
        <v>1</v>
      </c>
      <c r="S28" s="289">
        <v>2</v>
      </c>
      <c r="T28" s="289">
        <v>1</v>
      </c>
      <c r="U28" s="290"/>
      <c r="V28" s="286" t="s">
        <v>74</v>
      </c>
      <c r="W28" s="286" t="s">
        <v>74</v>
      </c>
      <c r="X28" s="300"/>
      <c r="Y28" s="300"/>
      <c r="Z28" s="300"/>
      <c r="AA28" s="300"/>
      <c r="AB28" s="300"/>
      <c r="AC28" s="299"/>
      <c r="AD28" s="299"/>
      <c r="AE28" s="299"/>
      <c r="AF28" s="299"/>
      <c r="AG28" s="299"/>
      <c r="AH28" s="299"/>
      <c r="AI28" s="300"/>
      <c r="AJ28" s="300"/>
      <c r="AK28" s="300"/>
      <c r="AL28" s="300"/>
      <c r="AM28" s="300"/>
      <c r="AN28" s="300"/>
      <c r="AO28" s="299"/>
      <c r="AP28" s="299"/>
      <c r="AQ28" s="300"/>
      <c r="AR28" s="295"/>
      <c r="AS28" s="295"/>
      <c r="AT28" s="295"/>
      <c r="AU28" s="294"/>
      <c r="AV28" s="286" t="s">
        <v>74</v>
      </c>
      <c r="AW28" s="286" t="s">
        <v>74</v>
      </c>
      <c r="AX28" s="286" t="s">
        <v>74</v>
      </c>
      <c r="AY28" s="286" t="s">
        <v>74</v>
      </c>
      <c r="AZ28" s="286" t="s">
        <v>74</v>
      </c>
      <c r="BA28" s="286" t="s">
        <v>74</v>
      </c>
      <c r="BB28" s="286" t="s">
        <v>74</v>
      </c>
      <c r="BC28" s="286" t="s">
        <v>74</v>
      </c>
      <c r="BD28" s="286" t="s">
        <v>154</v>
      </c>
      <c r="BE28" s="289">
        <f t="shared" si="2"/>
        <v>24</v>
      </c>
    </row>
    <row r="29" spans="1:57" ht="15" customHeight="1" thickBot="1">
      <c r="A29" s="218"/>
      <c r="B29" s="223" t="s">
        <v>236</v>
      </c>
      <c r="C29" s="246" t="s">
        <v>146</v>
      </c>
      <c r="D29" s="8" t="s">
        <v>34</v>
      </c>
      <c r="E29" s="289">
        <v>4</v>
      </c>
      <c r="F29" s="289">
        <v>4</v>
      </c>
      <c r="G29" s="289">
        <v>4</v>
      </c>
      <c r="H29" s="289">
        <v>4</v>
      </c>
      <c r="I29" s="289">
        <v>4</v>
      </c>
      <c r="J29" s="289">
        <v>4</v>
      </c>
      <c r="K29" s="289">
        <v>4</v>
      </c>
      <c r="L29" s="289">
        <v>4</v>
      </c>
      <c r="M29" s="289">
        <v>4</v>
      </c>
      <c r="N29" s="289">
        <v>4</v>
      </c>
      <c r="O29" s="289">
        <v>4</v>
      </c>
      <c r="P29" s="289">
        <v>4</v>
      </c>
      <c r="Q29" s="289">
        <v>4</v>
      </c>
      <c r="R29" s="289">
        <v>4</v>
      </c>
      <c r="S29" s="289">
        <v>4</v>
      </c>
      <c r="T29" s="289">
        <v>4</v>
      </c>
      <c r="U29" s="290" t="s">
        <v>172</v>
      </c>
      <c r="V29" s="286" t="s">
        <v>74</v>
      </c>
      <c r="W29" s="286" t="s">
        <v>74</v>
      </c>
      <c r="X29" s="289">
        <v>4</v>
      </c>
      <c r="Y29" s="289">
        <v>2</v>
      </c>
      <c r="Z29" s="289">
        <v>4</v>
      </c>
      <c r="AA29" s="289">
        <v>2</v>
      </c>
      <c r="AB29" s="289">
        <v>4</v>
      </c>
      <c r="AC29" s="289">
        <v>2</v>
      </c>
      <c r="AD29" s="289">
        <v>4</v>
      </c>
      <c r="AE29" s="289">
        <v>2</v>
      </c>
      <c r="AF29" s="289">
        <v>4</v>
      </c>
      <c r="AG29" s="289">
        <v>2</v>
      </c>
      <c r="AH29" s="289">
        <v>4</v>
      </c>
      <c r="AI29" s="289">
        <v>2</v>
      </c>
      <c r="AJ29" s="289">
        <v>4</v>
      </c>
      <c r="AK29" s="289">
        <v>2</v>
      </c>
      <c r="AL29" s="289">
        <v>4</v>
      </c>
      <c r="AM29" s="289">
        <v>2</v>
      </c>
      <c r="AN29" s="289">
        <v>4</v>
      </c>
      <c r="AO29" s="289">
        <v>2</v>
      </c>
      <c r="AP29" s="289">
        <v>4</v>
      </c>
      <c r="AQ29" s="289">
        <v>2</v>
      </c>
      <c r="AR29" s="287"/>
      <c r="AS29" s="287"/>
      <c r="AT29" s="287"/>
      <c r="AU29" s="294" t="s">
        <v>172</v>
      </c>
      <c r="AV29" s="286" t="s">
        <v>74</v>
      </c>
      <c r="AW29" s="286" t="s">
        <v>74</v>
      </c>
      <c r="AX29" s="286" t="s">
        <v>74</v>
      </c>
      <c r="AY29" s="286" t="s">
        <v>74</v>
      </c>
      <c r="AZ29" s="286" t="s">
        <v>74</v>
      </c>
      <c r="BA29" s="286" t="s">
        <v>74</v>
      </c>
      <c r="BB29" s="286" t="s">
        <v>74</v>
      </c>
      <c r="BC29" s="286" t="s">
        <v>74</v>
      </c>
      <c r="BD29" s="286" t="s">
        <v>154</v>
      </c>
      <c r="BE29" s="289">
        <f t="shared" si="2"/>
        <v>124</v>
      </c>
    </row>
    <row r="30" spans="1:57" ht="15" customHeight="1" thickBot="1">
      <c r="A30" s="218"/>
      <c r="B30" s="187"/>
      <c r="C30" s="248"/>
      <c r="D30" s="8" t="s">
        <v>35</v>
      </c>
      <c r="E30" s="289">
        <v>2</v>
      </c>
      <c r="F30" s="289">
        <v>2</v>
      </c>
      <c r="G30" s="289">
        <v>2</v>
      </c>
      <c r="H30" s="289">
        <v>2</v>
      </c>
      <c r="I30" s="289">
        <v>2</v>
      </c>
      <c r="J30" s="289">
        <v>2</v>
      </c>
      <c r="K30" s="289">
        <v>2</v>
      </c>
      <c r="L30" s="289">
        <v>2</v>
      </c>
      <c r="M30" s="289">
        <v>2</v>
      </c>
      <c r="N30" s="289">
        <v>2</v>
      </c>
      <c r="O30" s="289">
        <v>2</v>
      </c>
      <c r="P30" s="289">
        <v>2</v>
      </c>
      <c r="Q30" s="289">
        <v>2</v>
      </c>
      <c r="R30" s="289">
        <v>2</v>
      </c>
      <c r="S30" s="289">
        <v>2</v>
      </c>
      <c r="T30" s="289">
        <v>2</v>
      </c>
      <c r="U30" s="290"/>
      <c r="V30" s="286" t="s">
        <v>74</v>
      </c>
      <c r="W30" s="286" t="s">
        <v>74</v>
      </c>
      <c r="X30" s="300">
        <v>2</v>
      </c>
      <c r="Y30" s="300">
        <v>1</v>
      </c>
      <c r="Z30" s="300">
        <v>2</v>
      </c>
      <c r="AA30" s="300">
        <v>1</v>
      </c>
      <c r="AB30" s="300">
        <v>2</v>
      </c>
      <c r="AC30" s="300">
        <v>1</v>
      </c>
      <c r="AD30" s="300">
        <v>2</v>
      </c>
      <c r="AE30" s="300">
        <v>1</v>
      </c>
      <c r="AF30" s="300">
        <v>2</v>
      </c>
      <c r="AG30" s="300">
        <v>1</v>
      </c>
      <c r="AH30" s="300">
        <v>2</v>
      </c>
      <c r="AI30" s="300">
        <v>1</v>
      </c>
      <c r="AJ30" s="300">
        <v>2</v>
      </c>
      <c r="AK30" s="300">
        <v>1</v>
      </c>
      <c r="AL30" s="300">
        <v>2</v>
      </c>
      <c r="AM30" s="300">
        <v>1</v>
      </c>
      <c r="AN30" s="300">
        <v>2</v>
      </c>
      <c r="AO30" s="300">
        <v>1</v>
      </c>
      <c r="AP30" s="300">
        <v>2</v>
      </c>
      <c r="AQ30" s="300">
        <v>1</v>
      </c>
      <c r="AR30" s="295"/>
      <c r="AS30" s="295"/>
      <c r="AT30" s="295"/>
      <c r="AU30" s="294"/>
      <c r="AV30" s="286" t="s">
        <v>74</v>
      </c>
      <c r="AW30" s="286" t="s">
        <v>74</v>
      </c>
      <c r="AX30" s="286" t="s">
        <v>74</v>
      </c>
      <c r="AY30" s="286" t="s">
        <v>74</v>
      </c>
      <c r="AZ30" s="286" t="s">
        <v>74</v>
      </c>
      <c r="BA30" s="286" t="s">
        <v>74</v>
      </c>
      <c r="BB30" s="286" t="s">
        <v>74</v>
      </c>
      <c r="BC30" s="286" t="s">
        <v>74</v>
      </c>
      <c r="BD30" s="286" t="s">
        <v>154</v>
      </c>
      <c r="BE30" s="289">
        <f t="shared" si="2"/>
        <v>62</v>
      </c>
    </row>
    <row r="31" spans="1:57" ht="17.25" customHeight="1" thickBot="1">
      <c r="A31" s="218"/>
      <c r="B31" s="223" t="s">
        <v>228</v>
      </c>
      <c r="C31" s="246" t="s">
        <v>137</v>
      </c>
      <c r="D31" s="8" t="s">
        <v>34</v>
      </c>
      <c r="E31" s="289">
        <v>2</v>
      </c>
      <c r="F31" s="289">
        <v>2</v>
      </c>
      <c r="G31" s="289">
        <v>2</v>
      </c>
      <c r="H31" s="289">
        <v>2</v>
      </c>
      <c r="I31" s="289">
        <v>2</v>
      </c>
      <c r="J31" s="289">
        <v>2</v>
      </c>
      <c r="K31" s="289">
        <v>2</v>
      </c>
      <c r="L31" s="289">
        <v>2</v>
      </c>
      <c r="M31" s="289">
        <v>2</v>
      </c>
      <c r="N31" s="289">
        <v>2</v>
      </c>
      <c r="O31" s="289">
        <v>2</v>
      </c>
      <c r="P31" s="289">
        <v>2</v>
      </c>
      <c r="Q31" s="289">
        <v>2</v>
      </c>
      <c r="R31" s="289">
        <v>2</v>
      </c>
      <c r="S31" s="289">
        <v>2</v>
      </c>
      <c r="T31" s="289">
        <v>2</v>
      </c>
      <c r="U31" s="290"/>
      <c r="V31" s="286" t="s">
        <v>74</v>
      </c>
      <c r="W31" s="286" t="s">
        <v>74</v>
      </c>
      <c r="X31" s="289">
        <v>2</v>
      </c>
      <c r="Y31" s="289">
        <v>2</v>
      </c>
      <c r="Z31" s="289">
        <v>2</v>
      </c>
      <c r="AA31" s="289">
        <v>2</v>
      </c>
      <c r="AB31" s="289">
        <v>2</v>
      </c>
      <c r="AC31" s="289">
        <v>2</v>
      </c>
      <c r="AD31" s="289">
        <v>2</v>
      </c>
      <c r="AE31" s="289">
        <v>2</v>
      </c>
      <c r="AF31" s="289">
        <v>2</v>
      </c>
      <c r="AG31" s="289">
        <v>2</v>
      </c>
      <c r="AH31" s="289">
        <v>2</v>
      </c>
      <c r="AI31" s="289">
        <v>2</v>
      </c>
      <c r="AJ31" s="289">
        <v>2</v>
      </c>
      <c r="AK31" s="289">
        <v>2</v>
      </c>
      <c r="AL31" s="289">
        <v>2</v>
      </c>
      <c r="AM31" s="289">
        <v>2</v>
      </c>
      <c r="AN31" s="289">
        <v>2</v>
      </c>
      <c r="AO31" s="289">
        <v>2</v>
      </c>
      <c r="AP31" s="289">
        <v>2</v>
      </c>
      <c r="AQ31" s="289">
        <v>2</v>
      </c>
      <c r="AR31" s="289"/>
      <c r="AS31" s="287"/>
      <c r="AT31" s="287"/>
      <c r="AU31" s="294"/>
      <c r="AV31" s="286" t="s">
        <v>74</v>
      </c>
      <c r="AW31" s="286" t="s">
        <v>74</v>
      </c>
      <c r="AX31" s="286" t="s">
        <v>74</v>
      </c>
      <c r="AY31" s="286" t="s">
        <v>74</v>
      </c>
      <c r="AZ31" s="286" t="s">
        <v>74</v>
      </c>
      <c r="BA31" s="286" t="s">
        <v>74</v>
      </c>
      <c r="BB31" s="286" t="s">
        <v>74</v>
      </c>
      <c r="BC31" s="286" t="s">
        <v>74</v>
      </c>
      <c r="BD31" s="286" t="s">
        <v>154</v>
      </c>
      <c r="BE31" s="289">
        <f t="shared" si="2"/>
        <v>72</v>
      </c>
    </row>
    <row r="32" spans="1:57" ht="17.25" customHeight="1" thickBot="1">
      <c r="A32" s="218"/>
      <c r="B32" s="187"/>
      <c r="C32" s="248"/>
      <c r="D32" s="8" t="s">
        <v>35</v>
      </c>
      <c r="E32" s="289">
        <v>1</v>
      </c>
      <c r="F32" s="289">
        <v>1</v>
      </c>
      <c r="G32" s="289">
        <v>1</v>
      </c>
      <c r="H32" s="289">
        <v>1</v>
      </c>
      <c r="I32" s="289">
        <v>1</v>
      </c>
      <c r="J32" s="289">
        <v>1</v>
      </c>
      <c r="K32" s="289">
        <v>1</v>
      </c>
      <c r="L32" s="289">
        <v>1</v>
      </c>
      <c r="M32" s="289">
        <v>1</v>
      </c>
      <c r="N32" s="289">
        <v>1</v>
      </c>
      <c r="O32" s="289">
        <v>1</v>
      </c>
      <c r="P32" s="289">
        <v>1</v>
      </c>
      <c r="Q32" s="289">
        <v>1</v>
      </c>
      <c r="R32" s="289">
        <v>1</v>
      </c>
      <c r="S32" s="289">
        <v>1</v>
      </c>
      <c r="T32" s="289">
        <v>1</v>
      </c>
      <c r="U32" s="290"/>
      <c r="V32" s="286" t="s">
        <v>74</v>
      </c>
      <c r="W32" s="286" t="s">
        <v>74</v>
      </c>
      <c r="X32" s="289">
        <v>1</v>
      </c>
      <c r="Y32" s="289">
        <v>1</v>
      </c>
      <c r="Z32" s="289">
        <v>1</v>
      </c>
      <c r="AA32" s="289">
        <v>1</v>
      </c>
      <c r="AB32" s="289">
        <v>1</v>
      </c>
      <c r="AC32" s="289">
        <v>1</v>
      </c>
      <c r="AD32" s="289">
        <v>1</v>
      </c>
      <c r="AE32" s="289">
        <v>1</v>
      </c>
      <c r="AF32" s="289">
        <v>1</v>
      </c>
      <c r="AG32" s="289">
        <v>1</v>
      </c>
      <c r="AH32" s="289">
        <v>1</v>
      </c>
      <c r="AI32" s="289">
        <v>1</v>
      </c>
      <c r="AJ32" s="289">
        <v>1</v>
      </c>
      <c r="AK32" s="289">
        <v>1</v>
      </c>
      <c r="AL32" s="289">
        <v>1</v>
      </c>
      <c r="AM32" s="289">
        <v>1</v>
      </c>
      <c r="AN32" s="289">
        <v>1</v>
      </c>
      <c r="AO32" s="289">
        <v>1</v>
      </c>
      <c r="AP32" s="289">
        <v>1</v>
      </c>
      <c r="AQ32" s="289">
        <v>1</v>
      </c>
      <c r="AR32" s="289"/>
      <c r="AS32" s="287"/>
      <c r="AT32" s="287"/>
      <c r="AU32" s="294"/>
      <c r="AV32" s="286" t="s">
        <v>74</v>
      </c>
      <c r="AW32" s="286" t="s">
        <v>74</v>
      </c>
      <c r="AX32" s="286" t="s">
        <v>74</v>
      </c>
      <c r="AY32" s="286" t="s">
        <v>74</v>
      </c>
      <c r="AZ32" s="286" t="s">
        <v>74</v>
      </c>
      <c r="BA32" s="286" t="s">
        <v>74</v>
      </c>
      <c r="BB32" s="286" t="s">
        <v>74</v>
      </c>
      <c r="BC32" s="286" t="s">
        <v>74</v>
      </c>
      <c r="BD32" s="286" t="s">
        <v>154</v>
      </c>
      <c r="BE32" s="289">
        <f t="shared" si="2"/>
        <v>36</v>
      </c>
    </row>
    <row r="33" spans="1:57" ht="20.25" customHeight="1" hidden="1" thickBot="1">
      <c r="A33" s="218"/>
      <c r="B33" s="194" t="s">
        <v>7</v>
      </c>
      <c r="C33" s="43" t="s">
        <v>38</v>
      </c>
      <c r="D33" s="23" t="s">
        <v>34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311"/>
      <c r="AD33" s="311"/>
      <c r="AE33" s="311"/>
      <c r="AF33" s="311"/>
      <c r="AG33" s="311"/>
      <c r="AH33" s="311"/>
      <c r="AI33" s="288"/>
      <c r="AJ33" s="288"/>
      <c r="AK33" s="288"/>
      <c r="AL33" s="288"/>
      <c r="AM33" s="288"/>
      <c r="AN33" s="288"/>
      <c r="AO33" s="311"/>
      <c r="AP33" s="311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6">
        <f t="shared" si="2"/>
        <v>0</v>
      </c>
    </row>
    <row r="34" spans="1:57" ht="6" customHeight="1" hidden="1" thickBot="1">
      <c r="A34" s="218"/>
      <c r="B34" s="195"/>
      <c r="C34" s="44" t="s">
        <v>36</v>
      </c>
      <c r="D34" s="23" t="s">
        <v>35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311"/>
      <c r="AD34" s="311"/>
      <c r="AE34" s="311"/>
      <c r="AF34" s="311"/>
      <c r="AG34" s="311"/>
      <c r="AH34" s="311"/>
      <c r="AI34" s="288"/>
      <c r="AJ34" s="288"/>
      <c r="AK34" s="288"/>
      <c r="AL34" s="288"/>
      <c r="AM34" s="288"/>
      <c r="AN34" s="288"/>
      <c r="AO34" s="311"/>
      <c r="AP34" s="311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6">
        <f t="shared" si="2"/>
        <v>0</v>
      </c>
    </row>
    <row r="35" spans="1:82" s="17" customFormat="1" ht="18" customHeight="1" thickBot="1">
      <c r="A35" s="218"/>
      <c r="B35" s="200" t="s">
        <v>227</v>
      </c>
      <c r="C35" s="202" t="s">
        <v>40</v>
      </c>
      <c r="D35" s="48" t="s">
        <v>34</v>
      </c>
      <c r="E35" s="304">
        <f>E37</f>
        <v>14</v>
      </c>
      <c r="F35" s="304">
        <f aca="true" t="shared" si="11" ref="F35:AU35">F37</f>
        <v>14</v>
      </c>
      <c r="G35" s="304">
        <f t="shared" si="11"/>
        <v>14</v>
      </c>
      <c r="H35" s="304">
        <f t="shared" si="11"/>
        <v>14</v>
      </c>
      <c r="I35" s="304">
        <f t="shared" si="11"/>
        <v>14</v>
      </c>
      <c r="J35" s="304">
        <f t="shared" si="11"/>
        <v>14</v>
      </c>
      <c r="K35" s="304">
        <f t="shared" si="11"/>
        <v>14</v>
      </c>
      <c r="L35" s="304">
        <f t="shared" si="11"/>
        <v>14</v>
      </c>
      <c r="M35" s="304">
        <f t="shared" si="11"/>
        <v>14</v>
      </c>
      <c r="N35" s="304">
        <f t="shared" si="11"/>
        <v>14</v>
      </c>
      <c r="O35" s="304">
        <f t="shared" si="11"/>
        <v>14</v>
      </c>
      <c r="P35" s="304">
        <f t="shared" si="11"/>
        <v>14</v>
      </c>
      <c r="Q35" s="304">
        <f t="shared" si="11"/>
        <v>14</v>
      </c>
      <c r="R35" s="304">
        <f t="shared" si="11"/>
        <v>14</v>
      </c>
      <c r="S35" s="304">
        <f t="shared" si="11"/>
        <v>14</v>
      </c>
      <c r="T35" s="304">
        <v>14</v>
      </c>
      <c r="U35" s="304">
        <f t="shared" si="11"/>
        <v>0</v>
      </c>
      <c r="V35" s="304" t="str">
        <f t="shared" si="11"/>
        <v>К</v>
      </c>
      <c r="W35" s="304" t="str">
        <f t="shared" si="11"/>
        <v>К</v>
      </c>
      <c r="X35" s="304">
        <f t="shared" si="11"/>
        <v>22</v>
      </c>
      <c r="Y35" s="304">
        <f t="shared" si="11"/>
        <v>20</v>
      </c>
      <c r="Z35" s="304">
        <f t="shared" si="11"/>
        <v>22</v>
      </c>
      <c r="AA35" s="304">
        <f t="shared" si="11"/>
        <v>20</v>
      </c>
      <c r="AB35" s="304">
        <f t="shared" si="11"/>
        <v>22</v>
      </c>
      <c r="AC35" s="304">
        <f t="shared" si="11"/>
        <v>20</v>
      </c>
      <c r="AD35" s="304">
        <f t="shared" si="11"/>
        <v>22</v>
      </c>
      <c r="AE35" s="304">
        <f t="shared" si="11"/>
        <v>20</v>
      </c>
      <c r="AF35" s="304">
        <f t="shared" si="11"/>
        <v>22</v>
      </c>
      <c r="AG35" s="304">
        <f t="shared" si="11"/>
        <v>20</v>
      </c>
      <c r="AH35" s="304">
        <f t="shared" si="11"/>
        <v>22</v>
      </c>
      <c r="AI35" s="304">
        <f t="shared" si="11"/>
        <v>20</v>
      </c>
      <c r="AJ35" s="304">
        <f t="shared" si="11"/>
        <v>22</v>
      </c>
      <c r="AK35" s="304">
        <f t="shared" si="11"/>
        <v>20</v>
      </c>
      <c r="AL35" s="304">
        <f t="shared" si="11"/>
        <v>22</v>
      </c>
      <c r="AM35" s="304">
        <f t="shared" si="11"/>
        <v>20</v>
      </c>
      <c r="AN35" s="304">
        <f t="shared" si="11"/>
        <v>22</v>
      </c>
      <c r="AO35" s="304">
        <f t="shared" si="11"/>
        <v>20</v>
      </c>
      <c r="AP35" s="304">
        <f t="shared" si="11"/>
        <v>22</v>
      </c>
      <c r="AQ35" s="304">
        <v>20</v>
      </c>
      <c r="AR35" s="304">
        <f t="shared" si="11"/>
        <v>36</v>
      </c>
      <c r="AS35" s="304">
        <f t="shared" si="11"/>
        <v>36</v>
      </c>
      <c r="AT35" s="304">
        <f t="shared" si="11"/>
        <v>36</v>
      </c>
      <c r="AU35" s="304">
        <f t="shared" si="11"/>
        <v>0</v>
      </c>
      <c r="AV35" s="304" t="s">
        <v>74</v>
      </c>
      <c r="AW35" s="304" t="s">
        <v>74</v>
      </c>
      <c r="AX35" s="304" t="s">
        <v>74</v>
      </c>
      <c r="AY35" s="304" t="s">
        <v>74</v>
      </c>
      <c r="AZ35" s="304" t="s">
        <v>74</v>
      </c>
      <c r="BA35" s="304" t="s">
        <v>74</v>
      </c>
      <c r="BB35" s="304" t="s">
        <v>74</v>
      </c>
      <c r="BC35" s="304" t="s">
        <v>74</v>
      </c>
      <c r="BD35" s="304" t="s">
        <v>154</v>
      </c>
      <c r="BE35" s="304">
        <f t="shared" si="2"/>
        <v>752</v>
      </c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</row>
    <row r="36" spans="1:82" s="17" customFormat="1" ht="13.5" customHeight="1" thickBot="1">
      <c r="A36" s="218"/>
      <c r="B36" s="201"/>
      <c r="C36" s="203"/>
      <c r="D36" s="49" t="s">
        <v>35</v>
      </c>
      <c r="E36" s="304">
        <f>E38</f>
        <v>7</v>
      </c>
      <c r="F36" s="304">
        <f aca="true" t="shared" si="12" ref="F36:AQ36">F38</f>
        <v>7</v>
      </c>
      <c r="G36" s="304">
        <f t="shared" si="12"/>
        <v>7</v>
      </c>
      <c r="H36" s="304">
        <f t="shared" si="12"/>
        <v>7</v>
      </c>
      <c r="I36" s="304">
        <f t="shared" si="12"/>
        <v>7</v>
      </c>
      <c r="J36" s="304">
        <f t="shared" si="12"/>
        <v>7</v>
      </c>
      <c r="K36" s="304">
        <f t="shared" si="12"/>
        <v>7</v>
      </c>
      <c r="L36" s="304">
        <f t="shared" si="12"/>
        <v>7</v>
      </c>
      <c r="M36" s="304">
        <f t="shared" si="12"/>
        <v>7</v>
      </c>
      <c r="N36" s="304">
        <f t="shared" si="12"/>
        <v>7</v>
      </c>
      <c r="O36" s="304">
        <f t="shared" si="12"/>
        <v>7</v>
      </c>
      <c r="P36" s="304">
        <f t="shared" si="12"/>
        <v>7</v>
      </c>
      <c r="Q36" s="304">
        <f t="shared" si="12"/>
        <v>7</v>
      </c>
      <c r="R36" s="304">
        <f t="shared" si="12"/>
        <v>7</v>
      </c>
      <c r="S36" s="304">
        <f t="shared" si="12"/>
        <v>7</v>
      </c>
      <c r="T36" s="304">
        <f t="shared" si="12"/>
        <v>7</v>
      </c>
      <c r="U36" s="304">
        <f t="shared" si="12"/>
        <v>0</v>
      </c>
      <c r="V36" s="304" t="str">
        <f t="shared" si="12"/>
        <v>К</v>
      </c>
      <c r="W36" s="304" t="str">
        <f t="shared" si="12"/>
        <v>К</v>
      </c>
      <c r="X36" s="304">
        <f t="shared" si="12"/>
        <v>11</v>
      </c>
      <c r="Y36" s="304">
        <f t="shared" si="12"/>
        <v>10</v>
      </c>
      <c r="Z36" s="304">
        <f t="shared" si="12"/>
        <v>11</v>
      </c>
      <c r="AA36" s="304">
        <f t="shared" si="12"/>
        <v>10</v>
      </c>
      <c r="AB36" s="304">
        <f t="shared" si="12"/>
        <v>11</v>
      </c>
      <c r="AC36" s="304">
        <f t="shared" si="12"/>
        <v>10</v>
      </c>
      <c r="AD36" s="304">
        <f t="shared" si="12"/>
        <v>11</v>
      </c>
      <c r="AE36" s="304">
        <f t="shared" si="12"/>
        <v>10</v>
      </c>
      <c r="AF36" s="304">
        <f t="shared" si="12"/>
        <v>11</v>
      </c>
      <c r="AG36" s="304">
        <f t="shared" si="12"/>
        <v>10</v>
      </c>
      <c r="AH36" s="304">
        <f t="shared" si="12"/>
        <v>11</v>
      </c>
      <c r="AI36" s="304">
        <f t="shared" si="12"/>
        <v>10</v>
      </c>
      <c r="AJ36" s="304">
        <f t="shared" si="12"/>
        <v>11</v>
      </c>
      <c r="AK36" s="304">
        <f t="shared" si="12"/>
        <v>10</v>
      </c>
      <c r="AL36" s="304">
        <f t="shared" si="12"/>
        <v>11</v>
      </c>
      <c r="AM36" s="304">
        <f t="shared" si="12"/>
        <v>10</v>
      </c>
      <c r="AN36" s="304">
        <f t="shared" si="12"/>
        <v>11</v>
      </c>
      <c r="AO36" s="304">
        <f t="shared" si="12"/>
        <v>10</v>
      </c>
      <c r="AP36" s="304">
        <f t="shared" si="12"/>
        <v>11</v>
      </c>
      <c r="AQ36" s="304">
        <f t="shared" si="12"/>
        <v>10</v>
      </c>
      <c r="AR36" s="304"/>
      <c r="AS36" s="304"/>
      <c r="AT36" s="304"/>
      <c r="AU36" s="304"/>
      <c r="AV36" s="304" t="s">
        <v>74</v>
      </c>
      <c r="AW36" s="304" t="s">
        <v>74</v>
      </c>
      <c r="AX36" s="304" t="s">
        <v>74</v>
      </c>
      <c r="AY36" s="304" t="s">
        <v>74</v>
      </c>
      <c r="AZ36" s="304" t="s">
        <v>74</v>
      </c>
      <c r="BA36" s="304" t="s">
        <v>74</v>
      </c>
      <c r="BB36" s="304" t="s">
        <v>74</v>
      </c>
      <c r="BC36" s="304" t="s">
        <v>74</v>
      </c>
      <c r="BD36" s="304" t="s">
        <v>154</v>
      </c>
      <c r="BE36" s="304">
        <f t="shared" si="2"/>
        <v>322</v>
      </c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</row>
    <row r="37" spans="1:82" s="17" customFormat="1" ht="22.5" customHeight="1" thickBot="1">
      <c r="A37" s="218"/>
      <c r="B37" s="194" t="s">
        <v>226</v>
      </c>
      <c r="C37" s="196" t="s">
        <v>132</v>
      </c>
      <c r="D37" s="38" t="s">
        <v>34</v>
      </c>
      <c r="E37" s="313">
        <f>SUM(E39,E43,E45)</f>
        <v>14</v>
      </c>
      <c r="F37" s="313">
        <f aca="true" t="shared" si="13" ref="F37:AU37">SUM(F39,F43,F45)</f>
        <v>14</v>
      </c>
      <c r="G37" s="313">
        <f t="shared" si="13"/>
        <v>14</v>
      </c>
      <c r="H37" s="313">
        <f t="shared" si="13"/>
        <v>14</v>
      </c>
      <c r="I37" s="313">
        <f t="shared" si="13"/>
        <v>14</v>
      </c>
      <c r="J37" s="313">
        <f t="shared" si="13"/>
        <v>14</v>
      </c>
      <c r="K37" s="313">
        <f t="shared" si="13"/>
        <v>14</v>
      </c>
      <c r="L37" s="313">
        <f t="shared" si="13"/>
        <v>14</v>
      </c>
      <c r="M37" s="313">
        <f t="shared" si="13"/>
        <v>14</v>
      </c>
      <c r="N37" s="313">
        <f t="shared" si="13"/>
        <v>14</v>
      </c>
      <c r="O37" s="313">
        <f t="shared" si="13"/>
        <v>14</v>
      </c>
      <c r="P37" s="313">
        <f t="shared" si="13"/>
        <v>14</v>
      </c>
      <c r="Q37" s="313">
        <f t="shared" si="13"/>
        <v>14</v>
      </c>
      <c r="R37" s="313">
        <f t="shared" si="13"/>
        <v>14</v>
      </c>
      <c r="S37" s="313">
        <f t="shared" si="13"/>
        <v>14</v>
      </c>
      <c r="T37" s="313">
        <f t="shared" si="13"/>
        <v>8</v>
      </c>
      <c r="U37" s="290">
        <f t="shared" si="13"/>
        <v>0</v>
      </c>
      <c r="V37" s="286" t="s">
        <v>74</v>
      </c>
      <c r="W37" s="286" t="s">
        <v>74</v>
      </c>
      <c r="X37" s="313">
        <f t="shared" si="13"/>
        <v>22</v>
      </c>
      <c r="Y37" s="313">
        <f t="shared" si="13"/>
        <v>20</v>
      </c>
      <c r="Z37" s="313">
        <f t="shared" si="13"/>
        <v>22</v>
      </c>
      <c r="AA37" s="313">
        <f t="shared" si="13"/>
        <v>20</v>
      </c>
      <c r="AB37" s="313">
        <f t="shared" si="13"/>
        <v>22</v>
      </c>
      <c r="AC37" s="313">
        <f t="shared" si="13"/>
        <v>20</v>
      </c>
      <c r="AD37" s="313">
        <f t="shared" si="13"/>
        <v>22</v>
      </c>
      <c r="AE37" s="313">
        <f t="shared" si="13"/>
        <v>20</v>
      </c>
      <c r="AF37" s="313">
        <f t="shared" si="13"/>
        <v>22</v>
      </c>
      <c r="AG37" s="313">
        <f t="shared" si="13"/>
        <v>20</v>
      </c>
      <c r="AH37" s="313">
        <f t="shared" si="13"/>
        <v>22</v>
      </c>
      <c r="AI37" s="313">
        <f t="shared" si="13"/>
        <v>20</v>
      </c>
      <c r="AJ37" s="313">
        <f t="shared" si="13"/>
        <v>22</v>
      </c>
      <c r="AK37" s="313">
        <f t="shared" si="13"/>
        <v>20</v>
      </c>
      <c r="AL37" s="313">
        <f t="shared" si="13"/>
        <v>22</v>
      </c>
      <c r="AM37" s="313">
        <f t="shared" si="13"/>
        <v>20</v>
      </c>
      <c r="AN37" s="313">
        <f t="shared" si="13"/>
        <v>22</v>
      </c>
      <c r="AO37" s="313">
        <f t="shared" si="13"/>
        <v>20</v>
      </c>
      <c r="AP37" s="313">
        <f t="shared" si="13"/>
        <v>22</v>
      </c>
      <c r="AQ37" s="313">
        <v>20</v>
      </c>
      <c r="AR37" s="313">
        <f t="shared" si="13"/>
        <v>36</v>
      </c>
      <c r="AS37" s="313">
        <f t="shared" si="13"/>
        <v>36</v>
      </c>
      <c r="AT37" s="313">
        <f t="shared" si="13"/>
        <v>36</v>
      </c>
      <c r="AU37" s="290">
        <f t="shared" si="13"/>
        <v>0</v>
      </c>
      <c r="AV37" s="286" t="s">
        <v>74</v>
      </c>
      <c r="AW37" s="286" t="s">
        <v>74</v>
      </c>
      <c r="AX37" s="286" t="s">
        <v>74</v>
      </c>
      <c r="AY37" s="286" t="s">
        <v>74</v>
      </c>
      <c r="AZ37" s="286" t="s">
        <v>74</v>
      </c>
      <c r="BA37" s="286" t="s">
        <v>74</v>
      </c>
      <c r="BB37" s="286" t="s">
        <v>74</v>
      </c>
      <c r="BC37" s="286" t="s">
        <v>74</v>
      </c>
      <c r="BD37" s="286" t="s">
        <v>154</v>
      </c>
      <c r="BE37" s="289">
        <f t="shared" si="2"/>
        <v>746</v>
      </c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</row>
    <row r="38" spans="1:82" s="17" customFormat="1" ht="21.75" customHeight="1" thickBot="1">
      <c r="A38" s="218"/>
      <c r="B38" s="195"/>
      <c r="C38" s="197"/>
      <c r="D38" s="38" t="s">
        <v>35</v>
      </c>
      <c r="E38" s="313">
        <f>SUM(E40,E44)</f>
        <v>7</v>
      </c>
      <c r="F38" s="313">
        <f aca="true" t="shared" si="14" ref="F38:AQ38">SUM(F40,F44)</f>
        <v>7</v>
      </c>
      <c r="G38" s="313">
        <f t="shared" si="14"/>
        <v>7</v>
      </c>
      <c r="H38" s="313">
        <f t="shared" si="14"/>
        <v>7</v>
      </c>
      <c r="I38" s="313">
        <f t="shared" si="14"/>
        <v>7</v>
      </c>
      <c r="J38" s="313">
        <f t="shared" si="14"/>
        <v>7</v>
      </c>
      <c r="K38" s="313">
        <f t="shared" si="14"/>
        <v>7</v>
      </c>
      <c r="L38" s="313">
        <f t="shared" si="14"/>
        <v>7</v>
      </c>
      <c r="M38" s="313">
        <f t="shared" si="14"/>
        <v>7</v>
      </c>
      <c r="N38" s="313">
        <f t="shared" si="14"/>
        <v>7</v>
      </c>
      <c r="O38" s="313">
        <f t="shared" si="14"/>
        <v>7</v>
      </c>
      <c r="P38" s="313">
        <f t="shared" si="14"/>
        <v>7</v>
      </c>
      <c r="Q38" s="313">
        <f t="shared" si="14"/>
        <v>7</v>
      </c>
      <c r="R38" s="313">
        <f t="shared" si="14"/>
        <v>7</v>
      </c>
      <c r="S38" s="313">
        <f t="shared" si="14"/>
        <v>7</v>
      </c>
      <c r="T38" s="313">
        <f t="shared" si="14"/>
        <v>7</v>
      </c>
      <c r="U38" s="290">
        <f t="shared" si="14"/>
        <v>0</v>
      </c>
      <c r="V38" s="286" t="s">
        <v>74</v>
      </c>
      <c r="W38" s="286" t="s">
        <v>74</v>
      </c>
      <c r="X38" s="313">
        <f t="shared" si="14"/>
        <v>11</v>
      </c>
      <c r="Y38" s="313">
        <f t="shared" si="14"/>
        <v>10</v>
      </c>
      <c r="Z38" s="313">
        <f t="shared" si="14"/>
        <v>11</v>
      </c>
      <c r="AA38" s="313">
        <f t="shared" si="14"/>
        <v>10</v>
      </c>
      <c r="AB38" s="313">
        <f t="shared" si="14"/>
        <v>11</v>
      </c>
      <c r="AC38" s="313">
        <f t="shared" si="14"/>
        <v>10</v>
      </c>
      <c r="AD38" s="313">
        <f t="shared" si="14"/>
        <v>11</v>
      </c>
      <c r="AE38" s="313">
        <f t="shared" si="14"/>
        <v>10</v>
      </c>
      <c r="AF38" s="313">
        <f t="shared" si="14"/>
        <v>11</v>
      </c>
      <c r="AG38" s="313">
        <f t="shared" si="14"/>
        <v>10</v>
      </c>
      <c r="AH38" s="313">
        <f t="shared" si="14"/>
        <v>11</v>
      </c>
      <c r="AI38" s="313">
        <f t="shared" si="14"/>
        <v>10</v>
      </c>
      <c r="AJ38" s="313">
        <f t="shared" si="14"/>
        <v>11</v>
      </c>
      <c r="AK38" s="313">
        <f t="shared" si="14"/>
        <v>10</v>
      </c>
      <c r="AL38" s="313">
        <f t="shared" si="14"/>
        <v>11</v>
      </c>
      <c r="AM38" s="313">
        <f t="shared" si="14"/>
        <v>10</v>
      </c>
      <c r="AN38" s="313">
        <f t="shared" si="14"/>
        <v>11</v>
      </c>
      <c r="AO38" s="313">
        <f t="shared" si="14"/>
        <v>10</v>
      </c>
      <c r="AP38" s="313">
        <f t="shared" si="14"/>
        <v>11</v>
      </c>
      <c r="AQ38" s="313">
        <f t="shared" si="14"/>
        <v>10</v>
      </c>
      <c r="AR38" s="313"/>
      <c r="AS38" s="313"/>
      <c r="AT38" s="313"/>
      <c r="AU38" s="290"/>
      <c r="AV38" s="286" t="s">
        <v>74</v>
      </c>
      <c r="AW38" s="286" t="s">
        <v>74</v>
      </c>
      <c r="AX38" s="286" t="s">
        <v>74</v>
      </c>
      <c r="AY38" s="286" t="s">
        <v>74</v>
      </c>
      <c r="AZ38" s="286" t="s">
        <v>74</v>
      </c>
      <c r="BA38" s="286" t="s">
        <v>74</v>
      </c>
      <c r="BB38" s="286" t="s">
        <v>74</v>
      </c>
      <c r="BC38" s="286" t="s">
        <v>74</v>
      </c>
      <c r="BD38" s="286" t="s">
        <v>154</v>
      </c>
      <c r="BE38" s="289">
        <f t="shared" si="2"/>
        <v>322</v>
      </c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</row>
    <row r="39" spans="1:82" ht="16.5" customHeight="1" thickBot="1">
      <c r="A39" s="218"/>
      <c r="B39" s="186" t="s">
        <v>225</v>
      </c>
      <c r="C39" s="188" t="s">
        <v>133</v>
      </c>
      <c r="D39" s="36" t="s">
        <v>34</v>
      </c>
      <c r="E39" s="289">
        <v>6</v>
      </c>
      <c r="F39" s="289">
        <v>6</v>
      </c>
      <c r="G39" s="289">
        <v>6</v>
      </c>
      <c r="H39" s="289">
        <v>6</v>
      </c>
      <c r="I39" s="289">
        <v>6</v>
      </c>
      <c r="J39" s="289">
        <v>6</v>
      </c>
      <c r="K39" s="289">
        <v>6</v>
      </c>
      <c r="L39" s="289">
        <v>6</v>
      </c>
      <c r="M39" s="289">
        <v>6</v>
      </c>
      <c r="N39" s="289">
        <v>6</v>
      </c>
      <c r="O39" s="289">
        <v>6</v>
      </c>
      <c r="P39" s="289">
        <v>6</v>
      </c>
      <c r="Q39" s="289">
        <v>6</v>
      </c>
      <c r="R39" s="289">
        <v>6</v>
      </c>
      <c r="S39" s="289">
        <v>6</v>
      </c>
      <c r="T39" s="289" t="s">
        <v>220</v>
      </c>
      <c r="U39" s="290"/>
      <c r="V39" s="286" t="s">
        <v>74</v>
      </c>
      <c r="W39" s="286" t="s">
        <v>74</v>
      </c>
      <c r="X39" s="300">
        <v>6</v>
      </c>
      <c r="Y39" s="300">
        <v>6</v>
      </c>
      <c r="Z39" s="300">
        <v>6</v>
      </c>
      <c r="AA39" s="300">
        <v>6</v>
      </c>
      <c r="AB39" s="300">
        <v>6</v>
      </c>
      <c r="AC39" s="300">
        <v>6</v>
      </c>
      <c r="AD39" s="300">
        <v>6</v>
      </c>
      <c r="AE39" s="300">
        <v>6</v>
      </c>
      <c r="AF39" s="300">
        <v>6</v>
      </c>
      <c r="AG39" s="300">
        <v>6</v>
      </c>
      <c r="AH39" s="300">
        <v>6</v>
      </c>
      <c r="AI39" s="300">
        <v>6</v>
      </c>
      <c r="AJ39" s="300">
        <v>6</v>
      </c>
      <c r="AK39" s="300">
        <v>6</v>
      </c>
      <c r="AL39" s="300">
        <v>6</v>
      </c>
      <c r="AM39" s="300">
        <v>6</v>
      </c>
      <c r="AN39" s="300">
        <v>6</v>
      </c>
      <c r="AO39" s="300">
        <v>6</v>
      </c>
      <c r="AP39" s="300">
        <v>6</v>
      </c>
      <c r="AQ39" s="300">
        <v>6</v>
      </c>
      <c r="AR39" s="295"/>
      <c r="AS39" s="295"/>
      <c r="AT39" s="295"/>
      <c r="AU39" s="294" t="s">
        <v>172</v>
      </c>
      <c r="AV39" s="286" t="s">
        <v>74</v>
      </c>
      <c r="AW39" s="286" t="s">
        <v>74</v>
      </c>
      <c r="AX39" s="286" t="s">
        <v>74</v>
      </c>
      <c r="AY39" s="286" t="s">
        <v>74</v>
      </c>
      <c r="AZ39" s="286" t="s">
        <v>74</v>
      </c>
      <c r="BA39" s="286" t="s">
        <v>74</v>
      </c>
      <c r="BB39" s="286" t="s">
        <v>74</v>
      </c>
      <c r="BC39" s="286" t="s">
        <v>74</v>
      </c>
      <c r="BD39" s="286" t="s">
        <v>154</v>
      </c>
      <c r="BE39" s="289">
        <f t="shared" si="2"/>
        <v>210</v>
      </c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</row>
    <row r="40" spans="1:82" ht="16.5" customHeight="1" thickBot="1">
      <c r="A40" s="218"/>
      <c r="B40" s="187"/>
      <c r="C40" s="189"/>
      <c r="D40" s="36" t="s">
        <v>35</v>
      </c>
      <c r="E40" s="289">
        <v>3</v>
      </c>
      <c r="F40" s="289">
        <v>3</v>
      </c>
      <c r="G40" s="289">
        <v>3</v>
      </c>
      <c r="H40" s="289">
        <v>3</v>
      </c>
      <c r="I40" s="289">
        <v>3</v>
      </c>
      <c r="J40" s="289">
        <v>3</v>
      </c>
      <c r="K40" s="289">
        <v>3</v>
      </c>
      <c r="L40" s="289">
        <v>3</v>
      </c>
      <c r="M40" s="289">
        <v>3</v>
      </c>
      <c r="N40" s="289">
        <v>3</v>
      </c>
      <c r="O40" s="289">
        <v>3</v>
      </c>
      <c r="P40" s="289">
        <v>3</v>
      </c>
      <c r="Q40" s="289">
        <v>3</v>
      </c>
      <c r="R40" s="289">
        <v>3</v>
      </c>
      <c r="S40" s="289">
        <v>3</v>
      </c>
      <c r="T40" s="289">
        <v>3</v>
      </c>
      <c r="U40" s="290"/>
      <c r="V40" s="286" t="s">
        <v>74</v>
      </c>
      <c r="W40" s="286" t="s">
        <v>74</v>
      </c>
      <c r="X40" s="300">
        <v>3</v>
      </c>
      <c r="Y40" s="300">
        <v>3</v>
      </c>
      <c r="Z40" s="300">
        <v>3</v>
      </c>
      <c r="AA40" s="300">
        <v>3</v>
      </c>
      <c r="AB40" s="300">
        <v>3</v>
      </c>
      <c r="AC40" s="300">
        <v>3</v>
      </c>
      <c r="AD40" s="300">
        <v>3</v>
      </c>
      <c r="AE40" s="300">
        <v>3</v>
      </c>
      <c r="AF40" s="300">
        <v>3</v>
      </c>
      <c r="AG40" s="300">
        <v>3</v>
      </c>
      <c r="AH40" s="300">
        <v>3</v>
      </c>
      <c r="AI40" s="300">
        <v>3</v>
      </c>
      <c r="AJ40" s="300">
        <v>3</v>
      </c>
      <c r="AK40" s="300">
        <v>3</v>
      </c>
      <c r="AL40" s="300">
        <v>3</v>
      </c>
      <c r="AM40" s="300">
        <v>3</v>
      </c>
      <c r="AN40" s="300">
        <v>3</v>
      </c>
      <c r="AO40" s="300">
        <v>3</v>
      </c>
      <c r="AP40" s="300">
        <v>3</v>
      </c>
      <c r="AQ40" s="300">
        <v>3</v>
      </c>
      <c r="AR40" s="295"/>
      <c r="AS40" s="295"/>
      <c r="AT40" s="295"/>
      <c r="AU40" s="294"/>
      <c r="AV40" s="286" t="s">
        <v>74</v>
      </c>
      <c r="AW40" s="286" t="s">
        <v>74</v>
      </c>
      <c r="AX40" s="286" t="s">
        <v>74</v>
      </c>
      <c r="AY40" s="286" t="s">
        <v>74</v>
      </c>
      <c r="AZ40" s="286" t="s">
        <v>74</v>
      </c>
      <c r="BA40" s="286" t="s">
        <v>74</v>
      </c>
      <c r="BB40" s="286" t="s">
        <v>74</v>
      </c>
      <c r="BC40" s="286" t="s">
        <v>74</v>
      </c>
      <c r="BD40" s="286" t="s">
        <v>154</v>
      </c>
      <c r="BE40" s="289">
        <f t="shared" si="2"/>
        <v>108</v>
      </c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</row>
    <row r="41" spans="1:82" ht="13.5" customHeight="1" hidden="1" thickBot="1">
      <c r="A41" s="218"/>
      <c r="B41" s="186" t="s">
        <v>68</v>
      </c>
      <c r="C41" s="192" t="s">
        <v>69</v>
      </c>
      <c r="D41" s="36" t="s">
        <v>34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290"/>
      <c r="V41" s="286" t="s">
        <v>74</v>
      </c>
      <c r="W41" s="286" t="s">
        <v>74</v>
      </c>
      <c r="X41" s="332"/>
      <c r="Y41" s="332"/>
      <c r="Z41" s="332"/>
      <c r="AA41" s="332"/>
      <c r="AB41" s="332"/>
      <c r="AC41" s="333"/>
      <c r="AD41" s="333"/>
      <c r="AE41" s="333"/>
      <c r="AF41" s="333"/>
      <c r="AG41" s="333"/>
      <c r="AH41" s="333"/>
      <c r="AI41" s="332"/>
      <c r="AJ41" s="332"/>
      <c r="AK41" s="332"/>
      <c r="AL41" s="332"/>
      <c r="AM41" s="332"/>
      <c r="AN41" s="332"/>
      <c r="AO41" s="332"/>
      <c r="AP41" s="332"/>
      <c r="AQ41" s="332"/>
      <c r="AR41" s="295"/>
      <c r="AS41" s="295"/>
      <c r="AT41" s="295"/>
      <c r="AU41" s="294"/>
      <c r="AV41" s="286" t="s">
        <v>74</v>
      </c>
      <c r="AW41" s="286" t="s">
        <v>74</v>
      </c>
      <c r="AX41" s="286" t="s">
        <v>74</v>
      </c>
      <c r="AY41" s="286" t="s">
        <v>74</v>
      </c>
      <c r="AZ41" s="286" t="s">
        <v>74</v>
      </c>
      <c r="BA41" s="286" t="s">
        <v>74</v>
      </c>
      <c r="BB41" s="286" t="s">
        <v>74</v>
      </c>
      <c r="BC41" s="286" t="s">
        <v>74</v>
      </c>
      <c r="BD41" s="286" t="s">
        <v>74</v>
      </c>
      <c r="BE41" s="289">
        <f t="shared" si="2"/>
        <v>0</v>
      </c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</row>
    <row r="42" spans="1:82" ht="21.75" customHeight="1" hidden="1" thickBot="1">
      <c r="A42" s="218"/>
      <c r="B42" s="187"/>
      <c r="C42" s="193"/>
      <c r="D42" s="36" t="s">
        <v>35</v>
      </c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290"/>
      <c r="V42" s="286" t="s">
        <v>74</v>
      </c>
      <c r="W42" s="286" t="s">
        <v>74</v>
      </c>
      <c r="X42" s="332"/>
      <c r="Y42" s="332"/>
      <c r="Z42" s="332"/>
      <c r="AA42" s="332"/>
      <c r="AB42" s="332"/>
      <c r="AC42" s="333"/>
      <c r="AD42" s="333"/>
      <c r="AE42" s="333"/>
      <c r="AF42" s="333"/>
      <c r="AG42" s="333"/>
      <c r="AH42" s="333"/>
      <c r="AI42" s="332"/>
      <c r="AJ42" s="332"/>
      <c r="AK42" s="332"/>
      <c r="AL42" s="332"/>
      <c r="AM42" s="332"/>
      <c r="AN42" s="332"/>
      <c r="AO42" s="332"/>
      <c r="AP42" s="332"/>
      <c r="AQ42" s="332"/>
      <c r="AR42" s="295"/>
      <c r="AS42" s="295"/>
      <c r="AT42" s="295"/>
      <c r="AU42" s="294"/>
      <c r="AV42" s="286" t="s">
        <v>74</v>
      </c>
      <c r="AW42" s="286" t="s">
        <v>74</v>
      </c>
      <c r="AX42" s="286" t="s">
        <v>74</v>
      </c>
      <c r="AY42" s="286" t="s">
        <v>74</v>
      </c>
      <c r="AZ42" s="286" t="s">
        <v>74</v>
      </c>
      <c r="BA42" s="286" t="s">
        <v>74</v>
      </c>
      <c r="BB42" s="286" t="s">
        <v>74</v>
      </c>
      <c r="BC42" s="286" t="s">
        <v>74</v>
      </c>
      <c r="BD42" s="286" t="s">
        <v>74</v>
      </c>
      <c r="BE42" s="289">
        <f t="shared" si="2"/>
        <v>0</v>
      </c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</row>
    <row r="43" spans="1:82" ht="18.75" customHeight="1" thickBot="1">
      <c r="A43" s="218"/>
      <c r="B43" s="186" t="s">
        <v>235</v>
      </c>
      <c r="C43" s="188" t="s">
        <v>156</v>
      </c>
      <c r="D43" s="36" t="s">
        <v>34</v>
      </c>
      <c r="E43" s="289">
        <v>8</v>
      </c>
      <c r="F43" s="289">
        <v>8</v>
      </c>
      <c r="G43" s="289">
        <v>8</v>
      </c>
      <c r="H43" s="289">
        <v>8</v>
      </c>
      <c r="I43" s="289">
        <v>8</v>
      </c>
      <c r="J43" s="289">
        <v>8</v>
      </c>
      <c r="K43" s="289">
        <v>8</v>
      </c>
      <c r="L43" s="289">
        <v>8</v>
      </c>
      <c r="M43" s="289">
        <v>8</v>
      </c>
      <c r="N43" s="289">
        <v>8</v>
      </c>
      <c r="O43" s="289">
        <v>8</v>
      </c>
      <c r="P43" s="289">
        <v>8</v>
      </c>
      <c r="Q43" s="289">
        <v>8</v>
      </c>
      <c r="R43" s="289">
        <v>8</v>
      </c>
      <c r="S43" s="289">
        <v>8</v>
      </c>
      <c r="T43" s="289">
        <v>8</v>
      </c>
      <c r="U43" s="290" t="s">
        <v>172</v>
      </c>
      <c r="V43" s="286" t="s">
        <v>74</v>
      </c>
      <c r="W43" s="286" t="s">
        <v>74</v>
      </c>
      <c r="X43" s="300">
        <v>16</v>
      </c>
      <c r="Y43" s="300">
        <v>14</v>
      </c>
      <c r="Z43" s="300">
        <v>16</v>
      </c>
      <c r="AA43" s="300">
        <v>14</v>
      </c>
      <c r="AB43" s="300">
        <v>16</v>
      </c>
      <c r="AC43" s="300">
        <v>14</v>
      </c>
      <c r="AD43" s="300">
        <v>16</v>
      </c>
      <c r="AE43" s="300">
        <v>14</v>
      </c>
      <c r="AF43" s="300">
        <v>16</v>
      </c>
      <c r="AG43" s="300">
        <v>14</v>
      </c>
      <c r="AH43" s="300">
        <v>16</v>
      </c>
      <c r="AI43" s="300">
        <v>14</v>
      </c>
      <c r="AJ43" s="300">
        <v>16</v>
      </c>
      <c r="AK43" s="300">
        <v>14</v>
      </c>
      <c r="AL43" s="300">
        <v>16</v>
      </c>
      <c r="AM43" s="300">
        <v>14</v>
      </c>
      <c r="AN43" s="300">
        <v>16</v>
      </c>
      <c r="AO43" s="300">
        <v>14</v>
      </c>
      <c r="AP43" s="300">
        <v>16</v>
      </c>
      <c r="AQ43" s="300" t="s">
        <v>220</v>
      </c>
      <c r="AR43" s="295"/>
      <c r="AS43" s="295"/>
      <c r="AT43" s="295"/>
      <c r="AU43" s="294"/>
      <c r="AV43" s="286" t="s">
        <v>74</v>
      </c>
      <c r="AW43" s="286" t="s">
        <v>74</v>
      </c>
      <c r="AX43" s="286" t="s">
        <v>74</v>
      </c>
      <c r="AY43" s="286" t="s">
        <v>74</v>
      </c>
      <c r="AZ43" s="286" t="s">
        <v>74</v>
      </c>
      <c r="BA43" s="286" t="s">
        <v>74</v>
      </c>
      <c r="BB43" s="286" t="s">
        <v>74</v>
      </c>
      <c r="BC43" s="286" t="s">
        <v>74</v>
      </c>
      <c r="BD43" s="286" t="s">
        <v>154</v>
      </c>
      <c r="BE43" s="289">
        <f t="shared" si="2"/>
        <v>414</v>
      </c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</row>
    <row r="44" spans="1:82" ht="21.75" customHeight="1" thickBot="1">
      <c r="A44" s="218"/>
      <c r="B44" s="187"/>
      <c r="C44" s="189"/>
      <c r="D44" s="36" t="s">
        <v>35</v>
      </c>
      <c r="E44" s="289">
        <v>4</v>
      </c>
      <c r="F44" s="289">
        <v>4</v>
      </c>
      <c r="G44" s="289">
        <v>4</v>
      </c>
      <c r="H44" s="289">
        <v>4</v>
      </c>
      <c r="I44" s="289">
        <v>4</v>
      </c>
      <c r="J44" s="289">
        <v>4</v>
      </c>
      <c r="K44" s="289">
        <v>4</v>
      </c>
      <c r="L44" s="289">
        <v>4</v>
      </c>
      <c r="M44" s="289">
        <v>4</v>
      </c>
      <c r="N44" s="289">
        <v>4</v>
      </c>
      <c r="O44" s="289">
        <v>4</v>
      </c>
      <c r="P44" s="289">
        <v>4</v>
      </c>
      <c r="Q44" s="289">
        <v>4</v>
      </c>
      <c r="R44" s="289">
        <v>4</v>
      </c>
      <c r="S44" s="289">
        <v>4</v>
      </c>
      <c r="T44" s="289">
        <v>4</v>
      </c>
      <c r="U44" s="290"/>
      <c r="V44" s="286" t="s">
        <v>74</v>
      </c>
      <c r="W44" s="286" t="s">
        <v>74</v>
      </c>
      <c r="X44" s="300">
        <v>8</v>
      </c>
      <c r="Y44" s="300">
        <v>7</v>
      </c>
      <c r="Z44" s="300">
        <v>8</v>
      </c>
      <c r="AA44" s="300">
        <v>7</v>
      </c>
      <c r="AB44" s="300">
        <v>8</v>
      </c>
      <c r="AC44" s="300">
        <v>7</v>
      </c>
      <c r="AD44" s="300">
        <v>8</v>
      </c>
      <c r="AE44" s="300">
        <v>7</v>
      </c>
      <c r="AF44" s="300">
        <v>8</v>
      </c>
      <c r="AG44" s="300">
        <v>7</v>
      </c>
      <c r="AH44" s="300">
        <v>8</v>
      </c>
      <c r="AI44" s="300">
        <v>7</v>
      </c>
      <c r="AJ44" s="300">
        <v>8</v>
      </c>
      <c r="AK44" s="300">
        <v>7</v>
      </c>
      <c r="AL44" s="300">
        <v>8</v>
      </c>
      <c r="AM44" s="300">
        <v>7</v>
      </c>
      <c r="AN44" s="300">
        <v>8</v>
      </c>
      <c r="AO44" s="300">
        <v>7</v>
      </c>
      <c r="AP44" s="300">
        <v>8</v>
      </c>
      <c r="AQ44" s="300">
        <v>7</v>
      </c>
      <c r="AR44" s="295"/>
      <c r="AS44" s="295"/>
      <c r="AT44" s="295"/>
      <c r="AU44" s="294"/>
      <c r="AV44" s="286" t="s">
        <v>74</v>
      </c>
      <c r="AW44" s="286" t="s">
        <v>74</v>
      </c>
      <c r="AX44" s="286" t="s">
        <v>74</v>
      </c>
      <c r="AY44" s="286" t="s">
        <v>74</v>
      </c>
      <c r="AZ44" s="286" t="s">
        <v>74</v>
      </c>
      <c r="BA44" s="286" t="s">
        <v>74</v>
      </c>
      <c r="BB44" s="286" t="s">
        <v>74</v>
      </c>
      <c r="BC44" s="286" t="s">
        <v>74</v>
      </c>
      <c r="BD44" s="286" t="s">
        <v>154</v>
      </c>
      <c r="BE44" s="289">
        <f t="shared" si="2"/>
        <v>214</v>
      </c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</row>
    <row r="45" spans="1:82" ht="18.75" customHeight="1" thickBot="1">
      <c r="A45" s="218"/>
      <c r="B45" s="45" t="s">
        <v>224</v>
      </c>
      <c r="C45" s="188" t="s">
        <v>52</v>
      </c>
      <c r="D45" s="36" t="s">
        <v>34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90"/>
      <c r="V45" s="286" t="s">
        <v>74</v>
      </c>
      <c r="W45" s="286" t="s">
        <v>74</v>
      </c>
      <c r="X45" s="300"/>
      <c r="Y45" s="300"/>
      <c r="Z45" s="300"/>
      <c r="AA45" s="300"/>
      <c r="AB45" s="300"/>
      <c r="AC45" s="301"/>
      <c r="AD45" s="301"/>
      <c r="AE45" s="301"/>
      <c r="AF45" s="301"/>
      <c r="AG45" s="301"/>
      <c r="AH45" s="301"/>
      <c r="AI45" s="300"/>
      <c r="AJ45" s="300"/>
      <c r="AK45" s="300"/>
      <c r="AL45" s="300"/>
      <c r="AM45" s="300"/>
      <c r="AN45" s="300"/>
      <c r="AO45" s="300"/>
      <c r="AP45" s="300"/>
      <c r="AQ45" s="300"/>
      <c r="AR45" s="295">
        <v>36</v>
      </c>
      <c r="AS45" s="295">
        <v>36</v>
      </c>
      <c r="AT45" s="295">
        <v>36</v>
      </c>
      <c r="AU45" s="294"/>
      <c r="AV45" s="286" t="s">
        <v>74</v>
      </c>
      <c r="AW45" s="286" t="s">
        <v>74</v>
      </c>
      <c r="AX45" s="286" t="s">
        <v>74</v>
      </c>
      <c r="AY45" s="286" t="s">
        <v>74</v>
      </c>
      <c r="AZ45" s="286" t="s">
        <v>74</v>
      </c>
      <c r="BA45" s="286" t="s">
        <v>74</v>
      </c>
      <c r="BB45" s="286" t="s">
        <v>74</v>
      </c>
      <c r="BC45" s="286" t="s">
        <v>74</v>
      </c>
      <c r="BD45" s="286" t="s">
        <v>154</v>
      </c>
      <c r="BE45" s="289">
        <f t="shared" si="2"/>
        <v>108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</row>
    <row r="46" spans="1:82" ht="0.75" customHeight="1" hidden="1" thickBot="1">
      <c r="A46" s="218"/>
      <c r="B46" s="45" t="s">
        <v>63</v>
      </c>
      <c r="C46" s="189" t="s">
        <v>6</v>
      </c>
      <c r="D46" s="36" t="s">
        <v>34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7"/>
      <c r="W46" s="297"/>
      <c r="X46" s="297"/>
      <c r="Y46" s="297"/>
      <c r="Z46" s="297"/>
      <c r="AA46" s="297"/>
      <c r="AB46" s="297"/>
      <c r="AC46" s="317"/>
      <c r="AD46" s="317"/>
      <c r="AE46" s="317"/>
      <c r="AF46" s="317"/>
      <c r="AG46" s="317"/>
      <c r="AH46" s="31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334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</row>
    <row r="47" spans="1:82" ht="13.5" customHeight="1" hidden="1" thickBot="1">
      <c r="A47" s="218"/>
      <c r="B47" s="190" t="s">
        <v>55</v>
      </c>
      <c r="C47" s="190" t="s">
        <v>70</v>
      </c>
      <c r="D47" s="23" t="s">
        <v>34</v>
      </c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9">
        <f>SUM(BE49,BE51,BE53,BE54)</f>
        <v>0</v>
      </c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</row>
    <row r="48" spans="1:82" ht="13.5" customHeight="1" hidden="1" thickBot="1">
      <c r="A48" s="218"/>
      <c r="B48" s="191"/>
      <c r="C48" s="191"/>
      <c r="D48" s="23" t="s">
        <v>35</v>
      </c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9">
        <f>SUM(BE50,BE52)</f>
        <v>0</v>
      </c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</row>
    <row r="49" spans="1:82" ht="13.5" customHeight="1" hidden="1" thickBot="1">
      <c r="A49" s="218"/>
      <c r="B49" s="181" t="s">
        <v>10</v>
      </c>
      <c r="C49" s="181" t="s">
        <v>71</v>
      </c>
      <c r="D49" s="8" t="s">
        <v>34</v>
      </c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300">
        <f aca="true" t="shared" si="15" ref="BE49:BE56">SUM(E49:BD49)</f>
        <v>0</v>
      </c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</row>
    <row r="50" spans="1:82" ht="13.5" customHeight="1" hidden="1" thickBot="1">
      <c r="A50" s="218"/>
      <c r="B50" s="182"/>
      <c r="C50" s="182"/>
      <c r="D50" s="8" t="s">
        <v>35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334">
        <f t="shared" si="15"/>
        <v>0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</row>
    <row r="51" spans="1:82" ht="13.5" customHeight="1" hidden="1" thickBot="1">
      <c r="A51" s="218"/>
      <c r="B51" s="181" t="s">
        <v>72</v>
      </c>
      <c r="C51" s="181" t="s">
        <v>73</v>
      </c>
      <c r="D51" s="8" t="s">
        <v>34</v>
      </c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300">
        <f t="shared" si="15"/>
        <v>0</v>
      </c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</row>
    <row r="52" spans="1:82" ht="29.25" customHeight="1" hidden="1" thickBot="1">
      <c r="A52" s="218"/>
      <c r="B52" s="182"/>
      <c r="C52" s="182"/>
      <c r="D52" s="8" t="s">
        <v>35</v>
      </c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334">
        <f t="shared" si="15"/>
        <v>0</v>
      </c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</row>
    <row r="53" spans="1:82" ht="13.5" customHeight="1" hidden="1" thickBot="1">
      <c r="A53" s="218"/>
      <c r="B53" s="8" t="s">
        <v>56</v>
      </c>
      <c r="C53" s="40" t="s">
        <v>52</v>
      </c>
      <c r="D53" s="8" t="s">
        <v>34</v>
      </c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300">
        <f t="shared" si="15"/>
        <v>0</v>
      </c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</row>
    <row r="54" spans="1:82" ht="18" customHeight="1" hidden="1" thickBot="1">
      <c r="A54" s="218"/>
      <c r="B54" s="39" t="s">
        <v>12</v>
      </c>
      <c r="C54" s="8" t="s">
        <v>6</v>
      </c>
      <c r="D54" s="8" t="s">
        <v>34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300">
        <f t="shared" si="15"/>
        <v>0</v>
      </c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</row>
    <row r="55" spans="1:82" ht="13.5" customHeight="1" hidden="1" thickBot="1">
      <c r="A55" s="218"/>
      <c r="B55" s="249" t="s">
        <v>11</v>
      </c>
      <c r="C55" s="41" t="s">
        <v>41</v>
      </c>
      <c r="D55" s="23" t="s">
        <v>34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00">
        <f t="shared" si="15"/>
        <v>0</v>
      </c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</row>
    <row r="56" spans="1:82" ht="13.5" customHeight="1" hidden="1" thickBot="1">
      <c r="A56" s="218"/>
      <c r="B56" s="191"/>
      <c r="C56" s="37" t="s">
        <v>36</v>
      </c>
      <c r="D56" s="23" t="s">
        <v>35</v>
      </c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00">
        <f t="shared" si="15"/>
        <v>0</v>
      </c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</row>
    <row r="57" spans="1:82" s="17" customFormat="1" ht="12.75">
      <c r="A57" s="218"/>
      <c r="B57" s="183" t="s">
        <v>42</v>
      </c>
      <c r="C57" s="184"/>
      <c r="D57" s="185"/>
      <c r="E57" s="321">
        <f>SUM(E7,E17,E23)</f>
        <v>36</v>
      </c>
      <c r="F57" s="321">
        <f aca="true" t="shared" si="16" ref="F57:AQ57">SUM(F7,F17,F23)</f>
        <v>36</v>
      </c>
      <c r="G57" s="321">
        <f t="shared" si="16"/>
        <v>36</v>
      </c>
      <c r="H57" s="321">
        <f t="shared" si="16"/>
        <v>36</v>
      </c>
      <c r="I57" s="321">
        <f t="shared" si="16"/>
        <v>36</v>
      </c>
      <c r="J57" s="321">
        <f t="shared" si="16"/>
        <v>36</v>
      </c>
      <c r="K57" s="321">
        <f t="shared" si="16"/>
        <v>36</v>
      </c>
      <c r="L57" s="321">
        <f t="shared" si="16"/>
        <v>36</v>
      </c>
      <c r="M57" s="321">
        <f t="shared" si="16"/>
        <v>36</v>
      </c>
      <c r="N57" s="321">
        <f t="shared" si="16"/>
        <v>36</v>
      </c>
      <c r="O57" s="321">
        <f t="shared" si="16"/>
        <v>36</v>
      </c>
      <c r="P57" s="321">
        <f t="shared" si="16"/>
        <v>36</v>
      </c>
      <c r="Q57" s="321">
        <f t="shared" si="16"/>
        <v>36</v>
      </c>
      <c r="R57" s="321">
        <f t="shared" si="16"/>
        <v>36</v>
      </c>
      <c r="S57" s="321">
        <f t="shared" si="16"/>
        <v>36</v>
      </c>
      <c r="T57" s="321">
        <f t="shared" si="16"/>
        <v>36</v>
      </c>
      <c r="U57" s="321">
        <f t="shared" si="16"/>
        <v>0</v>
      </c>
      <c r="V57" s="321" t="s">
        <v>74</v>
      </c>
      <c r="W57" s="321" t="s">
        <v>74</v>
      </c>
      <c r="X57" s="321">
        <f t="shared" si="16"/>
        <v>36</v>
      </c>
      <c r="Y57" s="321">
        <f t="shared" si="16"/>
        <v>36</v>
      </c>
      <c r="Z57" s="321">
        <f t="shared" si="16"/>
        <v>36</v>
      </c>
      <c r="AA57" s="321">
        <f t="shared" si="16"/>
        <v>36</v>
      </c>
      <c r="AB57" s="321">
        <f t="shared" si="16"/>
        <v>36</v>
      </c>
      <c r="AC57" s="321">
        <f t="shared" si="16"/>
        <v>36</v>
      </c>
      <c r="AD57" s="321">
        <f t="shared" si="16"/>
        <v>36</v>
      </c>
      <c r="AE57" s="321">
        <f t="shared" si="16"/>
        <v>36</v>
      </c>
      <c r="AF57" s="321">
        <f t="shared" si="16"/>
        <v>36</v>
      </c>
      <c r="AG57" s="321">
        <f t="shared" si="16"/>
        <v>38</v>
      </c>
      <c r="AH57" s="321">
        <f t="shared" si="16"/>
        <v>36</v>
      </c>
      <c r="AI57" s="321">
        <f t="shared" si="16"/>
        <v>36</v>
      </c>
      <c r="AJ57" s="321">
        <f t="shared" si="16"/>
        <v>36</v>
      </c>
      <c r="AK57" s="321">
        <f t="shared" si="16"/>
        <v>36</v>
      </c>
      <c r="AL57" s="321">
        <f t="shared" si="16"/>
        <v>36</v>
      </c>
      <c r="AM57" s="321">
        <f t="shared" si="16"/>
        <v>36</v>
      </c>
      <c r="AN57" s="321">
        <f t="shared" si="16"/>
        <v>36</v>
      </c>
      <c r="AO57" s="321">
        <f t="shared" si="16"/>
        <v>36</v>
      </c>
      <c r="AP57" s="321">
        <f t="shared" si="16"/>
        <v>36</v>
      </c>
      <c r="AQ57" s="321">
        <v>36</v>
      </c>
      <c r="AR57" s="321">
        <f>SUM(AR7,AR17,AR23)</f>
        <v>36</v>
      </c>
      <c r="AS57" s="321">
        <f>SUM(AS7,AS17,AS23)</f>
        <v>36</v>
      </c>
      <c r="AT57" s="321">
        <f>SUM(AT7,AT17,AT23)</f>
        <v>36</v>
      </c>
      <c r="AU57" s="321">
        <f>SUM(AU7,AU17,AU23)</f>
        <v>0</v>
      </c>
      <c r="AV57" s="321" t="s">
        <v>74</v>
      </c>
      <c r="AW57" s="321" t="s">
        <v>74</v>
      </c>
      <c r="AX57" s="321" t="s">
        <v>74</v>
      </c>
      <c r="AY57" s="321" t="s">
        <v>74</v>
      </c>
      <c r="AZ57" s="321" t="s">
        <v>74</v>
      </c>
      <c r="BA57" s="321" t="s">
        <v>74</v>
      </c>
      <c r="BB57" s="321" t="s">
        <v>74</v>
      </c>
      <c r="BC57" s="321" t="s">
        <v>74</v>
      </c>
      <c r="BD57" s="321" t="s">
        <v>154</v>
      </c>
      <c r="BE57" s="336">
        <f>BE23+BE17+BE7</f>
        <v>1408</v>
      </c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</row>
    <row r="58" spans="1:82" s="17" customFormat="1" ht="14.25" customHeight="1" thickBot="1">
      <c r="A58" s="218"/>
      <c r="B58" s="178" t="s">
        <v>43</v>
      </c>
      <c r="C58" s="179"/>
      <c r="D58" s="180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37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</row>
    <row r="59" spans="1:82" s="17" customFormat="1" ht="28.5" customHeight="1" thickBot="1">
      <c r="A59" s="218"/>
      <c r="B59" s="172" t="s">
        <v>44</v>
      </c>
      <c r="C59" s="173"/>
      <c r="D59" s="174"/>
      <c r="E59" s="286">
        <f>SUM(E8,E18,E24)</f>
        <v>18</v>
      </c>
      <c r="F59" s="286">
        <f aca="true" t="shared" si="17" ref="F59:AU59">SUM(F8,F18,F24)</f>
        <v>18</v>
      </c>
      <c r="G59" s="286">
        <f t="shared" si="17"/>
        <v>18</v>
      </c>
      <c r="H59" s="286">
        <f t="shared" si="17"/>
        <v>18</v>
      </c>
      <c r="I59" s="286">
        <f t="shared" si="17"/>
        <v>18</v>
      </c>
      <c r="J59" s="286">
        <f t="shared" si="17"/>
        <v>18</v>
      </c>
      <c r="K59" s="286">
        <f t="shared" si="17"/>
        <v>18</v>
      </c>
      <c r="L59" s="286">
        <f t="shared" si="17"/>
        <v>18</v>
      </c>
      <c r="M59" s="286">
        <f t="shared" si="17"/>
        <v>18</v>
      </c>
      <c r="N59" s="286">
        <f t="shared" si="17"/>
        <v>18</v>
      </c>
      <c r="O59" s="286">
        <f t="shared" si="17"/>
        <v>18</v>
      </c>
      <c r="P59" s="286">
        <f t="shared" si="17"/>
        <v>18</v>
      </c>
      <c r="Q59" s="286">
        <f t="shared" si="17"/>
        <v>18</v>
      </c>
      <c r="R59" s="286">
        <f t="shared" si="17"/>
        <v>18</v>
      </c>
      <c r="S59" s="286">
        <f t="shared" si="17"/>
        <v>18</v>
      </c>
      <c r="T59" s="286">
        <f t="shared" si="17"/>
        <v>18</v>
      </c>
      <c r="U59" s="286">
        <f t="shared" si="17"/>
        <v>0</v>
      </c>
      <c r="V59" s="286" t="s">
        <v>74</v>
      </c>
      <c r="W59" s="286" t="s">
        <v>74</v>
      </c>
      <c r="X59" s="286">
        <f t="shared" si="17"/>
        <v>18</v>
      </c>
      <c r="Y59" s="286">
        <f t="shared" si="17"/>
        <v>18</v>
      </c>
      <c r="Z59" s="286">
        <f t="shared" si="17"/>
        <v>18</v>
      </c>
      <c r="AA59" s="286">
        <f t="shared" si="17"/>
        <v>18</v>
      </c>
      <c r="AB59" s="286">
        <f t="shared" si="17"/>
        <v>18</v>
      </c>
      <c r="AC59" s="286">
        <f t="shared" si="17"/>
        <v>18</v>
      </c>
      <c r="AD59" s="286">
        <f t="shared" si="17"/>
        <v>18</v>
      </c>
      <c r="AE59" s="286">
        <f t="shared" si="17"/>
        <v>18</v>
      </c>
      <c r="AF59" s="286">
        <f t="shared" si="17"/>
        <v>18</v>
      </c>
      <c r="AG59" s="286">
        <f t="shared" si="17"/>
        <v>19</v>
      </c>
      <c r="AH59" s="286">
        <f t="shared" si="17"/>
        <v>18</v>
      </c>
      <c r="AI59" s="286">
        <f t="shared" si="17"/>
        <v>18</v>
      </c>
      <c r="AJ59" s="286">
        <f t="shared" si="17"/>
        <v>18</v>
      </c>
      <c r="AK59" s="286">
        <f t="shared" si="17"/>
        <v>18</v>
      </c>
      <c r="AL59" s="286">
        <f t="shared" si="17"/>
        <v>18</v>
      </c>
      <c r="AM59" s="286">
        <f t="shared" si="17"/>
        <v>18</v>
      </c>
      <c r="AN59" s="286">
        <f t="shared" si="17"/>
        <v>18</v>
      </c>
      <c r="AO59" s="286">
        <f t="shared" si="17"/>
        <v>18</v>
      </c>
      <c r="AP59" s="286">
        <f t="shared" si="17"/>
        <v>18</v>
      </c>
      <c r="AQ59" s="286">
        <v>18</v>
      </c>
      <c r="AR59" s="286">
        <f t="shared" si="17"/>
        <v>0</v>
      </c>
      <c r="AS59" s="286">
        <f t="shared" si="17"/>
        <v>0</v>
      </c>
      <c r="AT59" s="286">
        <f t="shared" si="17"/>
        <v>0</v>
      </c>
      <c r="AU59" s="286">
        <f t="shared" si="17"/>
        <v>0</v>
      </c>
      <c r="AV59" s="286" t="s">
        <v>74</v>
      </c>
      <c r="AW59" s="286" t="s">
        <v>74</v>
      </c>
      <c r="AX59" s="286" t="s">
        <v>74</v>
      </c>
      <c r="AY59" s="286" t="s">
        <v>74</v>
      </c>
      <c r="AZ59" s="286" t="s">
        <v>74</v>
      </c>
      <c r="BA59" s="286" t="s">
        <v>74</v>
      </c>
      <c r="BB59" s="286" t="s">
        <v>74</v>
      </c>
      <c r="BC59" s="286" t="s">
        <v>74</v>
      </c>
      <c r="BD59" s="286" t="s">
        <v>154</v>
      </c>
      <c r="BE59" s="289">
        <f>SUM(E59:AU59)</f>
        <v>649</v>
      </c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</row>
    <row r="60" spans="1:82" s="17" customFormat="1" ht="19.5" customHeight="1" thickBot="1">
      <c r="A60" s="218"/>
      <c r="B60" s="172" t="s">
        <v>122</v>
      </c>
      <c r="C60" s="173"/>
      <c r="D60" s="174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>
        <v>50</v>
      </c>
      <c r="V60" s="286" t="s">
        <v>74</v>
      </c>
      <c r="W60" s="286" t="s">
        <v>74</v>
      </c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>
        <v>50</v>
      </c>
      <c r="AV60" s="286" t="s">
        <v>74</v>
      </c>
      <c r="AW60" s="286" t="s">
        <v>74</v>
      </c>
      <c r="AX60" s="286" t="s">
        <v>74</v>
      </c>
      <c r="AY60" s="286" t="s">
        <v>74</v>
      </c>
      <c r="AZ60" s="286" t="s">
        <v>74</v>
      </c>
      <c r="BA60" s="286" t="s">
        <v>74</v>
      </c>
      <c r="BB60" s="286" t="s">
        <v>74</v>
      </c>
      <c r="BC60" s="286" t="s">
        <v>74</v>
      </c>
      <c r="BD60" s="286" t="s">
        <v>154</v>
      </c>
      <c r="BE60" s="289">
        <f>SUM(E60:AU60)</f>
        <v>100</v>
      </c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</row>
    <row r="61" spans="1:82" s="17" customFormat="1" ht="18.75" customHeight="1" thickBot="1">
      <c r="A61" s="220"/>
      <c r="B61" s="172" t="s">
        <v>45</v>
      </c>
      <c r="C61" s="173"/>
      <c r="D61" s="174"/>
      <c r="E61" s="325">
        <f>SUM(E57:E60)</f>
        <v>54</v>
      </c>
      <c r="F61" s="325">
        <f aca="true" t="shared" si="18" ref="F61:AU61">SUM(F57:F60)</f>
        <v>54</v>
      </c>
      <c r="G61" s="325">
        <f t="shared" si="18"/>
        <v>54</v>
      </c>
      <c r="H61" s="325">
        <f t="shared" si="18"/>
        <v>54</v>
      </c>
      <c r="I61" s="325">
        <f t="shared" si="18"/>
        <v>54</v>
      </c>
      <c r="J61" s="325">
        <f t="shared" si="18"/>
        <v>54</v>
      </c>
      <c r="K61" s="325">
        <f t="shared" si="18"/>
        <v>54</v>
      </c>
      <c r="L61" s="325">
        <f t="shared" si="18"/>
        <v>54</v>
      </c>
      <c r="M61" s="325">
        <f t="shared" si="18"/>
        <v>54</v>
      </c>
      <c r="N61" s="325">
        <f t="shared" si="18"/>
        <v>54</v>
      </c>
      <c r="O61" s="325">
        <f t="shared" si="18"/>
        <v>54</v>
      </c>
      <c r="P61" s="325">
        <f t="shared" si="18"/>
        <v>54</v>
      </c>
      <c r="Q61" s="325">
        <f t="shared" si="18"/>
        <v>54</v>
      </c>
      <c r="R61" s="325">
        <f t="shared" si="18"/>
        <v>54</v>
      </c>
      <c r="S61" s="325">
        <f t="shared" si="18"/>
        <v>54</v>
      </c>
      <c r="T61" s="325">
        <f t="shared" si="18"/>
        <v>54</v>
      </c>
      <c r="U61" s="325">
        <v>50</v>
      </c>
      <c r="V61" s="325" t="s">
        <v>74</v>
      </c>
      <c r="W61" s="325" t="s">
        <v>74</v>
      </c>
      <c r="X61" s="325">
        <f t="shared" si="18"/>
        <v>54</v>
      </c>
      <c r="Y61" s="325">
        <f t="shared" si="18"/>
        <v>54</v>
      </c>
      <c r="Z61" s="325">
        <f t="shared" si="18"/>
        <v>54</v>
      </c>
      <c r="AA61" s="325">
        <f t="shared" si="18"/>
        <v>54</v>
      </c>
      <c r="AB61" s="325">
        <f t="shared" si="18"/>
        <v>54</v>
      </c>
      <c r="AC61" s="325">
        <f t="shared" si="18"/>
        <v>54</v>
      </c>
      <c r="AD61" s="325">
        <f t="shared" si="18"/>
        <v>54</v>
      </c>
      <c r="AE61" s="325">
        <f t="shared" si="18"/>
        <v>54</v>
      </c>
      <c r="AF61" s="325">
        <f t="shared" si="18"/>
        <v>54</v>
      </c>
      <c r="AG61" s="325">
        <f t="shared" si="18"/>
        <v>57</v>
      </c>
      <c r="AH61" s="325">
        <f t="shared" si="18"/>
        <v>54</v>
      </c>
      <c r="AI61" s="325">
        <f t="shared" si="18"/>
        <v>54</v>
      </c>
      <c r="AJ61" s="325">
        <f t="shared" si="18"/>
        <v>54</v>
      </c>
      <c r="AK61" s="325">
        <f t="shared" si="18"/>
        <v>54</v>
      </c>
      <c r="AL61" s="325">
        <f t="shared" si="18"/>
        <v>54</v>
      </c>
      <c r="AM61" s="325">
        <f t="shared" si="18"/>
        <v>54</v>
      </c>
      <c r="AN61" s="325">
        <f t="shared" si="18"/>
        <v>54</v>
      </c>
      <c r="AO61" s="325">
        <f t="shared" si="18"/>
        <v>54</v>
      </c>
      <c r="AP61" s="325">
        <f t="shared" si="18"/>
        <v>54</v>
      </c>
      <c r="AQ61" s="325">
        <f t="shared" si="18"/>
        <v>54</v>
      </c>
      <c r="AR61" s="325">
        <f t="shared" si="18"/>
        <v>36</v>
      </c>
      <c r="AS61" s="325">
        <f t="shared" si="18"/>
        <v>36</v>
      </c>
      <c r="AT61" s="325">
        <f t="shared" si="18"/>
        <v>36</v>
      </c>
      <c r="AU61" s="325">
        <f t="shared" si="18"/>
        <v>50</v>
      </c>
      <c r="AV61" s="325" t="s">
        <v>74</v>
      </c>
      <c r="AW61" s="325" t="s">
        <v>74</v>
      </c>
      <c r="AX61" s="325" t="s">
        <v>74</v>
      </c>
      <c r="AY61" s="325" t="s">
        <v>74</v>
      </c>
      <c r="AZ61" s="325" t="s">
        <v>74</v>
      </c>
      <c r="BA61" s="325" t="s">
        <v>74</v>
      </c>
      <c r="BB61" s="325" t="s">
        <v>74</v>
      </c>
      <c r="BC61" s="325" t="s">
        <v>74</v>
      </c>
      <c r="BD61" s="325" t="s">
        <v>154</v>
      </c>
      <c r="BE61" s="289">
        <f>SUM(E61:AU61)</f>
        <v>2155</v>
      </c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</row>
    <row r="64" ht="12.75">
      <c r="A64" s="14" t="s">
        <v>46</v>
      </c>
    </row>
    <row r="65" spans="1:20" ht="18.7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</row>
  </sheetData>
  <sheetProtection/>
  <mergeCells count="126">
    <mergeCell ref="BE57:BE58"/>
    <mergeCell ref="B58:D58"/>
    <mergeCell ref="B59:D59"/>
    <mergeCell ref="B60:D60"/>
    <mergeCell ref="B61:D61"/>
    <mergeCell ref="A65:T65"/>
    <mergeCell ref="V57:V58"/>
    <mergeCell ref="W57:W58"/>
    <mergeCell ref="AV57:AV58"/>
    <mergeCell ref="AW57:AW58"/>
    <mergeCell ref="AS57:AS58"/>
    <mergeCell ref="AT57:AT58"/>
    <mergeCell ref="AU57:AU58"/>
    <mergeCell ref="AX57:AX58"/>
    <mergeCell ref="AY57:AY58"/>
    <mergeCell ref="AZ57:AZ58"/>
    <mergeCell ref="BA57:BA58"/>
    <mergeCell ref="BB57:BB58"/>
    <mergeCell ref="BC57:BC58"/>
    <mergeCell ref="BD57:BD58"/>
    <mergeCell ref="AM57:AM58"/>
    <mergeCell ref="AN57:AN58"/>
    <mergeCell ref="AO57:AO58"/>
    <mergeCell ref="AP57:AP58"/>
    <mergeCell ref="AQ57:AQ58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AB57:AB58"/>
    <mergeCell ref="AC57:AC58"/>
    <mergeCell ref="AD57:AD58"/>
    <mergeCell ref="AE57:AE58"/>
    <mergeCell ref="AF57:AF58"/>
    <mergeCell ref="Y57:Y58"/>
    <mergeCell ref="Z57:Z58"/>
    <mergeCell ref="O57:O58"/>
    <mergeCell ref="P57:P58"/>
    <mergeCell ref="Q57:Q58"/>
    <mergeCell ref="R57:R58"/>
    <mergeCell ref="S57:S58"/>
    <mergeCell ref="T57:T58"/>
    <mergeCell ref="K57:K58"/>
    <mergeCell ref="L57:L58"/>
    <mergeCell ref="M57:M58"/>
    <mergeCell ref="N57:N58"/>
    <mergeCell ref="U57:U58"/>
    <mergeCell ref="X57:X58"/>
    <mergeCell ref="E57:E58"/>
    <mergeCell ref="F57:F58"/>
    <mergeCell ref="G57:G58"/>
    <mergeCell ref="H57:H58"/>
    <mergeCell ref="I57:I58"/>
    <mergeCell ref="J57:J58"/>
    <mergeCell ref="B49:B50"/>
    <mergeCell ref="C49:C50"/>
    <mergeCell ref="B51:B52"/>
    <mergeCell ref="C51:C52"/>
    <mergeCell ref="B55:B56"/>
    <mergeCell ref="B57:D57"/>
    <mergeCell ref="B41:B42"/>
    <mergeCell ref="C41:C42"/>
    <mergeCell ref="B43:B44"/>
    <mergeCell ref="C43:C44"/>
    <mergeCell ref="C45:C46"/>
    <mergeCell ref="B47:B48"/>
    <mergeCell ref="C47:C48"/>
    <mergeCell ref="B33:B34"/>
    <mergeCell ref="B35:B36"/>
    <mergeCell ref="C35:C36"/>
    <mergeCell ref="B37:B38"/>
    <mergeCell ref="C37:C38"/>
    <mergeCell ref="B39:B40"/>
    <mergeCell ref="C39:C40"/>
    <mergeCell ref="B25:B26"/>
    <mergeCell ref="B27:B28"/>
    <mergeCell ref="C27:C28"/>
    <mergeCell ref="B29:B30"/>
    <mergeCell ref="C29:C30"/>
    <mergeCell ref="B31:B32"/>
    <mergeCell ref="C31:C32"/>
    <mergeCell ref="C25:C26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E2:BE6"/>
    <mergeCell ref="E3:BD3"/>
    <mergeCell ref="A5:BD5"/>
    <mergeCell ref="A7:A61"/>
    <mergeCell ref="B7:B8"/>
    <mergeCell ref="C7:C8"/>
    <mergeCell ref="B9:B10"/>
    <mergeCell ref="C9:C10"/>
    <mergeCell ref="B11:B12"/>
    <mergeCell ref="C11:C12"/>
    <mergeCell ref="A1:BB1"/>
    <mergeCell ref="BC1:BE1"/>
    <mergeCell ref="A2:A4"/>
    <mergeCell ref="B2:B4"/>
    <mergeCell ref="C2:C4"/>
    <mergeCell ref="D2:D4"/>
    <mergeCell ref="F2:H2"/>
    <mergeCell ref="N2:Q2"/>
    <mergeCell ref="W2:Z2"/>
    <mergeCell ref="AN2:AQ2"/>
    <mergeCell ref="AW2:AZ2"/>
    <mergeCell ref="BA2:BD2"/>
    <mergeCell ref="J2:M2"/>
    <mergeCell ref="S2:U2"/>
    <mergeCell ref="AA2:AD2"/>
    <mergeCell ref="AF2:AH2"/>
    <mergeCell ref="AJ2:AM2"/>
    <mergeCell ref="AS2:AV2"/>
  </mergeCells>
  <conditionalFormatting sqref="C31:C32 C9 C11 C27 C29 C21 C19 C15 C35 C37 C39 C45 C43">
    <cfRule type="expression" priority="1" dxfId="14" stopIfTrue="1">
      <formula>#REF!&gt;0</formula>
    </cfRule>
    <cfRule type="expression" priority="2" dxfId="15" stopIfTrue="1">
      <formula>#REF!&gt;0</formula>
    </cfRule>
  </conditionalFormatting>
  <hyperlinks>
    <hyperlink ref="A6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5"/>
  <sheetViews>
    <sheetView zoomScale="80" zoomScaleNormal="80" zoomScalePageLayoutView="0" workbookViewId="0" topLeftCell="K21">
      <selection activeCell="AT44" sqref="AT44"/>
    </sheetView>
  </sheetViews>
  <sheetFormatPr defaultColWidth="9.00390625" defaultRowHeight="12.75"/>
  <cols>
    <col min="1" max="1" width="5.875" style="0" customWidth="1"/>
    <col min="2" max="2" width="11.00390625" style="0" customWidth="1"/>
    <col min="3" max="3" width="25.25390625" style="0" customWidth="1"/>
    <col min="5" max="56" width="4.00390625" style="0" customWidth="1"/>
  </cols>
  <sheetData>
    <row r="1" spans="1:57" ht="90.75" customHeight="1" thickBot="1">
      <c r="A1" s="162" t="s">
        <v>204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211"/>
      <c r="BD1" s="211"/>
      <c r="BE1" s="211"/>
    </row>
    <row r="2" spans="1:78" ht="47.25" customHeight="1" thickBot="1">
      <c r="A2" s="228" t="s">
        <v>14</v>
      </c>
      <c r="B2" s="231" t="s">
        <v>15</v>
      </c>
      <c r="C2" s="231" t="s">
        <v>16</v>
      </c>
      <c r="D2" s="231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239" t="s">
        <v>30</v>
      </c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13.5" thickBot="1">
      <c r="A3" s="229"/>
      <c r="B3" s="232"/>
      <c r="C3" s="232"/>
      <c r="D3" s="232"/>
      <c r="E3" s="221" t="s">
        <v>31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40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</row>
    <row r="4" spans="1:78" s="9" customFormat="1" ht="31.5" customHeight="1" thickBot="1">
      <c r="A4" s="230"/>
      <c r="B4" s="233"/>
      <c r="C4" s="233"/>
      <c r="D4" s="233"/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5">
        <v>35</v>
      </c>
      <c r="BE4" s="240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</row>
    <row r="5" spans="1:78" ht="13.5" thickBot="1">
      <c r="A5" s="222" t="s">
        <v>32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40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</row>
    <row r="6" spans="1:78" s="9" customFormat="1" ht="27" customHeight="1" thickBot="1">
      <c r="A6" s="10"/>
      <c r="B6" s="10"/>
      <c r="C6" s="10"/>
      <c r="D6" s="10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4">
        <v>42</v>
      </c>
      <c r="AU6" s="24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26">
        <v>52</v>
      </c>
      <c r="BE6" s="241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</row>
    <row r="7" spans="1:78" s="17" customFormat="1" ht="21.75" customHeight="1" thickBot="1">
      <c r="A7" s="217" t="s">
        <v>139</v>
      </c>
      <c r="B7" s="176" t="s">
        <v>115</v>
      </c>
      <c r="C7" s="176" t="s">
        <v>114</v>
      </c>
      <c r="D7" s="34" t="s">
        <v>34</v>
      </c>
      <c r="E7" s="286">
        <f>SUM(E9,E11,E15)</f>
        <v>8</v>
      </c>
      <c r="F7" s="286">
        <f aca="true" t="shared" si="0" ref="F7:AU8">SUM(F9,F11,F15)</f>
        <v>6</v>
      </c>
      <c r="G7" s="286">
        <f t="shared" si="0"/>
        <v>8</v>
      </c>
      <c r="H7" s="286">
        <f t="shared" si="0"/>
        <v>6</v>
      </c>
      <c r="I7" s="286">
        <f t="shared" si="0"/>
        <v>8</v>
      </c>
      <c r="J7" s="286">
        <f t="shared" si="0"/>
        <v>6</v>
      </c>
      <c r="K7" s="286">
        <f t="shared" si="0"/>
        <v>8</v>
      </c>
      <c r="L7" s="286">
        <f t="shared" si="0"/>
        <v>6</v>
      </c>
      <c r="M7" s="286">
        <f t="shared" si="0"/>
        <v>8</v>
      </c>
      <c r="N7" s="286">
        <f t="shared" si="0"/>
        <v>6</v>
      </c>
      <c r="O7" s="286">
        <f t="shared" si="0"/>
        <v>8</v>
      </c>
      <c r="P7" s="286">
        <f t="shared" si="0"/>
        <v>6</v>
      </c>
      <c r="Q7" s="286">
        <f t="shared" si="0"/>
        <v>8</v>
      </c>
      <c r="R7" s="286">
        <f t="shared" si="0"/>
        <v>6</v>
      </c>
      <c r="S7" s="286">
        <f t="shared" si="0"/>
        <v>8</v>
      </c>
      <c r="T7" s="286">
        <v>6</v>
      </c>
      <c r="U7" s="286">
        <f t="shared" si="0"/>
        <v>0</v>
      </c>
      <c r="V7" s="286" t="s">
        <v>74</v>
      </c>
      <c r="W7" s="286" t="s">
        <v>74</v>
      </c>
      <c r="X7" s="286">
        <f t="shared" si="0"/>
        <v>4</v>
      </c>
      <c r="Y7" s="286">
        <f t="shared" si="0"/>
        <v>4</v>
      </c>
      <c r="Z7" s="286">
        <f t="shared" si="0"/>
        <v>4</v>
      </c>
      <c r="AA7" s="286">
        <f t="shared" si="0"/>
        <v>4</v>
      </c>
      <c r="AB7" s="286">
        <f t="shared" si="0"/>
        <v>4</v>
      </c>
      <c r="AC7" s="286">
        <f t="shared" si="0"/>
        <v>4</v>
      </c>
      <c r="AD7" s="286">
        <f t="shared" si="0"/>
        <v>4</v>
      </c>
      <c r="AE7" s="286">
        <f t="shared" si="0"/>
        <v>4</v>
      </c>
      <c r="AF7" s="286">
        <f t="shared" si="0"/>
        <v>4</v>
      </c>
      <c r="AG7" s="286">
        <f t="shared" si="0"/>
        <v>4</v>
      </c>
      <c r="AH7" s="286">
        <f t="shared" si="0"/>
        <v>4</v>
      </c>
      <c r="AI7" s="286">
        <f t="shared" si="0"/>
        <v>4</v>
      </c>
      <c r="AJ7" s="286">
        <f t="shared" si="0"/>
        <v>4</v>
      </c>
      <c r="AK7" s="286">
        <f t="shared" si="0"/>
        <v>4</v>
      </c>
      <c r="AL7" s="286">
        <f t="shared" si="0"/>
        <v>4</v>
      </c>
      <c r="AM7" s="286">
        <f t="shared" si="0"/>
        <v>4</v>
      </c>
      <c r="AN7" s="286">
        <f t="shared" si="0"/>
        <v>4</v>
      </c>
      <c r="AO7" s="286">
        <f t="shared" si="0"/>
        <v>0</v>
      </c>
      <c r="AP7" s="286">
        <f t="shared" si="0"/>
        <v>0</v>
      </c>
      <c r="AQ7" s="286">
        <f t="shared" si="0"/>
        <v>0</v>
      </c>
      <c r="AR7" s="286">
        <f t="shared" si="0"/>
        <v>4</v>
      </c>
      <c r="AS7" s="286">
        <f t="shared" si="0"/>
        <v>4</v>
      </c>
      <c r="AT7" s="286">
        <v>4</v>
      </c>
      <c r="AU7" s="286">
        <f t="shared" si="0"/>
        <v>0</v>
      </c>
      <c r="AV7" s="286" t="s">
        <v>74</v>
      </c>
      <c r="AW7" s="286" t="s">
        <v>74</v>
      </c>
      <c r="AX7" s="286" t="s">
        <v>74</v>
      </c>
      <c r="AY7" s="286" t="s">
        <v>74</v>
      </c>
      <c r="AZ7" s="286" t="s">
        <v>74</v>
      </c>
      <c r="BA7" s="286" t="s">
        <v>74</v>
      </c>
      <c r="BB7" s="286" t="s">
        <v>74</v>
      </c>
      <c r="BC7" s="286" t="s">
        <v>74</v>
      </c>
      <c r="BD7" s="286" t="s">
        <v>154</v>
      </c>
      <c r="BE7" s="289">
        <f>SUM(E7:BD7)</f>
        <v>192</v>
      </c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</row>
    <row r="8" spans="1:78" ht="21.75" customHeight="1" thickBot="1">
      <c r="A8" s="218"/>
      <c r="B8" s="238"/>
      <c r="C8" s="238"/>
      <c r="D8" s="23" t="s">
        <v>35</v>
      </c>
      <c r="E8" s="288">
        <f>SUM(E10,E12,E16)</f>
        <v>4</v>
      </c>
      <c r="F8" s="288">
        <f t="shared" si="0"/>
        <v>3</v>
      </c>
      <c r="G8" s="288">
        <f t="shared" si="0"/>
        <v>4</v>
      </c>
      <c r="H8" s="288">
        <f t="shared" si="0"/>
        <v>3</v>
      </c>
      <c r="I8" s="288">
        <f t="shared" si="0"/>
        <v>4</v>
      </c>
      <c r="J8" s="288">
        <f t="shared" si="0"/>
        <v>3</v>
      </c>
      <c r="K8" s="288">
        <f t="shared" si="0"/>
        <v>4</v>
      </c>
      <c r="L8" s="288">
        <f t="shared" si="0"/>
        <v>3</v>
      </c>
      <c r="M8" s="288">
        <f t="shared" si="0"/>
        <v>4</v>
      </c>
      <c r="N8" s="288">
        <f t="shared" si="0"/>
        <v>3</v>
      </c>
      <c r="O8" s="288">
        <f t="shared" si="0"/>
        <v>4</v>
      </c>
      <c r="P8" s="288">
        <f t="shared" si="0"/>
        <v>3</v>
      </c>
      <c r="Q8" s="288">
        <f t="shared" si="0"/>
        <v>4</v>
      </c>
      <c r="R8" s="288">
        <f t="shared" si="0"/>
        <v>3</v>
      </c>
      <c r="S8" s="288">
        <f t="shared" si="0"/>
        <v>4</v>
      </c>
      <c r="T8" s="288">
        <f t="shared" si="0"/>
        <v>3</v>
      </c>
      <c r="U8" s="288">
        <f t="shared" si="0"/>
        <v>0</v>
      </c>
      <c r="V8" s="286" t="s">
        <v>74</v>
      </c>
      <c r="W8" s="286" t="s">
        <v>74</v>
      </c>
      <c r="X8" s="288">
        <f t="shared" si="0"/>
        <v>2</v>
      </c>
      <c r="Y8" s="288">
        <f t="shared" si="0"/>
        <v>2</v>
      </c>
      <c r="Z8" s="288">
        <f t="shared" si="0"/>
        <v>2</v>
      </c>
      <c r="AA8" s="288">
        <f t="shared" si="0"/>
        <v>2</v>
      </c>
      <c r="AB8" s="288">
        <f t="shared" si="0"/>
        <v>2</v>
      </c>
      <c r="AC8" s="288">
        <f t="shared" si="0"/>
        <v>2</v>
      </c>
      <c r="AD8" s="288">
        <f t="shared" si="0"/>
        <v>2</v>
      </c>
      <c r="AE8" s="288">
        <f t="shared" si="0"/>
        <v>2</v>
      </c>
      <c r="AF8" s="288">
        <f t="shared" si="0"/>
        <v>2</v>
      </c>
      <c r="AG8" s="288">
        <f t="shared" si="0"/>
        <v>2</v>
      </c>
      <c r="AH8" s="288">
        <f t="shared" si="0"/>
        <v>2</v>
      </c>
      <c r="AI8" s="288">
        <f t="shared" si="0"/>
        <v>2</v>
      </c>
      <c r="AJ8" s="288">
        <f t="shared" si="0"/>
        <v>2</v>
      </c>
      <c r="AK8" s="288">
        <f t="shared" si="0"/>
        <v>2</v>
      </c>
      <c r="AL8" s="288">
        <f t="shared" si="0"/>
        <v>2</v>
      </c>
      <c r="AM8" s="288">
        <f t="shared" si="0"/>
        <v>2</v>
      </c>
      <c r="AN8" s="288">
        <f t="shared" si="0"/>
        <v>2</v>
      </c>
      <c r="AO8" s="288">
        <f t="shared" si="0"/>
        <v>0</v>
      </c>
      <c r="AP8" s="288">
        <f t="shared" si="0"/>
        <v>0</v>
      </c>
      <c r="AQ8" s="288">
        <f t="shared" si="0"/>
        <v>0</v>
      </c>
      <c r="AR8" s="288">
        <f t="shared" si="0"/>
        <v>2</v>
      </c>
      <c r="AS8" s="288">
        <f t="shared" si="0"/>
        <v>2</v>
      </c>
      <c r="AT8" s="288">
        <f t="shared" si="0"/>
        <v>2</v>
      </c>
      <c r="AU8" s="288">
        <f t="shared" si="0"/>
        <v>0</v>
      </c>
      <c r="AV8" s="286" t="s">
        <v>74</v>
      </c>
      <c r="AW8" s="286" t="s">
        <v>74</v>
      </c>
      <c r="AX8" s="286" t="s">
        <v>74</v>
      </c>
      <c r="AY8" s="286" t="s">
        <v>74</v>
      </c>
      <c r="AZ8" s="286" t="s">
        <v>74</v>
      </c>
      <c r="BA8" s="286" t="s">
        <v>74</v>
      </c>
      <c r="BB8" s="286" t="s">
        <v>74</v>
      </c>
      <c r="BC8" s="286" t="s">
        <v>74</v>
      </c>
      <c r="BD8" s="286" t="s">
        <v>154</v>
      </c>
      <c r="BE8" s="289">
        <f aca="true" t="shared" si="1" ref="BE8:BE45">SUM(E8:BD8)</f>
        <v>96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</row>
    <row r="9" spans="1:78" ht="16.5" customHeight="1" thickBot="1">
      <c r="A9" s="219"/>
      <c r="B9" s="242" t="s">
        <v>117</v>
      </c>
      <c r="C9" s="210" t="s">
        <v>1</v>
      </c>
      <c r="D9" s="36" t="s">
        <v>34</v>
      </c>
      <c r="E9" s="289">
        <v>2</v>
      </c>
      <c r="F9" s="289">
        <v>2</v>
      </c>
      <c r="G9" s="289">
        <v>2</v>
      </c>
      <c r="H9" s="289">
        <v>2</v>
      </c>
      <c r="I9" s="289">
        <v>2</v>
      </c>
      <c r="J9" s="289">
        <v>2</v>
      </c>
      <c r="K9" s="289">
        <v>2</v>
      </c>
      <c r="L9" s="289">
        <v>2</v>
      </c>
      <c r="M9" s="289">
        <v>2</v>
      </c>
      <c r="N9" s="289">
        <v>2</v>
      </c>
      <c r="O9" s="289">
        <v>2</v>
      </c>
      <c r="P9" s="289">
        <v>2</v>
      </c>
      <c r="Q9" s="289">
        <v>2</v>
      </c>
      <c r="R9" s="289">
        <v>2</v>
      </c>
      <c r="S9" s="289">
        <v>2</v>
      </c>
      <c r="T9" s="289">
        <v>2</v>
      </c>
      <c r="U9" s="290"/>
      <c r="V9" s="286" t="s">
        <v>74</v>
      </c>
      <c r="W9" s="286" t="s">
        <v>74</v>
      </c>
      <c r="X9" s="289">
        <v>2</v>
      </c>
      <c r="Y9" s="289">
        <v>2</v>
      </c>
      <c r="Z9" s="289">
        <v>2</v>
      </c>
      <c r="AA9" s="289">
        <v>2</v>
      </c>
      <c r="AB9" s="289">
        <v>2</v>
      </c>
      <c r="AC9" s="289">
        <v>2</v>
      </c>
      <c r="AD9" s="289">
        <v>2</v>
      </c>
      <c r="AE9" s="289">
        <v>2</v>
      </c>
      <c r="AF9" s="289">
        <v>2</v>
      </c>
      <c r="AG9" s="289">
        <v>2</v>
      </c>
      <c r="AH9" s="289">
        <v>2</v>
      </c>
      <c r="AI9" s="289">
        <v>2</v>
      </c>
      <c r="AJ9" s="289">
        <v>2</v>
      </c>
      <c r="AK9" s="289">
        <v>2</v>
      </c>
      <c r="AL9" s="289">
        <v>2</v>
      </c>
      <c r="AM9" s="289">
        <v>2</v>
      </c>
      <c r="AN9" s="289">
        <v>2</v>
      </c>
      <c r="AO9" s="289"/>
      <c r="AP9" s="289"/>
      <c r="AQ9" s="289"/>
      <c r="AR9" s="289">
        <v>2</v>
      </c>
      <c r="AS9" s="289">
        <v>2</v>
      </c>
      <c r="AT9" s="289" t="s">
        <v>220</v>
      </c>
      <c r="AU9" s="294"/>
      <c r="AV9" s="286" t="s">
        <v>74</v>
      </c>
      <c r="AW9" s="286" t="s">
        <v>74</v>
      </c>
      <c r="AX9" s="286" t="s">
        <v>74</v>
      </c>
      <c r="AY9" s="286" t="s">
        <v>74</v>
      </c>
      <c r="AZ9" s="286" t="s">
        <v>74</v>
      </c>
      <c r="BA9" s="286" t="s">
        <v>74</v>
      </c>
      <c r="BB9" s="286" t="s">
        <v>74</v>
      </c>
      <c r="BC9" s="286" t="s">
        <v>74</v>
      </c>
      <c r="BD9" s="286" t="s">
        <v>154</v>
      </c>
      <c r="BE9" s="289">
        <f t="shared" si="1"/>
        <v>70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</row>
    <row r="10" spans="1:78" ht="17.25" customHeight="1" thickBot="1">
      <c r="A10" s="219"/>
      <c r="B10" s="242"/>
      <c r="C10" s="210"/>
      <c r="D10" s="36" t="s">
        <v>35</v>
      </c>
      <c r="E10" s="289">
        <v>1</v>
      </c>
      <c r="F10" s="289">
        <v>1</v>
      </c>
      <c r="G10" s="289">
        <v>1</v>
      </c>
      <c r="H10" s="289">
        <v>1</v>
      </c>
      <c r="I10" s="289">
        <v>1</v>
      </c>
      <c r="J10" s="289">
        <v>1</v>
      </c>
      <c r="K10" s="289">
        <v>1</v>
      </c>
      <c r="L10" s="289">
        <v>1</v>
      </c>
      <c r="M10" s="289">
        <v>1</v>
      </c>
      <c r="N10" s="289">
        <v>1</v>
      </c>
      <c r="O10" s="289">
        <v>1</v>
      </c>
      <c r="P10" s="289">
        <v>1</v>
      </c>
      <c r="Q10" s="289">
        <v>1</v>
      </c>
      <c r="R10" s="289">
        <v>1</v>
      </c>
      <c r="S10" s="289">
        <v>1</v>
      </c>
      <c r="T10" s="289">
        <v>1</v>
      </c>
      <c r="U10" s="290"/>
      <c r="V10" s="286" t="s">
        <v>74</v>
      </c>
      <c r="W10" s="286" t="s">
        <v>74</v>
      </c>
      <c r="X10" s="300">
        <v>1</v>
      </c>
      <c r="Y10" s="300">
        <v>1</v>
      </c>
      <c r="Z10" s="300">
        <v>1</v>
      </c>
      <c r="AA10" s="300">
        <v>1</v>
      </c>
      <c r="AB10" s="300">
        <v>1</v>
      </c>
      <c r="AC10" s="300">
        <v>1</v>
      </c>
      <c r="AD10" s="300">
        <v>1</v>
      </c>
      <c r="AE10" s="300">
        <v>1</v>
      </c>
      <c r="AF10" s="301">
        <v>1</v>
      </c>
      <c r="AG10" s="301">
        <v>1</v>
      </c>
      <c r="AH10" s="301">
        <v>1</v>
      </c>
      <c r="AI10" s="300">
        <v>1</v>
      </c>
      <c r="AJ10" s="300">
        <v>1</v>
      </c>
      <c r="AK10" s="300">
        <v>1</v>
      </c>
      <c r="AL10" s="300">
        <v>1</v>
      </c>
      <c r="AM10" s="300">
        <v>1</v>
      </c>
      <c r="AN10" s="300">
        <v>1</v>
      </c>
      <c r="AO10" s="299"/>
      <c r="AP10" s="299"/>
      <c r="AQ10" s="300"/>
      <c r="AR10" s="300">
        <v>1</v>
      </c>
      <c r="AS10" s="300">
        <v>1</v>
      </c>
      <c r="AT10" s="300">
        <v>1</v>
      </c>
      <c r="AU10" s="294"/>
      <c r="AV10" s="286" t="s">
        <v>74</v>
      </c>
      <c r="AW10" s="286" t="s">
        <v>74</v>
      </c>
      <c r="AX10" s="286" t="s">
        <v>74</v>
      </c>
      <c r="AY10" s="286" t="s">
        <v>74</v>
      </c>
      <c r="AZ10" s="286" t="s">
        <v>74</v>
      </c>
      <c r="BA10" s="286" t="s">
        <v>74</v>
      </c>
      <c r="BB10" s="286" t="s">
        <v>74</v>
      </c>
      <c r="BC10" s="286" t="s">
        <v>74</v>
      </c>
      <c r="BD10" s="286" t="s">
        <v>154</v>
      </c>
      <c r="BE10" s="289">
        <f t="shared" si="1"/>
        <v>36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</row>
    <row r="11" spans="1:78" ht="16.5" customHeight="1" thickBot="1">
      <c r="A11" s="219"/>
      <c r="B11" s="242" t="s">
        <v>118</v>
      </c>
      <c r="C11" s="210" t="s">
        <v>126</v>
      </c>
      <c r="D11" s="36" t="s">
        <v>34</v>
      </c>
      <c r="E11" s="289">
        <v>2</v>
      </c>
      <c r="F11" s="289">
        <v>2</v>
      </c>
      <c r="G11" s="289">
        <v>2</v>
      </c>
      <c r="H11" s="289">
        <v>2</v>
      </c>
      <c r="I11" s="289">
        <v>2</v>
      </c>
      <c r="J11" s="289">
        <v>2</v>
      </c>
      <c r="K11" s="289">
        <v>2</v>
      </c>
      <c r="L11" s="289">
        <v>2</v>
      </c>
      <c r="M11" s="289">
        <v>2</v>
      </c>
      <c r="N11" s="289">
        <v>2</v>
      </c>
      <c r="O11" s="289">
        <v>2</v>
      </c>
      <c r="P11" s="289">
        <v>2</v>
      </c>
      <c r="Q11" s="289">
        <v>2</v>
      </c>
      <c r="R11" s="289">
        <v>2</v>
      </c>
      <c r="S11" s="289">
        <v>2</v>
      </c>
      <c r="T11" s="289" t="s">
        <v>234</v>
      </c>
      <c r="U11" s="290"/>
      <c r="V11" s="286" t="s">
        <v>74</v>
      </c>
      <c r="W11" s="286" t="s">
        <v>74</v>
      </c>
      <c r="X11" s="289">
        <v>2</v>
      </c>
      <c r="Y11" s="289">
        <v>2</v>
      </c>
      <c r="Z11" s="289">
        <v>2</v>
      </c>
      <c r="AA11" s="289">
        <v>2</v>
      </c>
      <c r="AB11" s="289">
        <v>2</v>
      </c>
      <c r="AC11" s="289">
        <v>2</v>
      </c>
      <c r="AD11" s="289">
        <v>2</v>
      </c>
      <c r="AE11" s="289">
        <v>2</v>
      </c>
      <c r="AF11" s="289">
        <v>2</v>
      </c>
      <c r="AG11" s="289">
        <v>2</v>
      </c>
      <c r="AH11" s="289">
        <v>2</v>
      </c>
      <c r="AI11" s="289">
        <v>2</v>
      </c>
      <c r="AJ11" s="289">
        <v>2</v>
      </c>
      <c r="AK11" s="289">
        <v>2</v>
      </c>
      <c r="AL11" s="289">
        <v>2</v>
      </c>
      <c r="AM11" s="289">
        <v>2</v>
      </c>
      <c r="AN11" s="289">
        <v>2</v>
      </c>
      <c r="AO11" s="289"/>
      <c r="AP11" s="289"/>
      <c r="AQ11" s="289"/>
      <c r="AR11" s="289">
        <v>2</v>
      </c>
      <c r="AS11" s="289">
        <v>2</v>
      </c>
      <c r="AT11" s="289" t="s">
        <v>234</v>
      </c>
      <c r="AU11" s="294"/>
      <c r="AV11" s="286" t="s">
        <v>74</v>
      </c>
      <c r="AW11" s="286" t="s">
        <v>74</v>
      </c>
      <c r="AX11" s="286" t="s">
        <v>74</v>
      </c>
      <c r="AY11" s="286" t="s">
        <v>74</v>
      </c>
      <c r="AZ11" s="286" t="s">
        <v>74</v>
      </c>
      <c r="BA11" s="286" t="s">
        <v>74</v>
      </c>
      <c r="BB11" s="286" t="s">
        <v>74</v>
      </c>
      <c r="BC11" s="286" t="s">
        <v>74</v>
      </c>
      <c r="BD11" s="286" t="s">
        <v>154</v>
      </c>
      <c r="BE11" s="289">
        <f t="shared" si="1"/>
        <v>68</v>
      </c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</row>
    <row r="12" spans="1:78" ht="16.5" thickBot="1">
      <c r="A12" s="219"/>
      <c r="B12" s="242"/>
      <c r="C12" s="210"/>
      <c r="D12" s="36" t="s">
        <v>35</v>
      </c>
      <c r="E12" s="289">
        <v>1</v>
      </c>
      <c r="F12" s="289">
        <v>1</v>
      </c>
      <c r="G12" s="289">
        <v>1</v>
      </c>
      <c r="H12" s="289">
        <v>1</v>
      </c>
      <c r="I12" s="289">
        <v>1</v>
      </c>
      <c r="J12" s="289">
        <v>1</v>
      </c>
      <c r="K12" s="289">
        <v>1</v>
      </c>
      <c r="L12" s="289">
        <v>1</v>
      </c>
      <c r="M12" s="289">
        <v>1</v>
      </c>
      <c r="N12" s="289">
        <v>1</v>
      </c>
      <c r="O12" s="289">
        <v>1</v>
      </c>
      <c r="P12" s="289">
        <v>1</v>
      </c>
      <c r="Q12" s="289">
        <v>1</v>
      </c>
      <c r="R12" s="289">
        <v>1</v>
      </c>
      <c r="S12" s="289">
        <v>1</v>
      </c>
      <c r="T12" s="289">
        <v>1</v>
      </c>
      <c r="U12" s="290"/>
      <c r="V12" s="286" t="s">
        <v>74</v>
      </c>
      <c r="W12" s="286" t="s">
        <v>74</v>
      </c>
      <c r="X12" s="289">
        <v>1</v>
      </c>
      <c r="Y12" s="289">
        <v>1</v>
      </c>
      <c r="Z12" s="289">
        <v>1</v>
      </c>
      <c r="AA12" s="289">
        <v>1</v>
      </c>
      <c r="AB12" s="289">
        <v>1</v>
      </c>
      <c r="AC12" s="289">
        <v>1</v>
      </c>
      <c r="AD12" s="289">
        <v>1</v>
      </c>
      <c r="AE12" s="289">
        <v>1</v>
      </c>
      <c r="AF12" s="289">
        <v>1</v>
      </c>
      <c r="AG12" s="289">
        <v>1</v>
      </c>
      <c r="AH12" s="289">
        <v>1</v>
      </c>
      <c r="AI12" s="289">
        <v>1</v>
      </c>
      <c r="AJ12" s="289">
        <v>1</v>
      </c>
      <c r="AK12" s="289">
        <v>1</v>
      </c>
      <c r="AL12" s="289">
        <v>1</v>
      </c>
      <c r="AM12" s="289">
        <v>1</v>
      </c>
      <c r="AN12" s="289">
        <v>1</v>
      </c>
      <c r="AO12" s="289"/>
      <c r="AP12" s="289"/>
      <c r="AQ12" s="289"/>
      <c r="AR12" s="289">
        <v>1</v>
      </c>
      <c r="AS12" s="289">
        <v>1</v>
      </c>
      <c r="AT12" s="289">
        <v>1</v>
      </c>
      <c r="AU12" s="290"/>
      <c r="AV12" s="286" t="s">
        <v>74</v>
      </c>
      <c r="AW12" s="286" t="s">
        <v>74</v>
      </c>
      <c r="AX12" s="286" t="s">
        <v>74</v>
      </c>
      <c r="AY12" s="286" t="s">
        <v>74</v>
      </c>
      <c r="AZ12" s="286" t="s">
        <v>74</v>
      </c>
      <c r="BA12" s="286" t="s">
        <v>74</v>
      </c>
      <c r="BB12" s="286" t="s">
        <v>74</v>
      </c>
      <c r="BC12" s="286" t="s">
        <v>74</v>
      </c>
      <c r="BD12" s="286" t="s">
        <v>154</v>
      </c>
      <c r="BE12" s="289">
        <f t="shared" si="1"/>
        <v>36</v>
      </c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</row>
    <row r="13" spans="1:78" ht="13.5" customHeight="1" hidden="1" thickBot="1">
      <c r="A13" s="218"/>
      <c r="B13" s="198"/>
      <c r="C13" s="243"/>
      <c r="D13" s="8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290"/>
      <c r="V13" s="286" t="s">
        <v>74</v>
      </c>
      <c r="W13" s="286" t="s">
        <v>74</v>
      </c>
      <c r="X13" s="300"/>
      <c r="Y13" s="300"/>
      <c r="Z13" s="300"/>
      <c r="AA13" s="300"/>
      <c r="AB13" s="300"/>
      <c r="AC13" s="299"/>
      <c r="AD13" s="299"/>
      <c r="AE13" s="299"/>
      <c r="AF13" s="299"/>
      <c r="AG13" s="299"/>
      <c r="AH13" s="299"/>
      <c r="AI13" s="300"/>
      <c r="AJ13" s="300"/>
      <c r="AK13" s="300"/>
      <c r="AL13" s="300"/>
      <c r="AM13" s="300"/>
      <c r="AN13" s="300"/>
      <c r="AO13" s="298"/>
      <c r="AP13" s="298"/>
      <c r="AQ13" s="295"/>
      <c r="AR13" s="295"/>
      <c r="AS13" s="310"/>
      <c r="AT13" s="310"/>
      <c r="AU13" s="294"/>
      <c r="AV13" s="286" t="s">
        <v>74</v>
      </c>
      <c r="AW13" s="286" t="s">
        <v>74</v>
      </c>
      <c r="AX13" s="286" t="s">
        <v>74</v>
      </c>
      <c r="AY13" s="286" t="s">
        <v>74</v>
      </c>
      <c r="AZ13" s="286" t="s">
        <v>74</v>
      </c>
      <c r="BA13" s="286" t="s">
        <v>74</v>
      </c>
      <c r="BB13" s="286" t="s">
        <v>74</v>
      </c>
      <c r="BC13" s="286" t="s">
        <v>74</v>
      </c>
      <c r="BD13" s="286" t="s">
        <v>74</v>
      </c>
      <c r="BE13" s="289">
        <f t="shared" si="1"/>
        <v>0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</row>
    <row r="14" spans="1:78" ht="13.5" customHeight="1" hidden="1" thickBot="1">
      <c r="A14" s="218"/>
      <c r="B14" s="198"/>
      <c r="C14" s="243"/>
      <c r="D14" s="33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290"/>
      <c r="V14" s="286" t="s">
        <v>74</v>
      </c>
      <c r="W14" s="286" t="s">
        <v>74</v>
      </c>
      <c r="X14" s="300"/>
      <c r="Y14" s="300"/>
      <c r="Z14" s="300"/>
      <c r="AA14" s="300"/>
      <c r="AB14" s="300"/>
      <c r="AC14" s="299"/>
      <c r="AD14" s="299"/>
      <c r="AE14" s="299"/>
      <c r="AF14" s="299"/>
      <c r="AG14" s="299"/>
      <c r="AH14" s="299"/>
      <c r="AI14" s="300"/>
      <c r="AJ14" s="300"/>
      <c r="AK14" s="300"/>
      <c r="AL14" s="300"/>
      <c r="AM14" s="300"/>
      <c r="AN14" s="300"/>
      <c r="AO14" s="298"/>
      <c r="AP14" s="298"/>
      <c r="AQ14" s="295"/>
      <c r="AR14" s="295"/>
      <c r="AS14" s="310"/>
      <c r="AT14" s="310"/>
      <c r="AU14" s="294"/>
      <c r="AV14" s="286" t="s">
        <v>74</v>
      </c>
      <c r="AW14" s="286" t="s">
        <v>74</v>
      </c>
      <c r="AX14" s="286" t="s">
        <v>74</v>
      </c>
      <c r="AY14" s="286" t="s">
        <v>74</v>
      </c>
      <c r="AZ14" s="286" t="s">
        <v>74</v>
      </c>
      <c r="BA14" s="286" t="s">
        <v>74</v>
      </c>
      <c r="BB14" s="286" t="s">
        <v>74</v>
      </c>
      <c r="BC14" s="286" t="s">
        <v>74</v>
      </c>
      <c r="BD14" s="286" t="s">
        <v>74</v>
      </c>
      <c r="BE14" s="289">
        <f t="shared" si="1"/>
        <v>0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</row>
    <row r="15" spans="1:78" ht="17.25" customHeight="1" thickBot="1">
      <c r="A15" s="218"/>
      <c r="B15" s="244" t="s">
        <v>155</v>
      </c>
      <c r="C15" s="245" t="s">
        <v>140</v>
      </c>
      <c r="D15" s="54" t="s">
        <v>34</v>
      </c>
      <c r="E15" s="289">
        <v>4</v>
      </c>
      <c r="F15" s="289">
        <v>2</v>
      </c>
      <c r="G15" s="289">
        <v>4</v>
      </c>
      <c r="H15" s="289">
        <v>2</v>
      </c>
      <c r="I15" s="289">
        <v>4</v>
      </c>
      <c r="J15" s="289">
        <v>2</v>
      </c>
      <c r="K15" s="289">
        <v>4</v>
      </c>
      <c r="L15" s="289">
        <v>2</v>
      </c>
      <c r="M15" s="289">
        <v>4</v>
      </c>
      <c r="N15" s="289">
        <v>2</v>
      </c>
      <c r="O15" s="289">
        <v>4</v>
      </c>
      <c r="P15" s="289">
        <v>2</v>
      </c>
      <c r="Q15" s="289">
        <v>4</v>
      </c>
      <c r="R15" s="289">
        <v>2</v>
      </c>
      <c r="S15" s="289">
        <v>4</v>
      </c>
      <c r="T15" s="289" t="s">
        <v>220</v>
      </c>
      <c r="U15" s="290"/>
      <c r="V15" s="286" t="s">
        <v>74</v>
      </c>
      <c r="W15" s="286" t="s">
        <v>74</v>
      </c>
      <c r="X15" s="289"/>
      <c r="Y15" s="289"/>
      <c r="Z15" s="289"/>
      <c r="AA15" s="289"/>
      <c r="AB15" s="289"/>
      <c r="AC15" s="293"/>
      <c r="AD15" s="293"/>
      <c r="AE15" s="293"/>
      <c r="AF15" s="293"/>
      <c r="AG15" s="293"/>
      <c r="AH15" s="293"/>
      <c r="AI15" s="289"/>
      <c r="AJ15" s="289"/>
      <c r="AK15" s="289"/>
      <c r="AL15" s="289"/>
      <c r="AM15" s="289"/>
      <c r="AN15" s="289"/>
      <c r="AO15" s="292"/>
      <c r="AP15" s="292"/>
      <c r="AQ15" s="287"/>
      <c r="AR15" s="287"/>
      <c r="AS15" s="295"/>
      <c r="AT15" s="295"/>
      <c r="AU15" s="294"/>
      <c r="AV15" s="286" t="s">
        <v>74</v>
      </c>
      <c r="AW15" s="286" t="s">
        <v>74</v>
      </c>
      <c r="AX15" s="286" t="s">
        <v>74</v>
      </c>
      <c r="AY15" s="286" t="s">
        <v>74</v>
      </c>
      <c r="AZ15" s="286" t="s">
        <v>74</v>
      </c>
      <c r="BA15" s="286" t="s">
        <v>74</v>
      </c>
      <c r="BB15" s="286" t="s">
        <v>74</v>
      </c>
      <c r="BC15" s="286" t="s">
        <v>74</v>
      </c>
      <c r="BD15" s="286" t="s">
        <v>154</v>
      </c>
      <c r="BE15" s="289">
        <f t="shared" si="1"/>
        <v>46</v>
      </c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</row>
    <row r="16" spans="1:78" ht="15.75" customHeight="1" thickBot="1">
      <c r="A16" s="218"/>
      <c r="B16" s="244"/>
      <c r="C16" s="245"/>
      <c r="D16" s="50" t="s">
        <v>35</v>
      </c>
      <c r="E16" s="289">
        <v>2</v>
      </c>
      <c r="F16" s="289">
        <v>1</v>
      </c>
      <c r="G16" s="289">
        <v>2</v>
      </c>
      <c r="H16" s="289">
        <v>1</v>
      </c>
      <c r="I16" s="289">
        <v>2</v>
      </c>
      <c r="J16" s="289">
        <v>1</v>
      </c>
      <c r="K16" s="289">
        <v>2</v>
      </c>
      <c r="L16" s="289">
        <v>1</v>
      </c>
      <c r="M16" s="289">
        <v>2</v>
      </c>
      <c r="N16" s="289">
        <v>1</v>
      </c>
      <c r="O16" s="289">
        <v>2</v>
      </c>
      <c r="P16" s="289">
        <v>1</v>
      </c>
      <c r="Q16" s="289">
        <v>2</v>
      </c>
      <c r="R16" s="289">
        <v>1</v>
      </c>
      <c r="S16" s="289">
        <v>2</v>
      </c>
      <c r="T16" s="289">
        <v>1</v>
      </c>
      <c r="U16" s="290"/>
      <c r="V16" s="286" t="s">
        <v>74</v>
      </c>
      <c r="W16" s="286" t="s">
        <v>74</v>
      </c>
      <c r="X16" s="300"/>
      <c r="Y16" s="300"/>
      <c r="Z16" s="300"/>
      <c r="AA16" s="300"/>
      <c r="AB16" s="300"/>
      <c r="AC16" s="299"/>
      <c r="AD16" s="299"/>
      <c r="AE16" s="299"/>
      <c r="AF16" s="299"/>
      <c r="AG16" s="299"/>
      <c r="AH16" s="299"/>
      <c r="AI16" s="300"/>
      <c r="AJ16" s="300"/>
      <c r="AK16" s="300"/>
      <c r="AL16" s="300"/>
      <c r="AM16" s="300"/>
      <c r="AN16" s="300"/>
      <c r="AO16" s="298"/>
      <c r="AP16" s="298"/>
      <c r="AQ16" s="295"/>
      <c r="AR16" s="295"/>
      <c r="AS16" s="295"/>
      <c r="AT16" s="295"/>
      <c r="AU16" s="294"/>
      <c r="AV16" s="286" t="s">
        <v>74</v>
      </c>
      <c r="AW16" s="286" t="s">
        <v>74</v>
      </c>
      <c r="AX16" s="286" t="s">
        <v>74</v>
      </c>
      <c r="AY16" s="286" t="s">
        <v>74</v>
      </c>
      <c r="AZ16" s="286" t="s">
        <v>74</v>
      </c>
      <c r="BA16" s="286" t="s">
        <v>74</v>
      </c>
      <c r="BB16" s="286" t="s">
        <v>74</v>
      </c>
      <c r="BC16" s="286" t="s">
        <v>74</v>
      </c>
      <c r="BD16" s="286" t="s">
        <v>154</v>
      </c>
      <c r="BE16" s="289">
        <f t="shared" si="1"/>
        <v>24</v>
      </c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</row>
    <row r="17" spans="1:78" s="17" customFormat="1" ht="29.25" customHeight="1" thickBot="1">
      <c r="A17" s="218"/>
      <c r="B17" s="284" t="s">
        <v>152</v>
      </c>
      <c r="C17" s="208" t="s">
        <v>119</v>
      </c>
      <c r="D17" s="34" t="s">
        <v>34</v>
      </c>
      <c r="E17" s="286">
        <f>SUM(E19,E21)</f>
        <v>4</v>
      </c>
      <c r="F17" s="286">
        <f aca="true" t="shared" si="2" ref="F17:AR18">SUM(F19,F21)</f>
        <v>4</v>
      </c>
      <c r="G17" s="286">
        <f t="shared" si="2"/>
        <v>4</v>
      </c>
      <c r="H17" s="286">
        <f t="shared" si="2"/>
        <v>4</v>
      </c>
      <c r="I17" s="286">
        <f t="shared" si="2"/>
        <v>4</v>
      </c>
      <c r="J17" s="286">
        <f t="shared" si="2"/>
        <v>4</v>
      </c>
      <c r="K17" s="286">
        <f t="shared" si="2"/>
        <v>4</v>
      </c>
      <c r="L17" s="286">
        <f t="shared" si="2"/>
        <v>4</v>
      </c>
      <c r="M17" s="286">
        <f t="shared" si="2"/>
        <v>4</v>
      </c>
      <c r="N17" s="286">
        <f t="shared" si="2"/>
        <v>4</v>
      </c>
      <c r="O17" s="286">
        <f t="shared" si="2"/>
        <v>4</v>
      </c>
      <c r="P17" s="286">
        <f t="shared" si="2"/>
        <v>4</v>
      </c>
      <c r="Q17" s="286">
        <f t="shared" si="2"/>
        <v>4</v>
      </c>
      <c r="R17" s="286">
        <f t="shared" si="2"/>
        <v>4</v>
      </c>
      <c r="S17" s="286">
        <f t="shared" si="2"/>
        <v>4</v>
      </c>
      <c r="T17" s="286">
        <f t="shared" si="2"/>
        <v>4</v>
      </c>
      <c r="U17" s="286">
        <f t="shared" si="2"/>
        <v>0</v>
      </c>
      <c r="V17" s="286" t="s">
        <v>74</v>
      </c>
      <c r="W17" s="286" t="s">
        <v>74</v>
      </c>
      <c r="X17" s="286">
        <f t="shared" si="2"/>
        <v>8</v>
      </c>
      <c r="Y17" s="286">
        <f t="shared" si="2"/>
        <v>4</v>
      </c>
      <c r="Z17" s="286">
        <f t="shared" si="2"/>
        <v>8</v>
      </c>
      <c r="AA17" s="286">
        <f t="shared" si="2"/>
        <v>4</v>
      </c>
      <c r="AB17" s="286">
        <f t="shared" si="2"/>
        <v>8</v>
      </c>
      <c r="AC17" s="286">
        <f t="shared" si="2"/>
        <v>4</v>
      </c>
      <c r="AD17" s="286">
        <f t="shared" si="2"/>
        <v>8</v>
      </c>
      <c r="AE17" s="286">
        <f t="shared" si="2"/>
        <v>4</v>
      </c>
      <c r="AF17" s="286">
        <f t="shared" si="2"/>
        <v>8</v>
      </c>
      <c r="AG17" s="286">
        <f t="shared" si="2"/>
        <v>4</v>
      </c>
      <c r="AH17" s="286">
        <f t="shared" si="2"/>
        <v>8</v>
      </c>
      <c r="AI17" s="286">
        <f t="shared" si="2"/>
        <v>4</v>
      </c>
      <c r="AJ17" s="286">
        <f t="shared" si="2"/>
        <v>8</v>
      </c>
      <c r="AK17" s="286">
        <f t="shared" si="2"/>
        <v>4</v>
      </c>
      <c r="AL17" s="286">
        <f t="shared" si="2"/>
        <v>8</v>
      </c>
      <c r="AM17" s="286">
        <f t="shared" si="2"/>
        <v>4</v>
      </c>
      <c r="AN17" s="286">
        <f t="shared" si="2"/>
        <v>8</v>
      </c>
      <c r="AO17" s="286">
        <f t="shared" si="2"/>
        <v>0</v>
      </c>
      <c r="AP17" s="286">
        <f t="shared" si="2"/>
        <v>0</v>
      </c>
      <c r="AQ17" s="286">
        <f t="shared" si="2"/>
        <v>0</v>
      </c>
      <c r="AR17" s="286">
        <f t="shared" si="2"/>
        <v>8</v>
      </c>
      <c r="AS17" s="286">
        <f aca="true" t="shared" si="3" ref="AS17:AU18">SUM(AS19,AS21)</f>
        <v>4</v>
      </c>
      <c r="AT17" s="286">
        <v>8</v>
      </c>
      <c r="AU17" s="286">
        <f t="shared" si="3"/>
        <v>0</v>
      </c>
      <c r="AV17" s="286" t="s">
        <v>74</v>
      </c>
      <c r="AW17" s="286" t="s">
        <v>74</v>
      </c>
      <c r="AX17" s="286" t="s">
        <v>74</v>
      </c>
      <c r="AY17" s="286" t="s">
        <v>74</v>
      </c>
      <c r="AZ17" s="286" t="s">
        <v>74</v>
      </c>
      <c r="BA17" s="286" t="s">
        <v>74</v>
      </c>
      <c r="BB17" s="286" t="s">
        <v>74</v>
      </c>
      <c r="BC17" s="286" t="s">
        <v>74</v>
      </c>
      <c r="BD17" s="286" t="s">
        <v>154</v>
      </c>
      <c r="BE17" s="286">
        <f t="shared" si="1"/>
        <v>188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</row>
    <row r="18" spans="1:78" s="17" customFormat="1" ht="16.5" thickBot="1">
      <c r="A18" s="218"/>
      <c r="B18" s="285"/>
      <c r="C18" s="209"/>
      <c r="D18" s="34" t="s">
        <v>35</v>
      </c>
      <c r="E18" s="286">
        <f>SUM(E20,E22)</f>
        <v>2</v>
      </c>
      <c r="F18" s="286">
        <f t="shared" si="2"/>
        <v>2</v>
      </c>
      <c r="G18" s="286">
        <f t="shared" si="2"/>
        <v>2</v>
      </c>
      <c r="H18" s="286">
        <f t="shared" si="2"/>
        <v>2</v>
      </c>
      <c r="I18" s="286">
        <f t="shared" si="2"/>
        <v>2</v>
      </c>
      <c r="J18" s="286">
        <f t="shared" si="2"/>
        <v>2</v>
      </c>
      <c r="K18" s="286">
        <f t="shared" si="2"/>
        <v>2</v>
      </c>
      <c r="L18" s="286">
        <f t="shared" si="2"/>
        <v>2</v>
      </c>
      <c r="M18" s="286">
        <f t="shared" si="2"/>
        <v>2</v>
      </c>
      <c r="N18" s="286">
        <f t="shared" si="2"/>
        <v>2</v>
      </c>
      <c r="O18" s="286">
        <f t="shared" si="2"/>
        <v>2</v>
      </c>
      <c r="P18" s="286">
        <f t="shared" si="2"/>
        <v>2</v>
      </c>
      <c r="Q18" s="286">
        <f t="shared" si="2"/>
        <v>2</v>
      </c>
      <c r="R18" s="286">
        <f t="shared" si="2"/>
        <v>2</v>
      </c>
      <c r="S18" s="286">
        <f t="shared" si="2"/>
        <v>2</v>
      </c>
      <c r="T18" s="286">
        <f t="shared" si="2"/>
        <v>2</v>
      </c>
      <c r="U18" s="286">
        <f t="shared" si="2"/>
        <v>0</v>
      </c>
      <c r="V18" s="286" t="s">
        <v>74</v>
      </c>
      <c r="W18" s="286" t="s">
        <v>74</v>
      </c>
      <c r="X18" s="286">
        <f t="shared" si="2"/>
        <v>4</v>
      </c>
      <c r="Y18" s="286">
        <f t="shared" si="2"/>
        <v>2</v>
      </c>
      <c r="Z18" s="286">
        <f t="shared" si="2"/>
        <v>4</v>
      </c>
      <c r="AA18" s="286">
        <f t="shared" si="2"/>
        <v>2</v>
      </c>
      <c r="AB18" s="286">
        <f t="shared" si="2"/>
        <v>4</v>
      </c>
      <c r="AC18" s="286">
        <f t="shared" si="2"/>
        <v>2</v>
      </c>
      <c r="AD18" s="286">
        <f t="shared" si="2"/>
        <v>4</v>
      </c>
      <c r="AE18" s="286">
        <f t="shared" si="2"/>
        <v>2</v>
      </c>
      <c r="AF18" s="286">
        <f t="shared" si="2"/>
        <v>4</v>
      </c>
      <c r="AG18" s="286">
        <f t="shared" si="2"/>
        <v>2</v>
      </c>
      <c r="AH18" s="286">
        <f t="shared" si="2"/>
        <v>4</v>
      </c>
      <c r="AI18" s="286">
        <f t="shared" si="2"/>
        <v>2</v>
      </c>
      <c r="AJ18" s="286">
        <f t="shared" si="2"/>
        <v>4</v>
      </c>
      <c r="AK18" s="286">
        <f t="shared" si="2"/>
        <v>2</v>
      </c>
      <c r="AL18" s="286">
        <f t="shared" si="2"/>
        <v>4</v>
      </c>
      <c r="AM18" s="286">
        <f t="shared" si="2"/>
        <v>2</v>
      </c>
      <c r="AN18" s="286">
        <f t="shared" si="2"/>
        <v>4</v>
      </c>
      <c r="AO18" s="286">
        <f t="shared" si="2"/>
        <v>0</v>
      </c>
      <c r="AP18" s="286">
        <f t="shared" si="2"/>
        <v>0</v>
      </c>
      <c r="AQ18" s="286">
        <f t="shared" si="2"/>
        <v>0</v>
      </c>
      <c r="AR18" s="286">
        <f t="shared" si="2"/>
        <v>4</v>
      </c>
      <c r="AS18" s="286">
        <f t="shared" si="3"/>
        <v>2</v>
      </c>
      <c r="AT18" s="286">
        <f t="shared" si="3"/>
        <v>4</v>
      </c>
      <c r="AU18" s="286">
        <f t="shared" si="3"/>
        <v>0</v>
      </c>
      <c r="AV18" s="286" t="s">
        <v>74</v>
      </c>
      <c r="AW18" s="286" t="s">
        <v>74</v>
      </c>
      <c r="AX18" s="286" t="s">
        <v>74</v>
      </c>
      <c r="AY18" s="286" t="s">
        <v>74</v>
      </c>
      <c r="AZ18" s="286" t="s">
        <v>74</v>
      </c>
      <c r="BA18" s="286" t="s">
        <v>74</v>
      </c>
      <c r="BB18" s="286" t="s">
        <v>74</v>
      </c>
      <c r="BC18" s="286" t="s">
        <v>74</v>
      </c>
      <c r="BD18" s="286" t="s">
        <v>154</v>
      </c>
      <c r="BE18" s="286">
        <f t="shared" si="1"/>
        <v>94</v>
      </c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</row>
    <row r="19" spans="1:78" ht="30.75" customHeight="1" thickBot="1">
      <c r="A19" s="218"/>
      <c r="B19" s="186" t="s">
        <v>141</v>
      </c>
      <c r="C19" s="204" t="s">
        <v>142</v>
      </c>
      <c r="D19" s="8" t="s">
        <v>34</v>
      </c>
      <c r="E19" s="289">
        <v>2</v>
      </c>
      <c r="F19" s="289">
        <v>2</v>
      </c>
      <c r="G19" s="289">
        <v>2</v>
      </c>
      <c r="H19" s="289">
        <v>2</v>
      </c>
      <c r="I19" s="289">
        <v>2</v>
      </c>
      <c r="J19" s="289">
        <v>2</v>
      </c>
      <c r="K19" s="289">
        <v>2</v>
      </c>
      <c r="L19" s="289">
        <v>2</v>
      </c>
      <c r="M19" s="289">
        <v>2</v>
      </c>
      <c r="N19" s="289">
        <v>2</v>
      </c>
      <c r="O19" s="289">
        <v>2</v>
      </c>
      <c r="P19" s="289">
        <v>2</v>
      </c>
      <c r="Q19" s="289">
        <v>2</v>
      </c>
      <c r="R19" s="289">
        <v>2</v>
      </c>
      <c r="S19" s="289">
        <v>2</v>
      </c>
      <c r="T19" s="289">
        <v>2</v>
      </c>
      <c r="U19" s="290"/>
      <c r="V19" s="286" t="s">
        <v>74</v>
      </c>
      <c r="W19" s="286" t="s">
        <v>74</v>
      </c>
      <c r="X19" s="289">
        <v>4</v>
      </c>
      <c r="Y19" s="289">
        <v>2</v>
      </c>
      <c r="Z19" s="289">
        <v>4</v>
      </c>
      <c r="AA19" s="289">
        <v>2</v>
      </c>
      <c r="AB19" s="289">
        <v>4</v>
      </c>
      <c r="AC19" s="289">
        <v>2</v>
      </c>
      <c r="AD19" s="289">
        <v>4</v>
      </c>
      <c r="AE19" s="289">
        <v>2</v>
      </c>
      <c r="AF19" s="289">
        <v>4</v>
      </c>
      <c r="AG19" s="289">
        <v>2</v>
      </c>
      <c r="AH19" s="289">
        <v>4</v>
      </c>
      <c r="AI19" s="289">
        <v>2</v>
      </c>
      <c r="AJ19" s="289">
        <v>4</v>
      </c>
      <c r="AK19" s="289">
        <v>2</v>
      </c>
      <c r="AL19" s="289">
        <v>4</v>
      </c>
      <c r="AM19" s="289">
        <v>2</v>
      </c>
      <c r="AN19" s="289">
        <v>4</v>
      </c>
      <c r="AO19" s="289"/>
      <c r="AP19" s="289"/>
      <c r="AQ19" s="289"/>
      <c r="AR19" s="289">
        <v>4</v>
      </c>
      <c r="AS19" s="289">
        <v>2</v>
      </c>
      <c r="AT19" s="289" t="s">
        <v>220</v>
      </c>
      <c r="AU19" s="294"/>
      <c r="AV19" s="286" t="s">
        <v>74</v>
      </c>
      <c r="AW19" s="286" t="s">
        <v>74</v>
      </c>
      <c r="AX19" s="286" t="s">
        <v>74</v>
      </c>
      <c r="AY19" s="286" t="s">
        <v>74</v>
      </c>
      <c r="AZ19" s="286" t="s">
        <v>74</v>
      </c>
      <c r="BA19" s="286" t="s">
        <v>74</v>
      </c>
      <c r="BB19" s="286" t="s">
        <v>74</v>
      </c>
      <c r="BC19" s="286" t="s">
        <v>74</v>
      </c>
      <c r="BD19" s="286" t="s">
        <v>154</v>
      </c>
      <c r="BE19" s="289">
        <f t="shared" si="1"/>
        <v>90</v>
      </c>
      <c r="BU19" s="86"/>
      <c r="BV19" s="86"/>
      <c r="BW19" s="86"/>
      <c r="BX19" s="86"/>
      <c r="BY19" s="86"/>
      <c r="BZ19" s="86"/>
    </row>
    <row r="20" spans="1:78" ht="24.75" customHeight="1" thickBot="1">
      <c r="A20" s="218"/>
      <c r="B20" s="187"/>
      <c r="C20" s="204"/>
      <c r="D20" s="8" t="s">
        <v>35</v>
      </c>
      <c r="E20" s="289">
        <v>1</v>
      </c>
      <c r="F20" s="289">
        <v>1</v>
      </c>
      <c r="G20" s="289">
        <v>1</v>
      </c>
      <c r="H20" s="289">
        <v>1</v>
      </c>
      <c r="I20" s="289">
        <v>1</v>
      </c>
      <c r="J20" s="289">
        <v>1</v>
      </c>
      <c r="K20" s="289">
        <v>1</v>
      </c>
      <c r="L20" s="289">
        <v>1</v>
      </c>
      <c r="M20" s="289">
        <v>1</v>
      </c>
      <c r="N20" s="289">
        <v>1</v>
      </c>
      <c r="O20" s="289">
        <v>1</v>
      </c>
      <c r="P20" s="289">
        <v>1</v>
      </c>
      <c r="Q20" s="289">
        <v>1</v>
      </c>
      <c r="R20" s="289">
        <v>1</v>
      </c>
      <c r="S20" s="289">
        <v>1</v>
      </c>
      <c r="T20" s="289">
        <v>1</v>
      </c>
      <c r="U20" s="290"/>
      <c r="V20" s="286" t="s">
        <v>74</v>
      </c>
      <c r="W20" s="286" t="s">
        <v>74</v>
      </c>
      <c r="X20" s="300">
        <v>2</v>
      </c>
      <c r="Y20" s="300">
        <v>1</v>
      </c>
      <c r="Z20" s="300">
        <v>2</v>
      </c>
      <c r="AA20" s="300">
        <v>1</v>
      </c>
      <c r="AB20" s="300">
        <v>2</v>
      </c>
      <c r="AC20" s="300">
        <v>1</v>
      </c>
      <c r="AD20" s="300">
        <v>2</v>
      </c>
      <c r="AE20" s="300">
        <v>1</v>
      </c>
      <c r="AF20" s="300">
        <v>2</v>
      </c>
      <c r="AG20" s="300">
        <v>1</v>
      </c>
      <c r="AH20" s="300">
        <v>2</v>
      </c>
      <c r="AI20" s="300">
        <v>1</v>
      </c>
      <c r="AJ20" s="300">
        <v>2</v>
      </c>
      <c r="AK20" s="300">
        <v>1</v>
      </c>
      <c r="AL20" s="300">
        <v>2</v>
      </c>
      <c r="AM20" s="300">
        <v>1</v>
      </c>
      <c r="AN20" s="300">
        <v>2</v>
      </c>
      <c r="AO20" s="300"/>
      <c r="AP20" s="300"/>
      <c r="AQ20" s="300"/>
      <c r="AR20" s="300">
        <v>2</v>
      </c>
      <c r="AS20" s="300">
        <v>1</v>
      </c>
      <c r="AT20" s="300">
        <v>2</v>
      </c>
      <c r="AU20" s="294"/>
      <c r="AV20" s="286" t="s">
        <v>74</v>
      </c>
      <c r="AW20" s="286" t="s">
        <v>74</v>
      </c>
      <c r="AX20" s="286" t="s">
        <v>74</v>
      </c>
      <c r="AY20" s="286" t="s">
        <v>74</v>
      </c>
      <c r="AZ20" s="286" t="s">
        <v>74</v>
      </c>
      <c r="BA20" s="286" t="s">
        <v>74</v>
      </c>
      <c r="BB20" s="286" t="s">
        <v>74</v>
      </c>
      <c r="BC20" s="286" t="s">
        <v>74</v>
      </c>
      <c r="BD20" s="286" t="s">
        <v>154</v>
      </c>
      <c r="BE20" s="289">
        <f t="shared" si="1"/>
        <v>47</v>
      </c>
      <c r="BU20" s="86"/>
      <c r="BV20" s="86"/>
      <c r="BW20" s="86"/>
      <c r="BX20" s="86"/>
      <c r="BY20" s="86"/>
      <c r="BZ20" s="86"/>
    </row>
    <row r="21" spans="1:78" ht="14.25" customHeight="1" thickBot="1">
      <c r="A21" s="218"/>
      <c r="B21" s="186" t="s">
        <v>143</v>
      </c>
      <c r="C21" s="204" t="s">
        <v>144</v>
      </c>
      <c r="D21" s="8" t="s">
        <v>34</v>
      </c>
      <c r="E21" s="289">
        <v>2</v>
      </c>
      <c r="F21" s="289">
        <v>2</v>
      </c>
      <c r="G21" s="289">
        <v>2</v>
      </c>
      <c r="H21" s="289">
        <v>2</v>
      </c>
      <c r="I21" s="289">
        <v>2</v>
      </c>
      <c r="J21" s="289">
        <v>2</v>
      </c>
      <c r="K21" s="289">
        <v>2</v>
      </c>
      <c r="L21" s="289">
        <v>2</v>
      </c>
      <c r="M21" s="289">
        <v>2</v>
      </c>
      <c r="N21" s="289">
        <v>2</v>
      </c>
      <c r="O21" s="289">
        <v>2</v>
      </c>
      <c r="P21" s="289">
        <v>2</v>
      </c>
      <c r="Q21" s="289">
        <v>2</v>
      </c>
      <c r="R21" s="289">
        <v>2</v>
      </c>
      <c r="S21" s="289">
        <v>2</v>
      </c>
      <c r="T21" s="289">
        <v>2</v>
      </c>
      <c r="U21" s="290"/>
      <c r="V21" s="286" t="s">
        <v>74</v>
      </c>
      <c r="W21" s="286" t="s">
        <v>74</v>
      </c>
      <c r="X21" s="300">
        <v>4</v>
      </c>
      <c r="Y21" s="300">
        <v>2</v>
      </c>
      <c r="Z21" s="300">
        <v>4</v>
      </c>
      <c r="AA21" s="300">
        <v>2</v>
      </c>
      <c r="AB21" s="300">
        <v>4</v>
      </c>
      <c r="AC21" s="300">
        <v>2</v>
      </c>
      <c r="AD21" s="300">
        <v>4</v>
      </c>
      <c r="AE21" s="300">
        <v>2</v>
      </c>
      <c r="AF21" s="300">
        <v>4</v>
      </c>
      <c r="AG21" s="300">
        <v>2</v>
      </c>
      <c r="AH21" s="300">
        <v>4</v>
      </c>
      <c r="AI21" s="300">
        <v>2</v>
      </c>
      <c r="AJ21" s="300">
        <v>4</v>
      </c>
      <c r="AK21" s="300">
        <v>2</v>
      </c>
      <c r="AL21" s="300">
        <v>4</v>
      </c>
      <c r="AM21" s="300">
        <v>2</v>
      </c>
      <c r="AN21" s="300">
        <v>4</v>
      </c>
      <c r="AO21" s="300"/>
      <c r="AP21" s="300"/>
      <c r="AQ21" s="300"/>
      <c r="AR21" s="300">
        <v>4</v>
      </c>
      <c r="AS21" s="300">
        <v>2</v>
      </c>
      <c r="AT21" s="300" t="s">
        <v>220</v>
      </c>
      <c r="AU21" s="294"/>
      <c r="AV21" s="286" t="s">
        <v>74</v>
      </c>
      <c r="AW21" s="286" t="s">
        <v>74</v>
      </c>
      <c r="AX21" s="286" t="s">
        <v>74</v>
      </c>
      <c r="AY21" s="286" t="s">
        <v>74</v>
      </c>
      <c r="AZ21" s="286" t="s">
        <v>74</v>
      </c>
      <c r="BA21" s="286" t="s">
        <v>74</v>
      </c>
      <c r="BB21" s="286" t="s">
        <v>74</v>
      </c>
      <c r="BC21" s="286" t="s">
        <v>74</v>
      </c>
      <c r="BD21" s="286" t="s">
        <v>154</v>
      </c>
      <c r="BE21" s="289">
        <f t="shared" si="1"/>
        <v>90</v>
      </c>
      <c r="BU21" s="86"/>
      <c r="BV21" s="86"/>
      <c r="BW21" s="86"/>
      <c r="BX21" s="86"/>
      <c r="BY21" s="86"/>
      <c r="BZ21" s="86"/>
    </row>
    <row r="22" spans="1:78" ht="16.5" customHeight="1" thickBot="1">
      <c r="A22" s="218"/>
      <c r="B22" s="187"/>
      <c r="C22" s="204"/>
      <c r="D22" s="8" t="s">
        <v>35</v>
      </c>
      <c r="E22" s="289">
        <v>1</v>
      </c>
      <c r="F22" s="289">
        <v>1</v>
      </c>
      <c r="G22" s="289">
        <v>1</v>
      </c>
      <c r="H22" s="289">
        <v>1</v>
      </c>
      <c r="I22" s="289">
        <v>1</v>
      </c>
      <c r="J22" s="289">
        <v>1</v>
      </c>
      <c r="K22" s="289">
        <v>1</v>
      </c>
      <c r="L22" s="289">
        <v>1</v>
      </c>
      <c r="M22" s="289">
        <v>1</v>
      </c>
      <c r="N22" s="289">
        <v>1</v>
      </c>
      <c r="O22" s="289">
        <v>1</v>
      </c>
      <c r="P22" s="289">
        <v>1</v>
      </c>
      <c r="Q22" s="289">
        <v>1</v>
      </c>
      <c r="R22" s="289">
        <v>1</v>
      </c>
      <c r="S22" s="289">
        <v>1</v>
      </c>
      <c r="T22" s="289">
        <v>1</v>
      </c>
      <c r="U22" s="290"/>
      <c r="V22" s="286" t="s">
        <v>74</v>
      </c>
      <c r="W22" s="286" t="s">
        <v>74</v>
      </c>
      <c r="X22" s="289">
        <v>2</v>
      </c>
      <c r="Y22" s="302">
        <v>1</v>
      </c>
      <c r="Z22" s="302">
        <v>2</v>
      </c>
      <c r="AA22" s="302">
        <v>1</v>
      </c>
      <c r="AB22" s="302">
        <v>2</v>
      </c>
      <c r="AC22" s="302">
        <v>1</v>
      </c>
      <c r="AD22" s="302">
        <v>2</v>
      </c>
      <c r="AE22" s="302">
        <v>1</v>
      </c>
      <c r="AF22" s="302">
        <v>2</v>
      </c>
      <c r="AG22" s="302">
        <v>1</v>
      </c>
      <c r="AH22" s="302">
        <v>2</v>
      </c>
      <c r="AI22" s="302">
        <v>1</v>
      </c>
      <c r="AJ22" s="302">
        <v>2</v>
      </c>
      <c r="AK22" s="302">
        <v>1</v>
      </c>
      <c r="AL22" s="302">
        <v>2</v>
      </c>
      <c r="AM22" s="302">
        <v>1</v>
      </c>
      <c r="AN22" s="302">
        <v>2</v>
      </c>
      <c r="AO22" s="302"/>
      <c r="AP22" s="302"/>
      <c r="AQ22" s="302"/>
      <c r="AR22" s="289">
        <v>2</v>
      </c>
      <c r="AS22" s="289">
        <v>1</v>
      </c>
      <c r="AT22" s="289">
        <v>2</v>
      </c>
      <c r="AU22" s="290"/>
      <c r="AV22" s="286" t="s">
        <v>74</v>
      </c>
      <c r="AW22" s="286" t="s">
        <v>74</v>
      </c>
      <c r="AX22" s="286" t="s">
        <v>74</v>
      </c>
      <c r="AY22" s="286" t="s">
        <v>74</v>
      </c>
      <c r="AZ22" s="286" t="s">
        <v>74</v>
      </c>
      <c r="BA22" s="286" t="s">
        <v>74</v>
      </c>
      <c r="BB22" s="286" t="s">
        <v>74</v>
      </c>
      <c r="BC22" s="286" t="s">
        <v>74</v>
      </c>
      <c r="BD22" s="286" t="s">
        <v>154</v>
      </c>
      <c r="BE22" s="289">
        <f t="shared" si="1"/>
        <v>47</v>
      </c>
      <c r="BU22" s="86"/>
      <c r="BV22" s="86"/>
      <c r="BW22" s="86"/>
      <c r="BX22" s="86"/>
      <c r="BY22" s="86"/>
      <c r="BZ22" s="86"/>
    </row>
    <row r="23" spans="1:78" ht="16.5" thickBot="1">
      <c r="A23" s="218"/>
      <c r="B23" s="176" t="s">
        <v>7</v>
      </c>
      <c r="C23" s="176" t="s">
        <v>38</v>
      </c>
      <c r="D23" s="34" t="s">
        <v>34</v>
      </c>
      <c r="E23" s="288">
        <f>SUM(E25,E35)</f>
        <v>24</v>
      </c>
      <c r="F23" s="288">
        <f aca="true" t="shared" si="4" ref="F23:AU24">SUM(F25,F35)</f>
        <v>26</v>
      </c>
      <c r="G23" s="288">
        <f t="shared" si="4"/>
        <v>24</v>
      </c>
      <c r="H23" s="288">
        <f t="shared" si="4"/>
        <v>26</v>
      </c>
      <c r="I23" s="288">
        <f t="shared" si="4"/>
        <v>24</v>
      </c>
      <c r="J23" s="288">
        <f t="shared" si="4"/>
        <v>26</v>
      </c>
      <c r="K23" s="288">
        <f t="shared" si="4"/>
        <v>24</v>
      </c>
      <c r="L23" s="288">
        <f t="shared" si="4"/>
        <v>26</v>
      </c>
      <c r="M23" s="288">
        <f t="shared" si="4"/>
        <v>24</v>
      </c>
      <c r="N23" s="288">
        <f t="shared" si="4"/>
        <v>26</v>
      </c>
      <c r="O23" s="288">
        <f t="shared" si="4"/>
        <v>24</v>
      </c>
      <c r="P23" s="288">
        <f t="shared" si="4"/>
        <v>26</v>
      </c>
      <c r="Q23" s="288">
        <f t="shared" si="4"/>
        <v>24</v>
      </c>
      <c r="R23" s="288">
        <f t="shared" si="4"/>
        <v>26</v>
      </c>
      <c r="S23" s="288">
        <f t="shared" si="4"/>
        <v>24</v>
      </c>
      <c r="T23" s="288">
        <v>26</v>
      </c>
      <c r="U23" s="288">
        <f t="shared" si="4"/>
        <v>0</v>
      </c>
      <c r="V23" s="286" t="s">
        <v>74</v>
      </c>
      <c r="W23" s="286" t="s">
        <v>74</v>
      </c>
      <c r="X23" s="288">
        <f t="shared" si="4"/>
        <v>24</v>
      </c>
      <c r="Y23" s="288">
        <f t="shared" si="4"/>
        <v>28</v>
      </c>
      <c r="Z23" s="288">
        <f t="shared" si="4"/>
        <v>24</v>
      </c>
      <c r="AA23" s="288">
        <f t="shared" si="4"/>
        <v>28</v>
      </c>
      <c r="AB23" s="288">
        <f t="shared" si="4"/>
        <v>24</v>
      </c>
      <c r="AC23" s="288">
        <f t="shared" si="4"/>
        <v>28</v>
      </c>
      <c r="AD23" s="288">
        <f t="shared" si="4"/>
        <v>24</v>
      </c>
      <c r="AE23" s="288">
        <f t="shared" si="4"/>
        <v>28</v>
      </c>
      <c r="AF23" s="288">
        <f t="shared" si="4"/>
        <v>24</v>
      </c>
      <c r="AG23" s="288">
        <f t="shared" si="4"/>
        <v>28</v>
      </c>
      <c r="AH23" s="288">
        <f t="shared" si="4"/>
        <v>24</v>
      </c>
      <c r="AI23" s="288">
        <f t="shared" si="4"/>
        <v>28</v>
      </c>
      <c r="AJ23" s="288">
        <f t="shared" si="4"/>
        <v>24</v>
      </c>
      <c r="AK23" s="288">
        <f t="shared" si="4"/>
        <v>28</v>
      </c>
      <c r="AL23" s="288">
        <f t="shared" si="4"/>
        <v>24</v>
      </c>
      <c r="AM23" s="288">
        <f t="shared" si="4"/>
        <v>28</v>
      </c>
      <c r="AN23" s="288">
        <f t="shared" si="4"/>
        <v>24</v>
      </c>
      <c r="AO23" s="288">
        <f t="shared" si="4"/>
        <v>36</v>
      </c>
      <c r="AP23" s="288">
        <f t="shared" si="4"/>
        <v>36</v>
      </c>
      <c r="AQ23" s="288">
        <f t="shared" si="4"/>
        <v>36</v>
      </c>
      <c r="AR23" s="288">
        <f t="shared" si="4"/>
        <v>24</v>
      </c>
      <c r="AS23" s="288">
        <f t="shared" si="4"/>
        <v>28</v>
      </c>
      <c r="AT23" s="288">
        <v>24</v>
      </c>
      <c r="AU23" s="288">
        <f t="shared" si="4"/>
        <v>0</v>
      </c>
      <c r="AV23" s="286" t="s">
        <v>74</v>
      </c>
      <c r="AW23" s="286" t="s">
        <v>74</v>
      </c>
      <c r="AX23" s="286" t="s">
        <v>74</v>
      </c>
      <c r="AY23" s="286" t="s">
        <v>74</v>
      </c>
      <c r="AZ23" s="286" t="s">
        <v>74</v>
      </c>
      <c r="BA23" s="286" t="s">
        <v>74</v>
      </c>
      <c r="BB23" s="286" t="s">
        <v>74</v>
      </c>
      <c r="BC23" s="286" t="s">
        <v>74</v>
      </c>
      <c r="BD23" s="286" t="s">
        <v>154</v>
      </c>
      <c r="BE23" s="286">
        <f t="shared" si="1"/>
        <v>1024</v>
      </c>
      <c r="BU23" s="86"/>
      <c r="BV23" s="86"/>
      <c r="BW23" s="86"/>
      <c r="BX23" s="86"/>
      <c r="BY23" s="86"/>
      <c r="BZ23" s="86"/>
    </row>
    <row r="24" spans="1:78" ht="16.5" thickBot="1">
      <c r="A24" s="218"/>
      <c r="B24" s="177"/>
      <c r="C24" s="177"/>
      <c r="D24" s="34" t="s">
        <v>35</v>
      </c>
      <c r="E24" s="288">
        <f>SUM(E26,E36)</f>
        <v>12</v>
      </c>
      <c r="F24" s="288">
        <f t="shared" si="4"/>
        <v>13</v>
      </c>
      <c r="G24" s="288">
        <f t="shared" si="4"/>
        <v>12</v>
      </c>
      <c r="H24" s="288">
        <f t="shared" si="4"/>
        <v>13</v>
      </c>
      <c r="I24" s="288">
        <f t="shared" si="4"/>
        <v>12</v>
      </c>
      <c r="J24" s="288">
        <f t="shared" si="4"/>
        <v>13</v>
      </c>
      <c r="K24" s="288">
        <f t="shared" si="4"/>
        <v>12</v>
      </c>
      <c r="L24" s="288">
        <f t="shared" si="4"/>
        <v>13</v>
      </c>
      <c r="M24" s="288">
        <f t="shared" si="4"/>
        <v>12</v>
      </c>
      <c r="N24" s="288">
        <f t="shared" si="4"/>
        <v>13</v>
      </c>
      <c r="O24" s="288">
        <f t="shared" si="4"/>
        <v>12</v>
      </c>
      <c r="P24" s="288">
        <f t="shared" si="4"/>
        <v>13</v>
      </c>
      <c r="Q24" s="288">
        <f t="shared" si="4"/>
        <v>12</v>
      </c>
      <c r="R24" s="288">
        <f t="shared" si="4"/>
        <v>13</v>
      </c>
      <c r="S24" s="288">
        <f t="shared" si="4"/>
        <v>12</v>
      </c>
      <c r="T24" s="288">
        <f t="shared" si="4"/>
        <v>13</v>
      </c>
      <c r="U24" s="288">
        <f t="shared" si="4"/>
        <v>0</v>
      </c>
      <c r="V24" s="286" t="s">
        <v>74</v>
      </c>
      <c r="W24" s="286" t="s">
        <v>74</v>
      </c>
      <c r="X24" s="288">
        <f t="shared" si="4"/>
        <v>12</v>
      </c>
      <c r="Y24" s="288">
        <f t="shared" si="4"/>
        <v>14</v>
      </c>
      <c r="Z24" s="288">
        <f t="shared" si="4"/>
        <v>12</v>
      </c>
      <c r="AA24" s="288">
        <f t="shared" si="4"/>
        <v>14</v>
      </c>
      <c r="AB24" s="288">
        <f t="shared" si="4"/>
        <v>12</v>
      </c>
      <c r="AC24" s="288">
        <f t="shared" si="4"/>
        <v>14</v>
      </c>
      <c r="AD24" s="288">
        <f t="shared" si="4"/>
        <v>12</v>
      </c>
      <c r="AE24" s="288">
        <f t="shared" si="4"/>
        <v>14</v>
      </c>
      <c r="AF24" s="288">
        <f t="shared" si="4"/>
        <v>12</v>
      </c>
      <c r="AG24" s="288">
        <f t="shared" si="4"/>
        <v>14</v>
      </c>
      <c r="AH24" s="288">
        <f t="shared" si="4"/>
        <v>12</v>
      </c>
      <c r="AI24" s="288">
        <f t="shared" si="4"/>
        <v>14</v>
      </c>
      <c r="AJ24" s="288">
        <f t="shared" si="4"/>
        <v>12</v>
      </c>
      <c r="AK24" s="288">
        <f t="shared" si="4"/>
        <v>14</v>
      </c>
      <c r="AL24" s="288">
        <f t="shared" si="4"/>
        <v>12</v>
      </c>
      <c r="AM24" s="288">
        <f t="shared" si="4"/>
        <v>14</v>
      </c>
      <c r="AN24" s="288">
        <f t="shared" si="4"/>
        <v>12</v>
      </c>
      <c r="AO24" s="288">
        <f t="shared" si="4"/>
        <v>0</v>
      </c>
      <c r="AP24" s="288">
        <f t="shared" si="4"/>
        <v>0</v>
      </c>
      <c r="AQ24" s="288">
        <f t="shared" si="4"/>
        <v>0</v>
      </c>
      <c r="AR24" s="288">
        <f t="shared" si="4"/>
        <v>12</v>
      </c>
      <c r="AS24" s="288">
        <f t="shared" si="4"/>
        <v>14</v>
      </c>
      <c r="AT24" s="288">
        <f t="shared" si="4"/>
        <v>12</v>
      </c>
      <c r="AU24" s="288">
        <f t="shared" si="4"/>
        <v>0</v>
      </c>
      <c r="AV24" s="286" t="s">
        <v>74</v>
      </c>
      <c r="AW24" s="286" t="s">
        <v>74</v>
      </c>
      <c r="AX24" s="286" t="s">
        <v>74</v>
      </c>
      <c r="AY24" s="286" t="s">
        <v>74</v>
      </c>
      <c r="AZ24" s="286" t="s">
        <v>74</v>
      </c>
      <c r="BA24" s="286" t="s">
        <v>74</v>
      </c>
      <c r="BB24" s="286" t="s">
        <v>74</v>
      </c>
      <c r="BC24" s="286" t="s">
        <v>74</v>
      </c>
      <c r="BD24" s="286" t="s">
        <v>154</v>
      </c>
      <c r="BE24" s="286">
        <f t="shared" si="1"/>
        <v>458</v>
      </c>
      <c r="BU24" s="86"/>
      <c r="BV24" s="86"/>
      <c r="BW24" s="86"/>
      <c r="BX24" s="86"/>
      <c r="BY24" s="86"/>
      <c r="BZ24" s="86"/>
    </row>
    <row r="25" spans="1:78" ht="16.5" customHeight="1" thickBot="1">
      <c r="A25" s="218"/>
      <c r="B25" s="200" t="s">
        <v>233</v>
      </c>
      <c r="C25" s="200" t="s">
        <v>121</v>
      </c>
      <c r="D25" s="47" t="s">
        <v>34</v>
      </c>
      <c r="E25" s="304">
        <f>SUM(E27,E29,E31)</f>
        <v>8</v>
      </c>
      <c r="F25" s="304">
        <f aca="true" t="shared" si="5" ref="F25:AR26">SUM(F27,F29,F31)</f>
        <v>10</v>
      </c>
      <c r="G25" s="304">
        <f t="shared" si="5"/>
        <v>8</v>
      </c>
      <c r="H25" s="304">
        <f t="shared" si="5"/>
        <v>10</v>
      </c>
      <c r="I25" s="304">
        <f t="shared" si="5"/>
        <v>8</v>
      </c>
      <c r="J25" s="304">
        <f t="shared" si="5"/>
        <v>10</v>
      </c>
      <c r="K25" s="304">
        <f t="shared" si="5"/>
        <v>8</v>
      </c>
      <c r="L25" s="304">
        <f t="shared" si="5"/>
        <v>10</v>
      </c>
      <c r="M25" s="304">
        <f t="shared" si="5"/>
        <v>8</v>
      </c>
      <c r="N25" s="304">
        <f t="shared" si="5"/>
        <v>10</v>
      </c>
      <c r="O25" s="304">
        <f t="shared" si="5"/>
        <v>8</v>
      </c>
      <c r="P25" s="304">
        <f t="shared" si="5"/>
        <v>10</v>
      </c>
      <c r="Q25" s="304">
        <f t="shared" si="5"/>
        <v>8</v>
      </c>
      <c r="R25" s="304">
        <f t="shared" si="5"/>
        <v>10</v>
      </c>
      <c r="S25" s="304">
        <f t="shared" si="5"/>
        <v>8</v>
      </c>
      <c r="T25" s="304">
        <f t="shared" si="5"/>
        <v>6</v>
      </c>
      <c r="U25" s="304">
        <f t="shared" si="5"/>
        <v>0</v>
      </c>
      <c r="V25" s="304" t="s">
        <v>74</v>
      </c>
      <c r="W25" s="304" t="s">
        <v>74</v>
      </c>
      <c r="X25" s="304">
        <f t="shared" si="5"/>
        <v>4</v>
      </c>
      <c r="Y25" s="304">
        <f t="shared" si="5"/>
        <v>6</v>
      </c>
      <c r="Z25" s="304">
        <f t="shared" si="5"/>
        <v>4</v>
      </c>
      <c r="AA25" s="304">
        <f t="shared" si="5"/>
        <v>6</v>
      </c>
      <c r="AB25" s="304">
        <f t="shared" si="5"/>
        <v>4</v>
      </c>
      <c r="AC25" s="304">
        <f t="shared" si="5"/>
        <v>6</v>
      </c>
      <c r="AD25" s="304">
        <f t="shared" si="5"/>
        <v>4</v>
      </c>
      <c r="AE25" s="304">
        <f t="shared" si="5"/>
        <v>6</v>
      </c>
      <c r="AF25" s="304">
        <f t="shared" si="5"/>
        <v>4</v>
      </c>
      <c r="AG25" s="304">
        <f t="shared" si="5"/>
        <v>6</v>
      </c>
      <c r="AH25" s="304">
        <f t="shared" si="5"/>
        <v>4</v>
      </c>
      <c r="AI25" s="304">
        <f t="shared" si="5"/>
        <v>6</v>
      </c>
      <c r="AJ25" s="304">
        <f t="shared" si="5"/>
        <v>4</v>
      </c>
      <c r="AK25" s="304">
        <f t="shared" si="5"/>
        <v>6</v>
      </c>
      <c r="AL25" s="304">
        <f t="shared" si="5"/>
        <v>4</v>
      </c>
      <c r="AM25" s="304">
        <f t="shared" si="5"/>
        <v>6</v>
      </c>
      <c r="AN25" s="304">
        <f t="shared" si="5"/>
        <v>4</v>
      </c>
      <c r="AO25" s="304">
        <f t="shared" si="5"/>
        <v>0</v>
      </c>
      <c r="AP25" s="304">
        <f t="shared" si="5"/>
        <v>0</v>
      </c>
      <c r="AQ25" s="304">
        <f t="shared" si="5"/>
        <v>0</v>
      </c>
      <c r="AR25" s="304">
        <f t="shared" si="5"/>
        <v>4</v>
      </c>
      <c r="AS25" s="304">
        <f aca="true" t="shared" si="6" ref="AS25:AU26">SUM(AS27,AS29,AS31)</f>
        <v>6</v>
      </c>
      <c r="AT25" s="304">
        <f t="shared" si="6"/>
        <v>4</v>
      </c>
      <c r="AU25" s="304">
        <f t="shared" si="6"/>
        <v>0</v>
      </c>
      <c r="AV25" s="304" t="s">
        <v>74</v>
      </c>
      <c r="AW25" s="304" t="s">
        <v>74</v>
      </c>
      <c r="AX25" s="304" t="s">
        <v>74</v>
      </c>
      <c r="AY25" s="304" t="s">
        <v>74</v>
      </c>
      <c r="AZ25" s="304" t="s">
        <v>74</v>
      </c>
      <c r="BA25" s="304" t="s">
        <v>74</v>
      </c>
      <c r="BB25" s="304" t="s">
        <v>74</v>
      </c>
      <c r="BC25" s="304" t="s">
        <v>74</v>
      </c>
      <c r="BD25" s="304" t="s">
        <v>154</v>
      </c>
      <c r="BE25" s="304">
        <f t="shared" si="1"/>
        <v>238</v>
      </c>
      <c r="BU25" s="86"/>
      <c r="BV25" s="86"/>
      <c r="BW25" s="86"/>
      <c r="BX25" s="86"/>
      <c r="BY25" s="86"/>
      <c r="BZ25" s="86"/>
    </row>
    <row r="26" spans="1:78" ht="16.5" thickBot="1">
      <c r="A26" s="218"/>
      <c r="B26" s="201"/>
      <c r="C26" s="201"/>
      <c r="D26" s="47" t="s">
        <v>35</v>
      </c>
      <c r="E26" s="304">
        <f>SUM(E28,E30,E32)</f>
        <v>4</v>
      </c>
      <c r="F26" s="304">
        <f t="shared" si="5"/>
        <v>5</v>
      </c>
      <c r="G26" s="304">
        <f t="shared" si="5"/>
        <v>4</v>
      </c>
      <c r="H26" s="304">
        <f t="shared" si="5"/>
        <v>5</v>
      </c>
      <c r="I26" s="304">
        <f t="shared" si="5"/>
        <v>4</v>
      </c>
      <c r="J26" s="304">
        <f t="shared" si="5"/>
        <v>5</v>
      </c>
      <c r="K26" s="304">
        <f t="shared" si="5"/>
        <v>4</v>
      </c>
      <c r="L26" s="304">
        <f t="shared" si="5"/>
        <v>5</v>
      </c>
      <c r="M26" s="304">
        <f t="shared" si="5"/>
        <v>4</v>
      </c>
      <c r="N26" s="304">
        <f t="shared" si="5"/>
        <v>5</v>
      </c>
      <c r="O26" s="304">
        <f t="shared" si="5"/>
        <v>4</v>
      </c>
      <c r="P26" s="304">
        <f t="shared" si="5"/>
        <v>5</v>
      </c>
      <c r="Q26" s="304">
        <f t="shared" si="5"/>
        <v>4</v>
      </c>
      <c r="R26" s="304">
        <f t="shared" si="5"/>
        <v>5</v>
      </c>
      <c r="S26" s="304">
        <f t="shared" si="5"/>
        <v>4</v>
      </c>
      <c r="T26" s="304">
        <f t="shared" si="5"/>
        <v>5</v>
      </c>
      <c r="U26" s="304">
        <f t="shared" si="5"/>
        <v>0</v>
      </c>
      <c r="V26" s="304" t="s">
        <v>74</v>
      </c>
      <c r="W26" s="304" t="s">
        <v>74</v>
      </c>
      <c r="X26" s="304">
        <f t="shared" si="5"/>
        <v>2</v>
      </c>
      <c r="Y26" s="304">
        <f t="shared" si="5"/>
        <v>3</v>
      </c>
      <c r="Z26" s="304">
        <f t="shared" si="5"/>
        <v>2</v>
      </c>
      <c r="AA26" s="304">
        <f t="shared" si="5"/>
        <v>3</v>
      </c>
      <c r="AB26" s="304">
        <f t="shared" si="5"/>
        <v>2</v>
      </c>
      <c r="AC26" s="304">
        <f t="shared" si="5"/>
        <v>3</v>
      </c>
      <c r="AD26" s="304">
        <f t="shared" si="5"/>
        <v>2</v>
      </c>
      <c r="AE26" s="304">
        <f t="shared" si="5"/>
        <v>3</v>
      </c>
      <c r="AF26" s="304">
        <f t="shared" si="5"/>
        <v>2</v>
      </c>
      <c r="AG26" s="304">
        <f t="shared" si="5"/>
        <v>3</v>
      </c>
      <c r="AH26" s="304">
        <f t="shared" si="5"/>
        <v>2</v>
      </c>
      <c r="AI26" s="304">
        <f t="shared" si="5"/>
        <v>3</v>
      </c>
      <c r="AJ26" s="304">
        <f t="shared" si="5"/>
        <v>2</v>
      </c>
      <c r="AK26" s="304">
        <f t="shared" si="5"/>
        <v>3</v>
      </c>
      <c r="AL26" s="304">
        <f t="shared" si="5"/>
        <v>2</v>
      </c>
      <c r="AM26" s="304">
        <f t="shared" si="5"/>
        <v>3</v>
      </c>
      <c r="AN26" s="304">
        <f t="shared" si="5"/>
        <v>2</v>
      </c>
      <c r="AO26" s="304">
        <f t="shared" si="5"/>
        <v>0</v>
      </c>
      <c r="AP26" s="304">
        <f t="shared" si="5"/>
        <v>0</v>
      </c>
      <c r="AQ26" s="304">
        <f t="shared" si="5"/>
        <v>0</v>
      </c>
      <c r="AR26" s="304">
        <f t="shared" si="5"/>
        <v>2</v>
      </c>
      <c r="AS26" s="304">
        <f t="shared" si="6"/>
        <v>3</v>
      </c>
      <c r="AT26" s="304">
        <f t="shared" si="6"/>
        <v>2</v>
      </c>
      <c r="AU26" s="304">
        <f t="shared" si="6"/>
        <v>0</v>
      </c>
      <c r="AV26" s="304" t="s">
        <v>74</v>
      </c>
      <c r="AW26" s="304" t="s">
        <v>74</v>
      </c>
      <c r="AX26" s="304" t="s">
        <v>74</v>
      </c>
      <c r="AY26" s="304" t="s">
        <v>74</v>
      </c>
      <c r="AZ26" s="304" t="s">
        <v>74</v>
      </c>
      <c r="BA26" s="304" t="s">
        <v>74</v>
      </c>
      <c r="BB26" s="304" t="s">
        <v>74</v>
      </c>
      <c r="BC26" s="304" t="s">
        <v>74</v>
      </c>
      <c r="BD26" s="304" t="s">
        <v>154</v>
      </c>
      <c r="BE26" s="304">
        <f t="shared" si="1"/>
        <v>121</v>
      </c>
      <c r="BU26" s="86"/>
      <c r="BV26" s="86"/>
      <c r="BW26" s="86"/>
      <c r="BX26" s="86"/>
      <c r="BY26" s="86"/>
      <c r="BZ26" s="86"/>
    </row>
    <row r="27" spans="1:78" ht="21.75" customHeight="1" thickBot="1">
      <c r="A27" s="218"/>
      <c r="B27" s="223" t="s">
        <v>237</v>
      </c>
      <c r="C27" s="246" t="s">
        <v>145</v>
      </c>
      <c r="D27" s="8" t="s">
        <v>34</v>
      </c>
      <c r="E27" s="289">
        <v>2</v>
      </c>
      <c r="F27" s="289">
        <v>4</v>
      </c>
      <c r="G27" s="289">
        <v>2</v>
      </c>
      <c r="H27" s="289">
        <v>4</v>
      </c>
      <c r="I27" s="289">
        <v>2</v>
      </c>
      <c r="J27" s="289">
        <v>4</v>
      </c>
      <c r="K27" s="289">
        <v>2</v>
      </c>
      <c r="L27" s="289">
        <v>4</v>
      </c>
      <c r="M27" s="289">
        <v>2</v>
      </c>
      <c r="N27" s="289">
        <v>4</v>
      </c>
      <c r="O27" s="289">
        <v>2</v>
      </c>
      <c r="P27" s="289">
        <v>4</v>
      </c>
      <c r="Q27" s="289">
        <v>2</v>
      </c>
      <c r="R27" s="289">
        <v>4</v>
      </c>
      <c r="S27" s="289">
        <v>2</v>
      </c>
      <c r="T27" s="289" t="s">
        <v>220</v>
      </c>
      <c r="U27" s="290"/>
      <c r="V27" s="286" t="s">
        <v>74</v>
      </c>
      <c r="W27" s="286" t="s">
        <v>74</v>
      </c>
      <c r="X27" s="289"/>
      <c r="Y27" s="289"/>
      <c r="Z27" s="289"/>
      <c r="AA27" s="289"/>
      <c r="AB27" s="289"/>
      <c r="AC27" s="293"/>
      <c r="AD27" s="293"/>
      <c r="AE27" s="293"/>
      <c r="AF27" s="293"/>
      <c r="AG27" s="293"/>
      <c r="AH27" s="293"/>
      <c r="AI27" s="289"/>
      <c r="AJ27" s="289"/>
      <c r="AK27" s="289"/>
      <c r="AL27" s="289"/>
      <c r="AM27" s="289"/>
      <c r="AN27" s="289"/>
      <c r="AO27" s="292"/>
      <c r="AP27" s="292"/>
      <c r="AQ27" s="287"/>
      <c r="AR27" s="287"/>
      <c r="AS27" s="287"/>
      <c r="AT27" s="287"/>
      <c r="AU27" s="294"/>
      <c r="AV27" s="286" t="s">
        <v>74</v>
      </c>
      <c r="AW27" s="286" t="s">
        <v>74</v>
      </c>
      <c r="AX27" s="286" t="s">
        <v>74</v>
      </c>
      <c r="AY27" s="286" t="s">
        <v>74</v>
      </c>
      <c r="AZ27" s="286" t="s">
        <v>74</v>
      </c>
      <c r="BA27" s="286" t="s">
        <v>74</v>
      </c>
      <c r="BB27" s="286" t="s">
        <v>74</v>
      </c>
      <c r="BC27" s="286" t="s">
        <v>74</v>
      </c>
      <c r="BD27" s="286" t="s">
        <v>154</v>
      </c>
      <c r="BE27" s="289">
        <f t="shared" si="1"/>
        <v>44</v>
      </c>
      <c r="BU27" s="86"/>
      <c r="BV27" s="86"/>
      <c r="BW27" s="86"/>
      <c r="BX27" s="86"/>
      <c r="BY27" s="86"/>
      <c r="BZ27" s="86"/>
    </row>
    <row r="28" spans="1:78" ht="18.75" customHeight="1" thickBot="1">
      <c r="A28" s="218"/>
      <c r="B28" s="187"/>
      <c r="C28" s="250"/>
      <c r="D28" s="8" t="s">
        <v>35</v>
      </c>
      <c r="E28" s="289">
        <v>1</v>
      </c>
      <c r="F28" s="289">
        <v>2</v>
      </c>
      <c r="G28" s="289">
        <v>1</v>
      </c>
      <c r="H28" s="289">
        <v>2</v>
      </c>
      <c r="I28" s="289">
        <v>1</v>
      </c>
      <c r="J28" s="289">
        <v>2</v>
      </c>
      <c r="K28" s="289">
        <v>1</v>
      </c>
      <c r="L28" s="289">
        <v>2</v>
      </c>
      <c r="M28" s="289">
        <v>1</v>
      </c>
      <c r="N28" s="289">
        <v>2</v>
      </c>
      <c r="O28" s="289">
        <v>1</v>
      </c>
      <c r="P28" s="289">
        <v>2</v>
      </c>
      <c r="Q28" s="289">
        <v>1</v>
      </c>
      <c r="R28" s="289">
        <v>2</v>
      </c>
      <c r="S28" s="289">
        <v>1</v>
      </c>
      <c r="T28" s="289">
        <v>2</v>
      </c>
      <c r="U28" s="290"/>
      <c r="V28" s="286" t="s">
        <v>74</v>
      </c>
      <c r="W28" s="286" t="s">
        <v>74</v>
      </c>
      <c r="X28" s="300"/>
      <c r="Y28" s="300"/>
      <c r="Z28" s="300"/>
      <c r="AA28" s="300"/>
      <c r="AB28" s="300"/>
      <c r="AC28" s="299"/>
      <c r="AD28" s="299"/>
      <c r="AE28" s="299"/>
      <c r="AF28" s="299"/>
      <c r="AG28" s="299"/>
      <c r="AH28" s="299"/>
      <c r="AI28" s="300"/>
      <c r="AJ28" s="300"/>
      <c r="AK28" s="300"/>
      <c r="AL28" s="300"/>
      <c r="AM28" s="300"/>
      <c r="AN28" s="300"/>
      <c r="AO28" s="298"/>
      <c r="AP28" s="298"/>
      <c r="AQ28" s="295"/>
      <c r="AR28" s="295"/>
      <c r="AS28" s="295"/>
      <c r="AT28" s="295"/>
      <c r="AU28" s="294"/>
      <c r="AV28" s="286" t="s">
        <v>74</v>
      </c>
      <c r="AW28" s="286" t="s">
        <v>74</v>
      </c>
      <c r="AX28" s="286" t="s">
        <v>74</v>
      </c>
      <c r="AY28" s="286" t="s">
        <v>74</v>
      </c>
      <c r="AZ28" s="286" t="s">
        <v>74</v>
      </c>
      <c r="BA28" s="286" t="s">
        <v>74</v>
      </c>
      <c r="BB28" s="286" t="s">
        <v>74</v>
      </c>
      <c r="BC28" s="286" t="s">
        <v>74</v>
      </c>
      <c r="BD28" s="286" t="s">
        <v>154</v>
      </c>
      <c r="BE28" s="289">
        <f t="shared" si="1"/>
        <v>24</v>
      </c>
      <c r="BU28" s="86"/>
      <c r="BV28" s="86"/>
      <c r="BW28" s="86"/>
      <c r="BX28" s="86"/>
      <c r="BY28" s="86"/>
      <c r="BZ28" s="86"/>
    </row>
    <row r="29" spans="1:78" ht="15" customHeight="1" thickBot="1">
      <c r="A29" s="218"/>
      <c r="B29" s="223" t="s">
        <v>236</v>
      </c>
      <c r="C29" s="250" t="s">
        <v>146</v>
      </c>
      <c r="D29" s="8" t="s">
        <v>34</v>
      </c>
      <c r="E29" s="289">
        <v>4</v>
      </c>
      <c r="F29" s="289">
        <v>4</v>
      </c>
      <c r="G29" s="289">
        <v>4</v>
      </c>
      <c r="H29" s="289">
        <v>4</v>
      </c>
      <c r="I29" s="289">
        <v>4</v>
      </c>
      <c r="J29" s="289">
        <v>4</v>
      </c>
      <c r="K29" s="289">
        <v>4</v>
      </c>
      <c r="L29" s="289">
        <v>4</v>
      </c>
      <c r="M29" s="289">
        <v>4</v>
      </c>
      <c r="N29" s="289">
        <v>4</v>
      </c>
      <c r="O29" s="289">
        <v>4</v>
      </c>
      <c r="P29" s="289">
        <v>4</v>
      </c>
      <c r="Q29" s="289">
        <v>4</v>
      </c>
      <c r="R29" s="289">
        <v>4</v>
      </c>
      <c r="S29" s="289">
        <v>4</v>
      </c>
      <c r="T29" s="289">
        <v>4</v>
      </c>
      <c r="U29" s="290" t="s">
        <v>172</v>
      </c>
      <c r="V29" s="286" t="s">
        <v>74</v>
      </c>
      <c r="W29" s="286" t="s">
        <v>74</v>
      </c>
      <c r="X29" s="289">
        <v>2</v>
      </c>
      <c r="Y29" s="289">
        <v>4</v>
      </c>
      <c r="Z29" s="289">
        <v>2</v>
      </c>
      <c r="AA29" s="289">
        <v>4</v>
      </c>
      <c r="AB29" s="289">
        <v>2</v>
      </c>
      <c r="AC29" s="289">
        <v>4</v>
      </c>
      <c r="AD29" s="289">
        <v>2</v>
      </c>
      <c r="AE29" s="289">
        <v>4</v>
      </c>
      <c r="AF29" s="289">
        <v>2</v>
      </c>
      <c r="AG29" s="289">
        <v>4</v>
      </c>
      <c r="AH29" s="289">
        <v>2</v>
      </c>
      <c r="AI29" s="289">
        <v>4</v>
      </c>
      <c r="AJ29" s="289">
        <v>2</v>
      </c>
      <c r="AK29" s="289">
        <v>4</v>
      </c>
      <c r="AL29" s="289">
        <v>2</v>
      </c>
      <c r="AM29" s="289">
        <v>4</v>
      </c>
      <c r="AN29" s="289">
        <v>2</v>
      </c>
      <c r="AO29" s="289"/>
      <c r="AP29" s="289"/>
      <c r="AQ29" s="289"/>
      <c r="AR29" s="289">
        <v>2</v>
      </c>
      <c r="AS29" s="289">
        <v>4</v>
      </c>
      <c r="AT29" s="289">
        <v>2</v>
      </c>
      <c r="AU29" s="294" t="s">
        <v>172</v>
      </c>
      <c r="AV29" s="286" t="s">
        <v>74</v>
      </c>
      <c r="AW29" s="286" t="s">
        <v>74</v>
      </c>
      <c r="AX29" s="286" t="s">
        <v>74</v>
      </c>
      <c r="AY29" s="286" t="s">
        <v>74</v>
      </c>
      <c r="AZ29" s="286" t="s">
        <v>74</v>
      </c>
      <c r="BA29" s="286" t="s">
        <v>74</v>
      </c>
      <c r="BB29" s="286" t="s">
        <v>74</v>
      </c>
      <c r="BC29" s="286" t="s">
        <v>74</v>
      </c>
      <c r="BD29" s="286" t="s">
        <v>154</v>
      </c>
      <c r="BE29" s="289">
        <f t="shared" si="1"/>
        <v>122</v>
      </c>
      <c r="BU29" s="86"/>
      <c r="BV29" s="86"/>
      <c r="BW29" s="86"/>
      <c r="BX29" s="86"/>
      <c r="BY29" s="86"/>
      <c r="BZ29" s="86"/>
    </row>
    <row r="30" spans="1:78" ht="15" customHeight="1" thickBot="1">
      <c r="A30" s="218"/>
      <c r="B30" s="187"/>
      <c r="C30" s="250"/>
      <c r="D30" s="8" t="s">
        <v>35</v>
      </c>
      <c r="E30" s="289">
        <v>2</v>
      </c>
      <c r="F30" s="289">
        <v>2</v>
      </c>
      <c r="G30" s="289">
        <v>2</v>
      </c>
      <c r="H30" s="289">
        <v>2</v>
      </c>
      <c r="I30" s="289">
        <v>2</v>
      </c>
      <c r="J30" s="289">
        <v>2</v>
      </c>
      <c r="K30" s="289">
        <v>2</v>
      </c>
      <c r="L30" s="289">
        <v>2</v>
      </c>
      <c r="M30" s="289">
        <v>2</v>
      </c>
      <c r="N30" s="289">
        <v>2</v>
      </c>
      <c r="O30" s="289">
        <v>2</v>
      </c>
      <c r="P30" s="289">
        <v>2</v>
      </c>
      <c r="Q30" s="289">
        <v>2</v>
      </c>
      <c r="R30" s="289">
        <v>2</v>
      </c>
      <c r="S30" s="289">
        <v>2</v>
      </c>
      <c r="T30" s="289">
        <v>2</v>
      </c>
      <c r="U30" s="290"/>
      <c r="V30" s="286" t="s">
        <v>74</v>
      </c>
      <c r="W30" s="286" t="s">
        <v>74</v>
      </c>
      <c r="X30" s="300">
        <v>1</v>
      </c>
      <c r="Y30" s="300">
        <v>2</v>
      </c>
      <c r="Z30" s="300">
        <v>1</v>
      </c>
      <c r="AA30" s="300">
        <v>2</v>
      </c>
      <c r="AB30" s="300">
        <v>1</v>
      </c>
      <c r="AC30" s="300">
        <v>2</v>
      </c>
      <c r="AD30" s="300">
        <v>1</v>
      </c>
      <c r="AE30" s="300">
        <v>2</v>
      </c>
      <c r="AF30" s="300">
        <v>1</v>
      </c>
      <c r="AG30" s="300">
        <v>2</v>
      </c>
      <c r="AH30" s="300">
        <v>1</v>
      </c>
      <c r="AI30" s="300">
        <v>2</v>
      </c>
      <c r="AJ30" s="300">
        <v>1</v>
      </c>
      <c r="AK30" s="300">
        <v>2</v>
      </c>
      <c r="AL30" s="300">
        <v>1</v>
      </c>
      <c r="AM30" s="300">
        <v>2</v>
      </c>
      <c r="AN30" s="300">
        <v>1</v>
      </c>
      <c r="AO30" s="300"/>
      <c r="AP30" s="300"/>
      <c r="AQ30" s="300"/>
      <c r="AR30" s="300">
        <v>1</v>
      </c>
      <c r="AS30" s="300">
        <v>2</v>
      </c>
      <c r="AT30" s="300">
        <v>1</v>
      </c>
      <c r="AU30" s="294"/>
      <c r="AV30" s="286" t="s">
        <v>74</v>
      </c>
      <c r="AW30" s="286" t="s">
        <v>74</v>
      </c>
      <c r="AX30" s="286" t="s">
        <v>74</v>
      </c>
      <c r="AY30" s="286" t="s">
        <v>74</v>
      </c>
      <c r="AZ30" s="286" t="s">
        <v>74</v>
      </c>
      <c r="BA30" s="286" t="s">
        <v>74</v>
      </c>
      <c r="BB30" s="286" t="s">
        <v>74</v>
      </c>
      <c r="BC30" s="286" t="s">
        <v>74</v>
      </c>
      <c r="BD30" s="286" t="s">
        <v>154</v>
      </c>
      <c r="BE30" s="289">
        <f t="shared" si="1"/>
        <v>61</v>
      </c>
      <c r="BU30" s="86"/>
      <c r="BV30" s="86"/>
      <c r="BW30" s="86"/>
      <c r="BX30" s="86"/>
      <c r="BY30" s="86"/>
      <c r="BZ30" s="86"/>
    </row>
    <row r="31" spans="1:78" ht="17.25" customHeight="1" thickBot="1">
      <c r="A31" s="218"/>
      <c r="B31" s="223" t="s">
        <v>228</v>
      </c>
      <c r="C31" s="250" t="s">
        <v>137</v>
      </c>
      <c r="D31" s="8" t="s">
        <v>34</v>
      </c>
      <c r="E31" s="289">
        <v>2</v>
      </c>
      <c r="F31" s="289">
        <v>2</v>
      </c>
      <c r="G31" s="289">
        <v>2</v>
      </c>
      <c r="H31" s="289">
        <v>2</v>
      </c>
      <c r="I31" s="289">
        <v>2</v>
      </c>
      <c r="J31" s="289">
        <v>2</v>
      </c>
      <c r="K31" s="289">
        <v>2</v>
      </c>
      <c r="L31" s="289">
        <v>2</v>
      </c>
      <c r="M31" s="289">
        <v>2</v>
      </c>
      <c r="N31" s="289">
        <v>2</v>
      </c>
      <c r="O31" s="289">
        <v>2</v>
      </c>
      <c r="P31" s="289">
        <v>2</v>
      </c>
      <c r="Q31" s="289">
        <v>2</v>
      </c>
      <c r="R31" s="289">
        <v>2</v>
      </c>
      <c r="S31" s="289">
        <v>2</v>
      </c>
      <c r="T31" s="289">
        <v>2</v>
      </c>
      <c r="U31" s="290"/>
      <c r="V31" s="286" t="s">
        <v>74</v>
      </c>
      <c r="W31" s="286" t="s">
        <v>74</v>
      </c>
      <c r="X31" s="289">
        <v>2</v>
      </c>
      <c r="Y31" s="289">
        <v>2</v>
      </c>
      <c r="Z31" s="289">
        <v>2</v>
      </c>
      <c r="AA31" s="289">
        <v>2</v>
      </c>
      <c r="AB31" s="289">
        <v>2</v>
      </c>
      <c r="AC31" s="289">
        <v>2</v>
      </c>
      <c r="AD31" s="289">
        <v>2</v>
      </c>
      <c r="AE31" s="289">
        <v>2</v>
      </c>
      <c r="AF31" s="289">
        <v>2</v>
      </c>
      <c r="AG31" s="289">
        <v>2</v>
      </c>
      <c r="AH31" s="289">
        <v>2</v>
      </c>
      <c r="AI31" s="289">
        <v>2</v>
      </c>
      <c r="AJ31" s="289">
        <v>2</v>
      </c>
      <c r="AK31" s="289">
        <v>2</v>
      </c>
      <c r="AL31" s="289">
        <v>2</v>
      </c>
      <c r="AM31" s="289">
        <v>2</v>
      </c>
      <c r="AN31" s="289">
        <v>2</v>
      </c>
      <c r="AO31" s="289"/>
      <c r="AP31" s="289"/>
      <c r="AQ31" s="289"/>
      <c r="AR31" s="289">
        <v>2</v>
      </c>
      <c r="AS31" s="289">
        <v>2</v>
      </c>
      <c r="AT31" s="289">
        <v>2</v>
      </c>
      <c r="AU31" s="294"/>
      <c r="AV31" s="286" t="s">
        <v>74</v>
      </c>
      <c r="AW31" s="286" t="s">
        <v>74</v>
      </c>
      <c r="AX31" s="286" t="s">
        <v>74</v>
      </c>
      <c r="AY31" s="286" t="s">
        <v>74</v>
      </c>
      <c r="AZ31" s="286" t="s">
        <v>74</v>
      </c>
      <c r="BA31" s="286" t="s">
        <v>74</v>
      </c>
      <c r="BB31" s="286" t="s">
        <v>74</v>
      </c>
      <c r="BC31" s="286" t="s">
        <v>74</v>
      </c>
      <c r="BD31" s="286" t="s">
        <v>154</v>
      </c>
      <c r="BE31" s="289">
        <f t="shared" si="1"/>
        <v>72</v>
      </c>
      <c r="BU31" s="86"/>
      <c r="BV31" s="86"/>
      <c r="BW31" s="86"/>
      <c r="BX31" s="86"/>
      <c r="BY31" s="86"/>
      <c r="BZ31" s="86"/>
    </row>
    <row r="32" spans="1:78" ht="17.25" customHeight="1" thickBot="1">
      <c r="A32" s="218"/>
      <c r="B32" s="187"/>
      <c r="C32" s="250"/>
      <c r="D32" s="8" t="s">
        <v>35</v>
      </c>
      <c r="E32" s="289">
        <v>1</v>
      </c>
      <c r="F32" s="289">
        <v>1</v>
      </c>
      <c r="G32" s="289">
        <v>1</v>
      </c>
      <c r="H32" s="289">
        <v>1</v>
      </c>
      <c r="I32" s="289">
        <v>1</v>
      </c>
      <c r="J32" s="289">
        <v>1</v>
      </c>
      <c r="K32" s="289">
        <v>1</v>
      </c>
      <c r="L32" s="289">
        <v>1</v>
      </c>
      <c r="M32" s="289">
        <v>1</v>
      </c>
      <c r="N32" s="289">
        <v>1</v>
      </c>
      <c r="O32" s="289">
        <v>1</v>
      </c>
      <c r="P32" s="289">
        <v>1</v>
      </c>
      <c r="Q32" s="289">
        <v>1</v>
      </c>
      <c r="R32" s="289">
        <v>1</v>
      </c>
      <c r="S32" s="289">
        <v>1</v>
      </c>
      <c r="T32" s="289">
        <v>1</v>
      </c>
      <c r="U32" s="290"/>
      <c r="V32" s="286" t="s">
        <v>74</v>
      </c>
      <c r="W32" s="286" t="s">
        <v>74</v>
      </c>
      <c r="X32" s="289">
        <v>1</v>
      </c>
      <c r="Y32" s="289">
        <v>1</v>
      </c>
      <c r="Z32" s="289">
        <v>1</v>
      </c>
      <c r="AA32" s="289">
        <v>1</v>
      </c>
      <c r="AB32" s="289">
        <v>1</v>
      </c>
      <c r="AC32" s="289">
        <v>1</v>
      </c>
      <c r="AD32" s="289">
        <v>1</v>
      </c>
      <c r="AE32" s="289">
        <v>1</v>
      </c>
      <c r="AF32" s="289">
        <v>1</v>
      </c>
      <c r="AG32" s="289">
        <v>1</v>
      </c>
      <c r="AH32" s="289">
        <v>1</v>
      </c>
      <c r="AI32" s="289">
        <v>1</v>
      </c>
      <c r="AJ32" s="289">
        <v>1</v>
      </c>
      <c r="AK32" s="289">
        <v>1</v>
      </c>
      <c r="AL32" s="289">
        <v>1</v>
      </c>
      <c r="AM32" s="289">
        <v>1</v>
      </c>
      <c r="AN32" s="289">
        <v>1</v>
      </c>
      <c r="AO32" s="289"/>
      <c r="AP32" s="289"/>
      <c r="AQ32" s="289"/>
      <c r="AR32" s="289">
        <v>1</v>
      </c>
      <c r="AS32" s="289">
        <v>1</v>
      </c>
      <c r="AT32" s="289">
        <v>1</v>
      </c>
      <c r="AU32" s="294"/>
      <c r="AV32" s="286" t="s">
        <v>74</v>
      </c>
      <c r="AW32" s="286" t="s">
        <v>74</v>
      </c>
      <c r="AX32" s="286" t="s">
        <v>74</v>
      </c>
      <c r="AY32" s="286" t="s">
        <v>74</v>
      </c>
      <c r="AZ32" s="286" t="s">
        <v>74</v>
      </c>
      <c r="BA32" s="286" t="s">
        <v>74</v>
      </c>
      <c r="BB32" s="286" t="s">
        <v>74</v>
      </c>
      <c r="BC32" s="286" t="s">
        <v>74</v>
      </c>
      <c r="BD32" s="286" t="s">
        <v>154</v>
      </c>
      <c r="BE32" s="289">
        <f t="shared" si="1"/>
        <v>36</v>
      </c>
      <c r="BU32" s="86"/>
      <c r="BV32" s="86"/>
      <c r="BW32" s="86"/>
      <c r="BX32" s="86"/>
      <c r="BY32" s="86"/>
      <c r="BZ32" s="86"/>
    </row>
    <row r="33" spans="1:78" ht="20.25" customHeight="1" hidden="1" thickBot="1">
      <c r="A33" s="218"/>
      <c r="B33" s="194" t="s">
        <v>7</v>
      </c>
      <c r="C33" s="43" t="s">
        <v>38</v>
      </c>
      <c r="D33" s="23" t="s">
        <v>34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311"/>
      <c r="AD33" s="311"/>
      <c r="AE33" s="311"/>
      <c r="AF33" s="311"/>
      <c r="AG33" s="311"/>
      <c r="AH33" s="311"/>
      <c r="AI33" s="288"/>
      <c r="AJ33" s="288"/>
      <c r="AK33" s="288"/>
      <c r="AL33" s="288"/>
      <c r="AM33" s="288"/>
      <c r="AN33" s="288"/>
      <c r="AO33" s="311"/>
      <c r="AP33" s="311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6">
        <f t="shared" si="1"/>
        <v>0</v>
      </c>
      <c r="BU33" s="86"/>
      <c r="BV33" s="86"/>
      <c r="BW33" s="86"/>
      <c r="BX33" s="86"/>
      <c r="BY33" s="86"/>
      <c r="BZ33" s="86"/>
    </row>
    <row r="34" spans="1:78" ht="6" customHeight="1" hidden="1" thickBot="1">
      <c r="A34" s="218"/>
      <c r="B34" s="195"/>
      <c r="C34" s="44" t="s">
        <v>36</v>
      </c>
      <c r="D34" s="23" t="s">
        <v>35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311"/>
      <c r="AD34" s="311"/>
      <c r="AE34" s="311"/>
      <c r="AF34" s="311"/>
      <c r="AG34" s="311"/>
      <c r="AH34" s="311"/>
      <c r="AI34" s="288"/>
      <c r="AJ34" s="288"/>
      <c r="AK34" s="288"/>
      <c r="AL34" s="288"/>
      <c r="AM34" s="288"/>
      <c r="AN34" s="288"/>
      <c r="AO34" s="311"/>
      <c r="AP34" s="311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6">
        <f t="shared" si="1"/>
        <v>0</v>
      </c>
      <c r="BU34" s="86"/>
      <c r="BV34" s="86"/>
      <c r="BW34" s="86"/>
      <c r="BX34" s="86"/>
      <c r="BY34" s="86"/>
      <c r="BZ34" s="86"/>
    </row>
    <row r="35" spans="1:78" s="17" customFormat="1" ht="15" customHeight="1" thickBot="1">
      <c r="A35" s="218"/>
      <c r="B35" s="200" t="s">
        <v>227</v>
      </c>
      <c r="C35" s="202" t="s">
        <v>40</v>
      </c>
      <c r="D35" s="48" t="s">
        <v>34</v>
      </c>
      <c r="E35" s="304">
        <f>E37</f>
        <v>16</v>
      </c>
      <c r="F35" s="304">
        <f aca="true" t="shared" si="7" ref="F35:AU36">F37</f>
        <v>16</v>
      </c>
      <c r="G35" s="304">
        <f t="shared" si="7"/>
        <v>16</v>
      </c>
      <c r="H35" s="304">
        <f t="shared" si="7"/>
        <v>16</v>
      </c>
      <c r="I35" s="304">
        <f t="shared" si="7"/>
        <v>16</v>
      </c>
      <c r="J35" s="304">
        <f t="shared" si="7"/>
        <v>16</v>
      </c>
      <c r="K35" s="304">
        <f t="shared" si="7"/>
        <v>16</v>
      </c>
      <c r="L35" s="304">
        <f t="shared" si="7"/>
        <v>16</v>
      </c>
      <c r="M35" s="304">
        <f t="shared" si="7"/>
        <v>16</v>
      </c>
      <c r="N35" s="304">
        <f t="shared" si="7"/>
        <v>16</v>
      </c>
      <c r="O35" s="304">
        <f t="shared" si="7"/>
        <v>16</v>
      </c>
      <c r="P35" s="304">
        <f t="shared" si="7"/>
        <v>16</v>
      </c>
      <c r="Q35" s="304">
        <f t="shared" si="7"/>
        <v>16</v>
      </c>
      <c r="R35" s="304">
        <f t="shared" si="7"/>
        <v>16</v>
      </c>
      <c r="S35" s="304">
        <f t="shared" si="7"/>
        <v>16</v>
      </c>
      <c r="T35" s="304">
        <v>16</v>
      </c>
      <c r="U35" s="304">
        <f t="shared" si="7"/>
        <v>0</v>
      </c>
      <c r="V35" s="304" t="str">
        <f t="shared" si="7"/>
        <v>К</v>
      </c>
      <c r="W35" s="304" t="str">
        <f t="shared" si="7"/>
        <v>К</v>
      </c>
      <c r="X35" s="304">
        <f t="shared" si="7"/>
        <v>20</v>
      </c>
      <c r="Y35" s="304">
        <f t="shared" si="7"/>
        <v>22</v>
      </c>
      <c r="Z35" s="304">
        <f t="shared" si="7"/>
        <v>20</v>
      </c>
      <c r="AA35" s="304">
        <f t="shared" si="7"/>
        <v>22</v>
      </c>
      <c r="AB35" s="304">
        <f t="shared" si="7"/>
        <v>20</v>
      </c>
      <c r="AC35" s="304">
        <f t="shared" si="7"/>
        <v>22</v>
      </c>
      <c r="AD35" s="304">
        <f t="shared" si="7"/>
        <v>20</v>
      </c>
      <c r="AE35" s="304">
        <f t="shared" si="7"/>
        <v>22</v>
      </c>
      <c r="AF35" s="304">
        <f t="shared" si="7"/>
        <v>20</v>
      </c>
      <c r="AG35" s="304">
        <f t="shared" si="7"/>
        <v>22</v>
      </c>
      <c r="AH35" s="304">
        <f t="shared" si="7"/>
        <v>20</v>
      </c>
      <c r="AI35" s="304">
        <f t="shared" si="7"/>
        <v>22</v>
      </c>
      <c r="AJ35" s="304">
        <f t="shared" si="7"/>
        <v>20</v>
      </c>
      <c r="AK35" s="304">
        <f t="shared" si="7"/>
        <v>22</v>
      </c>
      <c r="AL35" s="304">
        <f t="shared" si="7"/>
        <v>20</v>
      </c>
      <c r="AM35" s="304">
        <f t="shared" si="7"/>
        <v>22</v>
      </c>
      <c r="AN35" s="304">
        <f t="shared" si="7"/>
        <v>20</v>
      </c>
      <c r="AO35" s="304">
        <f t="shared" si="7"/>
        <v>36</v>
      </c>
      <c r="AP35" s="304">
        <f t="shared" si="7"/>
        <v>36</v>
      </c>
      <c r="AQ35" s="304">
        <f t="shared" si="7"/>
        <v>36</v>
      </c>
      <c r="AR35" s="304">
        <f t="shared" si="7"/>
        <v>20</v>
      </c>
      <c r="AS35" s="304">
        <f t="shared" si="7"/>
        <v>22</v>
      </c>
      <c r="AT35" s="304">
        <v>20</v>
      </c>
      <c r="AU35" s="304">
        <f t="shared" si="7"/>
        <v>0</v>
      </c>
      <c r="AV35" s="304" t="s">
        <v>74</v>
      </c>
      <c r="AW35" s="304" t="s">
        <v>74</v>
      </c>
      <c r="AX35" s="304" t="s">
        <v>74</v>
      </c>
      <c r="AY35" s="304" t="s">
        <v>74</v>
      </c>
      <c r="AZ35" s="304" t="s">
        <v>74</v>
      </c>
      <c r="BA35" s="304" t="s">
        <v>74</v>
      </c>
      <c r="BB35" s="304" t="s">
        <v>74</v>
      </c>
      <c r="BC35" s="304" t="s">
        <v>74</v>
      </c>
      <c r="BD35" s="304" t="s">
        <v>154</v>
      </c>
      <c r="BE35" s="304">
        <f t="shared" si="1"/>
        <v>782</v>
      </c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</row>
    <row r="36" spans="1:78" s="17" customFormat="1" ht="13.5" customHeight="1" thickBot="1">
      <c r="A36" s="218"/>
      <c r="B36" s="201"/>
      <c r="C36" s="203"/>
      <c r="D36" s="49" t="s">
        <v>35</v>
      </c>
      <c r="E36" s="304">
        <f>E38</f>
        <v>8</v>
      </c>
      <c r="F36" s="304">
        <f t="shared" si="7"/>
        <v>8</v>
      </c>
      <c r="G36" s="304">
        <f t="shared" si="7"/>
        <v>8</v>
      </c>
      <c r="H36" s="304">
        <f t="shared" si="7"/>
        <v>8</v>
      </c>
      <c r="I36" s="304">
        <f t="shared" si="7"/>
        <v>8</v>
      </c>
      <c r="J36" s="304">
        <f t="shared" si="7"/>
        <v>8</v>
      </c>
      <c r="K36" s="304">
        <f t="shared" si="7"/>
        <v>8</v>
      </c>
      <c r="L36" s="304">
        <f t="shared" si="7"/>
        <v>8</v>
      </c>
      <c r="M36" s="304">
        <f t="shared" si="7"/>
        <v>8</v>
      </c>
      <c r="N36" s="304">
        <f t="shared" si="7"/>
        <v>8</v>
      </c>
      <c r="O36" s="304">
        <f t="shared" si="7"/>
        <v>8</v>
      </c>
      <c r="P36" s="304">
        <f t="shared" si="7"/>
        <v>8</v>
      </c>
      <c r="Q36" s="304">
        <f t="shared" si="7"/>
        <v>8</v>
      </c>
      <c r="R36" s="304">
        <f t="shared" si="7"/>
        <v>8</v>
      </c>
      <c r="S36" s="304">
        <f t="shared" si="7"/>
        <v>8</v>
      </c>
      <c r="T36" s="304">
        <f t="shared" si="7"/>
        <v>8</v>
      </c>
      <c r="U36" s="304">
        <f t="shared" si="7"/>
        <v>0</v>
      </c>
      <c r="V36" s="304" t="str">
        <f t="shared" si="7"/>
        <v>К</v>
      </c>
      <c r="W36" s="304" t="str">
        <f t="shared" si="7"/>
        <v>К</v>
      </c>
      <c r="X36" s="304">
        <f t="shared" si="7"/>
        <v>10</v>
      </c>
      <c r="Y36" s="304">
        <f t="shared" si="7"/>
        <v>11</v>
      </c>
      <c r="Z36" s="304">
        <f t="shared" si="7"/>
        <v>10</v>
      </c>
      <c r="AA36" s="304">
        <f t="shared" si="7"/>
        <v>11</v>
      </c>
      <c r="AB36" s="304">
        <f t="shared" si="7"/>
        <v>10</v>
      </c>
      <c r="AC36" s="304">
        <f t="shared" si="7"/>
        <v>11</v>
      </c>
      <c r="AD36" s="304">
        <f t="shared" si="7"/>
        <v>10</v>
      </c>
      <c r="AE36" s="304">
        <f t="shared" si="7"/>
        <v>11</v>
      </c>
      <c r="AF36" s="304">
        <f t="shared" si="7"/>
        <v>10</v>
      </c>
      <c r="AG36" s="304">
        <f t="shared" si="7"/>
        <v>11</v>
      </c>
      <c r="AH36" s="304">
        <f t="shared" si="7"/>
        <v>10</v>
      </c>
      <c r="AI36" s="304">
        <f t="shared" si="7"/>
        <v>11</v>
      </c>
      <c r="AJ36" s="304">
        <f t="shared" si="7"/>
        <v>10</v>
      </c>
      <c r="AK36" s="304">
        <f t="shared" si="7"/>
        <v>11</v>
      </c>
      <c r="AL36" s="304">
        <f t="shared" si="7"/>
        <v>10</v>
      </c>
      <c r="AM36" s="304">
        <f t="shared" si="7"/>
        <v>11</v>
      </c>
      <c r="AN36" s="304">
        <f t="shared" si="7"/>
        <v>10</v>
      </c>
      <c r="AO36" s="304">
        <f t="shared" si="7"/>
        <v>0</v>
      </c>
      <c r="AP36" s="304">
        <f t="shared" si="7"/>
        <v>0</v>
      </c>
      <c r="AQ36" s="304">
        <f t="shared" si="7"/>
        <v>0</v>
      </c>
      <c r="AR36" s="304">
        <f t="shared" si="7"/>
        <v>10</v>
      </c>
      <c r="AS36" s="304">
        <f t="shared" si="7"/>
        <v>11</v>
      </c>
      <c r="AT36" s="304">
        <f t="shared" si="7"/>
        <v>10</v>
      </c>
      <c r="AU36" s="304">
        <f t="shared" si="7"/>
        <v>0</v>
      </c>
      <c r="AV36" s="304" t="s">
        <v>74</v>
      </c>
      <c r="AW36" s="304" t="s">
        <v>74</v>
      </c>
      <c r="AX36" s="304" t="s">
        <v>74</v>
      </c>
      <c r="AY36" s="304" t="s">
        <v>74</v>
      </c>
      <c r="AZ36" s="304" t="s">
        <v>74</v>
      </c>
      <c r="BA36" s="304" t="s">
        <v>74</v>
      </c>
      <c r="BB36" s="304" t="s">
        <v>74</v>
      </c>
      <c r="BC36" s="304" t="s">
        <v>74</v>
      </c>
      <c r="BD36" s="304" t="s">
        <v>154</v>
      </c>
      <c r="BE36" s="304">
        <f t="shared" si="1"/>
        <v>337</v>
      </c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</row>
    <row r="37" spans="1:78" s="17" customFormat="1" ht="22.5" customHeight="1" thickBot="1">
      <c r="A37" s="218"/>
      <c r="B37" s="194" t="s">
        <v>226</v>
      </c>
      <c r="C37" s="196" t="s">
        <v>132</v>
      </c>
      <c r="D37" s="38" t="s">
        <v>34</v>
      </c>
      <c r="E37" s="313">
        <f>SUM(E39,E43,E45)</f>
        <v>16</v>
      </c>
      <c r="F37" s="313">
        <f aca="true" t="shared" si="8" ref="F37:AU37">SUM(F39,F43,F45)</f>
        <v>16</v>
      </c>
      <c r="G37" s="313">
        <f t="shared" si="8"/>
        <v>16</v>
      </c>
      <c r="H37" s="313">
        <f t="shared" si="8"/>
        <v>16</v>
      </c>
      <c r="I37" s="313">
        <f t="shared" si="8"/>
        <v>16</v>
      </c>
      <c r="J37" s="313">
        <f t="shared" si="8"/>
        <v>16</v>
      </c>
      <c r="K37" s="313">
        <f t="shared" si="8"/>
        <v>16</v>
      </c>
      <c r="L37" s="313">
        <f t="shared" si="8"/>
        <v>16</v>
      </c>
      <c r="M37" s="313">
        <f t="shared" si="8"/>
        <v>16</v>
      </c>
      <c r="N37" s="313">
        <f t="shared" si="8"/>
        <v>16</v>
      </c>
      <c r="O37" s="313">
        <f t="shared" si="8"/>
        <v>16</v>
      </c>
      <c r="P37" s="313">
        <f t="shared" si="8"/>
        <v>16</v>
      </c>
      <c r="Q37" s="313">
        <f t="shared" si="8"/>
        <v>16</v>
      </c>
      <c r="R37" s="313">
        <f t="shared" si="8"/>
        <v>16</v>
      </c>
      <c r="S37" s="313">
        <f t="shared" si="8"/>
        <v>16</v>
      </c>
      <c r="T37" s="313">
        <f t="shared" si="8"/>
        <v>10</v>
      </c>
      <c r="U37" s="290">
        <f t="shared" si="8"/>
        <v>0</v>
      </c>
      <c r="V37" s="286" t="s">
        <v>74</v>
      </c>
      <c r="W37" s="286" t="s">
        <v>74</v>
      </c>
      <c r="X37" s="313">
        <f t="shared" si="8"/>
        <v>20</v>
      </c>
      <c r="Y37" s="313">
        <f t="shared" si="8"/>
        <v>22</v>
      </c>
      <c r="Z37" s="313">
        <f t="shared" si="8"/>
        <v>20</v>
      </c>
      <c r="AA37" s="313">
        <f t="shared" si="8"/>
        <v>22</v>
      </c>
      <c r="AB37" s="313">
        <f t="shared" si="8"/>
        <v>20</v>
      </c>
      <c r="AC37" s="313">
        <f t="shared" si="8"/>
        <v>22</v>
      </c>
      <c r="AD37" s="313">
        <f t="shared" si="8"/>
        <v>20</v>
      </c>
      <c r="AE37" s="313">
        <f t="shared" si="8"/>
        <v>22</v>
      </c>
      <c r="AF37" s="313">
        <f t="shared" si="8"/>
        <v>20</v>
      </c>
      <c r="AG37" s="313">
        <f t="shared" si="8"/>
        <v>22</v>
      </c>
      <c r="AH37" s="313">
        <f t="shared" si="8"/>
        <v>20</v>
      </c>
      <c r="AI37" s="313">
        <f t="shared" si="8"/>
        <v>22</v>
      </c>
      <c r="AJ37" s="313">
        <f t="shared" si="8"/>
        <v>20</v>
      </c>
      <c r="AK37" s="313">
        <f t="shared" si="8"/>
        <v>22</v>
      </c>
      <c r="AL37" s="313">
        <f t="shared" si="8"/>
        <v>20</v>
      </c>
      <c r="AM37" s="313">
        <f t="shared" si="8"/>
        <v>22</v>
      </c>
      <c r="AN37" s="313">
        <f t="shared" si="8"/>
        <v>20</v>
      </c>
      <c r="AO37" s="313">
        <f t="shared" si="8"/>
        <v>36</v>
      </c>
      <c r="AP37" s="313">
        <f t="shared" si="8"/>
        <v>36</v>
      </c>
      <c r="AQ37" s="313">
        <f t="shared" si="8"/>
        <v>36</v>
      </c>
      <c r="AR37" s="313">
        <f t="shared" si="8"/>
        <v>20</v>
      </c>
      <c r="AS37" s="313">
        <f t="shared" si="8"/>
        <v>22</v>
      </c>
      <c r="AT37" s="313">
        <v>20</v>
      </c>
      <c r="AU37" s="290">
        <f t="shared" si="8"/>
        <v>0</v>
      </c>
      <c r="AV37" s="286" t="s">
        <v>74</v>
      </c>
      <c r="AW37" s="286" t="s">
        <v>74</v>
      </c>
      <c r="AX37" s="286" t="s">
        <v>74</v>
      </c>
      <c r="AY37" s="286" t="s">
        <v>74</v>
      </c>
      <c r="AZ37" s="286" t="s">
        <v>74</v>
      </c>
      <c r="BA37" s="286" t="s">
        <v>74</v>
      </c>
      <c r="BB37" s="286" t="s">
        <v>74</v>
      </c>
      <c r="BC37" s="286" t="s">
        <v>74</v>
      </c>
      <c r="BD37" s="286" t="s">
        <v>154</v>
      </c>
      <c r="BE37" s="289">
        <f t="shared" si="1"/>
        <v>776</v>
      </c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</row>
    <row r="38" spans="1:78" s="17" customFormat="1" ht="21.75" customHeight="1" thickBot="1">
      <c r="A38" s="218"/>
      <c r="B38" s="195"/>
      <c r="C38" s="197"/>
      <c r="D38" s="38" t="s">
        <v>35</v>
      </c>
      <c r="E38" s="313">
        <f>SUM(E40,E44)</f>
        <v>8</v>
      </c>
      <c r="F38" s="313">
        <f aca="true" t="shared" si="9" ref="F38:AU38">SUM(F40,F44)</f>
        <v>8</v>
      </c>
      <c r="G38" s="313">
        <f t="shared" si="9"/>
        <v>8</v>
      </c>
      <c r="H38" s="313">
        <f t="shared" si="9"/>
        <v>8</v>
      </c>
      <c r="I38" s="313">
        <f t="shared" si="9"/>
        <v>8</v>
      </c>
      <c r="J38" s="313">
        <f t="shared" si="9"/>
        <v>8</v>
      </c>
      <c r="K38" s="313">
        <f t="shared" si="9"/>
        <v>8</v>
      </c>
      <c r="L38" s="313">
        <f t="shared" si="9"/>
        <v>8</v>
      </c>
      <c r="M38" s="313">
        <f t="shared" si="9"/>
        <v>8</v>
      </c>
      <c r="N38" s="313">
        <f t="shared" si="9"/>
        <v>8</v>
      </c>
      <c r="O38" s="313">
        <f t="shared" si="9"/>
        <v>8</v>
      </c>
      <c r="P38" s="313">
        <f t="shared" si="9"/>
        <v>8</v>
      </c>
      <c r="Q38" s="313">
        <f t="shared" si="9"/>
        <v>8</v>
      </c>
      <c r="R38" s="313">
        <f t="shared" si="9"/>
        <v>8</v>
      </c>
      <c r="S38" s="313">
        <f t="shared" si="9"/>
        <v>8</v>
      </c>
      <c r="T38" s="313">
        <f t="shared" si="9"/>
        <v>8</v>
      </c>
      <c r="U38" s="290">
        <f t="shared" si="9"/>
        <v>0</v>
      </c>
      <c r="V38" s="286" t="s">
        <v>74</v>
      </c>
      <c r="W38" s="286" t="s">
        <v>74</v>
      </c>
      <c r="X38" s="313">
        <f t="shared" si="9"/>
        <v>10</v>
      </c>
      <c r="Y38" s="313">
        <f t="shared" si="9"/>
        <v>11</v>
      </c>
      <c r="Z38" s="313">
        <f t="shared" si="9"/>
        <v>10</v>
      </c>
      <c r="AA38" s="313">
        <f t="shared" si="9"/>
        <v>11</v>
      </c>
      <c r="AB38" s="313">
        <f t="shared" si="9"/>
        <v>10</v>
      </c>
      <c r="AC38" s="313">
        <f t="shared" si="9"/>
        <v>11</v>
      </c>
      <c r="AD38" s="313">
        <f t="shared" si="9"/>
        <v>10</v>
      </c>
      <c r="AE38" s="313">
        <f t="shared" si="9"/>
        <v>11</v>
      </c>
      <c r="AF38" s="313">
        <f t="shared" si="9"/>
        <v>10</v>
      </c>
      <c r="AG38" s="313">
        <f t="shared" si="9"/>
        <v>11</v>
      </c>
      <c r="AH38" s="313">
        <f t="shared" si="9"/>
        <v>10</v>
      </c>
      <c r="AI38" s="313">
        <f t="shared" si="9"/>
        <v>11</v>
      </c>
      <c r="AJ38" s="313">
        <f t="shared" si="9"/>
        <v>10</v>
      </c>
      <c r="AK38" s="313">
        <f t="shared" si="9"/>
        <v>11</v>
      </c>
      <c r="AL38" s="313">
        <f t="shared" si="9"/>
        <v>10</v>
      </c>
      <c r="AM38" s="313">
        <f t="shared" si="9"/>
        <v>11</v>
      </c>
      <c r="AN38" s="313">
        <f t="shared" si="9"/>
        <v>10</v>
      </c>
      <c r="AO38" s="313">
        <f t="shared" si="9"/>
        <v>0</v>
      </c>
      <c r="AP38" s="313">
        <f t="shared" si="9"/>
        <v>0</v>
      </c>
      <c r="AQ38" s="313">
        <f t="shared" si="9"/>
        <v>0</v>
      </c>
      <c r="AR38" s="313">
        <f t="shared" si="9"/>
        <v>10</v>
      </c>
      <c r="AS38" s="313">
        <f t="shared" si="9"/>
        <v>11</v>
      </c>
      <c r="AT38" s="313">
        <f t="shared" si="9"/>
        <v>10</v>
      </c>
      <c r="AU38" s="290">
        <f t="shared" si="9"/>
        <v>0</v>
      </c>
      <c r="AV38" s="286" t="s">
        <v>74</v>
      </c>
      <c r="AW38" s="286" t="s">
        <v>74</v>
      </c>
      <c r="AX38" s="286" t="s">
        <v>74</v>
      </c>
      <c r="AY38" s="286" t="s">
        <v>74</v>
      </c>
      <c r="AZ38" s="286" t="s">
        <v>74</v>
      </c>
      <c r="BA38" s="286" t="s">
        <v>74</v>
      </c>
      <c r="BB38" s="286" t="s">
        <v>74</v>
      </c>
      <c r="BC38" s="286" t="s">
        <v>74</v>
      </c>
      <c r="BD38" s="286" t="s">
        <v>154</v>
      </c>
      <c r="BE38" s="289">
        <f t="shared" si="1"/>
        <v>337</v>
      </c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</row>
    <row r="39" spans="1:78" ht="16.5" customHeight="1" thickBot="1">
      <c r="A39" s="218"/>
      <c r="B39" s="186" t="s">
        <v>225</v>
      </c>
      <c r="C39" s="188" t="s">
        <v>133</v>
      </c>
      <c r="D39" s="36" t="s">
        <v>34</v>
      </c>
      <c r="E39" s="289">
        <v>6</v>
      </c>
      <c r="F39" s="289">
        <v>6</v>
      </c>
      <c r="G39" s="289">
        <v>6</v>
      </c>
      <c r="H39" s="289">
        <v>6</v>
      </c>
      <c r="I39" s="289">
        <v>6</v>
      </c>
      <c r="J39" s="289">
        <v>6</v>
      </c>
      <c r="K39" s="289">
        <v>6</v>
      </c>
      <c r="L39" s="289">
        <v>6</v>
      </c>
      <c r="M39" s="289">
        <v>6</v>
      </c>
      <c r="N39" s="289">
        <v>6</v>
      </c>
      <c r="O39" s="289">
        <v>6</v>
      </c>
      <c r="P39" s="289">
        <v>6</v>
      </c>
      <c r="Q39" s="289">
        <v>6</v>
      </c>
      <c r="R39" s="289">
        <v>6</v>
      </c>
      <c r="S39" s="289">
        <v>6</v>
      </c>
      <c r="T39" s="289" t="s">
        <v>220</v>
      </c>
      <c r="U39" s="290"/>
      <c r="V39" s="286" t="s">
        <v>74</v>
      </c>
      <c r="W39" s="286" t="s">
        <v>74</v>
      </c>
      <c r="X39" s="300">
        <v>6</v>
      </c>
      <c r="Y39" s="300">
        <v>6</v>
      </c>
      <c r="Z39" s="300">
        <v>6</v>
      </c>
      <c r="AA39" s="300">
        <v>6</v>
      </c>
      <c r="AB39" s="300">
        <v>6</v>
      </c>
      <c r="AC39" s="300">
        <v>6</v>
      </c>
      <c r="AD39" s="300">
        <v>6</v>
      </c>
      <c r="AE39" s="300">
        <v>6</v>
      </c>
      <c r="AF39" s="300">
        <v>6</v>
      </c>
      <c r="AG39" s="300">
        <v>6</v>
      </c>
      <c r="AH39" s="300">
        <v>6</v>
      </c>
      <c r="AI39" s="300">
        <v>6</v>
      </c>
      <c r="AJ39" s="300">
        <v>6</v>
      </c>
      <c r="AK39" s="300">
        <v>6</v>
      </c>
      <c r="AL39" s="300">
        <v>6</v>
      </c>
      <c r="AM39" s="300">
        <v>6</v>
      </c>
      <c r="AN39" s="300">
        <v>6</v>
      </c>
      <c r="AO39" s="300"/>
      <c r="AP39" s="300"/>
      <c r="AQ39" s="300"/>
      <c r="AR39" s="300">
        <v>6</v>
      </c>
      <c r="AS39" s="300">
        <v>6</v>
      </c>
      <c r="AT39" s="300">
        <v>6</v>
      </c>
      <c r="AU39" s="294" t="s">
        <v>172</v>
      </c>
      <c r="AV39" s="286" t="s">
        <v>74</v>
      </c>
      <c r="AW39" s="286" t="s">
        <v>74</v>
      </c>
      <c r="AX39" s="286" t="s">
        <v>74</v>
      </c>
      <c r="AY39" s="286" t="s">
        <v>74</v>
      </c>
      <c r="AZ39" s="286" t="s">
        <v>74</v>
      </c>
      <c r="BA39" s="286" t="s">
        <v>74</v>
      </c>
      <c r="BB39" s="286" t="s">
        <v>74</v>
      </c>
      <c r="BC39" s="286" t="s">
        <v>74</v>
      </c>
      <c r="BD39" s="286" t="s">
        <v>154</v>
      </c>
      <c r="BE39" s="289">
        <f t="shared" si="1"/>
        <v>210</v>
      </c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</row>
    <row r="40" spans="1:78" ht="16.5" customHeight="1" thickBot="1">
      <c r="A40" s="218"/>
      <c r="B40" s="187"/>
      <c r="C40" s="189"/>
      <c r="D40" s="36" t="s">
        <v>35</v>
      </c>
      <c r="E40" s="289">
        <v>3</v>
      </c>
      <c r="F40" s="289">
        <v>3</v>
      </c>
      <c r="G40" s="289">
        <v>3</v>
      </c>
      <c r="H40" s="289">
        <v>3</v>
      </c>
      <c r="I40" s="289">
        <v>3</v>
      </c>
      <c r="J40" s="289">
        <v>3</v>
      </c>
      <c r="K40" s="289">
        <v>3</v>
      </c>
      <c r="L40" s="289">
        <v>3</v>
      </c>
      <c r="M40" s="289">
        <v>3</v>
      </c>
      <c r="N40" s="289">
        <v>3</v>
      </c>
      <c r="O40" s="289">
        <v>3</v>
      </c>
      <c r="P40" s="289">
        <v>3</v>
      </c>
      <c r="Q40" s="289">
        <v>3</v>
      </c>
      <c r="R40" s="289">
        <v>3</v>
      </c>
      <c r="S40" s="289">
        <v>3</v>
      </c>
      <c r="T40" s="289">
        <v>3</v>
      </c>
      <c r="U40" s="290"/>
      <c r="V40" s="286" t="s">
        <v>74</v>
      </c>
      <c r="W40" s="286" t="s">
        <v>74</v>
      </c>
      <c r="X40" s="300">
        <v>3</v>
      </c>
      <c r="Y40" s="300">
        <v>3</v>
      </c>
      <c r="Z40" s="300">
        <v>3</v>
      </c>
      <c r="AA40" s="300">
        <v>3</v>
      </c>
      <c r="AB40" s="300">
        <v>3</v>
      </c>
      <c r="AC40" s="300">
        <v>3</v>
      </c>
      <c r="AD40" s="300">
        <v>3</v>
      </c>
      <c r="AE40" s="300">
        <v>3</v>
      </c>
      <c r="AF40" s="300">
        <v>3</v>
      </c>
      <c r="AG40" s="300">
        <v>3</v>
      </c>
      <c r="AH40" s="300">
        <v>3</v>
      </c>
      <c r="AI40" s="300">
        <v>3</v>
      </c>
      <c r="AJ40" s="300">
        <v>3</v>
      </c>
      <c r="AK40" s="300">
        <v>3</v>
      </c>
      <c r="AL40" s="300">
        <v>3</v>
      </c>
      <c r="AM40" s="300">
        <v>3</v>
      </c>
      <c r="AN40" s="300">
        <v>3</v>
      </c>
      <c r="AO40" s="300"/>
      <c r="AP40" s="300"/>
      <c r="AQ40" s="300"/>
      <c r="AR40" s="300">
        <v>3</v>
      </c>
      <c r="AS40" s="300">
        <v>3</v>
      </c>
      <c r="AT40" s="300">
        <v>3</v>
      </c>
      <c r="AU40" s="294"/>
      <c r="AV40" s="286" t="s">
        <v>74</v>
      </c>
      <c r="AW40" s="286" t="s">
        <v>74</v>
      </c>
      <c r="AX40" s="286" t="s">
        <v>74</v>
      </c>
      <c r="AY40" s="286" t="s">
        <v>74</v>
      </c>
      <c r="AZ40" s="286" t="s">
        <v>74</v>
      </c>
      <c r="BA40" s="286" t="s">
        <v>74</v>
      </c>
      <c r="BB40" s="286" t="s">
        <v>74</v>
      </c>
      <c r="BC40" s="286" t="s">
        <v>74</v>
      </c>
      <c r="BD40" s="286" t="s">
        <v>154</v>
      </c>
      <c r="BE40" s="289">
        <f t="shared" si="1"/>
        <v>108</v>
      </c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</row>
    <row r="41" spans="1:78" ht="13.5" customHeight="1" hidden="1" thickBot="1">
      <c r="A41" s="218"/>
      <c r="B41" s="186" t="s">
        <v>68</v>
      </c>
      <c r="C41" s="192" t="s">
        <v>69</v>
      </c>
      <c r="D41" s="36" t="s">
        <v>34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290"/>
      <c r="V41" s="286" t="s">
        <v>74</v>
      </c>
      <c r="W41" s="286" t="s">
        <v>74</v>
      </c>
      <c r="X41" s="332"/>
      <c r="Y41" s="332"/>
      <c r="Z41" s="332"/>
      <c r="AA41" s="332"/>
      <c r="AB41" s="332"/>
      <c r="AC41" s="333"/>
      <c r="AD41" s="333"/>
      <c r="AE41" s="333"/>
      <c r="AF41" s="333"/>
      <c r="AG41" s="333"/>
      <c r="AH41" s="333"/>
      <c r="AI41" s="332"/>
      <c r="AJ41" s="332"/>
      <c r="AK41" s="332"/>
      <c r="AL41" s="332"/>
      <c r="AM41" s="332"/>
      <c r="AN41" s="332"/>
      <c r="AO41" s="295"/>
      <c r="AP41" s="295"/>
      <c r="AQ41" s="295"/>
      <c r="AR41" s="332"/>
      <c r="AS41" s="332"/>
      <c r="AT41" s="332"/>
      <c r="AU41" s="294"/>
      <c r="AV41" s="286" t="s">
        <v>74</v>
      </c>
      <c r="AW41" s="286" t="s">
        <v>74</v>
      </c>
      <c r="AX41" s="286" t="s">
        <v>74</v>
      </c>
      <c r="AY41" s="286" t="s">
        <v>74</v>
      </c>
      <c r="AZ41" s="286" t="s">
        <v>74</v>
      </c>
      <c r="BA41" s="286" t="s">
        <v>74</v>
      </c>
      <c r="BB41" s="286" t="s">
        <v>74</v>
      </c>
      <c r="BC41" s="286" t="s">
        <v>74</v>
      </c>
      <c r="BD41" s="286" t="s">
        <v>74</v>
      </c>
      <c r="BE41" s="289">
        <f t="shared" si="1"/>
        <v>0</v>
      </c>
      <c r="BU41" s="86"/>
      <c r="BV41" s="86"/>
      <c r="BW41" s="86"/>
      <c r="BX41" s="86"/>
      <c r="BY41" s="86"/>
      <c r="BZ41" s="86"/>
    </row>
    <row r="42" spans="1:78" ht="21.75" customHeight="1" hidden="1" thickBot="1">
      <c r="A42" s="218"/>
      <c r="B42" s="187"/>
      <c r="C42" s="193"/>
      <c r="D42" s="36" t="s">
        <v>35</v>
      </c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290"/>
      <c r="V42" s="286" t="s">
        <v>74</v>
      </c>
      <c r="W42" s="286" t="s">
        <v>74</v>
      </c>
      <c r="X42" s="332"/>
      <c r="Y42" s="332"/>
      <c r="Z42" s="332"/>
      <c r="AA42" s="332"/>
      <c r="AB42" s="332"/>
      <c r="AC42" s="333"/>
      <c r="AD42" s="333"/>
      <c r="AE42" s="333"/>
      <c r="AF42" s="333"/>
      <c r="AG42" s="333"/>
      <c r="AH42" s="333"/>
      <c r="AI42" s="332"/>
      <c r="AJ42" s="332"/>
      <c r="AK42" s="332"/>
      <c r="AL42" s="332"/>
      <c r="AM42" s="332"/>
      <c r="AN42" s="332"/>
      <c r="AO42" s="295"/>
      <c r="AP42" s="295"/>
      <c r="AQ42" s="295"/>
      <c r="AR42" s="332"/>
      <c r="AS42" s="332"/>
      <c r="AT42" s="332"/>
      <c r="AU42" s="294"/>
      <c r="AV42" s="286" t="s">
        <v>74</v>
      </c>
      <c r="AW42" s="286" t="s">
        <v>74</v>
      </c>
      <c r="AX42" s="286" t="s">
        <v>74</v>
      </c>
      <c r="AY42" s="286" t="s">
        <v>74</v>
      </c>
      <c r="AZ42" s="286" t="s">
        <v>74</v>
      </c>
      <c r="BA42" s="286" t="s">
        <v>74</v>
      </c>
      <c r="BB42" s="286" t="s">
        <v>74</v>
      </c>
      <c r="BC42" s="286" t="s">
        <v>74</v>
      </c>
      <c r="BD42" s="286" t="s">
        <v>74</v>
      </c>
      <c r="BE42" s="289">
        <f t="shared" si="1"/>
        <v>0</v>
      </c>
      <c r="BU42" s="86"/>
      <c r="BV42" s="86"/>
      <c r="BW42" s="86"/>
      <c r="BX42" s="86"/>
      <c r="BY42" s="86"/>
      <c r="BZ42" s="86"/>
    </row>
    <row r="43" spans="1:78" ht="18.75" customHeight="1" thickBot="1">
      <c r="A43" s="218"/>
      <c r="B43" s="186" t="s">
        <v>235</v>
      </c>
      <c r="C43" s="188" t="s">
        <v>156</v>
      </c>
      <c r="D43" s="36" t="s">
        <v>34</v>
      </c>
      <c r="E43" s="289">
        <v>10</v>
      </c>
      <c r="F43" s="289">
        <v>10</v>
      </c>
      <c r="G43" s="289">
        <v>10</v>
      </c>
      <c r="H43" s="289">
        <v>10</v>
      </c>
      <c r="I43" s="289">
        <v>10</v>
      </c>
      <c r="J43" s="289">
        <v>10</v>
      </c>
      <c r="K43" s="289">
        <v>10</v>
      </c>
      <c r="L43" s="289">
        <v>10</v>
      </c>
      <c r="M43" s="289">
        <v>10</v>
      </c>
      <c r="N43" s="289">
        <v>10</v>
      </c>
      <c r="O43" s="289">
        <v>10</v>
      </c>
      <c r="P43" s="289">
        <v>10</v>
      </c>
      <c r="Q43" s="289">
        <v>10</v>
      </c>
      <c r="R43" s="289">
        <v>10</v>
      </c>
      <c r="S43" s="289">
        <v>10</v>
      </c>
      <c r="T43" s="289">
        <v>10</v>
      </c>
      <c r="U43" s="290" t="s">
        <v>172</v>
      </c>
      <c r="V43" s="286" t="s">
        <v>74</v>
      </c>
      <c r="W43" s="286" t="s">
        <v>74</v>
      </c>
      <c r="X43" s="300">
        <v>14</v>
      </c>
      <c r="Y43" s="300">
        <v>16</v>
      </c>
      <c r="Z43" s="300">
        <v>14</v>
      </c>
      <c r="AA43" s="300">
        <v>16</v>
      </c>
      <c r="AB43" s="300">
        <v>14</v>
      </c>
      <c r="AC43" s="300">
        <v>16</v>
      </c>
      <c r="AD43" s="300">
        <v>14</v>
      </c>
      <c r="AE43" s="300">
        <v>16</v>
      </c>
      <c r="AF43" s="300">
        <v>14</v>
      </c>
      <c r="AG43" s="300">
        <v>16</v>
      </c>
      <c r="AH43" s="300">
        <v>14</v>
      </c>
      <c r="AI43" s="300">
        <v>16</v>
      </c>
      <c r="AJ43" s="300">
        <v>14</v>
      </c>
      <c r="AK43" s="300">
        <v>16</v>
      </c>
      <c r="AL43" s="300">
        <v>14</v>
      </c>
      <c r="AM43" s="300">
        <v>16</v>
      </c>
      <c r="AN43" s="300">
        <v>14</v>
      </c>
      <c r="AO43" s="300"/>
      <c r="AP43" s="300"/>
      <c r="AQ43" s="300"/>
      <c r="AR43" s="300">
        <v>14</v>
      </c>
      <c r="AS43" s="300">
        <v>16</v>
      </c>
      <c r="AT43" s="300" t="s">
        <v>220</v>
      </c>
      <c r="AU43" s="294"/>
      <c r="AV43" s="286" t="s">
        <v>74</v>
      </c>
      <c r="AW43" s="286" t="s">
        <v>74</v>
      </c>
      <c r="AX43" s="286" t="s">
        <v>74</v>
      </c>
      <c r="AY43" s="286" t="s">
        <v>74</v>
      </c>
      <c r="AZ43" s="286" t="s">
        <v>74</v>
      </c>
      <c r="BA43" s="286" t="s">
        <v>74</v>
      </c>
      <c r="BB43" s="286" t="s">
        <v>74</v>
      </c>
      <c r="BC43" s="286" t="s">
        <v>74</v>
      </c>
      <c r="BD43" s="286" t="s">
        <v>154</v>
      </c>
      <c r="BE43" s="289">
        <f t="shared" si="1"/>
        <v>444</v>
      </c>
      <c r="BU43" s="86"/>
      <c r="BV43" s="86"/>
      <c r="BW43" s="86"/>
      <c r="BX43" s="86"/>
      <c r="BY43" s="86"/>
      <c r="BZ43" s="86"/>
    </row>
    <row r="44" spans="1:78" ht="22.5" customHeight="1" thickBot="1">
      <c r="A44" s="218"/>
      <c r="B44" s="187"/>
      <c r="C44" s="189"/>
      <c r="D44" s="36" t="s">
        <v>35</v>
      </c>
      <c r="E44" s="289">
        <v>5</v>
      </c>
      <c r="F44" s="289">
        <v>5</v>
      </c>
      <c r="G44" s="289">
        <v>5</v>
      </c>
      <c r="H44" s="289">
        <v>5</v>
      </c>
      <c r="I44" s="289">
        <v>5</v>
      </c>
      <c r="J44" s="289">
        <v>5</v>
      </c>
      <c r="K44" s="289">
        <v>5</v>
      </c>
      <c r="L44" s="289">
        <v>5</v>
      </c>
      <c r="M44" s="289">
        <v>5</v>
      </c>
      <c r="N44" s="289">
        <v>5</v>
      </c>
      <c r="O44" s="289">
        <v>5</v>
      </c>
      <c r="P44" s="289">
        <v>5</v>
      </c>
      <c r="Q44" s="289">
        <v>5</v>
      </c>
      <c r="R44" s="289">
        <v>5</v>
      </c>
      <c r="S44" s="289">
        <v>5</v>
      </c>
      <c r="T44" s="289">
        <v>5</v>
      </c>
      <c r="U44" s="290"/>
      <c r="V44" s="286" t="s">
        <v>74</v>
      </c>
      <c r="W44" s="286" t="s">
        <v>74</v>
      </c>
      <c r="X44" s="300">
        <v>7</v>
      </c>
      <c r="Y44" s="300">
        <v>8</v>
      </c>
      <c r="Z44" s="300">
        <v>7</v>
      </c>
      <c r="AA44" s="300">
        <v>8</v>
      </c>
      <c r="AB44" s="300">
        <v>7</v>
      </c>
      <c r="AC44" s="300">
        <v>8</v>
      </c>
      <c r="AD44" s="300">
        <v>7</v>
      </c>
      <c r="AE44" s="300">
        <v>8</v>
      </c>
      <c r="AF44" s="300">
        <v>7</v>
      </c>
      <c r="AG44" s="300">
        <v>8</v>
      </c>
      <c r="AH44" s="300">
        <v>7</v>
      </c>
      <c r="AI44" s="300">
        <v>8</v>
      </c>
      <c r="AJ44" s="300">
        <v>7</v>
      </c>
      <c r="AK44" s="300">
        <v>8</v>
      </c>
      <c r="AL44" s="300">
        <v>7</v>
      </c>
      <c r="AM44" s="300">
        <v>8</v>
      </c>
      <c r="AN44" s="300">
        <v>7</v>
      </c>
      <c r="AO44" s="300"/>
      <c r="AP44" s="300"/>
      <c r="AQ44" s="300"/>
      <c r="AR44" s="300">
        <v>7</v>
      </c>
      <c r="AS44" s="300">
        <v>8</v>
      </c>
      <c r="AT44" s="300">
        <v>7</v>
      </c>
      <c r="AU44" s="294"/>
      <c r="AV44" s="286" t="s">
        <v>74</v>
      </c>
      <c r="AW44" s="286" t="s">
        <v>74</v>
      </c>
      <c r="AX44" s="286" t="s">
        <v>74</v>
      </c>
      <c r="AY44" s="286" t="s">
        <v>74</v>
      </c>
      <c r="AZ44" s="286" t="s">
        <v>74</v>
      </c>
      <c r="BA44" s="286" t="s">
        <v>74</v>
      </c>
      <c r="BB44" s="286" t="s">
        <v>74</v>
      </c>
      <c r="BC44" s="286" t="s">
        <v>74</v>
      </c>
      <c r="BD44" s="286" t="s">
        <v>154</v>
      </c>
      <c r="BE44" s="289">
        <f t="shared" si="1"/>
        <v>229</v>
      </c>
      <c r="BU44" s="86"/>
      <c r="BV44" s="86"/>
      <c r="BW44" s="86"/>
      <c r="BX44" s="86"/>
      <c r="BY44" s="86"/>
      <c r="BZ44" s="86"/>
    </row>
    <row r="45" spans="1:78" ht="18.75" customHeight="1" thickBot="1">
      <c r="A45" s="218"/>
      <c r="B45" s="45" t="s">
        <v>224</v>
      </c>
      <c r="C45" s="188" t="s">
        <v>52</v>
      </c>
      <c r="D45" s="36" t="s">
        <v>34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90"/>
      <c r="V45" s="286" t="s">
        <v>74</v>
      </c>
      <c r="W45" s="286" t="s">
        <v>74</v>
      </c>
      <c r="X45" s="300"/>
      <c r="Y45" s="300"/>
      <c r="Z45" s="300"/>
      <c r="AA45" s="300"/>
      <c r="AB45" s="300"/>
      <c r="AC45" s="301"/>
      <c r="AD45" s="301"/>
      <c r="AE45" s="301"/>
      <c r="AF45" s="301"/>
      <c r="AG45" s="301"/>
      <c r="AH45" s="301"/>
      <c r="AI45" s="300"/>
      <c r="AJ45" s="300"/>
      <c r="AK45" s="300"/>
      <c r="AL45" s="300"/>
      <c r="AM45" s="300"/>
      <c r="AN45" s="300"/>
      <c r="AO45" s="295">
        <v>36</v>
      </c>
      <c r="AP45" s="295">
        <v>36</v>
      </c>
      <c r="AQ45" s="295">
        <v>36</v>
      </c>
      <c r="AR45" s="295"/>
      <c r="AS45" s="295"/>
      <c r="AT45" s="295"/>
      <c r="AU45" s="294"/>
      <c r="AV45" s="286" t="s">
        <v>74</v>
      </c>
      <c r="AW45" s="286" t="s">
        <v>74</v>
      </c>
      <c r="AX45" s="286" t="s">
        <v>74</v>
      </c>
      <c r="AY45" s="286" t="s">
        <v>74</v>
      </c>
      <c r="AZ45" s="286" t="s">
        <v>74</v>
      </c>
      <c r="BA45" s="286" t="s">
        <v>74</v>
      </c>
      <c r="BB45" s="286" t="s">
        <v>74</v>
      </c>
      <c r="BC45" s="286" t="s">
        <v>74</v>
      </c>
      <c r="BD45" s="286" t="s">
        <v>154</v>
      </c>
      <c r="BE45" s="289">
        <f t="shared" si="1"/>
        <v>108</v>
      </c>
      <c r="BU45" s="86"/>
      <c r="BV45" s="86"/>
      <c r="BW45" s="86"/>
      <c r="BX45" s="86"/>
      <c r="BY45" s="86"/>
      <c r="BZ45" s="86"/>
    </row>
    <row r="46" spans="1:78" ht="0.75" customHeight="1" hidden="1" thickBot="1">
      <c r="A46" s="218"/>
      <c r="B46" s="45" t="s">
        <v>63</v>
      </c>
      <c r="C46" s="189" t="s">
        <v>6</v>
      </c>
      <c r="D46" s="36" t="s">
        <v>34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6"/>
      <c r="W46" s="296"/>
      <c r="X46" s="297"/>
      <c r="Y46" s="297"/>
      <c r="Z46" s="297"/>
      <c r="AA46" s="297"/>
      <c r="AB46" s="297"/>
      <c r="AC46" s="317"/>
      <c r="AD46" s="317"/>
      <c r="AE46" s="317"/>
      <c r="AF46" s="317"/>
      <c r="AG46" s="317"/>
      <c r="AH46" s="31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334"/>
      <c r="BU46" s="86"/>
      <c r="BV46" s="86"/>
      <c r="BW46" s="86"/>
      <c r="BX46" s="86"/>
      <c r="BY46" s="86"/>
      <c r="BZ46" s="86"/>
    </row>
    <row r="47" spans="1:78" ht="13.5" customHeight="1" hidden="1" thickBot="1">
      <c r="A47" s="218"/>
      <c r="B47" s="190" t="s">
        <v>55</v>
      </c>
      <c r="C47" s="190" t="s">
        <v>70</v>
      </c>
      <c r="D47" s="23" t="s">
        <v>34</v>
      </c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6"/>
      <c r="W47" s="286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9">
        <f>SUM(BE49,BE51,BE53,BE54)</f>
        <v>0</v>
      </c>
      <c r="BU47" s="86"/>
      <c r="BV47" s="86"/>
      <c r="BW47" s="86"/>
      <c r="BX47" s="86"/>
      <c r="BY47" s="86"/>
      <c r="BZ47" s="86"/>
    </row>
    <row r="48" spans="1:78" ht="13.5" customHeight="1" hidden="1" thickBot="1">
      <c r="A48" s="218"/>
      <c r="B48" s="191"/>
      <c r="C48" s="191"/>
      <c r="D48" s="23" t="s">
        <v>35</v>
      </c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6"/>
      <c r="W48" s="286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9">
        <f>SUM(BE50,BE52)</f>
        <v>0</v>
      </c>
      <c r="BU48" s="86"/>
      <c r="BV48" s="86"/>
      <c r="BW48" s="86"/>
      <c r="BX48" s="86"/>
      <c r="BY48" s="86"/>
      <c r="BZ48" s="86"/>
    </row>
    <row r="49" spans="1:78" ht="13.5" customHeight="1" hidden="1" thickBot="1">
      <c r="A49" s="218"/>
      <c r="B49" s="181" t="s">
        <v>10</v>
      </c>
      <c r="C49" s="181" t="s">
        <v>71</v>
      </c>
      <c r="D49" s="8" t="s">
        <v>34</v>
      </c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86"/>
      <c r="W49" s="296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300">
        <f aca="true" t="shared" si="10" ref="BE49:BE56">SUM(E49:BD49)</f>
        <v>0</v>
      </c>
      <c r="BU49" s="86"/>
      <c r="BV49" s="86"/>
      <c r="BW49" s="86"/>
      <c r="BX49" s="86"/>
      <c r="BY49" s="86"/>
      <c r="BZ49" s="86"/>
    </row>
    <row r="50" spans="1:78" ht="13.5" customHeight="1" hidden="1" thickBot="1">
      <c r="A50" s="218"/>
      <c r="B50" s="182"/>
      <c r="C50" s="182"/>
      <c r="D50" s="8" t="s">
        <v>35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6"/>
      <c r="W50" s="296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334">
        <f t="shared" si="10"/>
        <v>0</v>
      </c>
      <c r="BU50" s="86"/>
      <c r="BV50" s="86"/>
      <c r="BW50" s="86"/>
      <c r="BX50" s="86"/>
      <c r="BY50" s="86"/>
      <c r="BZ50" s="86"/>
    </row>
    <row r="51" spans="1:78" ht="13.5" customHeight="1" hidden="1" thickBot="1">
      <c r="A51" s="218"/>
      <c r="B51" s="181" t="s">
        <v>72</v>
      </c>
      <c r="C51" s="181" t="s">
        <v>73</v>
      </c>
      <c r="D51" s="8" t="s">
        <v>34</v>
      </c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86"/>
      <c r="W51" s="296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300">
        <f t="shared" si="10"/>
        <v>0</v>
      </c>
      <c r="BU51" s="86"/>
      <c r="BV51" s="86"/>
      <c r="BW51" s="86"/>
      <c r="BX51" s="86"/>
      <c r="BY51" s="86"/>
      <c r="BZ51" s="86"/>
    </row>
    <row r="52" spans="1:78" ht="29.25" customHeight="1" hidden="1" thickBot="1">
      <c r="A52" s="218"/>
      <c r="B52" s="182"/>
      <c r="C52" s="182"/>
      <c r="D52" s="8" t="s">
        <v>35</v>
      </c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6"/>
      <c r="W52" s="296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334">
        <f t="shared" si="10"/>
        <v>0</v>
      </c>
      <c r="BU52" s="86"/>
      <c r="BV52" s="86"/>
      <c r="BW52" s="86"/>
      <c r="BX52" s="86"/>
      <c r="BY52" s="86"/>
      <c r="BZ52" s="86"/>
    </row>
    <row r="53" spans="1:78" ht="13.5" customHeight="1" hidden="1" thickBot="1">
      <c r="A53" s="218"/>
      <c r="B53" s="8" t="s">
        <v>56</v>
      </c>
      <c r="C53" s="40" t="s">
        <v>52</v>
      </c>
      <c r="D53" s="8" t="s">
        <v>34</v>
      </c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6"/>
      <c r="W53" s="296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300">
        <f t="shared" si="10"/>
        <v>0</v>
      </c>
      <c r="BU53" s="86"/>
      <c r="BV53" s="86"/>
      <c r="BW53" s="86"/>
      <c r="BX53" s="86"/>
      <c r="BY53" s="86"/>
      <c r="BZ53" s="86"/>
    </row>
    <row r="54" spans="1:78" ht="18" customHeight="1" hidden="1" thickBot="1">
      <c r="A54" s="218"/>
      <c r="B54" s="39" t="s">
        <v>12</v>
      </c>
      <c r="C54" s="8" t="s">
        <v>6</v>
      </c>
      <c r="D54" s="8" t="s">
        <v>34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6"/>
      <c r="W54" s="296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300">
        <f t="shared" si="10"/>
        <v>0</v>
      </c>
      <c r="BU54" s="86"/>
      <c r="BV54" s="86"/>
      <c r="BW54" s="86"/>
      <c r="BX54" s="86"/>
      <c r="BY54" s="86"/>
      <c r="BZ54" s="86"/>
    </row>
    <row r="55" spans="1:78" ht="13.5" customHeight="1" hidden="1" thickBot="1">
      <c r="A55" s="218"/>
      <c r="B55" s="249" t="s">
        <v>11</v>
      </c>
      <c r="C55" s="41" t="s">
        <v>41</v>
      </c>
      <c r="D55" s="23" t="s">
        <v>34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96"/>
      <c r="W55" s="296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00">
        <f t="shared" si="10"/>
        <v>0</v>
      </c>
      <c r="BU55" s="86"/>
      <c r="BV55" s="86"/>
      <c r="BW55" s="86"/>
      <c r="BX55" s="86"/>
      <c r="BY55" s="86"/>
      <c r="BZ55" s="86"/>
    </row>
    <row r="56" spans="1:78" ht="13.5" customHeight="1" hidden="1" thickBot="1">
      <c r="A56" s="218"/>
      <c r="B56" s="191"/>
      <c r="C56" s="37" t="s">
        <v>36</v>
      </c>
      <c r="D56" s="23" t="s">
        <v>35</v>
      </c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96"/>
      <c r="W56" s="296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00">
        <f t="shared" si="10"/>
        <v>0</v>
      </c>
      <c r="BU56" s="86"/>
      <c r="BV56" s="86"/>
      <c r="BW56" s="86"/>
      <c r="BX56" s="86"/>
      <c r="BY56" s="86"/>
      <c r="BZ56" s="86"/>
    </row>
    <row r="57" spans="1:78" s="17" customFormat="1" ht="12.75">
      <c r="A57" s="218"/>
      <c r="B57" s="183" t="s">
        <v>42</v>
      </c>
      <c r="C57" s="184"/>
      <c r="D57" s="185"/>
      <c r="E57" s="321">
        <f>SUM(E7,E17,E23)</f>
        <v>36</v>
      </c>
      <c r="F57" s="321">
        <f aca="true" t="shared" si="11" ref="F57:AQ57">SUM(F7,F17,F23)</f>
        <v>36</v>
      </c>
      <c r="G57" s="321">
        <f t="shared" si="11"/>
        <v>36</v>
      </c>
      <c r="H57" s="321">
        <f t="shared" si="11"/>
        <v>36</v>
      </c>
      <c r="I57" s="321">
        <f t="shared" si="11"/>
        <v>36</v>
      </c>
      <c r="J57" s="321">
        <f t="shared" si="11"/>
        <v>36</v>
      </c>
      <c r="K57" s="321">
        <f t="shared" si="11"/>
        <v>36</v>
      </c>
      <c r="L57" s="321">
        <f t="shared" si="11"/>
        <v>36</v>
      </c>
      <c r="M57" s="321">
        <f t="shared" si="11"/>
        <v>36</v>
      </c>
      <c r="N57" s="321">
        <f t="shared" si="11"/>
        <v>36</v>
      </c>
      <c r="O57" s="321">
        <f t="shared" si="11"/>
        <v>36</v>
      </c>
      <c r="P57" s="321">
        <f t="shared" si="11"/>
        <v>36</v>
      </c>
      <c r="Q57" s="321">
        <f t="shared" si="11"/>
        <v>36</v>
      </c>
      <c r="R57" s="321">
        <f t="shared" si="11"/>
        <v>36</v>
      </c>
      <c r="S57" s="321">
        <f t="shared" si="11"/>
        <v>36</v>
      </c>
      <c r="T57" s="321">
        <f t="shared" si="11"/>
        <v>36</v>
      </c>
      <c r="U57" s="321">
        <f t="shared" si="11"/>
        <v>0</v>
      </c>
      <c r="V57" s="321" t="s">
        <v>74</v>
      </c>
      <c r="W57" s="321" t="s">
        <v>74</v>
      </c>
      <c r="X57" s="321">
        <f t="shared" si="11"/>
        <v>36</v>
      </c>
      <c r="Y57" s="321">
        <f t="shared" si="11"/>
        <v>36</v>
      </c>
      <c r="Z57" s="321">
        <f t="shared" si="11"/>
        <v>36</v>
      </c>
      <c r="AA57" s="321">
        <f t="shared" si="11"/>
        <v>36</v>
      </c>
      <c r="AB57" s="321">
        <f t="shared" si="11"/>
        <v>36</v>
      </c>
      <c r="AC57" s="321">
        <f t="shared" si="11"/>
        <v>36</v>
      </c>
      <c r="AD57" s="321">
        <f t="shared" si="11"/>
        <v>36</v>
      </c>
      <c r="AE57" s="321">
        <f t="shared" si="11"/>
        <v>36</v>
      </c>
      <c r="AF57" s="321">
        <f t="shared" si="11"/>
        <v>36</v>
      </c>
      <c r="AG57" s="321">
        <f t="shared" si="11"/>
        <v>36</v>
      </c>
      <c r="AH57" s="321">
        <f t="shared" si="11"/>
        <v>36</v>
      </c>
      <c r="AI57" s="321">
        <f t="shared" si="11"/>
        <v>36</v>
      </c>
      <c r="AJ57" s="321">
        <f t="shared" si="11"/>
        <v>36</v>
      </c>
      <c r="AK57" s="321">
        <f t="shared" si="11"/>
        <v>36</v>
      </c>
      <c r="AL57" s="321">
        <f t="shared" si="11"/>
        <v>36</v>
      </c>
      <c r="AM57" s="321">
        <f t="shared" si="11"/>
        <v>36</v>
      </c>
      <c r="AN57" s="321">
        <f t="shared" si="11"/>
        <v>36</v>
      </c>
      <c r="AO57" s="321">
        <f t="shared" si="11"/>
        <v>36</v>
      </c>
      <c r="AP57" s="321">
        <f t="shared" si="11"/>
        <v>36</v>
      </c>
      <c r="AQ57" s="321">
        <f t="shared" si="11"/>
        <v>36</v>
      </c>
      <c r="AR57" s="321">
        <f>SUM(AR7,AR17,AR23)</f>
        <v>36</v>
      </c>
      <c r="AS57" s="321">
        <f>SUM(AS7,AS17,AS23)</f>
        <v>36</v>
      </c>
      <c r="AT57" s="321">
        <f>SUM(AT7,AT17,AT23)</f>
        <v>36</v>
      </c>
      <c r="AU57" s="321">
        <f>SUM(AU7,AU17,AU23)</f>
        <v>0</v>
      </c>
      <c r="AV57" s="321" t="s">
        <v>74</v>
      </c>
      <c r="AW57" s="321" t="s">
        <v>74</v>
      </c>
      <c r="AX57" s="321" t="s">
        <v>74</v>
      </c>
      <c r="AY57" s="321" t="s">
        <v>74</v>
      </c>
      <c r="AZ57" s="321" t="s">
        <v>74</v>
      </c>
      <c r="BA57" s="321" t="s">
        <v>74</v>
      </c>
      <c r="BB57" s="321" t="s">
        <v>74</v>
      </c>
      <c r="BC57" s="321" t="s">
        <v>74</v>
      </c>
      <c r="BD57" s="321" t="s">
        <v>154</v>
      </c>
      <c r="BE57" s="336">
        <f>BE23+BE17+BE7</f>
        <v>1404</v>
      </c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</row>
    <row r="58" spans="1:78" s="17" customFormat="1" ht="15" customHeight="1" thickBot="1">
      <c r="A58" s="218"/>
      <c r="B58" s="178" t="s">
        <v>43</v>
      </c>
      <c r="C58" s="179"/>
      <c r="D58" s="180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23"/>
      <c r="BC58" s="323"/>
      <c r="BD58" s="323"/>
      <c r="BE58" s="337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</row>
    <row r="59" spans="1:78" s="17" customFormat="1" ht="27.75" customHeight="1" thickBot="1">
      <c r="A59" s="218"/>
      <c r="B59" s="172" t="s">
        <v>44</v>
      </c>
      <c r="C59" s="173"/>
      <c r="D59" s="174"/>
      <c r="E59" s="286">
        <f>SUM(E8,E18,E24)</f>
        <v>18</v>
      </c>
      <c r="F59" s="286">
        <f aca="true" t="shared" si="12" ref="F59:AU59">SUM(F8,F18,F24)</f>
        <v>18</v>
      </c>
      <c r="G59" s="286">
        <f t="shared" si="12"/>
        <v>18</v>
      </c>
      <c r="H59" s="286">
        <f t="shared" si="12"/>
        <v>18</v>
      </c>
      <c r="I59" s="286">
        <f t="shared" si="12"/>
        <v>18</v>
      </c>
      <c r="J59" s="286">
        <f t="shared" si="12"/>
        <v>18</v>
      </c>
      <c r="K59" s="286">
        <f t="shared" si="12"/>
        <v>18</v>
      </c>
      <c r="L59" s="286">
        <f t="shared" si="12"/>
        <v>18</v>
      </c>
      <c r="M59" s="286">
        <f t="shared" si="12"/>
        <v>18</v>
      </c>
      <c r="N59" s="286">
        <f t="shared" si="12"/>
        <v>18</v>
      </c>
      <c r="O59" s="286">
        <f t="shared" si="12"/>
        <v>18</v>
      </c>
      <c r="P59" s="286">
        <f t="shared" si="12"/>
        <v>18</v>
      </c>
      <c r="Q59" s="286">
        <f t="shared" si="12"/>
        <v>18</v>
      </c>
      <c r="R59" s="286">
        <f t="shared" si="12"/>
        <v>18</v>
      </c>
      <c r="S59" s="286">
        <f t="shared" si="12"/>
        <v>18</v>
      </c>
      <c r="T59" s="286">
        <f t="shared" si="12"/>
        <v>18</v>
      </c>
      <c r="U59" s="286">
        <f t="shared" si="12"/>
        <v>0</v>
      </c>
      <c r="V59" s="286" t="s">
        <v>74</v>
      </c>
      <c r="W59" s="286" t="s">
        <v>74</v>
      </c>
      <c r="X59" s="286">
        <f t="shared" si="12"/>
        <v>18</v>
      </c>
      <c r="Y59" s="286">
        <f t="shared" si="12"/>
        <v>18</v>
      </c>
      <c r="Z59" s="286">
        <f t="shared" si="12"/>
        <v>18</v>
      </c>
      <c r="AA59" s="286">
        <f t="shared" si="12"/>
        <v>18</v>
      </c>
      <c r="AB59" s="286">
        <f t="shared" si="12"/>
        <v>18</v>
      </c>
      <c r="AC59" s="286">
        <f t="shared" si="12"/>
        <v>18</v>
      </c>
      <c r="AD59" s="286">
        <f t="shared" si="12"/>
        <v>18</v>
      </c>
      <c r="AE59" s="286">
        <f t="shared" si="12"/>
        <v>18</v>
      </c>
      <c r="AF59" s="286">
        <f t="shared" si="12"/>
        <v>18</v>
      </c>
      <c r="AG59" s="286">
        <f t="shared" si="12"/>
        <v>18</v>
      </c>
      <c r="AH59" s="286">
        <f t="shared" si="12"/>
        <v>18</v>
      </c>
      <c r="AI59" s="286">
        <f t="shared" si="12"/>
        <v>18</v>
      </c>
      <c r="AJ59" s="286">
        <f t="shared" si="12"/>
        <v>18</v>
      </c>
      <c r="AK59" s="286">
        <f t="shared" si="12"/>
        <v>18</v>
      </c>
      <c r="AL59" s="286">
        <f t="shared" si="12"/>
        <v>18</v>
      </c>
      <c r="AM59" s="286">
        <f t="shared" si="12"/>
        <v>18</v>
      </c>
      <c r="AN59" s="286">
        <f t="shared" si="12"/>
        <v>18</v>
      </c>
      <c r="AO59" s="286">
        <f t="shared" si="12"/>
        <v>0</v>
      </c>
      <c r="AP59" s="286">
        <f t="shared" si="12"/>
        <v>0</v>
      </c>
      <c r="AQ59" s="286">
        <f t="shared" si="12"/>
        <v>0</v>
      </c>
      <c r="AR59" s="286">
        <f t="shared" si="12"/>
        <v>18</v>
      </c>
      <c r="AS59" s="286">
        <f t="shared" si="12"/>
        <v>18</v>
      </c>
      <c r="AT59" s="286">
        <f t="shared" si="12"/>
        <v>18</v>
      </c>
      <c r="AU59" s="286">
        <f t="shared" si="12"/>
        <v>0</v>
      </c>
      <c r="AV59" s="286" t="s">
        <v>74</v>
      </c>
      <c r="AW59" s="286" t="s">
        <v>74</v>
      </c>
      <c r="AX59" s="286" t="s">
        <v>74</v>
      </c>
      <c r="AY59" s="286" t="s">
        <v>74</v>
      </c>
      <c r="AZ59" s="286" t="s">
        <v>74</v>
      </c>
      <c r="BA59" s="286" t="s">
        <v>74</v>
      </c>
      <c r="BB59" s="286" t="s">
        <v>74</v>
      </c>
      <c r="BC59" s="286" t="s">
        <v>74</v>
      </c>
      <c r="BD59" s="286" t="s">
        <v>154</v>
      </c>
      <c r="BE59" s="289">
        <f>SUM(E59:AU59)</f>
        <v>648</v>
      </c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</row>
    <row r="60" spans="1:78" s="17" customFormat="1" ht="19.5" customHeight="1" thickBot="1">
      <c r="A60" s="218"/>
      <c r="B60" s="172" t="s">
        <v>122</v>
      </c>
      <c r="C60" s="173"/>
      <c r="D60" s="174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>
        <v>50</v>
      </c>
      <c r="V60" s="286" t="s">
        <v>74</v>
      </c>
      <c r="W60" s="286" t="s">
        <v>74</v>
      </c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>
        <v>50</v>
      </c>
      <c r="AV60" s="286" t="s">
        <v>74</v>
      </c>
      <c r="AW60" s="286" t="s">
        <v>74</v>
      </c>
      <c r="AX60" s="286" t="s">
        <v>74</v>
      </c>
      <c r="AY60" s="286" t="s">
        <v>74</v>
      </c>
      <c r="AZ60" s="286" t="s">
        <v>74</v>
      </c>
      <c r="BA60" s="286" t="s">
        <v>74</v>
      </c>
      <c r="BB60" s="286" t="s">
        <v>74</v>
      </c>
      <c r="BC60" s="286" t="s">
        <v>74</v>
      </c>
      <c r="BD60" s="286" t="s">
        <v>154</v>
      </c>
      <c r="BE60" s="289">
        <f>SUM(E60:AU60)</f>
        <v>100</v>
      </c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</row>
    <row r="61" spans="1:78" s="17" customFormat="1" ht="15.75" customHeight="1" thickBot="1">
      <c r="A61" s="220"/>
      <c r="B61" s="172" t="s">
        <v>45</v>
      </c>
      <c r="C61" s="173"/>
      <c r="D61" s="174"/>
      <c r="E61" s="325">
        <f>SUM(E57:E60)</f>
        <v>54</v>
      </c>
      <c r="F61" s="325">
        <f aca="true" t="shared" si="13" ref="F61:AU61">SUM(F57:F60)</f>
        <v>54</v>
      </c>
      <c r="G61" s="325">
        <f t="shared" si="13"/>
        <v>54</v>
      </c>
      <c r="H61" s="325">
        <f t="shared" si="13"/>
        <v>54</v>
      </c>
      <c r="I61" s="325">
        <f t="shared" si="13"/>
        <v>54</v>
      </c>
      <c r="J61" s="325">
        <f t="shared" si="13"/>
        <v>54</v>
      </c>
      <c r="K61" s="325">
        <f t="shared" si="13"/>
        <v>54</v>
      </c>
      <c r="L61" s="325">
        <f t="shared" si="13"/>
        <v>54</v>
      </c>
      <c r="M61" s="325">
        <f t="shared" si="13"/>
        <v>54</v>
      </c>
      <c r="N61" s="325">
        <f t="shared" si="13"/>
        <v>54</v>
      </c>
      <c r="O61" s="325">
        <f t="shared" si="13"/>
        <v>54</v>
      </c>
      <c r="P61" s="325">
        <f t="shared" si="13"/>
        <v>54</v>
      </c>
      <c r="Q61" s="325">
        <f t="shared" si="13"/>
        <v>54</v>
      </c>
      <c r="R61" s="325">
        <f t="shared" si="13"/>
        <v>54</v>
      </c>
      <c r="S61" s="325">
        <f t="shared" si="13"/>
        <v>54</v>
      </c>
      <c r="T61" s="325">
        <f t="shared" si="13"/>
        <v>54</v>
      </c>
      <c r="U61" s="325">
        <v>50</v>
      </c>
      <c r="V61" s="325" t="s">
        <v>74</v>
      </c>
      <c r="W61" s="325" t="s">
        <v>74</v>
      </c>
      <c r="X61" s="325">
        <f t="shared" si="13"/>
        <v>54</v>
      </c>
      <c r="Y61" s="325">
        <f t="shared" si="13"/>
        <v>54</v>
      </c>
      <c r="Z61" s="325">
        <f t="shared" si="13"/>
        <v>54</v>
      </c>
      <c r="AA61" s="325">
        <f t="shared" si="13"/>
        <v>54</v>
      </c>
      <c r="AB61" s="325">
        <f t="shared" si="13"/>
        <v>54</v>
      </c>
      <c r="AC61" s="325">
        <f t="shared" si="13"/>
        <v>54</v>
      </c>
      <c r="AD61" s="325">
        <f t="shared" si="13"/>
        <v>54</v>
      </c>
      <c r="AE61" s="325">
        <f t="shared" si="13"/>
        <v>54</v>
      </c>
      <c r="AF61" s="325">
        <f t="shared" si="13"/>
        <v>54</v>
      </c>
      <c r="AG61" s="325">
        <f t="shared" si="13"/>
        <v>54</v>
      </c>
      <c r="AH61" s="325">
        <f t="shared" si="13"/>
        <v>54</v>
      </c>
      <c r="AI61" s="325">
        <f t="shared" si="13"/>
        <v>54</v>
      </c>
      <c r="AJ61" s="325">
        <f t="shared" si="13"/>
        <v>54</v>
      </c>
      <c r="AK61" s="325">
        <f t="shared" si="13"/>
        <v>54</v>
      </c>
      <c r="AL61" s="325">
        <f t="shared" si="13"/>
        <v>54</v>
      </c>
      <c r="AM61" s="325">
        <f t="shared" si="13"/>
        <v>54</v>
      </c>
      <c r="AN61" s="325">
        <f t="shared" si="13"/>
        <v>54</v>
      </c>
      <c r="AO61" s="325">
        <f t="shared" si="13"/>
        <v>36</v>
      </c>
      <c r="AP61" s="325">
        <f t="shared" si="13"/>
        <v>36</v>
      </c>
      <c r="AQ61" s="325">
        <f t="shared" si="13"/>
        <v>36</v>
      </c>
      <c r="AR61" s="325">
        <f t="shared" si="13"/>
        <v>54</v>
      </c>
      <c r="AS61" s="325">
        <f t="shared" si="13"/>
        <v>54</v>
      </c>
      <c r="AT61" s="325">
        <f t="shared" si="13"/>
        <v>54</v>
      </c>
      <c r="AU61" s="325">
        <f t="shared" si="13"/>
        <v>50</v>
      </c>
      <c r="AV61" s="325" t="s">
        <v>74</v>
      </c>
      <c r="AW61" s="325" t="s">
        <v>74</v>
      </c>
      <c r="AX61" s="325" t="s">
        <v>74</v>
      </c>
      <c r="AY61" s="325" t="s">
        <v>74</v>
      </c>
      <c r="AZ61" s="325" t="s">
        <v>74</v>
      </c>
      <c r="BA61" s="325" t="s">
        <v>74</v>
      </c>
      <c r="BB61" s="325" t="s">
        <v>74</v>
      </c>
      <c r="BC61" s="325" t="s">
        <v>74</v>
      </c>
      <c r="BD61" s="325" t="s">
        <v>154</v>
      </c>
      <c r="BE61" s="289">
        <f>SUM(E61:AU61)</f>
        <v>2152</v>
      </c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</row>
    <row r="62" spans="73:78" ht="12.75">
      <c r="BU62" s="86"/>
      <c r="BV62" s="86"/>
      <c r="BW62" s="86"/>
      <c r="BX62" s="86"/>
      <c r="BY62" s="86"/>
      <c r="BZ62" s="86"/>
    </row>
    <row r="64" ht="12.75">
      <c r="A64" s="14" t="s">
        <v>46</v>
      </c>
    </row>
    <row r="65" spans="1:20" ht="18.7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</row>
  </sheetData>
  <sheetProtection/>
  <mergeCells count="126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W2:Z2"/>
    <mergeCell ref="AA2:AD2"/>
    <mergeCell ref="AF2:AH2"/>
    <mergeCell ref="AJ2:AM2"/>
    <mergeCell ref="AN2:AQ2"/>
    <mergeCell ref="AS2:AV2"/>
    <mergeCell ref="AW2:AZ2"/>
    <mergeCell ref="BA2:BD2"/>
    <mergeCell ref="BE2:BE6"/>
    <mergeCell ref="E3:BD3"/>
    <mergeCell ref="A5:BD5"/>
    <mergeCell ref="A7:A6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B27:B28"/>
    <mergeCell ref="C27:C28"/>
    <mergeCell ref="B29:B30"/>
    <mergeCell ref="C29:C30"/>
    <mergeCell ref="C25:C26"/>
    <mergeCell ref="B31:B32"/>
    <mergeCell ref="C31:C32"/>
    <mergeCell ref="B33:B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C45:C46"/>
    <mergeCell ref="B47:B48"/>
    <mergeCell ref="C47:C48"/>
    <mergeCell ref="B49:B50"/>
    <mergeCell ref="C49:C50"/>
    <mergeCell ref="B51:B52"/>
    <mergeCell ref="C51:C52"/>
    <mergeCell ref="B55:B56"/>
    <mergeCell ref="B57:D57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BE57:BE58"/>
    <mergeCell ref="B58:D58"/>
    <mergeCell ref="B59:D59"/>
    <mergeCell ref="B60:D60"/>
    <mergeCell ref="B61:D61"/>
    <mergeCell ref="A65:T65"/>
    <mergeCell ref="AY57:AY58"/>
    <mergeCell ref="AZ57:AZ58"/>
    <mergeCell ref="BA57:BA58"/>
    <mergeCell ref="BB57:BB58"/>
  </mergeCells>
  <conditionalFormatting sqref="C31:C32 C9 C11 C27 C29 C21 C19 C15 C35 C37 C39 C45 C43">
    <cfRule type="expression" priority="1" dxfId="14" stopIfTrue="1">
      <formula>#REF!&gt;0</formula>
    </cfRule>
    <cfRule type="expression" priority="2" dxfId="15" stopIfTrue="1">
      <formula>#REF!&gt;0</formula>
    </cfRule>
  </conditionalFormatting>
  <hyperlinks>
    <hyperlink ref="A6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6"/>
  <sheetViews>
    <sheetView zoomScale="80" zoomScaleNormal="80" zoomScalePageLayoutView="0" workbookViewId="0" topLeftCell="L32">
      <selection activeCell="AF49" sqref="AF49"/>
    </sheetView>
  </sheetViews>
  <sheetFormatPr defaultColWidth="9.00390625" defaultRowHeight="12.75"/>
  <cols>
    <col min="1" max="1" width="5.875" style="0" customWidth="1"/>
    <col min="2" max="2" width="11.00390625" style="0" customWidth="1"/>
    <col min="3" max="3" width="24.75390625" style="0" customWidth="1"/>
    <col min="5" max="45" width="4.00390625" style="0" customWidth="1"/>
    <col min="46" max="46" width="4.625" style="0" customWidth="1"/>
    <col min="47" max="47" width="5.25390625" style="0" customWidth="1"/>
    <col min="48" max="48" width="4.00390625" style="0" customWidth="1"/>
    <col min="49" max="56" width="4.00390625" style="0" hidden="1" customWidth="1"/>
  </cols>
  <sheetData>
    <row r="1" spans="1:74" ht="90.75" customHeight="1" thickBot="1">
      <c r="A1" s="162" t="s">
        <v>218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211"/>
      <c r="BD1" s="211"/>
      <c r="BE1" s="211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</row>
    <row r="2" spans="1:74" ht="47.25" customHeight="1" thickBot="1">
      <c r="A2" s="228" t="s">
        <v>14</v>
      </c>
      <c r="B2" s="231" t="s">
        <v>15</v>
      </c>
      <c r="C2" s="231" t="s">
        <v>16</v>
      </c>
      <c r="D2" s="231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239" t="s">
        <v>30</v>
      </c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</row>
    <row r="3" spans="1:74" ht="13.5" thickBot="1">
      <c r="A3" s="229"/>
      <c r="B3" s="232"/>
      <c r="C3" s="232"/>
      <c r="D3" s="232"/>
      <c r="E3" s="221" t="s">
        <v>31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40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</row>
    <row r="4" spans="1:74" s="9" customFormat="1" ht="31.5" customHeight="1" thickBot="1">
      <c r="A4" s="230"/>
      <c r="B4" s="233"/>
      <c r="C4" s="233"/>
      <c r="D4" s="233"/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5">
        <v>35</v>
      </c>
      <c r="BE4" s="240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</row>
    <row r="5" spans="1:74" ht="13.5" thickBot="1">
      <c r="A5" s="222" t="s">
        <v>32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40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</row>
    <row r="6" spans="1:74" s="9" customFormat="1" ht="27" customHeight="1" thickBot="1">
      <c r="A6" s="10"/>
      <c r="B6" s="10"/>
      <c r="C6" s="10"/>
      <c r="D6" s="10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4">
        <v>42</v>
      </c>
      <c r="AU6" s="24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26">
        <v>52</v>
      </c>
      <c r="BE6" s="241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</row>
    <row r="7" spans="1:74" s="17" customFormat="1" ht="20.25" customHeight="1" thickBot="1">
      <c r="A7" s="217" t="s">
        <v>157</v>
      </c>
      <c r="B7" s="176" t="s">
        <v>115</v>
      </c>
      <c r="C7" s="176" t="s">
        <v>114</v>
      </c>
      <c r="D7" s="34" t="s">
        <v>34</v>
      </c>
      <c r="E7" s="286">
        <f>SUM(E9,E11,E15)</f>
        <v>8</v>
      </c>
      <c r="F7" s="286">
        <f aca="true" t="shared" si="0" ref="F7:AU8">SUM(F9,F11,F15)</f>
        <v>8</v>
      </c>
      <c r="G7" s="286">
        <f t="shared" si="0"/>
        <v>8</v>
      </c>
      <c r="H7" s="286">
        <f t="shared" si="0"/>
        <v>8</v>
      </c>
      <c r="I7" s="286">
        <f t="shared" si="0"/>
        <v>8</v>
      </c>
      <c r="J7" s="286">
        <f t="shared" si="0"/>
        <v>8</v>
      </c>
      <c r="K7" s="286">
        <f t="shared" si="0"/>
        <v>8</v>
      </c>
      <c r="L7" s="286">
        <f t="shared" si="0"/>
        <v>8</v>
      </c>
      <c r="M7" s="286">
        <f t="shared" si="0"/>
        <v>2</v>
      </c>
      <c r="N7" s="286">
        <f t="shared" si="0"/>
        <v>0</v>
      </c>
      <c r="O7" s="286">
        <f t="shared" si="0"/>
        <v>0</v>
      </c>
      <c r="P7" s="286">
        <f t="shared" si="0"/>
        <v>0</v>
      </c>
      <c r="Q7" s="286">
        <f t="shared" si="0"/>
        <v>0</v>
      </c>
      <c r="R7" s="286">
        <f t="shared" si="0"/>
        <v>0</v>
      </c>
      <c r="S7" s="286">
        <f t="shared" si="0"/>
        <v>0</v>
      </c>
      <c r="T7" s="286">
        <f t="shared" si="0"/>
        <v>0</v>
      </c>
      <c r="U7" s="286">
        <f t="shared" si="0"/>
        <v>0</v>
      </c>
      <c r="V7" s="286" t="s">
        <v>74</v>
      </c>
      <c r="W7" s="286" t="s">
        <v>74</v>
      </c>
      <c r="X7" s="286">
        <f t="shared" si="0"/>
        <v>4</v>
      </c>
      <c r="Y7" s="286">
        <f t="shared" si="0"/>
        <v>4</v>
      </c>
      <c r="Z7" s="286">
        <f t="shared" si="0"/>
        <v>4</v>
      </c>
      <c r="AA7" s="286">
        <f t="shared" si="0"/>
        <v>4</v>
      </c>
      <c r="AB7" s="286">
        <f t="shared" si="0"/>
        <v>4</v>
      </c>
      <c r="AC7" s="286">
        <f t="shared" si="0"/>
        <v>4</v>
      </c>
      <c r="AD7" s="286">
        <f t="shared" si="0"/>
        <v>4</v>
      </c>
      <c r="AE7" s="286">
        <f t="shared" si="0"/>
        <v>4</v>
      </c>
      <c r="AF7" s="286">
        <v>4</v>
      </c>
      <c r="AG7" s="286">
        <f t="shared" si="0"/>
        <v>0</v>
      </c>
      <c r="AH7" s="286">
        <f t="shared" si="0"/>
        <v>0</v>
      </c>
      <c r="AI7" s="286">
        <f t="shared" si="0"/>
        <v>0</v>
      </c>
      <c r="AJ7" s="286">
        <f t="shared" si="0"/>
        <v>0</v>
      </c>
      <c r="AK7" s="286">
        <f t="shared" si="0"/>
        <v>0</v>
      </c>
      <c r="AL7" s="286">
        <f t="shared" si="0"/>
        <v>0</v>
      </c>
      <c r="AM7" s="286">
        <f t="shared" si="0"/>
        <v>0</v>
      </c>
      <c r="AN7" s="286">
        <f t="shared" si="0"/>
        <v>0</v>
      </c>
      <c r="AO7" s="286">
        <f t="shared" si="0"/>
        <v>0</v>
      </c>
      <c r="AP7" s="286">
        <f t="shared" si="0"/>
        <v>0</v>
      </c>
      <c r="AQ7" s="286">
        <f t="shared" si="0"/>
        <v>0</v>
      </c>
      <c r="AR7" s="286">
        <f t="shared" si="0"/>
        <v>0</v>
      </c>
      <c r="AS7" s="286">
        <f t="shared" si="0"/>
        <v>0</v>
      </c>
      <c r="AT7" s="286">
        <f t="shared" si="0"/>
        <v>0</v>
      </c>
      <c r="AU7" s="286">
        <f t="shared" si="0"/>
        <v>0</v>
      </c>
      <c r="AV7" s="286"/>
      <c r="AW7" s="286"/>
      <c r="AX7" s="286"/>
      <c r="AY7" s="286"/>
      <c r="AZ7" s="286"/>
      <c r="BA7" s="286"/>
      <c r="BB7" s="286"/>
      <c r="BC7" s="286"/>
      <c r="BD7" s="286"/>
      <c r="BE7" s="286">
        <f>SUM(E7:BD7)</f>
        <v>102</v>
      </c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</row>
    <row r="8" spans="1:74" ht="21.75" customHeight="1" thickBot="1">
      <c r="A8" s="218"/>
      <c r="B8" s="238"/>
      <c r="C8" s="238"/>
      <c r="D8" s="34" t="s">
        <v>35</v>
      </c>
      <c r="E8" s="286">
        <f>SUM(E10,E12,E16)</f>
        <v>4</v>
      </c>
      <c r="F8" s="286">
        <f t="shared" si="0"/>
        <v>4</v>
      </c>
      <c r="G8" s="286">
        <f t="shared" si="0"/>
        <v>4</v>
      </c>
      <c r="H8" s="286">
        <f t="shared" si="0"/>
        <v>4</v>
      </c>
      <c r="I8" s="286">
        <f t="shared" si="0"/>
        <v>4</v>
      </c>
      <c r="J8" s="286">
        <f t="shared" si="0"/>
        <v>4</v>
      </c>
      <c r="K8" s="286">
        <f t="shared" si="0"/>
        <v>4</v>
      </c>
      <c r="L8" s="286">
        <f t="shared" si="0"/>
        <v>4</v>
      </c>
      <c r="M8" s="286">
        <f t="shared" si="0"/>
        <v>4</v>
      </c>
      <c r="N8" s="286">
        <f t="shared" si="0"/>
        <v>0</v>
      </c>
      <c r="O8" s="286">
        <f t="shared" si="0"/>
        <v>0</v>
      </c>
      <c r="P8" s="286">
        <f t="shared" si="0"/>
        <v>0</v>
      </c>
      <c r="Q8" s="286">
        <f t="shared" si="0"/>
        <v>0</v>
      </c>
      <c r="R8" s="286">
        <f t="shared" si="0"/>
        <v>0</v>
      </c>
      <c r="S8" s="286">
        <f t="shared" si="0"/>
        <v>0</v>
      </c>
      <c r="T8" s="286">
        <f t="shared" si="0"/>
        <v>0</v>
      </c>
      <c r="U8" s="286">
        <f t="shared" si="0"/>
        <v>0</v>
      </c>
      <c r="V8" s="286" t="s">
        <v>74</v>
      </c>
      <c r="W8" s="286" t="s">
        <v>74</v>
      </c>
      <c r="X8" s="288">
        <f t="shared" si="0"/>
        <v>2</v>
      </c>
      <c r="Y8" s="288">
        <f t="shared" si="0"/>
        <v>2</v>
      </c>
      <c r="Z8" s="288">
        <f t="shared" si="0"/>
        <v>2</v>
      </c>
      <c r="AA8" s="288">
        <f t="shared" si="0"/>
        <v>2</v>
      </c>
      <c r="AB8" s="288">
        <f t="shared" si="0"/>
        <v>2</v>
      </c>
      <c r="AC8" s="288">
        <f t="shared" si="0"/>
        <v>2</v>
      </c>
      <c r="AD8" s="288">
        <f t="shared" si="0"/>
        <v>2</v>
      </c>
      <c r="AE8" s="288">
        <f t="shared" si="0"/>
        <v>2</v>
      </c>
      <c r="AF8" s="288">
        <f t="shared" si="0"/>
        <v>2</v>
      </c>
      <c r="AG8" s="288">
        <f t="shared" si="0"/>
        <v>0</v>
      </c>
      <c r="AH8" s="288">
        <f t="shared" si="0"/>
        <v>0</v>
      </c>
      <c r="AI8" s="288">
        <f t="shared" si="0"/>
        <v>0</v>
      </c>
      <c r="AJ8" s="288">
        <f t="shared" si="0"/>
        <v>0</v>
      </c>
      <c r="AK8" s="288">
        <f t="shared" si="0"/>
        <v>0</v>
      </c>
      <c r="AL8" s="288">
        <f t="shared" si="0"/>
        <v>0</v>
      </c>
      <c r="AM8" s="288">
        <f t="shared" si="0"/>
        <v>0</v>
      </c>
      <c r="AN8" s="288">
        <f t="shared" si="0"/>
        <v>0</v>
      </c>
      <c r="AO8" s="288">
        <f t="shared" si="0"/>
        <v>0</v>
      </c>
      <c r="AP8" s="288">
        <f t="shared" si="0"/>
        <v>0</v>
      </c>
      <c r="AQ8" s="288">
        <f t="shared" si="0"/>
        <v>0</v>
      </c>
      <c r="AR8" s="288">
        <f t="shared" si="0"/>
        <v>0</v>
      </c>
      <c r="AS8" s="288">
        <f t="shared" si="0"/>
        <v>0</v>
      </c>
      <c r="AT8" s="288">
        <f t="shared" si="0"/>
        <v>0</v>
      </c>
      <c r="AU8" s="288">
        <f t="shared" si="0"/>
        <v>0</v>
      </c>
      <c r="AV8" s="286"/>
      <c r="AW8" s="286"/>
      <c r="AX8" s="286"/>
      <c r="AY8" s="286"/>
      <c r="AZ8" s="286"/>
      <c r="BA8" s="286"/>
      <c r="BB8" s="286"/>
      <c r="BC8" s="286"/>
      <c r="BD8" s="286"/>
      <c r="BE8" s="286">
        <f aca="true" t="shared" si="1" ref="BE8:BE57">SUM(E8:BD8)</f>
        <v>54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</row>
    <row r="9" spans="1:74" ht="16.5" customHeight="1" thickBot="1">
      <c r="A9" s="219"/>
      <c r="B9" s="242" t="s">
        <v>158</v>
      </c>
      <c r="C9" s="210" t="s">
        <v>159</v>
      </c>
      <c r="D9" s="36" t="s">
        <v>34</v>
      </c>
      <c r="E9" s="289">
        <v>4</v>
      </c>
      <c r="F9" s="289">
        <v>4</v>
      </c>
      <c r="G9" s="289">
        <v>4</v>
      </c>
      <c r="H9" s="289">
        <v>4</v>
      </c>
      <c r="I9" s="289">
        <v>4</v>
      </c>
      <c r="J9" s="289">
        <v>4</v>
      </c>
      <c r="K9" s="289">
        <v>4</v>
      </c>
      <c r="L9" s="289">
        <v>4</v>
      </c>
      <c r="M9" s="289" t="s">
        <v>220</v>
      </c>
      <c r="N9" s="289"/>
      <c r="O9" s="289"/>
      <c r="P9" s="289"/>
      <c r="Q9" s="290"/>
      <c r="R9" s="287"/>
      <c r="S9" s="287"/>
      <c r="T9" s="287"/>
      <c r="U9" s="287"/>
      <c r="V9" s="286" t="s">
        <v>74</v>
      </c>
      <c r="W9" s="286" t="s">
        <v>74</v>
      </c>
      <c r="X9" s="289"/>
      <c r="Y9" s="289"/>
      <c r="Z9" s="289"/>
      <c r="AA9" s="289"/>
      <c r="AB9" s="289"/>
      <c r="AC9" s="289"/>
      <c r="AD9" s="289"/>
      <c r="AE9" s="289"/>
      <c r="AF9" s="289"/>
      <c r="AG9" s="287"/>
      <c r="AH9" s="287"/>
      <c r="AI9" s="290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95"/>
      <c r="AV9" s="291"/>
      <c r="AW9" s="291"/>
      <c r="AX9" s="291"/>
      <c r="AY9" s="291"/>
      <c r="AZ9" s="291"/>
      <c r="BA9" s="291"/>
      <c r="BB9" s="291"/>
      <c r="BC9" s="291"/>
      <c r="BD9" s="291"/>
      <c r="BE9" s="289">
        <f t="shared" si="1"/>
        <v>32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</row>
    <row r="10" spans="1:74" ht="17.25" customHeight="1" thickBot="1">
      <c r="A10" s="219"/>
      <c r="B10" s="242"/>
      <c r="C10" s="210"/>
      <c r="D10" s="36" t="s">
        <v>35</v>
      </c>
      <c r="E10" s="289">
        <v>2</v>
      </c>
      <c r="F10" s="289">
        <v>2</v>
      </c>
      <c r="G10" s="289">
        <v>2</v>
      </c>
      <c r="H10" s="289">
        <v>2</v>
      </c>
      <c r="I10" s="289">
        <v>2</v>
      </c>
      <c r="J10" s="289">
        <v>2</v>
      </c>
      <c r="K10" s="289">
        <v>2</v>
      </c>
      <c r="L10" s="289">
        <v>2</v>
      </c>
      <c r="M10" s="289">
        <v>2</v>
      </c>
      <c r="N10" s="289"/>
      <c r="O10" s="289"/>
      <c r="P10" s="289"/>
      <c r="Q10" s="290"/>
      <c r="R10" s="287"/>
      <c r="S10" s="287"/>
      <c r="T10" s="287"/>
      <c r="U10" s="287"/>
      <c r="V10" s="286" t="s">
        <v>74</v>
      </c>
      <c r="W10" s="286" t="s">
        <v>74</v>
      </c>
      <c r="X10" s="300"/>
      <c r="Y10" s="300"/>
      <c r="Z10" s="300"/>
      <c r="AA10" s="300"/>
      <c r="AB10" s="300"/>
      <c r="AC10" s="300"/>
      <c r="AD10" s="300"/>
      <c r="AE10" s="300"/>
      <c r="AF10" s="299"/>
      <c r="AG10" s="298"/>
      <c r="AH10" s="298"/>
      <c r="AI10" s="294"/>
      <c r="AJ10" s="295"/>
      <c r="AK10" s="295"/>
      <c r="AL10" s="295"/>
      <c r="AM10" s="295"/>
      <c r="AN10" s="295"/>
      <c r="AO10" s="298"/>
      <c r="AP10" s="298"/>
      <c r="AQ10" s="295"/>
      <c r="AR10" s="295"/>
      <c r="AS10" s="295"/>
      <c r="AT10" s="295"/>
      <c r="AU10" s="295"/>
      <c r="AV10" s="291"/>
      <c r="AW10" s="291"/>
      <c r="AX10" s="291"/>
      <c r="AY10" s="291"/>
      <c r="AZ10" s="291"/>
      <c r="BA10" s="291"/>
      <c r="BB10" s="291"/>
      <c r="BC10" s="291"/>
      <c r="BD10" s="291"/>
      <c r="BE10" s="289">
        <f t="shared" si="1"/>
        <v>18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</row>
    <row r="11" spans="1:74" ht="19.5" customHeight="1" thickBot="1">
      <c r="A11" s="219"/>
      <c r="B11" s="242" t="s">
        <v>117</v>
      </c>
      <c r="C11" s="210" t="s">
        <v>1</v>
      </c>
      <c r="D11" s="36" t="s">
        <v>34</v>
      </c>
      <c r="E11" s="289">
        <v>2</v>
      </c>
      <c r="F11" s="289">
        <v>2</v>
      </c>
      <c r="G11" s="289">
        <v>2</v>
      </c>
      <c r="H11" s="289">
        <v>2</v>
      </c>
      <c r="I11" s="289">
        <v>2</v>
      </c>
      <c r="J11" s="289">
        <v>2</v>
      </c>
      <c r="K11" s="289">
        <v>2</v>
      </c>
      <c r="L11" s="289">
        <v>2</v>
      </c>
      <c r="M11" s="289">
        <v>2</v>
      </c>
      <c r="N11" s="289"/>
      <c r="O11" s="289"/>
      <c r="P11" s="289"/>
      <c r="Q11" s="290"/>
      <c r="R11" s="287"/>
      <c r="S11" s="287"/>
      <c r="T11" s="287"/>
      <c r="U11" s="287"/>
      <c r="V11" s="286" t="s">
        <v>74</v>
      </c>
      <c r="W11" s="286" t="s">
        <v>74</v>
      </c>
      <c r="X11" s="289">
        <v>2</v>
      </c>
      <c r="Y11" s="289">
        <v>2</v>
      </c>
      <c r="Z11" s="289">
        <v>2</v>
      </c>
      <c r="AA11" s="289">
        <v>2</v>
      </c>
      <c r="AB11" s="289">
        <v>2</v>
      </c>
      <c r="AC11" s="289">
        <v>2</v>
      </c>
      <c r="AD11" s="289">
        <v>2</v>
      </c>
      <c r="AE11" s="289">
        <v>2</v>
      </c>
      <c r="AF11" s="289" t="s">
        <v>220</v>
      </c>
      <c r="AG11" s="287"/>
      <c r="AH11" s="287"/>
      <c r="AI11" s="290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95"/>
      <c r="AV11" s="291"/>
      <c r="AW11" s="291"/>
      <c r="AX11" s="291"/>
      <c r="AY11" s="291"/>
      <c r="AZ11" s="291"/>
      <c r="BA11" s="291"/>
      <c r="BB11" s="291"/>
      <c r="BC11" s="291"/>
      <c r="BD11" s="291"/>
      <c r="BE11" s="289">
        <f t="shared" si="1"/>
        <v>34</v>
      </c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</row>
    <row r="12" spans="1:74" ht="18" customHeight="1" thickBot="1">
      <c r="A12" s="219"/>
      <c r="B12" s="242"/>
      <c r="C12" s="210"/>
      <c r="D12" s="36" t="s">
        <v>35</v>
      </c>
      <c r="E12" s="289">
        <v>1</v>
      </c>
      <c r="F12" s="289">
        <v>1</v>
      </c>
      <c r="G12" s="289">
        <v>1</v>
      </c>
      <c r="H12" s="289">
        <v>1</v>
      </c>
      <c r="I12" s="289">
        <v>1</v>
      </c>
      <c r="J12" s="289">
        <v>1</v>
      </c>
      <c r="K12" s="289">
        <v>1</v>
      </c>
      <c r="L12" s="289">
        <v>1</v>
      </c>
      <c r="M12" s="289">
        <v>1</v>
      </c>
      <c r="N12" s="289"/>
      <c r="O12" s="289"/>
      <c r="P12" s="289"/>
      <c r="Q12" s="290"/>
      <c r="R12" s="287"/>
      <c r="S12" s="287"/>
      <c r="T12" s="287"/>
      <c r="U12" s="287"/>
      <c r="V12" s="286" t="s">
        <v>74</v>
      </c>
      <c r="W12" s="286" t="s">
        <v>74</v>
      </c>
      <c r="X12" s="289">
        <v>1</v>
      </c>
      <c r="Y12" s="289">
        <v>1</v>
      </c>
      <c r="Z12" s="289">
        <v>1</v>
      </c>
      <c r="AA12" s="289">
        <v>1</v>
      </c>
      <c r="AB12" s="289">
        <v>1</v>
      </c>
      <c r="AC12" s="289">
        <v>1</v>
      </c>
      <c r="AD12" s="289">
        <v>1</v>
      </c>
      <c r="AE12" s="289">
        <v>1</v>
      </c>
      <c r="AF12" s="289">
        <v>1</v>
      </c>
      <c r="AG12" s="287"/>
      <c r="AH12" s="287"/>
      <c r="AI12" s="290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91"/>
      <c r="AW12" s="291"/>
      <c r="AX12" s="291"/>
      <c r="AY12" s="291"/>
      <c r="AZ12" s="291"/>
      <c r="BA12" s="291"/>
      <c r="BB12" s="291"/>
      <c r="BC12" s="291"/>
      <c r="BD12" s="291"/>
      <c r="BE12" s="289">
        <f t="shared" si="1"/>
        <v>18</v>
      </c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</row>
    <row r="13" spans="1:74" ht="13.5" customHeight="1" hidden="1" thickBot="1">
      <c r="A13" s="218"/>
      <c r="B13" s="198"/>
      <c r="C13" s="243"/>
      <c r="D13" s="8"/>
      <c r="E13" s="316"/>
      <c r="F13" s="316"/>
      <c r="G13" s="316"/>
      <c r="H13" s="316"/>
      <c r="I13" s="316"/>
      <c r="J13" s="316"/>
      <c r="K13" s="316"/>
      <c r="L13" s="316"/>
      <c r="M13" s="289"/>
      <c r="N13" s="289"/>
      <c r="O13" s="289"/>
      <c r="P13" s="289"/>
      <c r="Q13" s="290"/>
      <c r="R13" s="287"/>
      <c r="S13" s="287"/>
      <c r="T13" s="287"/>
      <c r="U13" s="287"/>
      <c r="V13" s="286" t="s">
        <v>74</v>
      </c>
      <c r="W13" s="286" t="s">
        <v>74</v>
      </c>
      <c r="X13" s="332"/>
      <c r="Y13" s="332"/>
      <c r="Z13" s="332"/>
      <c r="AA13" s="332"/>
      <c r="AB13" s="332"/>
      <c r="AC13" s="338"/>
      <c r="AD13" s="338"/>
      <c r="AE13" s="338"/>
      <c r="AF13" s="338"/>
      <c r="AG13" s="298"/>
      <c r="AH13" s="298"/>
      <c r="AI13" s="294"/>
      <c r="AJ13" s="295"/>
      <c r="AK13" s="295"/>
      <c r="AL13" s="295"/>
      <c r="AM13" s="295"/>
      <c r="AN13" s="295"/>
      <c r="AO13" s="298"/>
      <c r="AP13" s="298"/>
      <c r="AQ13" s="295"/>
      <c r="AR13" s="295"/>
      <c r="AS13" s="295"/>
      <c r="AT13" s="295"/>
      <c r="AU13" s="295"/>
      <c r="AV13" s="291"/>
      <c r="AW13" s="291"/>
      <c r="AX13" s="291"/>
      <c r="AY13" s="291"/>
      <c r="AZ13" s="291"/>
      <c r="BA13" s="291"/>
      <c r="BB13" s="291"/>
      <c r="BC13" s="291"/>
      <c r="BD13" s="291"/>
      <c r="BE13" s="289">
        <f t="shared" si="1"/>
        <v>0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</row>
    <row r="14" spans="1:74" ht="13.5" customHeight="1" hidden="1" thickBot="1">
      <c r="A14" s="218"/>
      <c r="B14" s="198"/>
      <c r="C14" s="243"/>
      <c r="D14" s="33"/>
      <c r="E14" s="316"/>
      <c r="F14" s="316"/>
      <c r="G14" s="316"/>
      <c r="H14" s="316"/>
      <c r="I14" s="316"/>
      <c r="J14" s="316"/>
      <c r="K14" s="316"/>
      <c r="L14" s="316"/>
      <c r="M14" s="289"/>
      <c r="N14" s="289"/>
      <c r="O14" s="289"/>
      <c r="P14" s="289"/>
      <c r="Q14" s="290"/>
      <c r="R14" s="287"/>
      <c r="S14" s="287"/>
      <c r="T14" s="287"/>
      <c r="U14" s="287"/>
      <c r="V14" s="286" t="s">
        <v>74</v>
      </c>
      <c r="W14" s="286" t="s">
        <v>74</v>
      </c>
      <c r="X14" s="332"/>
      <c r="Y14" s="332"/>
      <c r="Z14" s="332"/>
      <c r="AA14" s="332"/>
      <c r="AB14" s="332"/>
      <c r="AC14" s="338"/>
      <c r="AD14" s="338"/>
      <c r="AE14" s="338"/>
      <c r="AF14" s="338"/>
      <c r="AG14" s="298"/>
      <c r="AH14" s="298"/>
      <c r="AI14" s="294"/>
      <c r="AJ14" s="295"/>
      <c r="AK14" s="295"/>
      <c r="AL14" s="295"/>
      <c r="AM14" s="295"/>
      <c r="AN14" s="295"/>
      <c r="AO14" s="298"/>
      <c r="AP14" s="298"/>
      <c r="AQ14" s="295"/>
      <c r="AR14" s="295"/>
      <c r="AS14" s="295"/>
      <c r="AT14" s="295"/>
      <c r="AU14" s="295"/>
      <c r="AV14" s="291"/>
      <c r="AW14" s="291"/>
      <c r="AX14" s="291"/>
      <c r="AY14" s="291"/>
      <c r="AZ14" s="291"/>
      <c r="BA14" s="291"/>
      <c r="BB14" s="291"/>
      <c r="BC14" s="291"/>
      <c r="BD14" s="291"/>
      <c r="BE14" s="289">
        <f t="shared" si="1"/>
        <v>0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</row>
    <row r="15" spans="1:74" ht="17.25" customHeight="1" thickBot="1">
      <c r="A15" s="218"/>
      <c r="B15" s="242" t="s">
        <v>118</v>
      </c>
      <c r="C15" s="210" t="s">
        <v>126</v>
      </c>
      <c r="D15" s="54" t="s">
        <v>34</v>
      </c>
      <c r="E15" s="289">
        <v>2</v>
      </c>
      <c r="F15" s="289">
        <v>2</v>
      </c>
      <c r="G15" s="289">
        <v>2</v>
      </c>
      <c r="H15" s="289">
        <v>2</v>
      </c>
      <c r="I15" s="289">
        <v>2</v>
      </c>
      <c r="J15" s="289">
        <v>2</v>
      </c>
      <c r="K15" s="289">
        <v>2</v>
      </c>
      <c r="L15" s="289">
        <v>2</v>
      </c>
      <c r="M15" s="289" t="s">
        <v>234</v>
      </c>
      <c r="N15" s="289"/>
      <c r="O15" s="289"/>
      <c r="P15" s="289"/>
      <c r="Q15" s="290"/>
      <c r="R15" s="287"/>
      <c r="S15" s="287"/>
      <c r="T15" s="287"/>
      <c r="U15" s="287"/>
      <c r="V15" s="286" t="s">
        <v>74</v>
      </c>
      <c r="W15" s="286" t="s">
        <v>74</v>
      </c>
      <c r="X15" s="289">
        <v>2</v>
      </c>
      <c r="Y15" s="289">
        <v>2</v>
      </c>
      <c r="Z15" s="289">
        <v>2</v>
      </c>
      <c r="AA15" s="289">
        <v>2</v>
      </c>
      <c r="AB15" s="302">
        <v>2</v>
      </c>
      <c r="AC15" s="302">
        <v>2</v>
      </c>
      <c r="AD15" s="302">
        <v>2</v>
      </c>
      <c r="AE15" s="302">
        <v>2</v>
      </c>
      <c r="AF15" s="302" t="s">
        <v>220</v>
      </c>
      <c r="AG15" s="292"/>
      <c r="AH15" s="292"/>
      <c r="AI15" s="290"/>
      <c r="AJ15" s="287"/>
      <c r="AK15" s="287"/>
      <c r="AL15" s="287"/>
      <c r="AM15" s="287"/>
      <c r="AN15" s="287"/>
      <c r="AO15" s="292"/>
      <c r="AP15" s="292"/>
      <c r="AQ15" s="287"/>
      <c r="AR15" s="287"/>
      <c r="AS15" s="295"/>
      <c r="AT15" s="295"/>
      <c r="AU15" s="295"/>
      <c r="AV15" s="287"/>
      <c r="AW15" s="287"/>
      <c r="AX15" s="287"/>
      <c r="AY15" s="287"/>
      <c r="AZ15" s="287"/>
      <c r="BA15" s="287"/>
      <c r="BB15" s="287"/>
      <c r="BC15" s="287"/>
      <c r="BD15" s="287"/>
      <c r="BE15" s="289">
        <f t="shared" si="1"/>
        <v>32</v>
      </c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</row>
    <row r="16" spans="1:74" ht="15.75" customHeight="1" thickBot="1">
      <c r="A16" s="218"/>
      <c r="B16" s="242"/>
      <c r="C16" s="210"/>
      <c r="D16" s="50" t="s">
        <v>35</v>
      </c>
      <c r="E16" s="289">
        <v>1</v>
      </c>
      <c r="F16" s="289">
        <v>1</v>
      </c>
      <c r="G16" s="289">
        <v>1</v>
      </c>
      <c r="H16" s="289">
        <v>1</v>
      </c>
      <c r="I16" s="289">
        <v>1</v>
      </c>
      <c r="J16" s="289">
        <v>1</v>
      </c>
      <c r="K16" s="289">
        <v>1</v>
      </c>
      <c r="L16" s="289">
        <v>1</v>
      </c>
      <c r="M16" s="289">
        <v>1</v>
      </c>
      <c r="N16" s="289"/>
      <c r="O16" s="289"/>
      <c r="P16" s="289"/>
      <c r="Q16" s="290"/>
      <c r="R16" s="287"/>
      <c r="S16" s="287"/>
      <c r="T16" s="287"/>
      <c r="U16" s="287"/>
      <c r="V16" s="286" t="s">
        <v>74</v>
      </c>
      <c r="W16" s="286" t="s">
        <v>74</v>
      </c>
      <c r="X16" s="300">
        <v>1</v>
      </c>
      <c r="Y16" s="300">
        <v>1</v>
      </c>
      <c r="Z16" s="300">
        <v>1</v>
      </c>
      <c r="AA16" s="300">
        <v>1</v>
      </c>
      <c r="AB16" s="301">
        <v>1</v>
      </c>
      <c r="AC16" s="301">
        <v>1</v>
      </c>
      <c r="AD16" s="301">
        <v>1</v>
      </c>
      <c r="AE16" s="301">
        <v>1</v>
      </c>
      <c r="AF16" s="301">
        <v>1</v>
      </c>
      <c r="AG16" s="298"/>
      <c r="AH16" s="298"/>
      <c r="AI16" s="294"/>
      <c r="AJ16" s="295"/>
      <c r="AK16" s="295"/>
      <c r="AL16" s="295"/>
      <c r="AM16" s="295"/>
      <c r="AN16" s="295"/>
      <c r="AO16" s="298"/>
      <c r="AP16" s="298"/>
      <c r="AQ16" s="295"/>
      <c r="AR16" s="295"/>
      <c r="AS16" s="295"/>
      <c r="AT16" s="295"/>
      <c r="AU16" s="295"/>
      <c r="AV16" s="287"/>
      <c r="AW16" s="287"/>
      <c r="AX16" s="287"/>
      <c r="AY16" s="287"/>
      <c r="AZ16" s="287"/>
      <c r="BA16" s="287"/>
      <c r="BB16" s="287"/>
      <c r="BC16" s="287"/>
      <c r="BD16" s="287"/>
      <c r="BE16" s="289">
        <f t="shared" si="1"/>
        <v>18</v>
      </c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</row>
    <row r="17" spans="1:74" s="17" customFormat="1" ht="32.25" customHeight="1" hidden="1" thickBot="1">
      <c r="A17" s="218"/>
      <c r="B17" s="206" t="s">
        <v>152</v>
      </c>
      <c r="C17" s="208" t="s">
        <v>119</v>
      </c>
      <c r="D17" s="34" t="s">
        <v>34</v>
      </c>
      <c r="E17" s="286">
        <f>SUM(E19,E21)</f>
        <v>0</v>
      </c>
      <c r="F17" s="286">
        <f aca="true" t="shared" si="2" ref="F17:AU18">SUM(F19,F21)</f>
        <v>0</v>
      </c>
      <c r="G17" s="286">
        <f t="shared" si="2"/>
        <v>0</v>
      </c>
      <c r="H17" s="286">
        <f t="shared" si="2"/>
        <v>0</v>
      </c>
      <c r="I17" s="286">
        <f t="shared" si="2"/>
        <v>0</v>
      </c>
      <c r="J17" s="286">
        <f t="shared" si="2"/>
        <v>0</v>
      </c>
      <c r="K17" s="286">
        <f t="shared" si="2"/>
        <v>0</v>
      </c>
      <c r="L17" s="286">
        <f t="shared" si="2"/>
        <v>0</v>
      </c>
      <c r="M17" s="286">
        <f t="shared" si="2"/>
        <v>0</v>
      </c>
      <c r="N17" s="286">
        <f t="shared" si="2"/>
        <v>0</v>
      </c>
      <c r="O17" s="286">
        <f t="shared" si="2"/>
        <v>0</v>
      </c>
      <c r="P17" s="286">
        <f t="shared" si="2"/>
        <v>0</v>
      </c>
      <c r="Q17" s="286">
        <f t="shared" si="2"/>
        <v>0</v>
      </c>
      <c r="R17" s="286">
        <f t="shared" si="2"/>
        <v>0</v>
      </c>
      <c r="S17" s="286">
        <f t="shared" si="2"/>
        <v>0</v>
      </c>
      <c r="T17" s="286">
        <f t="shared" si="2"/>
        <v>0</v>
      </c>
      <c r="U17" s="286">
        <f t="shared" si="2"/>
        <v>0</v>
      </c>
      <c r="V17" s="286" t="s">
        <v>74</v>
      </c>
      <c r="W17" s="286" t="s">
        <v>74</v>
      </c>
      <c r="X17" s="286">
        <f t="shared" si="2"/>
        <v>0</v>
      </c>
      <c r="Y17" s="286">
        <f t="shared" si="2"/>
        <v>0</v>
      </c>
      <c r="Z17" s="286">
        <f t="shared" si="2"/>
        <v>0</v>
      </c>
      <c r="AA17" s="286">
        <f t="shared" si="2"/>
        <v>0</v>
      </c>
      <c r="AB17" s="286">
        <f t="shared" si="2"/>
        <v>0</v>
      </c>
      <c r="AC17" s="286">
        <f t="shared" si="2"/>
        <v>0</v>
      </c>
      <c r="AD17" s="286">
        <f t="shared" si="2"/>
        <v>0</v>
      </c>
      <c r="AE17" s="286">
        <f t="shared" si="2"/>
        <v>0</v>
      </c>
      <c r="AF17" s="286">
        <f t="shared" si="2"/>
        <v>0</v>
      </c>
      <c r="AG17" s="286">
        <f t="shared" si="2"/>
        <v>0</v>
      </c>
      <c r="AH17" s="286">
        <f t="shared" si="2"/>
        <v>0</v>
      </c>
      <c r="AI17" s="286">
        <f t="shared" si="2"/>
        <v>0</v>
      </c>
      <c r="AJ17" s="286">
        <f t="shared" si="2"/>
        <v>0</v>
      </c>
      <c r="AK17" s="286">
        <f t="shared" si="2"/>
        <v>0</v>
      </c>
      <c r="AL17" s="286">
        <f t="shared" si="2"/>
        <v>0</v>
      </c>
      <c r="AM17" s="286">
        <f t="shared" si="2"/>
        <v>0</v>
      </c>
      <c r="AN17" s="286">
        <f t="shared" si="2"/>
        <v>0</v>
      </c>
      <c r="AO17" s="286">
        <f t="shared" si="2"/>
        <v>0</v>
      </c>
      <c r="AP17" s="286">
        <f t="shared" si="2"/>
        <v>0</v>
      </c>
      <c r="AQ17" s="286">
        <f t="shared" si="2"/>
        <v>0</v>
      </c>
      <c r="AR17" s="286">
        <f t="shared" si="2"/>
        <v>0</v>
      </c>
      <c r="AS17" s="286">
        <f t="shared" si="2"/>
        <v>0</v>
      </c>
      <c r="AT17" s="286">
        <f t="shared" si="2"/>
        <v>0</v>
      </c>
      <c r="AU17" s="286">
        <f t="shared" si="2"/>
        <v>0</v>
      </c>
      <c r="AV17" s="286"/>
      <c r="AW17" s="286"/>
      <c r="AX17" s="286"/>
      <c r="AY17" s="286"/>
      <c r="AZ17" s="286"/>
      <c r="BA17" s="286"/>
      <c r="BB17" s="286"/>
      <c r="BC17" s="286"/>
      <c r="BD17" s="286"/>
      <c r="BE17" s="286">
        <f t="shared" si="1"/>
        <v>0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</row>
    <row r="18" spans="1:74" s="17" customFormat="1" ht="16.5" hidden="1" thickBot="1">
      <c r="A18" s="218"/>
      <c r="B18" s="207"/>
      <c r="C18" s="209"/>
      <c r="D18" s="34" t="s">
        <v>35</v>
      </c>
      <c r="E18" s="286">
        <f>SUM(E20,E22)</f>
        <v>0</v>
      </c>
      <c r="F18" s="286">
        <f t="shared" si="2"/>
        <v>0</v>
      </c>
      <c r="G18" s="286">
        <f t="shared" si="2"/>
        <v>0</v>
      </c>
      <c r="H18" s="286">
        <f t="shared" si="2"/>
        <v>0</v>
      </c>
      <c r="I18" s="286">
        <f t="shared" si="2"/>
        <v>0</v>
      </c>
      <c r="J18" s="286">
        <f t="shared" si="2"/>
        <v>0</v>
      </c>
      <c r="K18" s="286">
        <f t="shared" si="2"/>
        <v>0</v>
      </c>
      <c r="L18" s="286">
        <f t="shared" si="2"/>
        <v>0</v>
      </c>
      <c r="M18" s="286">
        <f t="shared" si="2"/>
        <v>0</v>
      </c>
      <c r="N18" s="286">
        <f t="shared" si="2"/>
        <v>0</v>
      </c>
      <c r="O18" s="286">
        <f t="shared" si="2"/>
        <v>0</v>
      </c>
      <c r="P18" s="286">
        <f t="shared" si="2"/>
        <v>0</v>
      </c>
      <c r="Q18" s="286">
        <f t="shared" si="2"/>
        <v>0</v>
      </c>
      <c r="R18" s="286">
        <f t="shared" si="2"/>
        <v>0</v>
      </c>
      <c r="S18" s="286">
        <f t="shared" si="2"/>
        <v>0</v>
      </c>
      <c r="T18" s="286">
        <f t="shared" si="2"/>
        <v>0</v>
      </c>
      <c r="U18" s="286">
        <f t="shared" si="2"/>
        <v>0</v>
      </c>
      <c r="V18" s="286" t="s">
        <v>74</v>
      </c>
      <c r="W18" s="286" t="s">
        <v>74</v>
      </c>
      <c r="X18" s="286">
        <f t="shared" si="2"/>
        <v>0</v>
      </c>
      <c r="Y18" s="286">
        <f t="shared" si="2"/>
        <v>0</v>
      </c>
      <c r="Z18" s="286">
        <f t="shared" si="2"/>
        <v>0</v>
      </c>
      <c r="AA18" s="286">
        <f t="shared" si="2"/>
        <v>0</v>
      </c>
      <c r="AB18" s="286">
        <f t="shared" si="2"/>
        <v>0</v>
      </c>
      <c r="AC18" s="286">
        <f t="shared" si="2"/>
        <v>0</v>
      </c>
      <c r="AD18" s="286">
        <f t="shared" si="2"/>
        <v>0</v>
      </c>
      <c r="AE18" s="286">
        <f t="shared" si="2"/>
        <v>0</v>
      </c>
      <c r="AF18" s="286">
        <f t="shared" si="2"/>
        <v>0</v>
      </c>
      <c r="AG18" s="286">
        <f t="shared" si="2"/>
        <v>0</v>
      </c>
      <c r="AH18" s="286">
        <f t="shared" si="2"/>
        <v>0</v>
      </c>
      <c r="AI18" s="286">
        <f t="shared" si="2"/>
        <v>0</v>
      </c>
      <c r="AJ18" s="286">
        <f t="shared" si="2"/>
        <v>0</v>
      </c>
      <c r="AK18" s="286">
        <f t="shared" si="2"/>
        <v>0</v>
      </c>
      <c r="AL18" s="286">
        <f t="shared" si="2"/>
        <v>0</v>
      </c>
      <c r="AM18" s="286">
        <f t="shared" si="2"/>
        <v>0</v>
      </c>
      <c r="AN18" s="286">
        <f t="shared" si="2"/>
        <v>0</v>
      </c>
      <c r="AO18" s="286">
        <f t="shared" si="2"/>
        <v>0</v>
      </c>
      <c r="AP18" s="286">
        <f t="shared" si="2"/>
        <v>0</v>
      </c>
      <c r="AQ18" s="286">
        <f t="shared" si="2"/>
        <v>0</v>
      </c>
      <c r="AR18" s="286">
        <f t="shared" si="2"/>
        <v>0</v>
      </c>
      <c r="AS18" s="286">
        <f t="shared" si="2"/>
        <v>0</v>
      </c>
      <c r="AT18" s="286">
        <f t="shared" si="2"/>
        <v>0</v>
      </c>
      <c r="AU18" s="286">
        <f t="shared" si="2"/>
        <v>0</v>
      </c>
      <c r="AV18" s="286"/>
      <c r="AW18" s="286"/>
      <c r="AX18" s="286"/>
      <c r="AY18" s="286"/>
      <c r="AZ18" s="286"/>
      <c r="BA18" s="286"/>
      <c r="BB18" s="286"/>
      <c r="BC18" s="286"/>
      <c r="BD18" s="286"/>
      <c r="BE18" s="286">
        <f t="shared" si="1"/>
        <v>0</v>
      </c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</row>
    <row r="19" spans="1:74" ht="20.25" customHeight="1" hidden="1" thickBot="1">
      <c r="A19" s="218"/>
      <c r="B19" s="186"/>
      <c r="C19" s="204"/>
      <c r="D19" s="8"/>
      <c r="E19" s="291"/>
      <c r="F19" s="291"/>
      <c r="G19" s="291"/>
      <c r="H19" s="291"/>
      <c r="I19" s="291"/>
      <c r="J19" s="308"/>
      <c r="K19" s="308"/>
      <c r="L19" s="308"/>
      <c r="M19" s="291"/>
      <c r="N19" s="291"/>
      <c r="O19" s="291"/>
      <c r="P19" s="291"/>
      <c r="Q19" s="308"/>
      <c r="R19" s="308"/>
      <c r="S19" s="308"/>
      <c r="T19" s="308"/>
      <c r="U19" s="308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308"/>
      <c r="AH19" s="308"/>
      <c r="AI19" s="291"/>
      <c r="AJ19" s="308"/>
      <c r="AK19" s="308"/>
      <c r="AL19" s="308"/>
      <c r="AM19" s="308"/>
      <c r="AN19" s="308"/>
      <c r="AO19" s="308"/>
      <c r="AP19" s="287"/>
      <c r="AQ19" s="287"/>
      <c r="AR19" s="287"/>
      <c r="AS19" s="287"/>
      <c r="AT19" s="287"/>
      <c r="AU19" s="295"/>
      <c r="AV19" s="291"/>
      <c r="AW19" s="291"/>
      <c r="AX19" s="291"/>
      <c r="AY19" s="291"/>
      <c r="AZ19" s="291"/>
      <c r="BA19" s="291"/>
      <c r="BB19" s="291"/>
      <c r="BC19" s="291"/>
      <c r="BD19" s="291"/>
      <c r="BE19" s="2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</row>
    <row r="20" spans="1:74" ht="21" customHeight="1" hidden="1" thickBot="1">
      <c r="A20" s="218"/>
      <c r="B20" s="187"/>
      <c r="C20" s="204"/>
      <c r="D20" s="8"/>
      <c r="E20" s="291"/>
      <c r="F20" s="291"/>
      <c r="G20" s="291"/>
      <c r="H20" s="291"/>
      <c r="I20" s="291"/>
      <c r="J20" s="308"/>
      <c r="K20" s="308"/>
      <c r="L20" s="308"/>
      <c r="M20" s="291"/>
      <c r="N20" s="291"/>
      <c r="O20" s="291"/>
      <c r="P20" s="291"/>
      <c r="Q20" s="308"/>
      <c r="R20" s="308"/>
      <c r="S20" s="308"/>
      <c r="T20" s="308"/>
      <c r="U20" s="308"/>
      <c r="V20" s="291"/>
      <c r="W20" s="291"/>
      <c r="X20" s="297"/>
      <c r="Y20" s="297"/>
      <c r="Z20" s="297"/>
      <c r="AA20" s="297"/>
      <c r="AB20" s="297"/>
      <c r="AC20" s="297"/>
      <c r="AD20" s="297"/>
      <c r="AE20" s="297"/>
      <c r="AF20" s="297"/>
      <c r="AG20" s="310"/>
      <c r="AH20" s="310"/>
      <c r="AI20" s="297"/>
      <c r="AJ20" s="310"/>
      <c r="AK20" s="310"/>
      <c r="AL20" s="310"/>
      <c r="AM20" s="310"/>
      <c r="AN20" s="310"/>
      <c r="AO20" s="310"/>
      <c r="AP20" s="295"/>
      <c r="AQ20" s="295"/>
      <c r="AR20" s="295"/>
      <c r="AS20" s="295"/>
      <c r="AT20" s="295"/>
      <c r="AU20" s="295"/>
      <c r="AV20" s="291"/>
      <c r="AW20" s="291"/>
      <c r="AX20" s="291"/>
      <c r="AY20" s="291"/>
      <c r="AZ20" s="291"/>
      <c r="BA20" s="291"/>
      <c r="BB20" s="291"/>
      <c r="BC20" s="291"/>
      <c r="BD20" s="291"/>
      <c r="BE20" s="2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</row>
    <row r="21" spans="1:74" ht="14.25" customHeight="1" hidden="1" thickBot="1">
      <c r="A21" s="218"/>
      <c r="B21" s="186"/>
      <c r="C21" s="204"/>
      <c r="D21" s="8"/>
      <c r="E21" s="291"/>
      <c r="F21" s="291"/>
      <c r="G21" s="291"/>
      <c r="H21" s="291"/>
      <c r="I21" s="291"/>
      <c r="J21" s="308"/>
      <c r="K21" s="308"/>
      <c r="L21" s="308"/>
      <c r="M21" s="291"/>
      <c r="N21" s="291"/>
      <c r="O21" s="291"/>
      <c r="P21" s="291"/>
      <c r="Q21" s="308"/>
      <c r="R21" s="308"/>
      <c r="S21" s="308"/>
      <c r="T21" s="308"/>
      <c r="U21" s="308"/>
      <c r="V21" s="291"/>
      <c r="W21" s="291"/>
      <c r="X21" s="297"/>
      <c r="Y21" s="297"/>
      <c r="Z21" s="297"/>
      <c r="AA21" s="297"/>
      <c r="AB21" s="297"/>
      <c r="AC21" s="297"/>
      <c r="AD21" s="297"/>
      <c r="AE21" s="297"/>
      <c r="AF21" s="297"/>
      <c r="AG21" s="310"/>
      <c r="AH21" s="310"/>
      <c r="AI21" s="297"/>
      <c r="AJ21" s="310"/>
      <c r="AK21" s="310"/>
      <c r="AL21" s="310"/>
      <c r="AM21" s="310"/>
      <c r="AN21" s="310"/>
      <c r="AO21" s="310"/>
      <c r="AP21" s="295"/>
      <c r="AQ21" s="295"/>
      <c r="AR21" s="295"/>
      <c r="AS21" s="295"/>
      <c r="AT21" s="295"/>
      <c r="AU21" s="295"/>
      <c r="AV21" s="291"/>
      <c r="AW21" s="291"/>
      <c r="AX21" s="291"/>
      <c r="AY21" s="291"/>
      <c r="AZ21" s="291"/>
      <c r="BA21" s="291"/>
      <c r="BB21" s="291"/>
      <c r="BC21" s="291"/>
      <c r="BD21" s="291"/>
      <c r="BE21" s="2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</row>
    <row r="22" spans="1:74" ht="16.5" customHeight="1" hidden="1" thickBot="1">
      <c r="A22" s="218"/>
      <c r="B22" s="187"/>
      <c r="C22" s="204"/>
      <c r="D22" s="8"/>
      <c r="E22" s="291"/>
      <c r="F22" s="291"/>
      <c r="G22" s="291"/>
      <c r="H22" s="291"/>
      <c r="I22" s="291"/>
      <c r="J22" s="308"/>
      <c r="K22" s="308"/>
      <c r="L22" s="308"/>
      <c r="M22" s="291"/>
      <c r="N22" s="291"/>
      <c r="O22" s="291"/>
      <c r="P22" s="291"/>
      <c r="Q22" s="308"/>
      <c r="R22" s="308"/>
      <c r="S22" s="308"/>
      <c r="T22" s="308"/>
      <c r="U22" s="308"/>
      <c r="V22" s="291"/>
      <c r="W22" s="291"/>
      <c r="X22" s="291"/>
      <c r="Y22" s="339"/>
      <c r="Z22" s="339"/>
      <c r="AA22" s="339"/>
      <c r="AB22" s="339"/>
      <c r="AC22" s="339"/>
      <c r="AD22" s="339"/>
      <c r="AE22" s="339"/>
      <c r="AF22" s="339"/>
      <c r="AG22" s="328"/>
      <c r="AH22" s="328"/>
      <c r="AI22" s="339"/>
      <c r="AJ22" s="328"/>
      <c r="AK22" s="328"/>
      <c r="AL22" s="328"/>
      <c r="AM22" s="328"/>
      <c r="AN22" s="328"/>
      <c r="AO22" s="328"/>
      <c r="AP22" s="340"/>
      <c r="AQ22" s="340"/>
      <c r="AR22" s="287"/>
      <c r="AS22" s="287"/>
      <c r="AT22" s="287"/>
      <c r="AU22" s="287"/>
      <c r="AV22" s="291"/>
      <c r="AW22" s="291"/>
      <c r="AX22" s="291"/>
      <c r="AY22" s="291"/>
      <c r="AZ22" s="291"/>
      <c r="BA22" s="291"/>
      <c r="BB22" s="291"/>
      <c r="BC22" s="291"/>
      <c r="BD22" s="291"/>
      <c r="BE22" s="2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</row>
    <row r="23" spans="1:74" ht="16.5" thickBot="1">
      <c r="A23" s="218"/>
      <c r="B23" s="176" t="s">
        <v>7</v>
      </c>
      <c r="C23" s="176" t="s">
        <v>38</v>
      </c>
      <c r="D23" s="34" t="s">
        <v>34</v>
      </c>
      <c r="E23" s="288">
        <f>SUM(E25,E35)</f>
        <v>28</v>
      </c>
      <c r="F23" s="288">
        <f aca="true" t="shared" si="3" ref="F23:AU24">SUM(F25,F35)</f>
        <v>28</v>
      </c>
      <c r="G23" s="288">
        <f t="shared" si="3"/>
        <v>28</v>
      </c>
      <c r="H23" s="288">
        <f t="shared" si="3"/>
        <v>28</v>
      </c>
      <c r="I23" s="288">
        <f t="shared" si="3"/>
        <v>28</v>
      </c>
      <c r="J23" s="288">
        <f t="shared" si="3"/>
        <v>28</v>
      </c>
      <c r="K23" s="288">
        <f t="shared" si="3"/>
        <v>28</v>
      </c>
      <c r="L23" s="288">
        <f t="shared" si="3"/>
        <v>28</v>
      </c>
      <c r="M23" s="288">
        <f t="shared" si="3"/>
        <v>28</v>
      </c>
      <c r="N23" s="288">
        <f t="shared" si="3"/>
        <v>36</v>
      </c>
      <c r="O23" s="288">
        <f t="shared" si="3"/>
        <v>36</v>
      </c>
      <c r="P23" s="288">
        <f t="shared" si="3"/>
        <v>36</v>
      </c>
      <c r="Q23" s="288">
        <f t="shared" si="3"/>
        <v>0</v>
      </c>
      <c r="R23" s="288">
        <f t="shared" si="3"/>
        <v>36</v>
      </c>
      <c r="S23" s="288">
        <f t="shared" si="3"/>
        <v>36</v>
      </c>
      <c r="T23" s="288">
        <f t="shared" si="3"/>
        <v>36</v>
      </c>
      <c r="U23" s="288">
        <f t="shared" si="3"/>
        <v>36</v>
      </c>
      <c r="V23" s="286" t="s">
        <v>74</v>
      </c>
      <c r="W23" s="286" t="s">
        <v>74</v>
      </c>
      <c r="X23" s="288">
        <f t="shared" si="3"/>
        <v>32</v>
      </c>
      <c r="Y23" s="288">
        <f t="shared" si="3"/>
        <v>32</v>
      </c>
      <c r="Z23" s="288">
        <f t="shared" si="3"/>
        <v>32</v>
      </c>
      <c r="AA23" s="288">
        <f t="shared" si="3"/>
        <v>32</v>
      </c>
      <c r="AB23" s="288">
        <f t="shared" si="3"/>
        <v>32</v>
      </c>
      <c r="AC23" s="288">
        <f t="shared" si="3"/>
        <v>32</v>
      </c>
      <c r="AD23" s="288">
        <f t="shared" si="3"/>
        <v>32</v>
      </c>
      <c r="AE23" s="288">
        <f t="shared" si="3"/>
        <v>32</v>
      </c>
      <c r="AF23" s="288">
        <v>32</v>
      </c>
      <c r="AG23" s="288">
        <f t="shared" si="3"/>
        <v>36</v>
      </c>
      <c r="AH23" s="288">
        <f t="shared" si="3"/>
        <v>36</v>
      </c>
      <c r="AI23" s="288">
        <f t="shared" si="3"/>
        <v>0</v>
      </c>
      <c r="AJ23" s="288">
        <f t="shared" si="3"/>
        <v>36</v>
      </c>
      <c r="AK23" s="288">
        <f t="shared" si="3"/>
        <v>36</v>
      </c>
      <c r="AL23" s="288">
        <f t="shared" si="3"/>
        <v>0</v>
      </c>
      <c r="AM23" s="288">
        <f t="shared" si="3"/>
        <v>0</v>
      </c>
      <c r="AN23" s="288">
        <f t="shared" si="3"/>
        <v>0</v>
      </c>
      <c r="AO23" s="288">
        <f t="shared" si="3"/>
        <v>0</v>
      </c>
      <c r="AP23" s="288">
        <f t="shared" si="3"/>
        <v>0</v>
      </c>
      <c r="AQ23" s="288">
        <f t="shared" si="3"/>
        <v>0</v>
      </c>
      <c r="AR23" s="288">
        <f t="shared" si="3"/>
        <v>0</v>
      </c>
      <c r="AS23" s="288">
        <f t="shared" si="3"/>
        <v>0</v>
      </c>
      <c r="AT23" s="288">
        <f t="shared" si="3"/>
        <v>0</v>
      </c>
      <c r="AU23" s="288">
        <f t="shared" si="3"/>
        <v>0</v>
      </c>
      <c r="AV23" s="286"/>
      <c r="AW23" s="286"/>
      <c r="AX23" s="286"/>
      <c r="AY23" s="286"/>
      <c r="AZ23" s="286"/>
      <c r="BA23" s="286"/>
      <c r="BB23" s="286"/>
      <c r="BC23" s="286"/>
      <c r="BD23" s="286"/>
      <c r="BE23" s="286">
        <f t="shared" si="1"/>
        <v>936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</row>
    <row r="24" spans="1:74" ht="16.5" thickBot="1">
      <c r="A24" s="218"/>
      <c r="B24" s="177"/>
      <c r="C24" s="177"/>
      <c r="D24" s="34" t="s">
        <v>35</v>
      </c>
      <c r="E24" s="288">
        <f>SUM(E26,E36)</f>
        <v>14</v>
      </c>
      <c r="F24" s="288">
        <f t="shared" si="3"/>
        <v>14</v>
      </c>
      <c r="G24" s="288">
        <f t="shared" si="3"/>
        <v>14</v>
      </c>
      <c r="H24" s="288">
        <f t="shared" si="3"/>
        <v>14</v>
      </c>
      <c r="I24" s="288">
        <f t="shared" si="3"/>
        <v>14</v>
      </c>
      <c r="J24" s="288">
        <f t="shared" si="3"/>
        <v>14</v>
      </c>
      <c r="K24" s="288">
        <f t="shared" si="3"/>
        <v>14</v>
      </c>
      <c r="L24" s="288">
        <f t="shared" si="3"/>
        <v>14</v>
      </c>
      <c r="M24" s="288">
        <f t="shared" si="3"/>
        <v>14</v>
      </c>
      <c r="N24" s="288">
        <f t="shared" si="3"/>
        <v>0</v>
      </c>
      <c r="O24" s="288">
        <f t="shared" si="3"/>
        <v>0</v>
      </c>
      <c r="P24" s="288">
        <f t="shared" si="3"/>
        <v>0</v>
      </c>
      <c r="Q24" s="288">
        <f t="shared" si="3"/>
        <v>0</v>
      </c>
      <c r="R24" s="288">
        <f t="shared" si="3"/>
        <v>0</v>
      </c>
      <c r="S24" s="288">
        <f t="shared" si="3"/>
        <v>0</v>
      </c>
      <c r="T24" s="288">
        <f t="shared" si="3"/>
        <v>0</v>
      </c>
      <c r="U24" s="288">
        <f t="shared" si="3"/>
        <v>0</v>
      </c>
      <c r="V24" s="286" t="s">
        <v>74</v>
      </c>
      <c r="W24" s="286" t="s">
        <v>74</v>
      </c>
      <c r="X24" s="288">
        <f t="shared" si="3"/>
        <v>16</v>
      </c>
      <c r="Y24" s="288">
        <f t="shared" si="3"/>
        <v>16</v>
      </c>
      <c r="Z24" s="288">
        <f t="shared" si="3"/>
        <v>16</v>
      </c>
      <c r="AA24" s="288">
        <f t="shared" si="3"/>
        <v>16</v>
      </c>
      <c r="AB24" s="288">
        <f t="shared" si="3"/>
        <v>16</v>
      </c>
      <c r="AC24" s="288">
        <f t="shared" si="3"/>
        <v>16</v>
      </c>
      <c r="AD24" s="288">
        <f t="shared" si="3"/>
        <v>16</v>
      </c>
      <c r="AE24" s="288">
        <f t="shared" si="3"/>
        <v>16</v>
      </c>
      <c r="AF24" s="288">
        <f t="shared" si="3"/>
        <v>16</v>
      </c>
      <c r="AG24" s="288">
        <f t="shared" si="3"/>
        <v>0</v>
      </c>
      <c r="AH24" s="288">
        <f t="shared" si="3"/>
        <v>0</v>
      </c>
      <c r="AI24" s="288">
        <f t="shared" si="3"/>
        <v>0</v>
      </c>
      <c r="AJ24" s="288">
        <f t="shared" si="3"/>
        <v>0</v>
      </c>
      <c r="AK24" s="288">
        <f t="shared" si="3"/>
        <v>0</v>
      </c>
      <c r="AL24" s="288">
        <f t="shared" si="3"/>
        <v>0</v>
      </c>
      <c r="AM24" s="288">
        <f t="shared" si="3"/>
        <v>0</v>
      </c>
      <c r="AN24" s="288">
        <f t="shared" si="3"/>
        <v>0</v>
      </c>
      <c r="AO24" s="288">
        <f t="shared" si="3"/>
        <v>0</v>
      </c>
      <c r="AP24" s="288">
        <f t="shared" si="3"/>
        <v>0</v>
      </c>
      <c r="AQ24" s="288">
        <f t="shared" si="3"/>
        <v>0</v>
      </c>
      <c r="AR24" s="288">
        <f t="shared" si="3"/>
        <v>0</v>
      </c>
      <c r="AS24" s="288">
        <f t="shared" si="3"/>
        <v>0</v>
      </c>
      <c r="AT24" s="288">
        <f t="shared" si="3"/>
        <v>0</v>
      </c>
      <c r="AU24" s="288">
        <f t="shared" si="3"/>
        <v>0</v>
      </c>
      <c r="AV24" s="286"/>
      <c r="AW24" s="286"/>
      <c r="AX24" s="286"/>
      <c r="AY24" s="286"/>
      <c r="AZ24" s="286"/>
      <c r="BA24" s="286"/>
      <c r="BB24" s="286"/>
      <c r="BC24" s="286"/>
      <c r="BD24" s="286"/>
      <c r="BE24" s="286">
        <f t="shared" si="1"/>
        <v>270</v>
      </c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</row>
    <row r="25" spans="1:74" ht="26.25" thickBot="1">
      <c r="A25" s="218"/>
      <c r="B25" s="200" t="s">
        <v>233</v>
      </c>
      <c r="C25" s="46" t="s">
        <v>121</v>
      </c>
      <c r="D25" s="47" t="s">
        <v>34</v>
      </c>
      <c r="E25" s="304">
        <f>SUM(E27,E29,E31)</f>
        <v>8</v>
      </c>
      <c r="F25" s="304">
        <f aca="true" t="shared" si="4" ref="F25:AU26">SUM(F27,F29,F31)</f>
        <v>8</v>
      </c>
      <c r="G25" s="304">
        <f t="shared" si="4"/>
        <v>8</v>
      </c>
      <c r="H25" s="304">
        <f t="shared" si="4"/>
        <v>8</v>
      </c>
      <c r="I25" s="304">
        <f t="shared" si="4"/>
        <v>8</v>
      </c>
      <c r="J25" s="304">
        <f t="shared" si="4"/>
        <v>8</v>
      </c>
      <c r="K25" s="304">
        <f t="shared" si="4"/>
        <v>8</v>
      </c>
      <c r="L25" s="304">
        <f t="shared" si="4"/>
        <v>8</v>
      </c>
      <c r="M25" s="304">
        <f t="shared" si="4"/>
        <v>8</v>
      </c>
      <c r="N25" s="304">
        <f t="shared" si="4"/>
        <v>0</v>
      </c>
      <c r="O25" s="304">
        <f t="shared" si="4"/>
        <v>0</v>
      </c>
      <c r="P25" s="304">
        <f t="shared" si="4"/>
        <v>0</v>
      </c>
      <c r="Q25" s="304">
        <f t="shared" si="4"/>
        <v>0</v>
      </c>
      <c r="R25" s="304">
        <f t="shared" si="4"/>
        <v>0</v>
      </c>
      <c r="S25" s="304">
        <f t="shared" si="4"/>
        <v>0</v>
      </c>
      <c r="T25" s="304">
        <f t="shared" si="4"/>
        <v>0</v>
      </c>
      <c r="U25" s="304">
        <f t="shared" si="4"/>
        <v>0</v>
      </c>
      <c r="V25" s="304" t="s">
        <v>74</v>
      </c>
      <c r="W25" s="304" t="s">
        <v>74</v>
      </c>
      <c r="X25" s="304">
        <f t="shared" si="4"/>
        <v>8</v>
      </c>
      <c r="Y25" s="304">
        <f t="shared" si="4"/>
        <v>10</v>
      </c>
      <c r="Z25" s="304">
        <f t="shared" si="4"/>
        <v>8</v>
      </c>
      <c r="AA25" s="304">
        <f t="shared" si="4"/>
        <v>10</v>
      </c>
      <c r="AB25" s="304">
        <f t="shared" si="4"/>
        <v>8</v>
      </c>
      <c r="AC25" s="304">
        <f t="shared" si="4"/>
        <v>10</v>
      </c>
      <c r="AD25" s="304">
        <f t="shared" si="4"/>
        <v>8</v>
      </c>
      <c r="AE25" s="304">
        <f t="shared" si="4"/>
        <v>10</v>
      </c>
      <c r="AF25" s="304">
        <v>8</v>
      </c>
      <c r="AG25" s="304">
        <f t="shared" si="4"/>
        <v>0</v>
      </c>
      <c r="AH25" s="304">
        <f t="shared" si="4"/>
        <v>0</v>
      </c>
      <c r="AI25" s="304">
        <f t="shared" si="4"/>
        <v>0</v>
      </c>
      <c r="AJ25" s="304">
        <f t="shared" si="4"/>
        <v>0</v>
      </c>
      <c r="AK25" s="304">
        <f t="shared" si="4"/>
        <v>0</v>
      </c>
      <c r="AL25" s="304">
        <f t="shared" si="4"/>
        <v>0</v>
      </c>
      <c r="AM25" s="304">
        <f t="shared" si="4"/>
        <v>0</v>
      </c>
      <c r="AN25" s="304">
        <f t="shared" si="4"/>
        <v>0</v>
      </c>
      <c r="AO25" s="304">
        <f t="shared" si="4"/>
        <v>0</v>
      </c>
      <c r="AP25" s="304">
        <f t="shared" si="4"/>
        <v>0</v>
      </c>
      <c r="AQ25" s="304">
        <f t="shared" si="4"/>
        <v>0</v>
      </c>
      <c r="AR25" s="304">
        <f t="shared" si="4"/>
        <v>0</v>
      </c>
      <c r="AS25" s="304">
        <f t="shared" si="4"/>
        <v>0</v>
      </c>
      <c r="AT25" s="304">
        <f t="shared" si="4"/>
        <v>0</v>
      </c>
      <c r="AU25" s="304">
        <f t="shared" si="4"/>
        <v>0</v>
      </c>
      <c r="AV25" s="304"/>
      <c r="AW25" s="304"/>
      <c r="AX25" s="304"/>
      <c r="AY25" s="304"/>
      <c r="AZ25" s="304"/>
      <c r="BA25" s="304"/>
      <c r="BB25" s="304"/>
      <c r="BC25" s="304"/>
      <c r="BD25" s="304"/>
      <c r="BE25" s="304">
        <f t="shared" si="1"/>
        <v>152</v>
      </c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</row>
    <row r="26" spans="1:74" ht="16.5" thickBot="1">
      <c r="A26" s="218"/>
      <c r="B26" s="201"/>
      <c r="C26" s="53"/>
      <c r="D26" s="47" t="s">
        <v>35</v>
      </c>
      <c r="E26" s="304">
        <f>SUM(E28,E30,E32)</f>
        <v>4</v>
      </c>
      <c r="F26" s="304">
        <f t="shared" si="4"/>
        <v>4</v>
      </c>
      <c r="G26" s="304">
        <f t="shared" si="4"/>
        <v>4</v>
      </c>
      <c r="H26" s="304">
        <f t="shared" si="4"/>
        <v>4</v>
      </c>
      <c r="I26" s="304">
        <f t="shared" si="4"/>
        <v>4</v>
      </c>
      <c r="J26" s="304">
        <f t="shared" si="4"/>
        <v>4</v>
      </c>
      <c r="K26" s="304">
        <f t="shared" si="4"/>
        <v>4</v>
      </c>
      <c r="L26" s="304">
        <f t="shared" si="4"/>
        <v>4</v>
      </c>
      <c r="M26" s="304">
        <f t="shared" si="4"/>
        <v>4</v>
      </c>
      <c r="N26" s="304">
        <f t="shared" si="4"/>
        <v>0</v>
      </c>
      <c r="O26" s="304">
        <f t="shared" si="4"/>
        <v>0</v>
      </c>
      <c r="P26" s="304">
        <f t="shared" si="4"/>
        <v>0</v>
      </c>
      <c r="Q26" s="304">
        <f t="shared" si="4"/>
        <v>0</v>
      </c>
      <c r="R26" s="304">
        <f t="shared" si="4"/>
        <v>0</v>
      </c>
      <c r="S26" s="304">
        <f t="shared" si="4"/>
        <v>0</v>
      </c>
      <c r="T26" s="304">
        <f t="shared" si="4"/>
        <v>0</v>
      </c>
      <c r="U26" s="304">
        <f t="shared" si="4"/>
        <v>0</v>
      </c>
      <c r="V26" s="304" t="s">
        <v>74</v>
      </c>
      <c r="W26" s="304" t="s">
        <v>74</v>
      </c>
      <c r="X26" s="304">
        <f t="shared" si="4"/>
        <v>4</v>
      </c>
      <c r="Y26" s="304">
        <f t="shared" si="4"/>
        <v>5</v>
      </c>
      <c r="Z26" s="304">
        <f t="shared" si="4"/>
        <v>4</v>
      </c>
      <c r="AA26" s="304">
        <f t="shared" si="4"/>
        <v>5</v>
      </c>
      <c r="AB26" s="304">
        <f t="shared" si="4"/>
        <v>4</v>
      </c>
      <c r="AC26" s="304">
        <f t="shared" si="4"/>
        <v>5</v>
      </c>
      <c r="AD26" s="304">
        <f t="shared" si="4"/>
        <v>4</v>
      </c>
      <c r="AE26" s="304">
        <f t="shared" si="4"/>
        <v>5</v>
      </c>
      <c r="AF26" s="304">
        <f t="shared" si="4"/>
        <v>4</v>
      </c>
      <c r="AG26" s="304">
        <f t="shared" si="4"/>
        <v>0</v>
      </c>
      <c r="AH26" s="304">
        <f t="shared" si="4"/>
        <v>0</v>
      </c>
      <c r="AI26" s="304">
        <f t="shared" si="4"/>
        <v>0</v>
      </c>
      <c r="AJ26" s="304">
        <f t="shared" si="4"/>
        <v>0</v>
      </c>
      <c r="AK26" s="304">
        <f t="shared" si="4"/>
        <v>0</v>
      </c>
      <c r="AL26" s="304">
        <f t="shared" si="4"/>
        <v>0</v>
      </c>
      <c r="AM26" s="304">
        <f t="shared" si="4"/>
        <v>0</v>
      </c>
      <c r="AN26" s="304">
        <f t="shared" si="4"/>
        <v>0</v>
      </c>
      <c r="AO26" s="304">
        <f t="shared" si="4"/>
        <v>0</v>
      </c>
      <c r="AP26" s="304">
        <f t="shared" si="4"/>
        <v>0</v>
      </c>
      <c r="AQ26" s="304">
        <f t="shared" si="4"/>
        <v>0</v>
      </c>
      <c r="AR26" s="304">
        <f t="shared" si="4"/>
        <v>0</v>
      </c>
      <c r="AS26" s="304">
        <f t="shared" si="4"/>
        <v>0</v>
      </c>
      <c r="AT26" s="304">
        <f t="shared" si="4"/>
        <v>0</v>
      </c>
      <c r="AU26" s="304">
        <f t="shared" si="4"/>
        <v>0</v>
      </c>
      <c r="AV26" s="304"/>
      <c r="AW26" s="304"/>
      <c r="AX26" s="304"/>
      <c r="AY26" s="304"/>
      <c r="AZ26" s="304"/>
      <c r="BA26" s="304"/>
      <c r="BB26" s="304"/>
      <c r="BC26" s="304"/>
      <c r="BD26" s="304"/>
      <c r="BE26" s="304">
        <f t="shared" si="1"/>
        <v>76</v>
      </c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</row>
    <row r="27" spans="1:74" ht="19.5" customHeight="1" thickBot="1">
      <c r="A27" s="218"/>
      <c r="B27" s="223" t="s">
        <v>243</v>
      </c>
      <c r="C27" s="246" t="s">
        <v>160</v>
      </c>
      <c r="D27" s="8" t="s">
        <v>34</v>
      </c>
      <c r="E27" s="289">
        <v>6</v>
      </c>
      <c r="F27" s="289">
        <v>6</v>
      </c>
      <c r="G27" s="289">
        <v>6</v>
      </c>
      <c r="H27" s="289">
        <v>6</v>
      </c>
      <c r="I27" s="289">
        <v>6</v>
      </c>
      <c r="J27" s="289">
        <v>6</v>
      </c>
      <c r="K27" s="289">
        <v>6</v>
      </c>
      <c r="L27" s="289">
        <v>6</v>
      </c>
      <c r="M27" s="289">
        <v>6</v>
      </c>
      <c r="N27" s="289"/>
      <c r="O27" s="289"/>
      <c r="P27" s="289"/>
      <c r="Q27" s="290"/>
      <c r="R27" s="287"/>
      <c r="S27" s="287"/>
      <c r="T27" s="287"/>
      <c r="U27" s="287"/>
      <c r="V27" s="286" t="s">
        <v>74</v>
      </c>
      <c r="W27" s="286" t="s">
        <v>74</v>
      </c>
      <c r="X27" s="289">
        <v>2</v>
      </c>
      <c r="Y27" s="289">
        <v>4</v>
      </c>
      <c r="Z27" s="289">
        <v>2</v>
      </c>
      <c r="AA27" s="289">
        <v>4</v>
      </c>
      <c r="AB27" s="289">
        <v>2</v>
      </c>
      <c r="AC27" s="302">
        <v>4</v>
      </c>
      <c r="AD27" s="302">
        <v>2</v>
      </c>
      <c r="AE27" s="302">
        <v>4</v>
      </c>
      <c r="AF27" s="302" t="s">
        <v>220</v>
      </c>
      <c r="AG27" s="340"/>
      <c r="AH27" s="292"/>
      <c r="AI27" s="290"/>
      <c r="AJ27" s="287"/>
      <c r="AK27" s="287"/>
      <c r="AL27" s="287"/>
      <c r="AM27" s="287"/>
      <c r="AN27" s="287"/>
      <c r="AO27" s="292"/>
      <c r="AP27" s="292"/>
      <c r="AQ27" s="287"/>
      <c r="AR27" s="287"/>
      <c r="AS27" s="287"/>
      <c r="AT27" s="287"/>
      <c r="AU27" s="295"/>
      <c r="AV27" s="287"/>
      <c r="AW27" s="291"/>
      <c r="AX27" s="291"/>
      <c r="AY27" s="291"/>
      <c r="AZ27" s="291"/>
      <c r="BA27" s="291"/>
      <c r="BB27" s="291"/>
      <c r="BC27" s="291"/>
      <c r="BD27" s="291"/>
      <c r="BE27" s="289">
        <f t="shared" si="1"/>
        <v>78</v>
      </c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</row>
    <row r="28" spans="1:74" ht="20.25" customHeight="1" thickBot="1">
      <c r="A28" s="218"/>
      <c r="B28" s="187"/>
      <c r="C28" s="250"/>
      <c r="D28" s="8" t="s">
        <v>35</v>
      </c>
      <c r="E28" s="289">
        <v>3</v>
      </c>
      <c r="F28" s="289">
        <v>3</v>
      </c>
      <c r="G28" s="289">
        <v>3</v>
      </c>
      <c r="H28" s="289">
        <v>3</v>
      </c>
      <c r="I28" s="289">
        <v>3</v>
      </c>
      <c r="J28" s="289">
        <v>3</v>
      </c>
      <c r="K28" s="289">
        <v>3</v>
      </c>
      <c r="L28" s="289">
        <v>3</v>
      </c>
      <c r="M28" s="289">
        <v>3</v>
      </c>
      <c r="N28" s="289"/>
      <c r="O28" s="289"/>
      <c r="P28" s="289"/>
      <c r="Q28" s="290"/>
      <c r="R28" s="287"/>
      <c r="S28" s="287"/>
      <c r="T28" s="287"/>
      <c r="U28" s="287"/>
      <c r="V28" s="286" t="s">
        <v>74</v>
      </c>
      <c r="W28" s="286" t="s">
        <v>74</v>
      </c>
      <c r="X28" s="300">
        <v>1</v>
      </c>
      <c r="Y28" s="300">
        <v>2</v>
      </c>
      <c r="Z28" s="300">
        <v>1</v>
      </c>
      <c r="AA28" s="300">
        <v>2</v>
      </c>
      <c r="AB28" s="300">
        <v>1</v>
      </c>
      <c r="AC28" s="301">
        <v>2</v>
      </c>
      <c r="AD28" s="301">
        <v>1</v>
      </c>
      <c r="AE28" s="301">
        <v>2</v>
      </c>
      <c r="AF28" s="301">
        <v>1</v>
      </c>
      <c r="AG28" s="315"/>
      <c r="AH28" s="298"/>
      <c r="AI28" s="294"/>
      <c r="AJ28" s="295"/>
      <c r="AK28" s="295"/>
      <c r="AL28" s="295"/>
      <c r="AM28" s="295"/>
      <c r="AN28" s="295"/>
      <c r="AO28" s="298"/>
      <c r="AP28" s="298"/>
      <c r="AQ28" s="295"/>
      <c r="AR28" s="295"/>
      <c r="AS28" s="295"/>
      <c r="AT28" s="295"/>
      <c r="AU28" s="295"/>
      <c r="AV28" s="287"/>
      <c r="AW28" s="291"/>
      <c r="AX28" s="291"/>
      <c r="AY28" s="291"/>
      <c r="AZ28" s="291"/>
      <c r="BA28" s="291"/>
      <c r="BB28" s="291"/>
      <c r="BC28" s="291"/>
      <c r="BD28" s="291"/>
      <c r="BE28" s="289">
        <f t="shared" si="1"/>
        <v>40</v>
      </c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</row>
    <row r="29" spans="1:74" ht="15" customHeight="1" thickBot="1">
      <c r="A29" s="218"/>
      <c r="B29" s="223" t="s">
        <v>242</v>
      </c>
      <c r="C29" s="250" t="s">
        <v>161</v>
      </c>
      <c r="D29" s="8" t="s">
        <v>34</v>
      </c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90"/>
      <c r="R29" s="287"/>
      <c r="S29" s="287"/>
      <c r="T29" s="287"/>
      <c r="U29" s="287"/>
      <c r="V29" s="286" t="s">
        <v>74</v>
      </c>
      <c r="W29" s="286" t="s">
        <v>74</v>
      </c>
      <c r="X29" s="289">
        <v>4</v>
      </c>
      <c r="Y29" s="289">
        <v>4</v>
      </c>
      <c r="Z29" s="289">
        <v>4</v>
      </c>
      <c r="AA29" s="289">
        <v>4</v>
      </c>
      <c r="AB29" s="289">
        <v>4</v>
      </c>
      <c r="AC29" s="289">
        <v>4</v>
      </c>
      <c r="AD29" s="289">
        <v>4</v>
      </c>
      <c r="AE29" s="289">
        <v>4</v>
      </c>
      <c r="AF29" s="289" t="s">
        <v>220</v>
      </c>
      <c r="AG29" s="287"/>
      <c r="AH29" s="287"/>
      <c r="AI29" s="290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95"/>
      <c r="AV29" s="287"/>
      <c r="AW29" s="291"/>
      <c r="AX29" s="291"/>
      <c r="AY29" s="291"/>
      <c r="AZ29" s="291"/>
      <c r="BA29" s="291"/>
      <c r="BB29" s="291"/>
      <c r="BC29" s="291"/>
      <c r="BD29" s="291"/>
      <c r="BE29" s="289">
        <f t="shared" si="1"/>
        <v>32</v>
      </c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</row>
    <row r="30" spans="1:74" ht="15" customHeight="1" thickBot="1">
      <c r="A30" s="218"/>
      <c r="B30" s="187"/>
      <c r="C30" s="250"/>
      <c r="D30" s="8" t="s">
        <v>35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90"/>
      <c r="R30" s="287"/>
      <c r="S30" s="287"/>
      <c r="T30" s="287"/>
      <c r="U30" s="287"/>
      <c r="V30" s="286" t="s">
        <v>74</v>
      </c>
      <c r="W30" s="286" t="s">
        <v>74</v>
      </c>
      <c r="X30" s="300">
        <v>2</v>
      </c>
      <c r="Y30" s="300">
        <v>2</v>
      </c>
      <c r="Z30" s="300">
        <v>2</v>
      </c>
      <c r="AA30" s="300">
        <v>2</v>
      </c>
      <c r="AB30" s="300">
        <v>2</v>
      </c>
      <c r="AC30" s="300">
        <v>2</v>
      </c>
      <c r="AD30" s="300">
        <v>2</v>
      </c>
      <c r="AE30" s="300">
        <v>2</v>
      </c>
      <c r="AF30" s="300">
        <v>2</v>
      </c>
      <c r="AG30" s="295"/>
      <c r="AH30" s="295"/>
      <c r="AI30" s="294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87"/>
      <c r="AW30" s="291"/>
      <c r="AX30" s="291"/>
      <c r="AY30" s="291"/>
      <c r="AZ30" s="291"/>
      <c r="BA30" s="291"/>
      <c r="BB30" s="291"/>
      <c r="BC30" s="291"/>
      <c r="BD30" s="291"/>
      <c r="BE30" s="289">
        <f t="shared" si="1"/>
        <v>18</v>
      </c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</row>
    <row r="31" spans="1:74" ht="17.25" customHeight="1" thickBot="1">
      <c r="A31" s="218"/>
      <c r="B31" s="223" t="s">
        <v>228</v>
      </c>
      <c r="C31" s="250" t="s">
        <v>137</v>
      </c>
      <c r="D31" s="8" t="s">
        <v>34</v>
      </c>
      <c r="E31" s="289">
        <v>2</v>
      </c>
      <c r="F31" s="289">
        <v>2</v>
      </c>
      <c r="G31" s="289">
        <v>2</v>
      </c>
      <c r="H31" s="289">
        <v>2</v>
      </c>
      <c r="I31" s="289">
        <v>2</v>
      </c>
      <c r="J31" s="289">
        <v>2</v>
      </c>
      <c r="K31" s="289">
        <v>2</v>
      </c>
      <c r="L31" s="289">
        <v>2</v>
      </c>
      <c r="M31" s="289">
        <v>2</v>
      </c>
      <c r="N31" s="289"/>
      <c r="O31" s="289"/>
      <c r="P31" s="289"/>
      <c r="Q31" s="290"/>
      <c r="R31" s="287"/>
      <c r="S31" s="287"/>
      <c r="T31" s="287"/>
      <c r="U31" s="287"/>
      <c r="V31" s="286" t="s">
        <v>74</v>
      </c>
      <c r="W31" s="286" t="s">
        <v>74</v>
      </c>
      <c r="X31" s="289">
        <v>2</v>
      </c>
      <c r="Y31" s="289">
        <v>2</v>
      </c>
      <c r="Z31" s="289">
        <v>2</v>
      </c>
      <c r="AA31" s="289">
        <v>2</v>
      </c>
      <c r="AB31" s="289">
        <v>2</v>
      </c>
      <c r="AC31" s="289">
        <v>2</v>
      </c>
      <c r="AD31" s="289">
        <v>2</v>
      </c>
      <c r="AE31" s="289">
        <v>2</v>
      </c>
      <c r="AF31" s="289">
        <v>2</v>
      </c>
      <c r="AG31" s="287"/>
      <c r="AH31" s="287"/>
      <c r="AI31" s="290" t="s">
        <v>172</v>
      </c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95"/>
      <c r="AV31" s="287"/>
      <c r="AW31" s="291"/>
      <c r="AX31" s="291"/>
      <c r="AY31" s="291"/>
      <c r="AZ31" s="291"/>
      <c r="BA31" s="291"/>
      <c r="BB31" s="291"/>
      <c r="BC31" s="291"/>
      <c r="BD31" s="291"/>
      <c r="BE31" s="289">
        <f t="shared" si="1"/>
        <v>36</v>
      </c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74" ht="17.25" customHeight="1" thickBot="1">
      <c r="A32" s="218"/>
      <c r="B32" s="187"/>
      <c r="C32" s="250"/>
      <c r="D32" s="8" t="s">
        <v>35</v>
      </c>
      <c r="E32" s="289">
        <v>1</v>
      </c>
      <c r="F32" s="289">
        <v>1</v>
      </c>
      <c r="G32" s="289">
        <v>1</v>
      </c>
      <c r="H32" s="289">
        <v>1</v>
      </c>
      <c r="I32" s="289">
        <v>1</v>
      </c>
      <c r="J32" s="289">
        <v>1</v>
      </c>
      <c r="K32" s="289">
        <v>1</v>
      </c>
      <c r="L32" s="289">
        <v>1</v>
      </c>
      <c r="M32" s="289">
        <v>1</v>
      </c>
      <c r="N32" s="289"/>
      <c r="O32" s="289"/>
      <c r="P32" s="289"/>
      <c r="Q32" s="290"/>
      <c r="R32" s="287"/>
      <c r="S32" s="287"/>
      <c r="T32" s="287"/>
      <c r="U32" s="287"/>
      <c r="V32" s="286" t="s">
        <v>74</v>
      </c>
      <c r="W32" s="286" t="s">
        <v>74</v>
      </c>
      <c r="X32" s="289">
        <v>1</v>
      </c>
      <c r="Y32" s="289">
        <v>1</v>
      </c>
      <c r="Z32" s="289">
        <v>1</v>
      </c>
      <c r="AA32" s="289">
        <v>1</v>
      </c>
      <c r="AB32" s="289">
        <v>1</v>
      </c>
      <c r="AC32" s="289">
        <v>1</v>
      </c>
      <c r="AD32" s="289">
        <v>1</v>
      </c>
      <c r="AE32" s="289">
        <v>1</v>
      </c>
      <c r="AF32" s="289">
        <v>1</v>
      </c>
      <c r="AG32" s="287"/>
      <c r="AH32" s="287"/>
      <c r="AI32" s="290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95"/>
      <c r="AV32" s="287"/>
      <c r="AW32" s="291"/>
      <c r="AX32" s="291"/>
      <c r="AY32" s="291"/>
      <c r="AZ32" s="291"/>
      <c r="BA32" s="291"/>
      <c r="BB32" s="291"/>
      <c r="BC32" s="291"/>
      <c r="BD32" s="291"/>
      <c r="BE32" s="289">
        <f t="shared" si="1"/>
        <v>18</v>
      </c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</row>
    <row r="33" spans="1:74" ht="20.25" customHeight="1" hidden="1" thickBot="1">
      <c r="A33" s="218"/>
      <c r="B33" s="194" t="s">
        <v>7</v>
      </c>
      <c r="C33" s="43" t="s">
        <v>38</v>
      </c>
      <c r="D33" s="23" t="s">
        <v>34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311"/>
      <c r="AD33" s="311"/>
      <c r="AE33" s="311"/>
      <c r="AF33" s="311"/>
      <c r="AG33" s="311"/>
      <c r="AH33" s="311"/>
      <c r="AI33" s="288"/>
      <c r="AJ33" s="288"/>
      <c r="AK33" s="288"/>
      <c r="AL33" s="288"/>
      <c r="AM33" s="288"/>
      <c r="AN33" s="288"/>
      <c r="AO33" s="311"/>
      <c r="AP33" s="311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6">
        <f t="shared" si="1"/>
        <v>0</v>
      </c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</row>
    <row r="34" spans="1:74" ht="6" customHeight="1" hidden="1" thickBot="1">
      <c r="A34" s="218"/>
      <c r="B34" s="195"/>
      <c r="C34" s="44" t="s">
        <v>36</v>
      </c>
      <c r="D34" s="23" t="s">
        <v>35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311"/>
      <c r="AD34" s="311"/>
      <c r="AE34" s="311"/>
      <c r="AF34" s="311"/>
      <c r="AG34" s="311"/>
      <c r="AH34" s="311"/>
      <c r="AI34" s="288"/>
      <c r="AJ34" s="288"/>
      <c r="AK34" s="288"/>
      <c r="AL34" s="288"/>
      <c r="AM34" s="288"/>
      <c r="AN34" s="288"/>
      <c r="AO34" s="311"/>
      <c r="AP34" s="311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6">
        <f t="shared" si="1"/>
        <v>0</v>
      </c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</row>
    <row r="35" spans="1:74" s="17" customFormat="1" ht="20.25" customHeight="1" thickBot="1">
      <c r="A35" s="218"/>
      <c r="B35" s="200" t="s">
        <v>227</v>
      </c>
      <c r="C35" s="202" t="s">
        <v>40</v>
      </c>
      <c r="D35" s="48" t="s">
        <v>34</v>
      </c>
      <c r="E35" s="304">
        <f aca="true" t="shared" si="5" ref="E35:U35">E37+E46</f>
        <v>20</v>
      </c>
      <c r="F35" s="304">
        <f t="shared" si="5"/>
        <v>20</v>
      </c>
      <c r="G35" s="304">
        <f t="shared" si="5"/>
        <v>20</v>
      </c>
      <c r="H35" s="304">
        <f t="shared" si="5"/>
        <v>20</v>
      </c>
      <c r="I35" s="304">
        <f t="shared" si="5"/>
        <v>20</v>
      </c>
      <c r="J35" s="304">
        <f t="shared" si="5"/>
        <v>20</v>
      </c>
      <c r="K35" s="304">
        <f t="shared" si="5"/>
        <v>20</v>
      </c>
      <c r="L35" s="304">
        <f t="shared" si="5"/>
        <v>20</v>
      </c>
      <c r="M35" s="304">
        <f t="shared" si="5"/>
        <v>20</v>
      </c>
      <c r="N35" s="304">
        <f t="shared" si="5"/>
        <v>36</v>
      </c>
      <c r="O35" s="304">
        <f t="shared" si="5"/>
        <v>36</v>
      </c>
      <c r="P35" s="304">
        <f t="shared" si="5"/>
        <v>36</v>
      </c>
      <c r="Q35" s="304">
        <f t="shared" si="5"/>
        <v>0</v>
      </c>
      <c r="R35" s="304">
        <f t="shared" si="5"/>
        <v>36</v>
      </c>
      <c r="S35" s="304">
        <f t="shared" si="5"/>
        <v>36</v>
      </c>
      <c r="T35" s="304">
        <f t="shared" si="5"/>
        <v>36</v>
      </c>
      <c r="U35" s="304">
        <f t="shared" si="5"/>
        <v>36</v>
      </c>
      <c r="V35" s="304" t="s">
        <v>74</v>
      </c>
      <c r="W35" s="304" t="s">
        <v>74</v>
      </c>
      <c r="X35" s="304">
        <f aca="true" t="shared" si="6" ref="X35:AU35">X37+X46</f>
        <v>24</v>
      </c>
      <c r="Y35" s="304">
        <f t="shared" si="6"/>
        <v>22</v>
      </c>
      <c r="Z35" s="304">
        <f t="shared" si="6"/>
        <v>24</v>
      </c>
      <c r="AA35" s="304">
        <f t="shared" si="6"/>
        <v>22</v>
      </c>
      <c r="AB35" s="304">
        <f t="shared" si="6"/>
        <v>24</v>
      </c>
      <c r="AC35" s="304">
        <f t="shared" si="6"/>
        <v>22</v>
      </c>
      <c r="AD35" s="304">
        <f t="shared" si="6"/>
        <v>24</v>
      </c>
      <c r="AE35" s="304">
        <f t="shared" si="6"/>
        <v>22</v>
      </c>
      <c r="AF35" s="304">
        <v>24</v>
      </c>
      <c r="AG35" s="304">
        <f t="shared" si="6"/>
        <v>36</v>
      </c>
      <c r="AH35" s="304">
        <f t="shared" si="6"/>
        <v>36</v>
      </c>
      <c r="AI35" s="304">
        <f t="shared" si="6"/>
        <v>0</v>
      </c>
      <c r="AJ35" s="304">
        <f t="shared" si="6"/>
        <v>36</v>
      </c>
      <c r="AK35" s="304">
        <f t="shared" si="6"/>
        <v>36</v>
      </c>
      <c r="AL35" s="304">
        <f t="shared" si="6"/>
        <v>0</v>
      </c>
      <c r="AM35" s="304">
        <f t="shared" si="6"/>
        <v>0</v>
      </c>
      <c r="AN35" s="304">
        <f t="shared" si="6"/>
        <v>0</v>
      </c>
      <c r="AO35" s="304">
        <f t="shared" si="6"/>
        <v>0</v>
      </c>
      <c r="AP35" s="304">
        <f t="shared" si="6"/>
        <v>0</v>
      </c>
      <c r="AQ35" s="304">
        <f t="shared" si="6"/>
        <v>0</v>
      </c>
      <c r="AR35" s="304">
        <f t="shared" si="6"/>
        <v>0</v>
      </c>
      <c r="AS35" s="304">
        <f t="shared" si="6"/>
        <v>0</v>
      </c>
      <c r="AT35" s="304">
        <f t="shared" si="6"/>
        <v>0</v>
      </c>
      <c r="AU35" s="304">
        <f t="shared" si="6"/>
        <v>0</v>
      </c>
      <c r="AV35" s="304"/>
      <c r="AW35" s="304"/>
      <c r="AX35" s="304"/>
      <c r="AY35" s="304"/>
      <c r="AZ35" s="304"/>
      <c r="BA35" s="304"/>
      <c r="BB35" s="304"/>
      <c r="BC35" s="304"/>
      <c r="BD35" s="304"/>
      <c r="BE35" s="304">
        <f t="shared" si="1"/>
        <v>784</v>
      </c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</row>
    <row r="36" spans="1:74" s="17" customFormat="1" ht="16.5" customHeight="1" thickBot="1">
      <c r="A36" s="218"/>
      <c r="B36" s="201"/>
      <c r="C36" s="203"/>
      <c r="D36" s="49" t="s">
        <v>35</v>
      </c>
      <c r="E36" s="304">
        <f aca="true" t="shared" si="7" ref="E36:U36">E38+E47</f>
        <v>10</v>
      </c>
      <c r="F36" s="304">
        <f t="shared" si="7"/>
        <v>10</v>
      </c>
      <c r="G36" s="304">
        <f t="shared" si="7"/>
        <v>10</v>
      </c>
      <c r="H36" s="304">
        <f t="shared" si="7"/>
        <v>10</v>
      </c>
      <c r="I36" s="304">
        <f t="shared" si="7"/>
        <v>10</v>
      </c>
      <c r="J36" s="304">
        <f t="shared" si="7"/>
        <v>10</v>
      </c>
      <c r="K36" s="304">
        <f t="shared" si="7"/>
        <v>10</v>
      </c>
      <c r="L36" s="304">
        <f t="shared" si="7"/>
        <v>10</v>
      </c>
      <c r="M36" s="304">
        <f t="shared" si="7"/>
        <v>10</v>
      </c>
      <c r="N36" s="304">
        <f t="shared" si="7"/>
        <v>0</v>
      </c>
      <c r="O36" s="304">
        <f t="shared" si="7"/>
        <v>0</v>
      </c>
      <c r="P36" s="304">
        <f t="shared" si="7"/>
        <v>0</v>
      </c>
      <c r="Q36" s="304">
        <f t="shared" si="7"/>
        <v>0</v>
      </c>
      <c r="R36" s="304">
        <f t="shared" si="7"/>
        <v>0</v>
      </c>
      <c r="S36" s="304">
        <f t="shared" si="7"/>
        <v>0</v>
      </c>
      <c r="T36" s="304">
        <f t="shared" si="7"/>
        <v>0</v>
      </c>
      <c r="U36" s="304">
        <f t="shared" si="7"/>
        <v>0</v>
      </c>
      <c r="V36" s="304" t="s">
        <v>74</v>
      </c>
      <c r="W36" s="304" t="s">
        <v>74</v>
      </c>
      <c r="X36" s="304">
        <f aca="true" t="shared" si="8" ref="X36:AU36">X38+X47</f>
        <v>12</v>
      </c>
      <c r="Y36" s="304">
        <f t="shared" si="8"/>
        <v>11</v>
      </c>
      <c r="Z36" s="304">
        <f t="shared" si="8"/>
        <v>12</v>
      </c>
      <c r="AA36" s="304">
        <f t="shared" si="8"/>
        <v>11</v>
      </c>
      <c r="AB36" s="304">
        <f t="shared" si="8"/>
        <v>12</v>
      </c>
      <c r="AC36" s="304">
        <f t="shared" si="8"/>
        <v>11</v>
      </c>
      <c r="AD36" s="304">
        <f t="shared" si="8"/>
        <v>12</v>
      </c>
      <c r="AE36" s="304">
        <f t="shared" si="8"/>
        <v>11</v>
      </c>
      <c r="AF36" s="304">
        <f t="shared" si="8"/>
        <v>12</v>
      </c>
      <c r="AG36" s="304">
        <f t="shared" si="8"/>
        <v>0</v>
      </c>
      <c r="AH36" s="304">
        <f t="shared" si="8"/>
        <v>0</v>
      </c>
      <c r="AI36" s="304">
        <f t="shared" si="8"/>
        <v>0</v>
      </c>
      <c r="AJ36" s="304">
        <f t="shared" si="8"/>
        <v>0</v>
      </c>
      <c r="AK36" s="304">
        <f t="shared" si="8"/>
        <v>0</v>
      </c>
      <c r="AL36" s="304">
        <f t="shared" si="8"/>
        <v>0</v>
      </c>
      <c r="AM36" s="304">
        <f t="shared" si="8"/>
        <v>0</v>
      </c>
      <c r="AN36" s="304">
        <f t="shared" si="8"/>
        <v>0</v>
      </c>
      <c r="AO36" s="304">
        <f t="shared" si="8"/>
        <v>0</v>
      </c>
      <c r="AP36" s="304">
        <f t="shared" si="8"/>
        <v>0</v>
      </c>
      <c r="AQ36" s="304">
        <f t="shared" si="8"/>
        <v>0</v>
      </c>
      <c r="AR36" s="304">
        <f t="shared" si="8"/>
        <v>0</v>
      </c>
      <c r="AS36" s="304">
        <f t="shared" si="8"/>
        <v>0</v>
      </c>
      <c r="AT36" s="304">
        <f t="shared" si="8"/>
        <v>0</v>
      </c>
      <c r="AU36" s="304">
        <f t="shared" si="8"/>
        <v>0</v>
      </c>
      <c r="AV36" s="304"/>
      <c r="AW36" s="304"/>
      <c r="AX36" s="304"/>
      <c r="AY36" s="304"/>
      <c r="AZ36" s="304"/>
      <c r="BA36" s="304"/>
      <c r="BB36" s="304"/>
      <c r="BC36" s="304"/>
      <c r="BD36" s="304"/>
      <c r="BE36" s="304">
        <f t="shared" si="1"/>
        <v>194</v>
      </c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</row>
    <row r="37" spans="1:74" s="17" customFormat="1" ht="22.5" customHeight="1" thickBot="1">
      <c r="A37" s="218"/>
      <c r="B37" s="194" t="s">
        <v>226</v>
      </c>
      <c r="C37" s="196" t="s">
        <v>132</v>
      </c>
      <c r="D37" s="38" t="s">
        <v>34</v>
      </c>
      <c r="E37" s="313">
        <f>SUM(E39,E43,E45)</f>
        <v>14</v>
      </c>
      <c r="F37" s="313">
        <f aca="true" t="shared" si="9" ref="F37:AU37">SUM(F39,F43,F45)</f>
        <v>14</v>
      </c>
      <c r="G37" s="313">
        <f t="shared" si="9"/>
        <v>14</v>
      </c>
      <c r="H37" s="313">
        <f t="shared" si="9"/>
        <v>14</v>
      </c>
      <c r="I37" s="313">
        <f t="shared" si="9"/>
        <v>14</v>
      </c>
      <c r="J37" s="313">
        <f t="shared" si="9"/>
        <v>14</v>
      </c>
      <c r="K37" s="313">
        <f t="shared" si="9"/>
        <v>14</v>
      </c>
      <c r="L37" s="313">
        <f t="shared" si="9"/>
        <v>14</v>
      </c>
      <c r="M37" s="313">
        <f>SUM(M39,M43,M45)</f>
        <v>14</v>
      </c>
      <c r="N37" s="313"/>
      <c r="O37" s="313"/>
      <c r="P37" s="313"/>
      <c r="Q37" s="290"/>
      <c r="R37" s="313">
        <f t="shared" si="9"/>
        <v>36</v>
      </c>
      <c r="S37" s="313">
        <f t="shared" si="9"/>
        <v>36</v>
      </c>
      <c r="T37" s="313">
        <f t="shared" si="9"/>
        <v>36</v>
      </c>
      <c r="U37" s="313">
        <f t="shared" si="9"/>
        <v>36</v>
      </c>
      <c r="V37" s="286" t="s">
        <v>74</v>
      </c>
      <c r="W37" s="286" t="s">
        <v>74</v>
      </c>
      <c r="X37" s="313">
        <f aca="true" t="shared" si="10" ref="X37:AF37">SUM(X39,X43,X45)</f>
        <v>14</v>
      </c>
      <c r="Y37" s="313">
        <f t="shared" si="10"/>
        <v>12</v>
      </c>
      <c r="Z37" s="313">
        <f t="shared" si="10"/>
        <v>14</v>
      </c>
      <c r="AA37" s="313">
        <f t="shared" si="10"/>
        <v>12</v>
      </c>
      <c r="AB37" s="313">
        <f t="shared" si="10"/>
        <v>14</v>
      </c>
      <c r="AC37" s="313">
        <f t="shared" si="10"/>
        <v>12</v>
      </c>
      <c r="AD37" s="313">
        <f t="shared" si="10"/>
        <v>14</v>
      </c>
      <c r="AE37" s="313">
        <f t="shared" si="10"/>
        <v>12</v>
      </c>
      <c r="AF37" s="313">
        <f t="shared" si="10"/>
        <v>0</v>
      </c>
      <c r="AG37" s="313">
        <f t="shared" si="9"/>
        <v>36</v>
      </c>
      <c r="AH37" s="313">
        <f t="shared" si="9"/>
        <v>36</v>
      </c>
      <c r="AI37" s="290">
        <f t="shared" si="9"/>
        <v>0</v>
      </c>
      <c r="AJ37" s="313">
        <f t="shared" si="9"/>
        <v>0</v>
      </c>
      <c r="AK37" s="313">
        <f t="shared" si="9"/>
        <v>0</v>
      </c>
      <c r="AL37" s="313">
        <f t="shared" si="9"/>
        <v>0</v>
      </c>
      <c r="AM37" s="313">
        <f t="shared" si="9"/>
        <v>0</v>
      </c>
      <c r="AN37" s="313">
        <f t="shared" si="9"/>
        <v>0</v>
      </c>
      <c r="AO37" s="313">
        <f t="shared" si="9"/>
        <v>0</v>
      </c>
      <c r="AP37" s="313">
        <f t="shared" si="9"/>
        <v>0</v>
      </c>
      <c r="AQ37" s="313">
        <f t="shared" si="9"/>
        <v>0</v>
      </c>
      <c r="AR37" s="313">
        <f t="shared" si="9"/>
        <v>0</v>
      </c>
      <c r="AS37" s="313">
        <f t="shared" si="9"/>
        <v>0</v>
      </c>
      <c r="AT37" s="313">
        <f t="shared" si="9"/>
        <v>0</v>
      </c>
      <c r="AU37" s="313">
        <f t="shared" si="9"/>
        <v>0</v>
      </c>
      <c r="AV37" s="313"/>
      <c r="AW37" s="313"/>
      <c r="AX37" s="313"/>
      <c r="AY37" s="313"/>
      <c r="AZ37" s="313"/>
      <c r="BA37" s="313"/>
      <c r="BB37" s="313"/>
      <c r="BC37" s="313"/>
      <c r="BD37" s="313"/>
      <c r="BE37" s="289">
        <f t="shared" si="1"/>
        <v>446</v>
      </c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</row>
    <row r="38" spans="1:74" s="17" customFormat="1" ht="21.75" customHeight="1" thickBot="1">
      <c r="A38" s="218"/>
      <c r="B38" s="195"/>
      <c r="C38" s="197"/>
      <c r="D38" s="38" t="s">
        <v>35</v>
      </c>
      <c r="E38" s="313">
        <f>SUM(E40,E44)</f>
        <v>7</v>
      </c>
      <c r="F38" s="313">
        <f aca="true" t="shared" si="11" ref="F38:AU38">SUM(F40,F44)</f>
        <v>7</v>
      </c>
      <c r="G38" s="313">
        <f t="shared" si="11"/>
        <v>7</v>
      </c>
      <c r="H38" s="313">
        <f t="shared" si="11"/>
        <v>7</v>
      </c>
      <c r="I38" s="313">
        <f t="shared" si="11"/>
        <v>7</v>
      </c>
      <c r="J38" s="313">
        <f t="shared" si="11"/>
        <v>7</v>
      </c>
      <c r="K38" s="313">
        <f t="shared" si="11"/>
        <v>7</v>
      </c>
      <c r="L38" s="313">
        <f t="shared" si="11"/>
        <v>7</v>
      </c>
      <c r="M38" s="313">
        <f>SUM(M40,M44)</f>
        <v>7</v>
      </c>
      <c r="N38" s="313"/>
      <c r="O38" s="313"/>
      <c r="P38" s="313"/>
      <c r="Q38" s="290"/>
      <c r="R38" s="313">
        <f t="shared" si="11"/>
        <v>0</v>
      </c>
      <c r="S38" s="313">
        <f t="shared" si="11"/>
        <v>0</v>
      </c>
      <c r="T38" s="313">
        <f t="shared" si="11"/>
        <v>0</v>
      </c>
      <c r="U38" s="313">
        <f t="shared" si="11"/>
        <v>0</v>
      </c>
      <c r="V38" s="286" t="s">
        <v>74</v>
      </c>
      <c r="W38" s="286" t="s">
        <v>74</v>
      </c>
      <c r="X38" s="313">
        <f aca="true" t="shared" si="12" ref="X38:AF38">SUM(X40,X44)</f>
        <v>7</v>
      </c>
      <c r="Y38" s="313">
        <f t="shared" si="12"/>
        <v>6</v>
      </c>
      <c r="Z38" s="313">
        <f t="shared" si="12"/>
        <v>7</v>
      </c>
      <c r="AA38" s="313">
        <f t="shared" si="12"/>
        <v>6</v>
      </c>
      <c r="AB38" s="313">
        <f t="shared" si="12"/>
        <v>7</v>
      </c>
      <c r="AC38" s="313">
        <f t="shared" si="12"/>
        <v>6</v>
      </c>
      <c r="AD38" s="313">
        <f t="shared" si="12"/>
        <v>7</v>
      </c>
      <c r="AE38" s="313">
        <f t="shared" si="12"/>
        <v>6</v>
      </c>
      <c r="AF38" s="313">
        <f t="shared" si="12"/>
        <v>7</v>
      </c>
      <c r="AG38" s="313">
        <f t="shared" si="11"/>
        <v>0</v>
      </c>
      <c r="AH38" s="313">
        <f t="shared" si="11"/>
        <v>0</v>
      </c>
      <c r="AI38" s="290">
        <f t="shared" si="11"/>
        <v>0</v>
      </c>
      <c r="AJ38" s="313">
        <f t="shared" si="11"/>
        <v>0</v>
      </c>
      <c r="AK38" s="313">
        <f t="shared" si="11"/>
        <v>0</v>
      </c>
      <c r="AL38" s="313">
        <f t="shared" si="11"/>
        <v>0</v>
      </c>
      <c r="AM38" s="313">
        <f t="shared" si="11"/>
        <v>0</v>
      </c>
      <c r="AN38" s="313">
        <f t="shared" si="11"/>
        <v>0</v>
      </c>
      <c r="AO38" s="313">
        <f t="shared" si="11"/>
        <v>0</v>
      </c>
      <c r="AP38" s="313">
        <f t="shared" si="11"/>
        <v>0</v>
      </c>
      <c r="AQ38" s="313">
        <f t="shared" si="11"/>
        <v>0</v>
      </c>
      <c r="AR38" s="313">
        <f t="shared" si="11"/>
        <v>0</v>
      </c>
      <c r="AS38" s="313">
        <f t="shared" si="11"/>
        <v>0</v>
      </c>
      <c r="AT38" s="313">
        <f t="shared" si="11"/>
        <v>0</v>
      </c>
      <c r="AU38" s="313">
        <f t="shared" si="11"/>
        <v>0</v>
      </c>
      <c r="AV38" s="313"/>
      <c r="AW38" s="313"/>
      <c r="AX38" s="313"/>
      <c r="AY38" s="313"/>
      <c r="AZ38" s="313"/>
      <c r="BA38" s="313"/>
      <c r="BB38" s="313"/>
      <c r="BC38" s="313"/>
      <c r="BD38" s="313"/>
      <c r="BE38" s="289">
        <f t="shared" si="1"/>
        <v>122</v>
      </c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</row>
    <row r="39" spans="1:74" ht="16.5" customHeight="1" thickBot="1">
      <c r="A39" s="218"/>
      <c r="B39" s="186" t="s">
        <v>225</v>
      </c>
      <c r="C39" s="188" t="s">
        <v>133</v>
      </c>
      <c r="D39" s="36" t="s">
        <v>34</v>
      </c>
      <c r="E39" s="289">
        <v>8</v>
      </c>
      <c r="F39" s="289">
        <v>8</v>
      </c>
      <c r="G39" s="289">
        <v>8</v>
      </c>
      <c r="H39" s="289">
        <v>8</v>
      </c>
      <c r="I39" s="289">
        <v>8</v>
      </c>
      <c r="J39" s="289">
        <v>8</v>
      </c>
      <c r="K39" s="289">
        <v>8</v>
      </c>
      <c r="L39" s="289">
        <v>8</v>
      </c>
      <c r="M39" s="289">
        <v>8</v>
      </c>
      <c r="N39" s="289"/>
      <c r="O39" s="289"/>
      <c r="P39" s="289"/>
      <c r="Q39" s="290"/>
      <c r="R39" s="287"/>
      <c r="S39" s="287"/>
      <c r="T39" s="287"/>
      <c r="U39" s="287"/>
      <c r="V39" s="286" t="s">
        <v>74</v>
      </c>
      <c r="W39" s="286" t="s">
        <v>74</v>
      </c>
      <c r="X39" s="300">
        <v>6</v>
      </c>
      <c r="Y39" s="300">
        <v>6</v>
      </c>
      <c r="Z39" s="300">
        <v>6</v>
      </c>
      <c r="AA39" s="300">
        <v>6</v>
      </c>
      <c r="AB39" s="300">
        <v>6</v>
      </c>
      <c r="AC39" s="300">
        <v>6</v>
      </c>
      <c r="AD39" s="300">
        <v>6</v>
      </c>
      <c r="AE39" s="300">
        <v>6</v>
      </c>
      <c r="AF39" s="300" t="s">
        <v>220</v>
      </c>
      <c r="AG39" s="295"/>
      <c r="AH39" s="295"/>
      <c r="AI39" s="294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1"/>
      <c r="AW39" s="291"/>
      <c r="AX39" s="291"/>
      <c r="AY39" s="291"/>
      <c r="AZ39" s="291"/>
      <c r="BA39" s="291"/>
      <c r="BB39" s="291"/>
      <c r="BC39" s="291"/>
      <c r="BD39" s="291"/>
      <c r="BE39" s="289">
        <f t="shared" si="1"/>
        <v>120</v>
      </c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</row>
    <row r="40" spans="1:74" ht="16.5" customHeight="1" thickBot="1">
      <c r="A40" s="218"/>
      <c r="B40" s="187"/>
      <c r="C40" s="189"/>
      <c r="D40" s="36" t="s">
        <v>35</v>
      </c>
      <c r="E40" s="289">
        <v>4</v>
      </c>
      <c r="F40" s="289">
        <v>4</v>
      </c>
      <c r="G40" s="289">
        <v>4</v>
      </c>
      <c r="H40" s="289">
        <v>4</v>
      </c>
      <c r="I40" s="289">
        <v>4</v>
      </c>
      <c r="J40" s="289">
        <v>4</v>
      </c>
      <c r="K40" s="289">
        <v>4</v>
      </c>
      <c r="L40" s="289">
        <v>4</v>
      </c>
      <c r="M40" s="289">
        <v>4</v>
      </c>
      <c r="N40" s="289"/>
      <c r="O40" s="289"/>
      <c r="P40" s="289"/>
      <c r="Q40" s="290"/>
      <c r="R40" s="287"/>
      <c r="S40" s="287"/>
      <c r="T40" s="287"/>
      <c r="U40" s="287"/>
      <c r="V40" s="286" t="s">
        <v>74</v>
      </c>
      <c r="W40" s="286" t="s">
        <v>74</v>
      </c>
      <c r="X40" s="300">
        <v>3</v>
      </c>
      <c r="Y40" s="300">
        <v>3</v>
      </c>
      <c r="Z40" s="300">
        <v>3</v>
      </c>
      <c r="AA40" s="300">
        <v>3</v>
      </c>
      <c r="AB40" s="300">
        <v>3</v>
      </c>
      <c r="AC40" s="300">
        <v>3</v>
      </c>
      <c r="AD40" s="300">
        <v>3</v>
      </c>
      <c r="AE40" s="300">
        <v>3</v>
      </c>
      <c r="AF40" s="300">
        <v>3</v>
      </c>
      <c r="AG40" s="295"/>
      <c r="AH40" s="295"/>
      <c r="AI40" s="294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1"/>
      <c r="AW40" s="291"/>
      <c r="AX40" s="291"/>
      <c r="AY40" s="291"/>
      <c r="AZ40" s="291"/>
      <c r="BA40" s="291"/>
      <c r="BB40" s="291"/>
      <c r="BC40" s="291"/>
      <c r="BD40" s="291"/>
      <c r="BE40" s="289">
        <f t="shared" si="1"/>
        <v>63</v>
      </c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</row>
    <row r="41" spans="1:74" ht="13.5" customHeight="1" hidden="1" thickBot="1">
      <c r="A41" s="218"/>
      <c r="B41" s="186" t="s">
        <v>68</v>
      </c>
      <c r="C41" s="192" t="s">
        <v>69</v>
      </c>
      <c r="D41" s="36" t="s">
        <v>34</v>
      </c>
      <c r="E41" s="341"/>
      <c r="F41" s="316"/>
      <c r="G41" s="316"/>
      <c r="H41" s="316"/>
      <c r="I41" s="316"/>
      <c r="J41" s="316"/>
      <c r="K41" s="316"/>
      <c r="L41" s="316"/>
      <c r="M41" s="289"/>
      <c r="N41" s="289"/>
      <c r="O41" s="289"/>
      <c r="P41" s="289"/>
      <c r="Q41" s="290"/>
      <c r="R41" s="287"/>
      <c r="S41" s="287"/>
      <c r="T41" s="287"/>
      <c r="U41" s="287"/>
      <c r="V41" s="286" t="s">
        <v>74</v>
      </c>
      <c r="W41" s="286" t="s">
        <v>74</v>
      </c>
      <c r="X41" s="332"/>
      <c r="Y41" s="332"/>
      <c r="Z41" s="332"/>
      <c r="AA41" s="332"/>
      <c r="AB41" s="332"/>
      <c r="AC41" s="333"/>
      <c r="AD41" s="333"/>
      <c r="AE41" s="333"/>
      <c r="AF41" s="333"/>
      <c r="AG41" s="315"/>
      <c r="AH41" s="315"/>
      <c r="AI41" s="294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1"/>
      <c r="AW41" s="291"/>
      <c r="AX41" s="291"/>
      <c r="AY41" s="291"/>
      <c r="AZ41" s="291"/>
      <c r="BA41" s="291"/>
      <c r="BB41" s="291"/>
      <c r="BC41" s="291"/>
      <c r="BD41" s="291"/>
      <c r="BE41" s="289">
        <f t="shared" si="1"/>
        <v>0</v>
      </c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</row>
    <row r="42" spans="1:74" ht="21.75" customHeight="1" hidden="1" thickBot="1">
      <c r="A42" s="218"/>
      <c r="B42" s="187"/>
      <c r="C42" s="193"/>
      <c r="D42" s="36" t="s">
        <v>35</v>
      </c>
      <c r="E42" s="341"/>
      <c r="F42" s="316"/>
      <c r="G42" s="316"/>
      <c r="H42" s="316"/>
      <c r="I42" s="316"/>
      <c r="J42" s="316"/>
      <c r="K42" s="316"/>
      <c r="L42" s="316"/>
      <c r="M42" s="289"/>
      <c r="N42" s="289"/>
      <c r="O42" s="289"/>
      <c r="P42" s="289"/>
      <c r="Q42" s="290"/>
      <c r="R42" s="287"/>
      <c r="S42" s="287"/>
      <c r="T42" s="287"/>
      <c r="U42" s="287"/>
      <c r="V42" s="286" t="s">
        <v>74</v>
      </c>
      <c r="W42" s="286" t="s">
        <v>74</v>
      </c>
      <c r="X42" s="332"/>
      <c r="Y42" s="332"/>
      <c r="Z42" s="332"/>
      <c r="AA42" s="332"/>
      <c r="AB42" s="332"/>
      <c r="AC42" s="333"/>
      <c r="AD42" s="333"/>
      <c r="AE42" s="333"/>
      <c r="AF42" s="333"/>
      <c r="AG42" s="315"/>
      <c r="AH42" s="315"/>
      <c r="AI42" s="294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1"/>
      <c r="AW42" s="291"/>
      <c r="AX42" s="291"/>
      <c r="AY42" s="291"/>
      <c r="AZ42" s="291"/>
      <c r="BA42" s="291"/>
      <c r="BB42" s="291"/>
      <c r="BC42" s="291"/>
      <c r="BD42" s="291"/>
      <c r="BE42" s="289">
        <f t="shared" si="1"/>
        <v>0</v>
      </c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</row>
    <row r="43" spans="1:74" ht="28.5" customHeight="1" thickBot="1">
      <c r="A43" s="218"/>
      <c r="B43" s="186" t="s">
        <v>235</v>
      </c>
      <c r="C43" s="188" t="s">
        <v>156</v>
      </c>
      <c r="D43" s="36" t="s">
        <v>34</v>
      </c>
      <c r="E43" s="289">
        <v>6</v>
      </c>
      <c r="F43" s="289">
        <v>6</v>
      </c>
      <c r="G43" s="289">
        <v>6</v>
      </c>
      <c r="H43" s="289">
        <v>6</v>
      </c>
      <c r="I43" s="289">
        <v>6</v>
      </c>
      <c r="J43" s="289">
        <v>6</v>
      </c>
      <c r="K43" s="289">
        <v>6</v>
      </c>
      <c r="L43" s="289">
        <v>6</v>
      </c>
      <c r="M43" s="289">
        <v>6</v>
      </c>
      <c r="N43" s="289"/>
      <c r="O43" s="289"/>
      <c r="P43" s="289"/>
      <c r="Q43" s="290"/>
      <c r="R43" s="287"/>
      <c r="S43" s="287"/>
      <c r="T43" s="287"/>
      <c r="U43" s="287"/>
      <c r="V43" s="286" t="s">
        <v>74</v>
      </c>
      <c r="W43" s="286" t="s">
        <v>74</v>
      </c>
      <c r="X43" s="300">
        <v>8</v>
      </c>
      <c r="Y43" s="300">
        <v>6</v>
      </c>
      <c r="Z43" s="300">
        <v>8</v>
      </c>
      <c r="AA43" s="300">
        <v>6</v>
      </c>
      <c r="AB43" s="300">
        <v>8</v>
      </c>
      <c r="AC43" s="300">
        <v>6</v>
      </c>
      <c r="AD43" s="300">
        <v>8</v>
      </c>
      <c r="AE43" s="300">
        <v>6</v>
      </c>
      <c r="AF43" s="300" t="s">
        <v>220</v>
      </c>
      <c r="AG43" s="300"/>
      <c r="AH43" s="295"/>
      <c r="AI43" s="294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1"/>
      <c r="AW43" s="291"/>
      <c r="AX43" s="291"/>
      <c r="AY43" s="291"/>
      <c r="AZ43" s="291"/>
      <c r="BA43" s="291"/>
      <c r="BB43" s="291"/>
      <c r="BC43" s="291"/>
      <c r="BD43" s="291"/>
      <c r="BE43" s="289">
        <f t="shared" si="1"/>
        <v>110</v>
      </c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</row>
    <row r="44" spans="1:74" ht="26.25" customHeight="1" thickBot="1">
      <c r="A44" s="218"/>
      <c r="B44" s="187"/>
      <c r="C44" s="189"/>
      <c r="D44" s="36" t="s">
        <v>35</v>
      </c>
      <c r="E44" s="289">
        <v>3</v>
      </c>
      <c r="F44" s="289">
        <v>3</v>
      </c>
      <c r="G44" s="289">
        <v>3</v>
      </c>
      <c r="H44" s="289">
        <v>3</v>
      </c>
      <c r="I44" s="289">
        <v>3</v>
      </c>
      <c r="J44" s="289">
        <v>3</v>
      </c>
      <c r="K44" s="289">
        <v>3</v>
      </c>
      <c r="L44" s="289">
        <v>3</v>
      </c>
      <c r="M44" s="289">
        <v>3</v>
      </c>
      <c r="N44" s="289"/>
      <c r="O44" s="289"/>
      <c r="P44" s="289"/>
      <c r="Q44" s="290"/>
      <c r="R44" s="287"/>
      <c r="S44" s="287"/>
      <c r="T44" s="287"/>
      <c r="U44" s="287"/>
      <c r="V44" s="286" t="s">
        <v>74</v>
      </c>
      <c r="W44" s="286" t="s">
        <v>74</v>
      </c>
      <c r="X44" s="300">
        <v>4</v>
      </c>
      <c r="Y44" s="300">
        <v>3</v>
      </c>
      <c r="Z44" s="300">
        <v>4</v>
      </c>
      <c r="AA44" s="300">
        <v>3</v>
      </c>
      <c r="AB44" s="300">
        <v>4</v>
      </c>
      <c r="AC44" s="300">
        <v>3</v>
      </c>
      <c r="AD44" s="300">
        <v>4</v>
      </c>
      <c r="AE44" s="300">
        <v>3</v>
      </c>
      <c r="AF44" s="300">
        <v>4</v>
      </c>
      <c r="AG44" s="300"/>
      <c r="AH44" s="295"/>
      <c r="AI44" s="294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1"/>
      <c r="AW44" s="291"/>
      <c r="AX44" s="291"/>
      <c r="AY44" s="291"/>
      <c r="AZ44" s="291"/>
      <c r="BA44" s="291"/>
      <c r="BB44" s="291"/>
      <c r="BC44" s="291"/>
      <c r="BD44" s="291"/>
      <c r="BE44" s="289">
        <f t="shared" si="1"/>
        <v>59</v>
      </c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</row>
    <row r="45" spans="1:74" ht="27" customHeight="1" thickBot="1">
      <c r="A45" s="218"/>
      <c r="B45" s="45" t="s">
        <v>241</v>
      </c>
      <c r="C45" s="89" t="s">
        <v>6</v>
      </c>
      <c r="D45" s="36" t="s">
        <v>34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90"/>
      <c r="R45" s="287">
        <v>36</v>
      </c>
      <c r="S45" s="287">
        <v>36</v>
      </c>
      <c r="T45" s="287">
        <v>36</v>
      </c>
      <c r="U45" s="287">
        <v>36</v>
      </c>
      <c r="V45" s="286" t="s">
        <v>74</v>
      </c>
      <c r="W45" s="286" t="s">
        <v>74</v>
      </c>
      <c r="X45" s="300"/>
      <c r="Y45" s="300"/>
      <c r="Z45" s="300"/>
      <c r="AA45" s="300"/>
      <c r="AB45" s="300"/>
      <c r="AC45" s="301"/>
      <c r="AD45" s="301"/>
      <c r="AE45" s="301"/>
      <c r="AF45" s="301"/>
      <c r="AG45" s="315">
        <v>36</v>
      </c>
      <c r="AH45" s="315">
        <v>36</v>
      </c>
      <c r="AI45" s="294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1"/>
      <c r="AW45" s="291"/>
      <c r="AX45" s="291"/>
      <c r="AY45" s="291"/>
      <c r="AZ45" s="291"/>
      <c r="BA45" s="291"/>
      <c r="BB45" s="291"/>
      <c r="BC45" s="291"/>
      <c r="BD45" s="291"/>
      <c r="BE45" s="289">
        <f t="shared" si="1"/>
        <v>216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</row>
    <row r="46" spans="1:74" ht="23.25" customHeight="1" thickBot="1">
      <c r="A46" s="218"/>
      <c r="B46" s="194" t="s">
        <v>240</v>
      </c>
      <c r="C46" s="194" t="s">
        <v>162</v>
      </c>
      <c r="D46" s="51" t="s">
        <v>34</v>
      </c>
      <c r="E46" s="313">
        <f>E48+E52</f>
        <v>6</v>
      </c>
      <c r="F46" s="313">
        <f aca="true" t="shared" si="13" ref="F46:AU46">F48+F52</f>
        <v>6</v>
      </c>
      <c r="G46" s="313">
        <f t="shared" si="13"/>
        <v>6</v>
      </c>
      <c r="H46" s="313">
        <f t="shared" si="13"/>
        <v>6</v>
      </c>
      <c r="I46" s="313">
        <f t="shared" si="13"/>
        <v>6</v>
      </c>
      <c r="J46" s="313">
        <v>6</v>
      </c>
      <c r="K46" s="313">
        <v>6</v>
      </c>
      <c r="L46" s="313">
        <v>6</v>
      </c>
      <c r="M46" s="313">
        <v>6</v>
      </c>
      <c r="N46" s="313">
        <v>36</v>
      </c>
      <c r="O46" s="313">
        <v>36</v>
      </c>
      <c r="P46" s="313">
        <v>36</v>
      </c>
      <c r="Q46" s="290"/>
      <c r="R46" s="313">
        <f t="shared" si="13"/>
        <v>0</v>
      </c>
      <c r="S46" s="313">
        <f t="shared" si="13"/>
        <v>0</v>
      </c>
      <c r="T46" s="313">
        <f t="shared" si="13"/>
        <v>0</v>
      </c>
      <c r="U46" s="313">
        <f t="shared" si="13"/>
        <v>0</v>
      </c>
      <c r="V46" s="286" t="s">
        <v>74</v>
      </c>
      <c r="W46" s="286" t="s">
        <v>74</v>
      </c>
      <c r="X46" s="313">
        <f t="shared" si="13"/>
        <v>10</v>
      </c>
      <c r="Y46" s="313">
        <f t="shared" si="13"/>
        <v>10</v>
      </c>
      <c r="Z46" s="313">
        <f t="shared" si="13"/>
        <v>10</v>
      </c>
      <c r="AA46" s="313">
        <f t="shared" si="13"/>
        <v>10</v>
      </c>
      <c r="AB46" s="313">
        <f t="shared" si="13"/>
        <v>10</v>
      </c>
      <c r="AC46" s="313">
        <f t="shared" si="13"/>
        <v>10</v>
      </c>
      <c r="AD46" s="313">
        <f t="shared" si="13"/>
        <v>10</v>
      </c>
      <c r="AE46" s="313">
        <f t="shared" si="13"/>
        <v>10</v>
      </c>
      <c r="AF46" s="313">
        <f t="shared" si="13"/>
        <v>10</v>
      </c>
      <c r="AG46" s="313">
        <f t="shared" si="13"/>
        <v>0</v>
      </c>
      <c r="AH46" s="313">
        <f t="shared" si="13"/>
        <v>0</v>
      </c>
      <c r="AI46" s="290">
        <v>0</v>
      </c>
      <c r="AJ46" s="313">
        <f t="shared" si="13"/>
        <v>36</v>
      </c>
      <c r="AK46" s="313">
        <f t="shared" si="13"/>
        <v>36</v>
      </c>
      <c r="AL46" s="313">
        <f t="shared" si="13"/>
        <v>0</v>
      </c>
      <c r="AM46" s="313">
        <f t="shared" si="13"/>
        <v>0</v>
      </c>
      <c r="AN46" s="313">
        <f t="shared" si="13"/>
        <v>0</v>
      </c>
      <c r="AO46" s="313">
        <f t="shared" si="13"/>
        <v>0</v>
      </c>
      <c r="AP46" s="313">
        <f t="shared" si="13"/>
        <v>0</v>
      </c>
      <c r="AQ46" s="313">
        <f t="shared" si="13"/>
        <v>0</v>
      </c>
      <c r="AR46" s="313">
        <f t="shared" si="13"/>
        <v>0</v>
      </c>
      <c r="AS46" s="313">
        <f t="shared" si="13"/>
        <v>0</v>
      </c>
      <c r="AT46" s="313">
        <f t="shared" si="13"/>
        <v>0</v>
      </c>
      <c r="AU46" s="313">
        <f t="shared" si="13"/>
        <v>0</v>
      </c>
      <c r="AV46" s="313"/>
      <c r="AW46" s="313"/>
      <c r="AX46" s="313"/>
      <c r="AY46" s="313"/>
      <c r="AZ46" s="313"/>
      <c r="BA46" s="313"/>
      <c r="BB46" s="313"/>
      <c r="BC46" s="313"/>
      <c r="BD46" s="313"/>
      <c r="BE46" s="289">
        <f t="shared" si="1"/>
        <v>324</v>
      </c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</row>
    <row r="47" spans="1:74" ht="18" customHeight="1" thickBot="1">
      <c r="A47" s="218"/>
      <c r="B47" s="195"/>
      <c r="C47" s="195"/>
      <c r="D47" s="51" t="s">
        <v>35</v>
      </c>
      <c r="E47" s="313">
        <f>E49</f>
        <v>3</v>
      </c>
      <c r="F47" s="313">
        <f aca="true" t="shared" si="14" ref="F47:AU47">F49</f>
        <v>3</v>
      </c>
      <c r="G47" s="313">
        <f t="shared" si="14"/>
        <v>3</v>
      </c>
      <c r="H47" s="313">
        <f t="shared" si="14"/>
        <v>3</v>
      </c>
      <c r="I47" s="313">
        <f t="shared" si="14"/>
        <v>3</v>
      </c>
      <c r="J47" s="313">
        <v>3</v>
      </c>
      <c r="K47" s="313">
        <v>3</v>
      </c>
      <c r="L47" s="313">
        <v>3</v>
      </c>
      <c r="M47" s="313">
        <v>3</v>
      </c>
      <c r="N47" s="313"/>
      <c r="O47" s="313"/>
      <c r="P47" s="313"/>
      <c r="Q47" s="290"/>
      <c r="R47" s="313">
        <f t="shared" si="14"/>
        <v>0</v>
      </c>
      <c r="S47" s="313">
        <f t="shared" si="14"/>
        <v>0</v>
      </c>
      <c r="T47" s="313">
        <f t="shared" si="14"/>
        <v>0</v>
      </c>
      <c r="U47" s="313">
        <f t="shared" si="14"/>
        <v>0</v>
      </c>
      <c r="V47" s="286" t="s">
        <v>74</v>
      </c>
      <c r="W47" s="286" t="s">
        <v>74</v>
      </c>
      <c r="X47" s="313">
        <f t="shared" si="14"/>
        <v>5</v>
      </c>
      <c r="Y47" s="313">
        <f t="shared" si="14"/>
        <v>5</v>
      </c>
      <c r="Z47" s="313">
        <f t="shared" si="14"/>
        <v>5</v>
      </c>
      <c r="AA47" s="313">
        <f t="shared" si="14"/>
        <v>5</v>
      </c>
      <c r="AB47" s="313">
        <f t="shared" si="14"/>
        <v>5</v>
      </c>
      <c r="AC47" s="313">
        <f t="shared" si="14"/>
        <v>5</v>
      </c>
      <c r="AD47" s="313">
        <f t="shared" si="14"/>
        <v>5</v>
      </c>
      <c r="AE47" s="313">
        <f t="shared" si="14"/>
        <v>5</v>
      </c>
      <c r="AF47" s="313">
        <f t="shared" si="14"/>
        <v>5</v>
      </c>
      <c r="AG47" s="313">
        <f t="shared" si="14"/>
        <v>0</v>
      </c>
      <c r="AH47" s="313">
        <f t="shared" si="14"/>
        <v>0</v>
      </c>
      <c r="AI47" s="290">
        <f t="shared" si="14"/>
        <v>0</v>
      </c>
      <c r="AJ47" s="313">
        <f t="shared" si="14"/>
        <v>0</v>
      </c>
      <c r="AK47" s="313">
        <f t="shared" si="14"/>
        <v>0</v>
      </c>
      <c r="AL47" s="313">
        <f t="shared" si="14"/>
        <v>0</v>
      </c>
      <c r="AM47" s="313">
        <f t="shared" si="14"/>
        <v>0</v>
      </c>
      <c r="AN47" s="313">
        <f t="shared" si="14"/>
        <v>0</v>
      </c>
      <c r="AO47" s="313">
        <f t="shared" si="14"/>
        <v>0</v>
      </c>
      <c r="AP47" s="313">
        <f t="shared" si="14"/>
        <v>0</v>
      </c>
      <c r="AQ47" s="313">
        <f t="shared" si="14"/>
        <v>0</v>
      </c>
      <c r="AR47" s="313">
        <f t="shared" si="14"/>
        <v>0</v>
      </c>
      <c r="AS47" s="313">
        <f t="shared" si="14"/>
        <v>0</v>
      </c>
      <c r="AT47" s="313">
        <f t="shared" si="14"/>
        <v>0</v>
      </c>
      <c r="AU47" s="313">
        <f t="shared" si="14"/>
        <v>0</v>
      </c>
      <c r="AV47" s="313"/>
      <c r="AW47" s="313"/>
      <c r="AX47" s="313"/>
      <c r="AY47" s="313"/>
      <c r="AZ47" s="313"/>
      <c r="BA47" s="313"/>
      <c r="BB47" s="313"/>
      <c r="BC47" s="313"/>
      <c r="BD47" s="313"/>
      <c r="BE47" s="289">
        <f t="shared" si="1"/>
        <v>72</v>
      </c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</row>
    <row r="48" spans="1:74" ht="17.25" customHeight="1" thickBot="1">
      <c r="A48" s="218"/>
      <c r="B48" s="254" t="s">
        <v>239</v>
      </c>
      <c r="C48" s="254" t="s">
        <v>163</v>
      </c>
      <c r="D48" s="13" t="s">
        <v>34</v>
      </c>
      <c r="E48" s="289">
        <v>6</v>
      </c>
      <c r="F48" s="289">
        <v>6</v>
      </c>
      <c r="G48" s="289">
        <v>6</v>
      </c>
      <c r="H48" s="289">
        <v>6</v>
      </c>
      <c r="I48" s="289">
        <v>6</v>
      </c>
      <c r="J48" s="289">
        <v>6</v>
      </c>
      <c r="K48" s="289">
        <v>6</v>
      </c>
      <c r="L48" s="289">
        <v>6</v>
      </c>
      <c r="M48" s="289">
        <v>6</v>
      </c>
      <c r="N48" s="289"/>
      <c r="O48" s="289"/>
      <c r="P48" s="289"/>
      <c r="Q48" s="290"/>
      <c r="R48" s="287"/>
      <c r="S48" s="287"/>
      <c r="T48" s="287"/>
      <c r="U48" s="287"/>
      <c r="V48" s="286" t="s">
        <v>74</v>
      </c>
      <c r="W48" s="286" t="s">
        <v>74</v>
      </c>
      <c r="X48" s="300">
        <v>10</v>
      </c>
      <c r="Y48" s="300">
        <v>10</v>
      </c>
      <c r="Z48" s="300">
        <v>10</v>
      </c>
      <c r="AA48" s="300">
        <v>10</v>
      </c>
      <c r="AB48" s="300">
        <v>10</v>
      </c>
      <c r="AC48" s="300">
        <v>10</v>
      </c>
      <c r="AD48" s="300">
        <v>10</v>
      </c>
      <c r="AE48" s="300">
        <v>10</v>
      </c>
      <c r="AF48" s="300">
        <v>10</v>
      </c>
      <c r="AG48" s="295"/>
      <c r="AH48" s="295"/>
      <c r="AI48" s="294" t="s">
        <v>172</v>
      </c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89">
        <f t="shared" si="1"/>
        <v>144</v>
      </c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</row>
    <row r="49" spans="1:74" ht="17.25" customHeight="1" thickBot="1">
      <c r="A49" s="218"/>
      <c r="B49" s="255"/>
      <c r="C49" s="255"/>
      <c r="D49" s="13" t="s">
        <v>35</v>
      </c>
      <c r="E49" s="289">
        <v>3</v>
      </c>
      <c r="F49" s="289">
        <v>3</v>
      </c>
      <c r="G49" s="289">
        <v>3</v>
      </c>
      <c r="H49" s="289">
        <v>3</v>
      </c>
      <c r="I49" s="289">
        <v>3</v>
      </c>
      <c r="J49" s="289">
        <v>3</v>
      </c>
      <c r="K49" s="289">
        <v>3</v>
      </c>
      <c r="L49" s="289">
        <v>3</v>
      </c>
      <c r="M49" s="289">
        <v>3</v>
      </c>
      <c r="N49" s="289"/>
      <c r="O49" s="289"/>
      <c r="P49" s="289"/>
      <c r="Q49" s="290"/>
      <c r="R49" s="287"/>
      <c r="S49" s="287"/>
      <c r="T49" s="287"/>
      <c r="U49" s="287"/>
      <c r="V49" s="286" t="s">
        <v>74</v>
      </c>
      <c r="W49" s="286" t="s">
        <v>74</v>
      </c>
      <c r="X49" s="300">
        <v>5</v>
      </c>
      <c r="Y49" s="300">
        <v>5</v>
      </c>
      <c r="Z49" s="300">
        <v>5</v>
      </c>
      <c r="AA49" s="300">
        <v>5</v>
      </c>
      <c r="AB49" s="300">
        <v>5</v>
      </c>
      <c r="AC49" s="300">
        <v>5</v>
      </c>
      <c r="AD49" s="300">
        <v>5</v>
      </c>
      <c r="AE49" s="300">
        <v>5</v>
      </c>
      <c r="AF49" s="300">
        <v>5</v>
      </c>
      <c r="AG49" s="295"/>
      <c r="AH49" s="295"/>
      <c r="AI49" s="294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89">
        <f t="shared" si="1"/>
        <v>72</v>
      </c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</row>
    <row r="50" spans="1:74" ht="13.5" customHeight="1" hidden="1" thickBot="1">
      <c r="A50" s="218"/>
      <c r="B50" s="254"/>
      <c r="C50" s="254"/>
      <c r="D50" s="13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90"/>
      <c r="R50" s="287"/>
      <c r="S50" s="287"/>
      <c r="T50" s="287"/>
      <c r="U50" s="287"/>
      <c r="V50" s="286" t="s">
        <v>74</v>
      </c>
      <c r="W50" s="286" t="s">
        <v>74</v>
      </c>
      <c r="X50" s="300"/>
      <c r="Y50" s="300"/>
      <c r="Z50" s="300"/>
      <c r="AA50" s="300"/>
      <c r="AB50" s="300"/>
      <c r="AC50" s="300"/>
      <c r="AD50" s="300"/>
      <c r="AE50" s="300"/>
      <c r="AF50" s="300"/>
      <c r="AG50" s="295"/>
      <c r="AH50" s="295"/>
      <c r="AI50" s="294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89">
        <f t="shared" si="1"/>
        <v>0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</row>
    <row r="51" spans="1:74" ht="12" customHeight="1" hidden="1" thickBot="1">
      <c r="A51" s="218"/>
      <c r="B51" s="255"/>
      <c r="C51" s="255"/>
      <c r="D51" s="13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90"/>
      <c r="R51" s="287"/>
      <c r="S51" s="287"/>
      <c r="T51" s="287"/>
      <c r="U51" s="287"/>
      <c r="V51" s="286" t="s">
        <v>74</v>
      </c>
      <c r="W51" s="286" t="s">
        <v>74</v>
      </c>
      <c r="X51" s="300"/>
      <c r="Y51" s="300"/>
      <c r="Z51" s="300"/>
      <c r="AA51" s="300"/>
      <c r="AB51" s="300"/>
      <c r="AC51" s="300"/>
      <c r="AD51" s="300"/>
      <c r="AE51" s="300"/>
      <c r="AF51" s="300"/>
      <c r="AG51" s="295"/>
      <c r="AH51" s="295"/>
      <c r="AI51" s="294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89">
        <f t="shared" si="1"/>
        <v>0</v>
      </c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</row>
    <row r="52" spans="1:74" ht="15.75" customHeight="1" thickBot="1">
      <c r="A52" s="218"/>
      <c r="B52" s="55" t="s">
        <v>238</v>
      </c>
      <c r="C52" s="56" t="s">
        <v>52</v>
      </c>
      <c r="D52" s="13" t="s">
        <v>34</v>
      </c>
      <c r="E52" s="287"/>
      <c r="F52" s="287"/>
      <c r="G52" s="287"/>
      <c r="H52" s="287"/>
      <c r="I52" s="287"/>
      <c r="J52" s="287"/>
      <c r="K52" s="287"/>
      <c r="L52" s="287"/>
      <c r="M52" s="287"/>
      <c r="N52" s="287">
        <v>36</v>
      </c>
      <c r="O52" s="287">
        <v>36</v>
      </c>
      <c r="P52" s="287">
        <v>36</v>
      </c>
      <c r="Q52" s="290"/>
      <c r="R52" s="287"/>
      <c r="S52" s="287"/>
      <c r="T52" s="287"/>
      <c r="U52" s="287"/>
      <c r="V52" s="286" t="s">
        <v>74</v>
      </c>
      <c r="W52" s="286" t="s">
        <v>74</v>
      </c>
      <c r="X52" s="300"/>
      <c r="Y52" s="300"/>
      <c r="Z52" s="300"/>
      <c r="AA52" s="300"/>
      <c r="AB52" s="300"/>
      <c r="AC52" s="300"/>
      <c r="AD52" s="300"/>
      <c r="AE52" s="300"/>
      <c r="AF52" s="300"/>
      <c r="AG52" s="295"/>
      <c r="AH52" s="295"/>
      <c r="AI52" s="294"/>
      <c r="AJ52" s="295">
        <v>36</v>
      </c>
      <c r="AK52" s="295">
        <v>36</v>
      </c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89">
        <f t="shared" si="1"/>
        <v>180</v>
      </c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</row>
    <row r="53" spans="1:74" ht="14.25" customHeight="1" hidden="1" thickBot="1">
      <c r="A53" s="218"/>
      <c r="B53" s="32" t="s">
        <v>12</v>
      </c>
      <c r="C53" s="45" t="s">
        <v>6</v>
      </c>
      <c r="D53" s="8" t="s">
        <v>34</v>
      </c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86">
        <f t="shared" si="1"/>
        <v>0</v>
      </c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</row>
    <row r="54" spans="1:74" ht="13.5" customHeight="1" hidden="1" thickBot="1">
      <c r="A54" s="218"/>
      <c r="B54" s="249" t="s">
        <v>11</v>
      </c>
      <c r="C54" s="41" t="s">
        <v>41</v>
      </c>
      <c r="D54" s="23" t="s">
        <v>34</v>
      </c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286">
        <f t="shared" si="1"/>
        <v>0</v>
      </c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</row>
    <row r="55" spans="1:74" ht="16.5" customHeight="1" hidden="1" thickBot="1">
      <c r="A55" s="218"/>
      <c r="B55" s="191"/>
      <c r="C55" s="37" t="s">
        <v>36</v>
      </c>
      <c r="D55" s="23" t="s">
        <v>35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286">
        <f t="shared" si="1"/>
        <v>0</v>
      </c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</row>
    <row r="56" spans="1:74" ht="16.5" customHeight="1" thickBot="1">
      <c r="A56" s="218"/>
      <c r="B56" s="58" t="s">
        <v>164</v>
      </c>
      <c r="C56" s="59" t="s">
        <v>166</v>
      </c>
      <c r="D56" s="81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3" t="s">
        <v>74</v>
      </c>
      <c r="W56" s="343" t="s">
        <v>74</v>
      </c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>
        <v>36</v>
      </c>
      <c r="AM56" s="344">
        <v>36</v>
      </c>
      <c r="AN56" s="344">
        <v>36</v>
      </c>
      <c r="AO56" s="344">
        <v>36</v>
      </c>
      <c r="AP56" s="344"/>
      <c r="AQ56" s="344"/>
      <c r="AR56" s="344"/>
      <c r="AS56" s="344"/>
      <c r="AT56" s="344"/>
      <c r="AU56" s="344"/>
      <c r="AV56" s="344"/>
      <c r="AW56" s="345"/>
      <c r="AX56" s="345"/>
      <c r="AY56" s="345"/>
      <c r="AZ56" s="345"/>
      <c r="BA56" s="345"/>
      <c r="BB56" s="345"/>
      <c r="BC56" s="345"/>
      <c r="BD56" s="345"/>
      <c r="BE56" s="286">
        <f t="shared" si="1"/>
        <v>144</v>
      </c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</row>
    <row r="57" spans="1:74" ht="28.5" customHeight="1" thickBot="1">
      <c r="A57" s="218"/>
      <c r="B57" s="58" t="s">
        <v>165</v>
      </c>
      <c r="C57" s="58" t="s">
        <v>167</v>
      </c>
      <c r="D57" s="81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85" t="s">
        <v>74</v>
      </c>
      <c r="W57" s="85" t="s">
        <v>74</v>
      </c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251" t="s">
        <v>171</v>
      </c>
      <c r="AQ57" s="252"/>
      <c r="AR57" s="252"/>
      <c r="AS57" s="253"/>
      <c r="AT57" s="251" t="s">
        <v>168</v>
      </c>
      <c r="AU57" s="253"/>
      <c r="AV57" s="81"/>
      <c r="AW57" s="81"/>
      <c r="AX57" s="81"/>
      <c r="AY57" s="81"/>
      <c r="AZ57" s="81"/>
      <c r="BA57" s="81"/>
      <c r="BB57" s="81"/>
      <c r="BC57" s="81"/>
      <c r="BD57" s="81"/>
      <c r="BE57" s="22">
        <f t="shared" si="1"/>
        <v>0</v>
      </c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</row>
    <row r="58" spans="1:74" s="17" customFormat="1" ht="12.75">
      <c r="A58" s="218"/>
      <c r="B58" s="183" t="s">
        <v>42</v>
      </c>
      <c r="C58" s="184"/>
      <c r="D58" s="185"/>
      <c r="E58" s="321">
        <f>SUM(E7,E17,E23)</f>
        <v>36</v>
      </c>
      <c r="F58" s="321">
        <f aca="true" t="shared" si="15" ref="F58:AQ58">SUM(F7,F17,F23)</f>
        <v>36</v>
      </c>
      <c r="G58" s="321">
        <f t="shared" si="15"/>
        <v>36</v>
      </c>
      <c r="H58" s="321">
        <f t="shared" si="15"/>
        <v>36</v>
      </c>
      <c r="I58" s="321">
        <f t="shared" si="15"/>
        <v>36</v>
      </c>
      <c r="J58" s="321">
        <f t="shared" si="15"/>
        <v>36</v>
      </c>
      <c r="K58" s="321">
        <f t="shared" si="15"/>
        <v>36</v>
      </c>
      <c r="L58" s="321">
        <f t="shared" si="15"/>
        <v>36</v>
      </c>
      <c r="M58" s="321">
        <f t="shared" si="15"/>
        <v>30</v>
      </c>
      <c r="N58" s="321">
        <f t="shared" si="15"/>
        <v>36</v>
      </c>
      <c r="O58" s="321">
        <f t="shared" si="15"/>
        <v>36</v>
      </c>
      <c r="P58" s="321">
        <f t="shared" si="15"/>
        <v>36</v>
      </c>
      <c r="Q58" s="321"/>
      <c r="R58" s="321">
        <f t="shared" si="15"/>
        <v>36</v>
      </c>
      <c r="S58" s="321">
        <f t="shared" si="15"/>
        <v>36</v>
      </c>
      <c r="T58" s="321">
        <f t="shared" si="15"/>
        <v>36</v>
      </c>
      <c r="U58" s="321">
        <f t="shared" si="15"/>
        <v>36</v>
      </c>
      <c r="V58" s="321" t="s">
        <v>74</v>
      </c>
      <c r="W58" s="321" t="s">
        <v>74</v>
      </c>
      <c r="X58" s="321">
        <f t="shared" si="15"/>
        <v>36</v>
      </c>
      <c r="Y58" s="321">
        <f t="shared" si="15"/>
        <v>36</v>
      </c>
      <c r="Z58" s="321">
        <f t="shared" si="15"/>
        <v>36</v>
      </c>
      <c r="AA58" s="321">
        <f t="shared" si="15"/>
        <v>36</v>
      </c>
      <c r="AB58" s="321">
        <f t="shared" si="15"/>
        <v>36</v>
      </c>
      <c r="AC58" s="321">
        <f t="shared" si="15"/>
        <v>36</v>
      </c>
      <c r="AD58" s="321">
        <f t="shared" si="15"/>
        <v>36</v>
      </c>
      <c r="AE58" s="321">
        <f t="shared" si="15"/>
        <v>36</v>
      </c>
      <c r="AF58" s="321">
        <f t="shared" si="15"/>
        <v>36</v>
      </c>
      <c r="AG58" s="321">
        <f t="shared" si="15"/>
        <v>36</v>
      </c>
      <c r="AH58" s="321">
        <f t="shared" si="15"/>
        <v>36</v>
      </c>
      <c r="AI58" s="321">
        <f t="shared" si="15"/>
        <v>0</v>
      </c>
      <c r="AJ58" s="321">
        <f t="shared" si="15"/>
        <v>36</v>
      </c>
      <c r="AK58" s="321">
        <f t="shared" si="15"/>
        <v>36</v>
      </c>
      <c r="AL58" s="321">
        <f t="shared" si="15"/>
        <v>0</v>
      </c>
      <c r="AM58" s="321">
        <f t="shared" si="15"/>
        <v>0</v>
      </c>
      <c r="AN58" s="321">
        <f t="shared" si="15"/>
        <v>0</v>
      </c>
      <c r="AO58" s="321">
        <f t="shared" si="15"/>
        <v>0</v>
      </c>
      <c r="AP58" s="321">
        <f t="shared" si="15"/>
        <v>0</v>
      </c>
      <c r="AQ58" s="321">
        <f t="shared" si="15"/>
        <v>0</v>
      </c>
      <c r="AR58" s="321">
        <f>SUM(AR7,AR17,AR23)</f>
        <v>0</v>
      </c>
      <c r="AS58" s="321">
        <f>SUM(AS7,AS17,AS23)</f>
        <v>0</v>
      </c>
      <c r="AT58" s="321">
        <f>SUM(AT7,AT17,AT23)</f>
        <v>0</v>
      </c>
      <c r="AU58" s="321">
        <f>SUM(AU7,AU17,AU23)</f>
        <v>0</v>
      </c>
      <c r="AV58" s="321"/>
      <c r="AW58" s="321"/>
      <c r="AX58" s="321"/>
      <c r="AY58" s="321"/>
      <c r="AZ58" s="321"/>
      <c r="BA58" s="321"/>
      <c r="BB58" s="321"/>
      <c r="BC58" s="321"/>
      <c r="BD58" s="321"/>
      <c r="BE58" s="321">
        <f>BE23+BE17+BE7</f>
        <v>1038</v>
      </c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</row>
    <row r="59" spans="1:74" s="17" customFormat="1" ht="15" customHeight="1" thickBot="1">
      <c r="A59" s="218"/>
      <c r="B59" s="178" t="s">
        <v>43</v>
      </c>
      <c r="C59" s="179"/>
      <c r="D59" s="180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</row>
    <row r="60" spans="1:74" s="17" customFormat="1" ht="28.5" customHeight="1" thickBot="1">
      <c r="A60" s="218"/>
      <c r="B60" s="172" t="s">
        <v>44</v>
      </c>
      <c r="C60" s="173"/>
      <c r="D60" s="174"/>
      <c r="E60" s="286">
        <f>SUM(E8,E18,E24)</f>
        <v>18</v>
      </c>
      <c r="F60" s="286">
        <f aca="true" t="shared" si="16" ref="F60:AU60">SUM(F8,F18,F24)</f>
        <v>18</v>
      </c>
      <c r="G60" s="286">
        <f t="shared" si="16"/>
        <v>18</v>
      </c>
      <c r="H60" s="286">
        <f t="shared" si="16"/>
        <v>18</v>
      </c>
      <c r="I60" s="286">
        <f t="shared" si="16"/>
        <v>18</v>
      </c>
      <c r="J60" s="286">
        <f t="shared" si="16"/>
        <v>18</v>
      </c>
      <c r="K60" s="286">
        <f t="shared" si="16"/>
        <v>18</v>
      </c>
      <c r="L60" s="286">
        <f t="shared" si="16"/>
        <v>18</v>
      </c>
      <c r="M60" s="286">
        <f t="shared" si="16"/>
        <v>18</v>
      </c>
      <c r="N60" s="286">
        <f t="shared" si="16"/>
        <v>0</v>
      </c>
      <c r="O60" s="286">
        <f t="shared" si="16"/>
        <v>0</v>
      </c>
      <c r="P60" s="286">
        <f t="shared" si="16"/>
        <v>0</v>
      </c>
      <c r="Q60" s="286">
        <f t="shared" si="16"/>
        <v>0</v>
      </c>
      <c r="R60" s="286">
        <f t="shared" si="16"/>
        <v>0</v>
      </c>
      <c r="S60" s="286">
        <f t="shared" si="16"/>
        <v>0</v>
      </c>
      <c r="T60" s="286">
        <f t="shared" si="16"/>
        <v>0</v>
      </c>
      <c r="U60" s="286">
        <f t="shared" si="16"/>
        <v>0</v>
      </c>
      <c r="V60" s="286" t="s">
        <v>74</v>
      </c>
      <c r="W60" s="286" t="s">
        <v>74</v>
      </c>
      <c r="X60" s="286">
        <f t="shared" si="16"/>
        <v>18</v>
      </c>
      <c r="Y60" s="286">
        <f t="shared" si="16"/>
        <v>18</v>
      </c>
      <c r="Z60" s="286">
        <f t="shared" si="16"/>
        <v>18</v>
      </c>
      <c r="AA60" s="286">
        <f t="shared" si="16"/>
        <v>18</v>
      </c>
      <c r="AB60" s="286">
        <f t="shared" si="16"/>
        <v>18</v>
      </c>
      <c r="AC60" s="286">
        <f t="shared" si="16"/>
        <v>18</v>
      </c>
      <c r="AD60" s="286">
        <f t="shared" si="16"/>
        <v>18</v>
      </c>
      <c r="AE60" s="286">
        <f t="shared" si="16"/>
        <v>18</v>
      </c>
      <c r="AF60" s="286">
        <f t="shared" si="16"/>
        <v>18</v>
      </c>
      <c r="AG60" s="286">
        <f t="shared" si="16"/>
        <v>0</v>
      </c>
      <c r="AH60" s="286">
        <f t="shared" si="16"/>
        <v>0</v>
      </c>
      <c r="AI60" s="286">
        <f t="shared" si="16"/>
        <v>0</v>
      </c>
      <c r="AJ60" s="286">
        <f t="shared" si="16"/>
        <v>0</v>
      </c>
      <c r="AK60" s="286">
        <f t="shared" si="16"/>
        <v>0</v>
      </c>
      <c r="AL60" s="286">
        <f t="shared" si="16"/>
        <v>0</v>
      </c>
      <c r="AM60" s="286">
        <f t="shared" si="16"/>
        <v>0</v>
      </c>
      <c r="AN60" s="286">
        <f t="shared" si="16"/>
        <v>0</v>
      </c>
      <c r="AO60" s="286">
        <f t="shared" si="16"/>
        <v>0</v>
      </c>
      <c r="AP60" s="286">
        <f t="shared" si="16"/>
        <v>0</v>
      </c>
      <c r="AQ60" s="286">
        <f t="shared" si="16"/>
        <v>0</v>
      </c>
      <c r="AR60" s="286">
        <f t="shared" si="16"/>
        <v>0</v>
      </c>
      <c r="AS60" s="286">
        <f t="shared" si="16"/>
        <v>0</v>
      </c>
      <c r="AT60" s="286">
        <f t="shared" si="16"/>
        <v>0</v>
      </c>
      <c r="AU60" s="286">
        <f t="shared" si="16"/>
        <v>0</v>
      </c>
      <c r="AV60" s="286"/>
      <c r="AW60" s="286"/>
      <c r="AX60" s="286"/>
      <c r="AY60" s="286"/>
      <c r="AZ60" s="286"/>
      <c r="BA60" s="286"/>
      <c r="BB60" s="286"/>
      <c r="BC60" s="286"/>
      <c r="BD60" s="286"/>
      <c r="BE60" s="289">
        <f>SUM(E60:AU60)</f>
        <v>324</v>
      </c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</row>
    <row r="61" spans="1:74" s="17" customFormat="1" ht="19.5" customHeight="1" thickBot="1">
      <c r="A61" s="218"/>
      <c r="B61" s="172" t="s">
        <v>122</v>
      </c>
      <c r="C61" s="173"/>
      <c r="D61" s="174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>
        <v>50</v>
      </c>
      <c r="R61" s="286"/>
      <c r="S61" s="286"/>
      <c r="T61" s="286"/>
      <c r="U61" s="286"/>
      <c r="V61" s="286" t="s">
        <v>74</v>
      </c>
      <c r="W61" s="286" t="s">
        <v>74</v>
      </c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>
        <v>50</v>
      </c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9">
        <f>SUM(E61:AU61)</f>
        <v>100</v>
      </c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</row>
    <row r="62" spans="1:74" s="17" customFormat="1" ht="18" customHeight="1" thickBot="1">
      <c r="A62" s="220"/>
      <c r="B62" s="172" t="s">
        <v>45</v>
      </c>
      <c r="C62" s="173"/>
      <c r="D62" s="174"/>
      <c r="E62" s="325">
        <f>SUM(E58:E61)</f>
        <v>54</v>
      </c>
      <c r="F62" s="325">
        <f aca="true" t="shared" si="17" ref="F62:AU62">SUM(F58:F61)</f>
        <v>54</v>
      </c>
      <c r="G62" s="325">
        <f t="shared" si="17"/>
        <v>54</v>
      </c>
      <c r="H62" s="325">
        <f t="shared" si="17"/>
        <v>54</v>
      </c>
      <c r="I62" s="325">
        <f t="shared" si="17"/>
        <v>54</v>
      </c>
      <c r="J62" s="325">
        <f t="shared" si="17"/>
        <v>54</v>
      </c>
      <c r="K62" s="325">
        <f t="shared" si="17"/>
        <v>54</v>
      </c>
      <c r="L62" s="325">
        <f t="shared" si="17"/>
        <v>54</v>
      </c>
      <c r="M62" s="325">
        <f t="shared" si="17"/>
        <v>48</v>
      </c>
      <c r="N62" s="325">
        <f t="shared" si="17"/>
        <v>36</v>
      </c>
      <c r="O62" s="325">
        <f t="shared" si="17"/>
        <v>36</v>
      </c>
      <c r="P62" s="325">
        <f t="shared" si="17"/>
        <v>36</v>
      </c>
      <c r="Q62" s="325">
        <f t="shared" si="17"/>
        <v>50</v>
      </c>
      <c r="R62" s="325">
        <f t="shared" si="17"/>
        <v>36</v>
      </c>
      <c r="S62" s="325">
        <f t="shared" si="17"/>
        <v>36</v>
      </c>
      <c r="T62" s="325">
        <f t="shared" si="17"/>
        <v>36</v>
      </c>
      <c r="U62" s="325">
        <f t="shared" si="17"/>
        <v>36</v>
      </c>
      <c r="V62" s="325" t="s">
        <v>74</v>
      </c>
      <c r="W62" s="325" t="s">
        <v>74</v>
      </c>
      <c r="X62" s="325">
        <f t="shared" si="17"/>
        <v>54</v>
      </c>
      <c r="Y62" s="325">
        <f t="shared" si="17"/>
        <v>54</v>
      </c>
      <c r="Z62" s="325">
        <f t="shared" si="17"/>
        <v>54</v>
      </c>
      <c r="AA62" s="325">
        <f t="shared" si="17"/>
        <v>54</v>
      </c>
      <c r="AB62" s="325">
        <f t="shared" si="17"/>
        <v>54</v>
      </c>
      <c r="AC62" s="325">
        <f t="shared" si="17"/>
        <v>54</v>
      </c>
      <c r="AD62" s="325">
        <f t="shared" si="17"/>
        <v>54</v>
      </c>
      <c r="AE62" s="325">
        <f t="shared" si="17"/>
        <v>54</v>
      </c>
      <c r="AF62" s="325">
        <f t="shared" si="17"/>
        <v>54</v>
      </c>
      <c r="AG62" s="325">
        <f t="shared" si="17"/>
        <v>36</v>
      </c>
      <c r="AH62" s="325">
        <f t="shared" si="17"/>
        <v>36</v>
      </c>
      <c r="AI62" s="325">
        <f t="shared" si="17"/>
        <v>50</v>
      </c>
      <c r="AJ62" s="325">
        <f t="shared" si="17"/>
        <v>36</v>
      </c>
      <c r="AK62" s="325">
        <f t="shared" si="17"/>
        <v>36</v>
      </c>
      <c r="AL62" s="325">
        <f t="shared" si="17"/>
        <v>0</v>
      </c>
      <c r="AM62" s="325">
        <f t="shared" si="17"/>
        <v>0</v>
      </c>
      <c r="AN62" s="325">
        <f t="shared" si="17"/>
        <v>0</v>
      </c>
      <c r="AO62" s="325">
        <f t="shared" si="17"/>
        <v>0</v>
      </c>
      <c r="AP62" s="325">
        <f t="shared" si="17"/>
        <v>0</v>
      </c>
      <c r="AQ62" s="325">
        <f t="shared" si="17"/>
        <v>0</v>
      </c>
      <c r="AR62" s="325">
        <f t="shared" si="17"/>
        <v>0</v>
      </c>
      <c r="AS62" s="325">
        <f t="shared" si="17"/>
        <v>0</v>
      </c>
      <c r="AT62" s="325">
        <f t="shared" si="17"/>
        <v>0</v>
      </c>
      <c r="AU62" s="325">
        <f t="shared" si="17"/>
        <v>0</v>
      </c>
      <c r="AV62" s="325"/>
      <c r="AW62" s="325"/>
      <c r="AX62" s="325"/>
      <c r="AY62" s="325"/>
      <c r="AZ62" s="325"/>
      <c r="BA62" s="325"/>
      <c r="BB62" s="325"/>
      <c r="BC62" s="325"/>
      <c r="BD62" s="325"/>
      <c r="BE62" s="325">
        <f>SUM(E62:AU62)</f>
        <v>1462</v>
      </c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</row>
    <row r="65" ht="12.75">
      <c r="A65" s="14" t="s">
        <v>46</v>
      </c>
    </row>
    <row r="66" spans="1:20" ht="18.7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</row>
  </sheetData>
  <sheetProtection/>
  <mergeCells count="126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W2:Z2"/>
    <mergeCell ref="AA2:AD2"/>
    <mergeCell ref="AF2:AH2"/>
    <mergeCell ref="AJ2:AM2"/>
    <mergeCell ref="AN2:AQ2"/>
    <mergeCell ref="AS2:AV2"/>
    <mergeCell ref="AW2:AZ2"/>
    <mergeCell ref="BA2:BD2"/>
    <mergeCell ref="BE2:BE6"/>
    <mergeCell ref="E3:BD3"/>
    <mergeCell ref="A5:BD5"/>
    <mergeCell ref="A7:A62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B27:B28"/>
    <mergeCell ref="C27:C28"/>
    <mergeCell ref="B29:B30"/>
    <mergeCell ref="C29:C30"/>
    <mergeCell ref="B31:B32"/>
    <mergeCell ref="C31:C32"/>
    <mergeCell ref="B33:B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6:B47"/>
    <mergeCell ref="C46:C47"/>
    <mergeCell ref="B48:B49"/>
    <mergeCell ref="C48:C49"/>
    <mergeCell ref="B50:B51"/>
    <mergeCell ref="C50:C51"/>
    <mergeCell ref="B54:B55"/>
    <mergeCell ref="B58:D58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B62:D62"/>
    <mergeCell ref="A66:T66"/>
    <mergeCell ref="AY58:AY59"/>
    <mergeCell ref="AZ58:AZ59"/>
    <mergeCell ref="BA58:BA59"/>
    <mergeCell ref="BB58:BB59"/>
    <mergeCell ref="AS58:AS59"/>
    <mergeCell ref="AT58:AT59"/>
    <mergeCell ref="AU58:AU59"/>
    <mergeCell ref="AV58:AV59"/>
    <mergeCell ref="AP57:AS57"/>
    <mergeCell ref="AT57:AU57"/>
    <mergeCell ref="BE58:BE59"/>
    <mergeCell ref="B59:D59"/>
    <mergeCell ref="B60:D60"/>
    <mergeCell ref="B61:D61"/>
    <mergeCell ref="BC58:BC59"/>
    <mergeCell ref="BD58:BD59"/>
    <mergeCell ref="AW58:AW59"/>
    <mergeCell ref="AX58:AX59"/>
  </mergeCells>
  <conditionalFormatting sqref="C31:C32 C9 C27 C29 C21 C19 C35 C37 C39 C45 C43 C15 C11">
    <cfRule type="expression" priority="1" dxfId="14" stopIfTrue="1">
      <formula>#REF!&gt;0</formula>
    </cfRule>
    <cfRule type="expression" priority="2" dxfId="15" stopIfTrue="1">
      <formula>#REF!&gt;0</formula>
    </cfRule>
  </conditionalFormatting>
  <hyperlinks>
    <hyperlink ref="A65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7"/>
  <sheetViews>
    <sheetView tabSelected="1" zoomScale="80" zoomScaleNormal="80" zoomScalePageLayoutView="0" workbookViewId="0" topLeftCell="G35">
      <selection activeCell="R49" sqref="R49"/>
    </sheetView>
  </sheetViews>
  <sheetFormatPr defaultColWidth="9.00390625" defaultRowHeight="12.75"/>
  <cols>
    <col min="1" max="1" width="5.875" style="0" customWidth="1"/>
    <col min="2" max="2" width="11.00390625" style="0" customWidth="1"/>
    <col min="3" max="3" width="24.75390625" style="0" customWidth="1"/>
    <col min="5" max="45" width="4.00390625" style="0" customWidth="1"/>
    <col min="46" max="46" width="4.625" style="0" customWidth="1"/>
    <col min="47" max="47" width="5.25390625" style="0" customWidth="1"/>
    <col min="48" max="48" width="4.00390625" style="0" customWidth="1"/>
    <col min="49" max="56" width="4.00390625" style="0" hidden="1" customWidth="1"/>
  </cols>
  <sheetData>
    <row r="1" spans="1:71" ht="90.75" customHeight="1" thickBot="1">
      <c r="A1" s="162" t="s">
        <v>205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211"/>
      <c r="BD1" s="211"/>
      <c r="BE1" s="211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</row>
    <row r="2" spans="1:71" ht="47.25" customHeight="1" thickBot="1">
      <c r="A2" s="228" t="s">
        <v>14</v>
      </c>
      <c r="B2" s="231" t="s">
        <v>15</v>
      </c>
      <c r="C2" s="231" t="s">
        <v>16</v>
      </c>
      <c r="D2" s="231" t="s">
        <v>17</v>
      </c>
      <c r="E2" s="27" t="s">
        <v>206</v>
      </c>
      <c r="F2" s="147" t="s">
        <v>18</v>
      </c>
      <c r="G2" s="167"/>
      <c r="H2" s="168"/>
      <c r="I2" s="27" t="s">
        <v>207</v>
      </c>
      <c r="J2" s="147" t="s">
        <v>19</v>
      </c>
      <c r="K2" s="148"/>
      <c r="L2" s="148"/>
      <c r="M2" s="149"/>
      <c r="N2" s="150" t="s">
        <v>20</v>
      </c>
      <c r="O2" s="151"/>
      <c r="P2" s="151"/>
      <c r="Q2" s="152"/>
      <c r="R2" s="28" t="s">
        <v>208</v>
      </c>
      <c r="S2" s="150" t="s">
        <v>21</v>
      </c>
      <c r="T2" s="151"/>
      <c r="U2" s="152"/>
      <c r="V2" s="29" t="s">
        <v>209</v>
      </c>
      <c r="W2" s="150" t="s">
        <v>22</v>
      </c>
      <c r="X2" s="151"/>
      <c r="Y2" s="151"/>
      <c r="Z2" s="152"/>
      <c r="AA2" s="150" t="s">
        <v>23</v>
      </c>
      <c r="AB2" s="151"/>
      <c r="AC2" s="151"/>
      <c r="AD2" s="152"/>
      <c r="AE2" s="28" t="s">
        <v>210</v>
      </c>
      <c r="AF2" s="150" t="s">
        <v>24</v>
      </c>
      <c r="AG2" s="151"/>
      <c r="AH2" s="152"/>
      <c r="AI2" s="30" t="s">
        <v>211</v>
      </c>
      <c r="AJ2" s="147" t="s">
        <v>25</v>
      </c>
      <c r="AK2" s="148"/>
      <c r="AL2" s="148"/>
      <c r="AM2" s="149"/>
      <c r="AN2" s="147" t="s">
        <v>26</v>
      </c>
      <c r="AO2" s="148"/>
      <c r="AP2" s="148"/>
      <c r="AQ2" s="149"/>
      <c r="AR2" s="30" t="s">
        <v>212</v>
      </c>
      <c r="AS2" s="147" t="s">
        <v>27</v>
      </c>
      <c r="AT2" s="148"/>
      <c r="AU2" s="148"/>
      <c r="AV2" s="149"/>
      <c r="AW2" s="147" t="s">
        <v>28</v>
      </c>
      <c r="AX2" s="148"/>
      <c r="AY2" s="148"/>
      <c r="AZ2" s="149"/>
      <c r="BA2" s="147" t="s">
        <v>29</v>
      </c>
      <c r="BB2" s="148"/>
      <c r="BC2" s="148"/>
      <c r="BD2" s="149"/>
      <c r="BE2" s="239" t="s">
        <v>30</v>
      </c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</row>
    <row r="3" spans="1:71" ht="13.5" thickBot="1">
      <c r="A3" s="229"/>
      <c r="B3" s="232"/>
      <c r="C3" s="232"/>
      <c r="D3" s="232"/>
      <c r="E3" s="221" t="s">
        <v>31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40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</row>
    <row r="4" spans="1:71" s="9" customFormat="1" ht="31.5" customHeight="1" thickBot="1">
      <c r="A4" s="230"/>
      <c r="B4" s="233"/>
      <c r="C4" s="233"/>
      <c r="D4" s="233"/>
      <c r="E4" s="10">
        <v>36</v>
      </c>
      <c r="F4" s="10">
        <v>37</v>
      </c>
      <c r="G4" s="10">
        <v>38</v>
      </c>
      <c r="H4" s="10">
        <v>39</v>
      </c>
      <c r="I4" s="10">
        <v>40</v>
      </c>
      <c r="J4" s="10">
        <v>41</v>
      </c>
      <c r="K4" s="10">
        <v>42</v>
      </c>
      <c r="L4" s="11">
        <v>43</v>
      </c>
      <c r="M4" s="11">
        <v>44</v>
      </c>
      <c r="N4" s="11">
        <v>45</v>
      </c>
      <c r="O4" s="11">
        <v>46</v>
      </c>
      <c r="P4" s="11">
        <v>47</v>
      </c>
      <c r="Q4" s="11">
        <v>48</v>
      </c>
      <c r="R4" s="11">
        <v>49</v>
      </c>
      <c r="S4" s="11">
        <v>50</v>
      </c>
      <c r="T4" s="11">
        <v>51</v>
      </c>
      <c r="U4" s="11">
        <v>52</v>
      </c>
      <c r="V4" s="12">
        <v>1</v>
      </c>
      <c r="W4" s="12">
        <v>2</v>
      </c>
      <c r="X4" s="12">
        <v>3</v>
      </c>
      <c r="Y4" s="12">
        <v>4</v>
      </c>
      <c r="Z4" s="12">
        <v>5</v>
      </c>
      <c r="AA4" s="12">
        <v>6</v>
      </c>
      <c r="AB4" s="12">
        <v>7</v>
      </c>
      <c r="AC4" s="12">
        <v>8</v>
      </c>
      <c r="AD4" s="12">
        <v>9</v>
      </c>
      <c r="AE4" s="11">
        <v>10</v>
      </c>
      <c r="AF4" s="11">
        <v>11</v>
      </c>
      <c r="AG4" s="11">
        <v>12</v>
      </c>
      <c r="AH4" s="11">
        <v>13</v>
      </c>
      <c r="AI4" s="11">
        <v>14</v>
      </c>
      <c r="AJ4" s="11">
        <v>15</v>
      </c>
      <c r="AK4" s="11">
        <v>16</v>
      </c>
      <c r="AL4" s="11">
        <v>17</v>
      </c>
      <c r="AM4" s="11">
        <v>18</v>
      </c>
      <c r="AN4" s="11">
        <v>19</v>
      </c>
      <c r="AO4" s="11">
        <v>20</v>
      </c>
      <c r="AP4" s="11">
        <v>21</v>
      </c>
      <c r="AQ4" s="11">
        <v>22</v>
      </c>
      <c r="AR4" s="11">
        <v>23</v>
      </c>
      <c r="AS4" s="11">
        <v>24</v>
      </c>
      <c r="AT4" s="11">
        <v>25</v>
      </c>
      <c r="AU4" s="11">
        <v>26</v>
      </c>
      <c r="AV4" s="11">
        <v>27</v>
      </c>
      <c r="AW4" s="11">
        <v>28</v>
      </c>
      <c r="AX4" s="11">
        <v>29</v>
      </c>
      <c r="AY4" s="11">
        <v>30</v>
      </c>
      <c r="AZ4" s="11">
        <v>31</v>
      </c>
      <c r="BA4" s="11">
        <v>32</v>
      </c>
      <c r="BB4" s="11">
        <v>33</v>
      </c>
      <c r="BC4" s="11">
        <v>34</v>
      </c>
      <c r="BD4" s="25">
        <v>35</v>
      </c>
      <c r="BE4" s="240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</row>
    <row r="5" spans="1:71" ht="13.5" thickBot="1">
      <c r="A5" s="222" t="s">
        <v>32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40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</row>
    <row r="6" spans="1:71" s="9" customFormat="1" ht="27" customHeight="1" thickBot="1">
      <c r="A6" s="10"/>
      <c r="B6" s="10"/>
      <c r="C6" s="10"/>
      <c r="D6" s="10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>
        <v>19</v>
      </c>
      <c r="X6" s="16">
        <v>20</v>
      </c>
      <c r="Y6" s="16">
        <v>21</v>
      </c>
      <c r="Z6" s="16">
        <v>22</v>
      </c>
      <c r="AA6" s="16">
        <v>23</v>
      </c>
      <c r="AB6" s="16">
        <v>24</v>
      </c>
      <c r="AC6" s="16">
        <v>25</v>
      </c>
      <c r="AD6" s="16">
        <v>26</v>
      </c>
      <c r="AE6" s="16">
        <v>27</v>
      </c>
      <c r="AF6" s="16">
        <v>28</v>
      </c>
      <c r="AG6" s="16">
        <v>29</v>
      </c>
      <c r="AH6" s="16">
        <v>30</v>
      </c>
      <c r="AI6" s="16">
        <v>31</v>
      </c>
      <c r="AJ6" s="16">
        <v>32</v>
      </c>
      <c r="AK6" s="16">
        <v>33</v>
      </c>
      <c r="AL6" s="16">
        <v>34</v>
      </c>
      <c r="AM6" s="16">
        <v>35</v>
      </c>
      <c r="AN6" s="16">
        <v>36</v>
      </c>
      <c r="AO6" s="16">
        <v>37</v>
      </c>
      <c r="AP6" s="16">
        <v>38</v>
      </c>
      <c r="AQ6" s="16">
        <v>39</v>
      </c>
      <c r="AR6" s="16">
        <v>40</v>
      </c>
      <c r="AS6" s="16">
        <v>41</v>
      </c>
      <c r="AT6" s="24">
        <v>42</v>
      </c>
      <c r="AU6" s="24">
        <v>43</v>
      </c>
      <c r="AV6" s="16">
        <v>44</v>
      </c>
      <c r="AW6" s="16">
        <v>45</v>
      </c>
      <c r="AX6" s="16">
        <v>46</v>
      </c>
      <c r="AY6" s="16">
        <v>47</v>
      </c>
      <c r="AZ6" s="16">
        <v>48</v>
      </c>
      <c r="BA6" s="16">
        <v>49</v>
      </c>
      <c r="BB6" s="16">
        <v>50</v>
      </c>
      <c r="BC6" s="16">
        <v>51</v>
      </c>
      <c r="BD6" s="26">
        <v>52</v>
      </c>
      <c r="BE6" s="241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</row>
    <row r="7" spans="1:71" s="17" customFormat="1" ht="23.25" customHeight="1" thickBot="1">
      <c r="A7" s="217" t="s">
        <v>157</v>
      </c>
      <c r="B7" s="176" t="s">
        <v>115</v>
      </c>
      <c r="C7" s="176" t="s">
        <v>114</v>
      </c>
      <c r="D7" s="34" t="s">
        <v>34</v>
      </c>
      <c r="E7" s="286">
        <f>SUM(E9,E11,E15)</f>
        <v>8</v>
      </c>
      <c r="F7" s="286">
        <f aca="true" t="shared" si="0" ref="F7:AU8">SUM(F9,F11,F15)</f>
        <v>8</v>
      </c>
      <c r="G7" s="286">
        <f t="shared" si="0"/>
        <v>8</v>
      </c>
      <c r="H7" s="286">
        <f t="shared" si="0"/>
        <v>8</v>
      </c>
      <c r="I7" s="286">
        <f t="shared" si="0"/>
        <v>8</v>
      </c>
      <c r="J7" s="286">
        <f t="shared" si="0"/>
        <v>0</v>
      </c>
      <c r="K7" s="286">
        <f t="shared" si="0"/>
        <v>0</v>
      </c>
      <c r="L7" s="286">
        <f t="shared" si="0"/>
        <v>0</v>
      </c>
      <c r="M7" s="286">
        <f t="shared" si="0"/>
        <v>8</v>
      </c>
      <c r="N7" s="286">
        <f t="shared" si="0"/>
        <v>8</v>
      </c>
      <c r="O7" s="286">
        <f t="shared" si="0"/>
        <v>8</v>
      </c>
      <c r="P7" s="286">
        <v>8</v>
      </c>
      <c r="Q7" s="286">
        <f t="shared" si="0"/>
        <v>0</v>
      </c>
      <c r="R7" s="286">
        <f t="shared" si="0"/>
        <v>0</v>
      </c>
      <c r="S7" s="286">
        <f t="shared" si="0"/>
        <v>0</v>
      </c>
      <c r="T7" s="286">
        <f t="shared" si="0"/>
        <v>0</v>
      </c>
      <c r="U7" s="286">
        <f t="shared" si="0"/>
        <v>0</v>
      </c>
      <c r="V7" s="286" t="s">
        <v>74</v>
      </c>
      <c r="W7" s="286" t="s">
        <v>74</v>
      </c>
      <c r="X7" s="286">
        <f t="shared" si="0"/>
        <v>4</v>
      </c>
      <c r="Y7" s="286">
        <f t="shared" si="0"/>
        <v>4</v>
      </c>
      <c r="Z7" s="286">
        <f t="shared" si="0"/>
        <v>4</v>
      </c>
      <c r="AA7" s="286">
        <f t="shared" si="0"/>
        <v>4</v>
      </c>
      <c r="AB7" s="286">
        <f t="shared" si="0"/>
        <v>4</v>
      </c>
      <c r="AC7" s="286">
        <f t="shared" si="0"/>
        <v>4</v>
      </c>
      <c r="AD7" s="286">
        <f t="shared" si="0"/>
        <v>4</v>
      </c>
      <c r="AE7" s="286">
        <f t="shared" si="0"/>
        <v>4</v>
      </c>
      <c r="AF7" s="286">
        <v>4</v>
      </c>
      <c r="AG7" s="286">
        <f t="shared" si="0"/>
        <v>0</v>
      </c>
      <c r="AH7" s="286">
        <f t="shared" si="0"/>
        <v>0</v>
      </c>
      <c r="AI7" s="286">
        <f t="shared" si="0"/>
        <v>0</v>
      </c>
      <c r="AJ7" s="286">
        <f t="shared" si="0"/>
        <v>0</v>
      </c>
      <c r="AK7" s="286">
        <f t="shared" si="0"/>
        <v>0</v>
      </c>
      <c r="AL7" s="286">
        <f t="shared" si="0"/>
        <v>0</v>
      </c>
      <c r="AM7" s="286">
        <f t="shared" si="0"/>
        <v>0</v>
      </c>
      <c r="AN7" s="286">
        <f t="shared" si="0"/>
        <v>0</v>
      </c>
      <c r="AO7" s="286">
        <f t="shared" si="0"/>
        <v>0</v>
      </c>
      <c r="AP7" s="286">
        <f t="shared" si="0"/>
        <v>0</v>
      </c>
      <c r="AQ7" s="286">
        <f t="shared" si="0"/>
        <v>0</v>
      </c>
      <c r="AR7" s="286">
        <f t="shared" si="0"/>
        <v>0</v>
      </c>
      <c r="AS7" s="286">
        <f t="shared" si="0"/>
        <v>0</v>
      </c>
      <c r="AT7" s="286">
        <f t="shared" si="0"/>
        <v>0</v>
      </c>
      <c r="AU7" s="286">
        <f t="shared" si="0"/>
        <v>0</v>
      </c>
      <c r="AV7" s="286"/>
      <c r="AW7" s="286"/>
      <c r="AX7" s="286"/>
      <c r="AY7" s="286"/>
      <c r="AZ7" s="286"/>
      <c r="BA7" s="286"/>
      <c r="BB7" s="286"/>
      <c r="BC7" s="286"/>
      <c r="BD7" s="286"/>
      <c r="BE7" s="286">
        <f>SUM(E7:BD7)</f>
        <v>108</v>
      </c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</row>
    <row r="8" spans="1:71" ht="18.75" customHeight="1" thickBot="1">
      <c r="A8" s="218"/>
      <c r="B8" s="238"/>
      <c r="C8" s="238"/>
      <c r="D8" s="23" t="s">
        <v>35</v>
      </c>
      <c r="E8" s="288">
        <f>SUM(E10,E12,E16)</f>
        <v>4</v>
      </c>
      <c r="F8" s="288">
        <f t="shared" si="0"/>
        <v>4</v>
      </c>
      <c r="G8" s="288">
        <f t="shared" si="0"/>
        <v>4</v>
      </c>
      <c r="H8" s="288">
        <f t="shared" si="0"/>
        <v>4</v>
      </c>
      <c r="I8" s="288">
        <f t="shared" si="0"/>
        <v>4</v>
      </c>
      <c r="J8" s="288">
        <f t="shared" si="0"/>
        <v>0</v>
      </c>
      <c r="K8" s="288">
        <f t="shared" si="0"/>
        <v>0</v>
      </c>
      <c r="L8" s="288">
        <f t="shared" si="0"/>
        <v>0</v>
      </c>
      <c r="M8" s="288">
        <f t="shared" si="0"/>
        <v>4</v>
      </c>
      <c r="N8" s="288">
        <f t="shared" si="0"/>
        <v>4</v>
      </c>
      <c r="O8" s="288">
        <f t="shared" si="0"/>
        <v>4</v>
      </c>
      <c r="P8" s="288">
        <f t="shared" si="0"/>
        <v>4</v>
      </c>
      <c r="Q8" s="288">
        <f t="shared" si="0"/>
        <v>0</v>
      </c>
      <c r="R8" s="288">
        <f t="shared" si="0"/>
        <v>0</v>
      </c>
      <c r="S8" s="288">
        <f t="shared" si="0"/>
        <v>0</v>
      </c>
      <c r="T8" s="288">
        <f t="shared" si="0"/>
        <v>0</v>
      </c>
      <c r="U8" s="288">
        <f t="shared" si="0"/>
        <v>0</v>
      </c>
      <c r="V8" s="286" t="s">
        <v>74</v>
      </c>
      <c r="W8" s="286" t="s">
        <v>74</v>
      </c>
      <c r="X8" s="288">
        <f t="shared" si="0"/>
        <v>2</v>
      </c>
      <c r="Y8" s="288">
        <f t="shared" si="0"/>
        <v>2</v>
      </c>
      <c r="Z8" s="288">
        <f t="shared" si="0"/>
        <v>2</v>
      </c>
      <c r="AA8" s="288">
        <f t="shared" si="0"/>
        <v>2</v>
      </c>
      <c r="AB8" s="288">
        <f t="shared" si="0"/>
        <v>2</v>
      </c>
      <c r="AC8" s="288">
        <f t="shared" si="0"/>
        <v>2</v>
      </c>
      <c r="AD8" s="288">
        <f t="shared" si="0"/>
        <v>2</v>
      </c>
      <c r="AE8" s="288">
        <f t="shared" si="0"/>
        <v>2</v>
      </c>
      <c r="AF8" s="288">
        <f t="shared" si="0"/>
        <v>2</v>
      </c>
      <c r="AG8" s="288">
        <f t="shared" si="0"/>
        <v>0</v>
      </c>
      <c r="AH8" s="288">
        <f t="shared" si="0"/>
        <v>0</v>
      </c>
      <c r="AI8" s="288">
        <f t="shared" si="0"/>
        <v>0</v>
      </c>
      <c r="AJ8" s="288">
        <f t="shared" si="0"/>
        <v>0</v>
      </c>
      <c r="AK8" s="288">
        <f t="shared" si="0"/>
        <v>0</v>
      </c>
      <c r="AL8" s="288">
        <f t="shared" si="0"/>
        <v>0</v>
      </c>
      <c r="AM8" s="288">
        <f t="shared" si="0"/>
        <v>0</v>
      </c>
      <c r="AN8" s="288">
        <f t="shared" si="0"/>
        <v>0</v>
      </c>
      <c r="AO8" s="288">
        <f t="shared" si="0"/>
        <v>0</v>
      </c>
      <c r="AP8" s="288">
        <f t="shared" si="0"/>
        <v>0</v>
      </c>
      <c r="AQ8" s="288">
        <f t="shared" si="0"/>
        <v>0</v>
      </c>
      <c r="AR8" s="288">
        <f t="shared" si="0"/>
        <v>0</v>
      </c>
      <c r="AS8" s="288">
        <f t="shared" si="0"/>
        <v>0</v>
      </c>
      <c r="AT8" s="288">
        <f t="shared" si="0"/>
        <v>0</v>
      </c>
      <c r="AU8" s="288">
        <f t="shared" si="0"/>
        <v>0</v>
      </c>
      <c r="AV8" s="286"/>
      <c r="AW8" s="286"/>
      <c r="AX8" s="286"/>
      <c r="AY8" s="286"/>
      <c r="AZ8" s="286"/>
      <c r="BA8" s="286"/>
      <c r="BB8" s="286"/>
      <c r="BC8" s="286"/>
      <c r="BD8" s="286"/>
      <c r="BE8" s="286">
        <f aca="true" t="shared" si="1" ref="BE8:BE58">SUM(E8:BD8)</f>
        <v>54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</row>
    <row r="9" spans="1:71" ht="16.5" customHeight="1" thickBot="1">
      <c r="A9" s="219"/>
      <c r="B9" s="242" t="s">
        <v>158</v>
      </c>
      <c r="C9" s="210" t="s">
        <v>159</v>
      </c>
      <c r="D9" s="36" t="s">
        <v>34</v>
      </c>
      <c r="E9" s="289">
        <v>4</v>
      </c>
      <c r="F9" s="289">
        <v>4</v>
      </c>
      <c r="G9" s="289">
        <v>4</v>
      </c>
      <c r="H9" s="289">
        <v>4</v>
      </c>
      <c r="I9" s="289">
        <v>4</v>
      </c>
      <c r="J9" s="289"/>
      <c r="K9" s="289"/>
      <c r="L9" s="289"/>
      <c r="M9" s="289">
        <v>4</v>
      </c>
      <c r="N9" s="289">
        <v>4</v>
      </c>
      <c r="O9" s="289">
        <v>4</v>
      </c>
      <c r="P9" s="289" t="s">
        <v>220</v>
      </c>
      <c r="Q9" s="290"/>
      <c r="R9" s="287"/>
      <c r="S9" s="287"/>
      <c r="T9" s="287"/>
      <c r="U9" s="287"/>
      <c r="V9" s="286" t="s">
        <v>74</v>
      </c>
      <c r="W9" s="286" t="s">
        <v>74</v>
      </c>
      <c r="X9" s="289"/>
      <c r="Y9" s="289"/>
      <c r="Z9" s="289"/>
      <c r="AA9" s="289"/>
      <c r="AB9" s="289"/>
      <c r="AC9" s="289"/>
      <c r="AD9" s="289"/>
      <c r="AE9" s="289"/>
      <c r="AF9" s="289"/>
      <c r="AG9" s="287"/>
      <c r="AH9" s="287"/>
      <c r="AI9" s="290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95"/>
      <c r="AV9" s="291"/>
      <c r="AW9" s="291"/>
      <c r="AX9" s="291"/>
      <c r="AY9" s="291"/>
      <c r="AZ9" s="291"/>
      <c r="BA9" s="291"/>
      <c r="BB9" s="291"/>
      <c r="BC9" s="291"/>
      <c r="BD9" s="291"/>
      <c r="BE9" s="289">
        <f t="shared" si="1"/>
        <v>32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</row>
    <row r="10" spans="1:71" ht="17.25" customHeight="1" thickBot="1">
      <c r="A10" s="219"/>
      <c r="B10" s="242"/>
      <c r="C10" s="210"/>
      <c r="D10" s="36" t="s">
        <v>35</v>
      </c>
      <c r="E10" s="289">
        <v>2</v>
      </c>
      <c r="F10" s="289">
        <v>2</v>
      </c>
      <c r="G10" s="289">
        <v>2</v>
      </c>
      <c r="H10" s="289">
        <v>2</v>
      </c>
      <c r="I10" s="289">
        <v>2</v>
      </c>
      <c r="J10" s="289"/>
      <c r="K10" s="289"/>
      <c r="L10" s="289"/>
      <c r="M10" s="289">
        <v>2</v>
      </c>
      <c r="N10" s="289">
        <v>2</v>
      </c>
      <c r="O10" s="289">
        <v>2</v>
      </c>
      <c r="P10" s="289">
        <v>2</v>
      </c>
      <c r="Q10" s="290"/>
      <c r="R10" s="287"/>
      <c r="S10" s="287"/>
      <c r="T10" s="287"/>
      <c r="U10" s="287"/>
      <c r="V10" s="286" t="s">
        <v>74</v>
      </c>
      <c r="W10" s="286" t="s">
        <v>74</v>
      </c>
      <c r="X10" s="300"/>
      <c r="Y10" s="300"/>
      <c r="Z10" s="300"/>
      <c r="AA10" s="300"/>
      <c r="AB10" s="300"/>
      <c r="AC10" s="300"/>
      <c r="AD10" s="300"/>
      <c r="AE10" s="300"/>
      <c r="AF10" s="299"/>
      <c r="AG10" s="298"/>
      <c r="AH10" s="298"/>
      <c r="AI10" s="294"/>
      <c r="AJ10" s="295"/>
      <c r="AK10" s="295"/>
      <c r="AL10" s="295"/>
      <c r="AM10" s="295"/>
      <c r="AN10" s="295"/>
      <c r="AO10" s="298"/>
      <c r="AP10" s="298"/>
      <c r="AQ10" s="295"/>
      <c r="AR10" s="295"/>
      <c r="AS10" s="295"/>
      <c r="AT10" s="295"/>
      <c r="AU10" s="295"/>
      <c r="AV10" s="291"/>
      <c r="AW10" s="291"/>
      <c r="AX10" s="291"/>
      <c r="AY10" s="291"/>
      <c r="AZ10" s="291"/>
      <c r="BA10" s="291"/>
      <c r="BB10" s="291"/>
      <c r="BC10" s="291"/>
      <c r="BD10" s="291"/>
      <c r="BE10" s="289">
        <f t="shared" si="1"/>
        <v>18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</row>
    <row r="11" spans="1:71" ht="16.5" customHeight="1" thickBot="1">
      <c r="A11" s="219"/>
      <c r="B11" s="242" t="s">
        <v>117</v>
      </c>
      <c r="C11" s="210" t="s">
        <v>1</v>
      </c>
      <c r="D11" s="36" t="s">
        <v>34</v>
      </c>
      <c r="E11" s="289">
        <v>2</v>
      </c>
      <c r="F11" s="289">
        <v>2</v>
      </c>
      <c r="G11" s="289">
        <v>2</v>
      </c>
      <c r="H11" s="289">
        <v>2</v>
      </c>
      <c r="I11" s="289">
        <v>2</v>
      </c>
      <c r="J11" s="289"/>
      <c r="K11" s="289"/>
      <c r="L11" s="289"/>
      <c r="M11" s="289">
        <v>2</v>
      </c>
      <c r="N11" s="289">
        <v>2</v>
      </c>
      <c r="O11" s="289">
        <v>2</v>
      </c>
      <c r="P11" s="289">
        <v>2</v>
      </c>
      <c r="Q11" s="290"/>
      <c r="R11" s="287"/>
      <c r="S11" s="287"/>
      <c r="T11" s="287"/>
      <c r="U11" s="287"/>
      <c r="V11" s="286" t="s">
        <v>74</v>
      </c>
      <c r="W11" s="286" t="s">
        <v>74</v>
      </c>
      <c r="X11" s="289">
        <v>2</v>
      </c>
      <c r="Y11" s="289">
        <v>2</v>
      </c>
      <c r="Z11" s="289">
        <v>2</v>
      </c>
      <c r="AA11" s="289">
        <v>2</v>
      </c>
      <c r="AB11" s="289">
        <v>2</v>
      </c>
      <c r="AC11" s="289">
        <v>2</v>
      </c>
      <c r="AD11" s="289">
        <v>2</v>
      </c>
      <c r="AE11" s="289">
        <v>2</v>
      </c>
      <c r="AF11" s="289" t="s">
        <v>220</v>
      </c>
      <c r="AG11" s="287"/>
      <c r="AH11" s="287"/>
      <c r="AI11" s="290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95"/>
      <c r="AV11" s="291"/>
      <c r="AW11" s="291"/>
      <c r="AX11" s="291"/>
      <c r="AY11" s="291"/>
      <c r="AZ11" s="291"/>
      <c r="BA11" s="291"/>
      <c r="BB11" s="291"/>
      <c r="BC11" s="291"/>
      <c r="BD11" s="291"/>
      <c r="BE11" s="289">
        <f t="shared" si="1"/>
        <v>34</v>
      </c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</row>
    <row r="12" spans="1:71" ht="18" customHeight="1" thickBot="1">
      <c r="A12" s="219"/>
      <c r="B12" s="242"/>
      <c r="C12" s="210"/>
      <c r="D12" s="36" t="s">
        <v>35</v>
      </c>
      <c r="E12" s="289">
        <v>1</v>
      </c>
      <c r="F12" s="289">
        <v>1</v>
      </c>
      <c r="G12" s="289">
        <v>1</v>
      </c>
      <c r="H12" s="289">
        <v>1</v>
      </c>
      <c r="I12" s="289">
        <v>1</v>
      </c>
      <c r="J12" s="289"/>
      <c r="K12" s="289"/>
      <c r="L12" s="289"/>
      <c r="M12" s="289">
        <v>1</v>
      </c>
      <c r="N12" s="289">
        <v>1</v>
      </c>
      <c r="O12" s="289">
        <v>1</v>
      </c>
      <c r="P12" s="289">
        <v>1</v>
      </c>
      <c r="Q12" s="290"/>
      <c r="R12" s="287"/>
      <c r="S12" s="287"/>
      <c r="T12" s="287"/>
      <c r="U12" s="287"/>
      <c r="V12" s="286" t="s">
        <v>74</v>
      </c>
      <c r="W12" s="286" t="s">
        <v>74</v>
      </c>
      <c r="X12" s="289">
        <v>1</v>
      </c>
      <c r="Y12" s="289">
        <v>1</v>
      </c>
      <c r="Z12" s="289">
        <v>1</v>
      </c>
      <c r="AA12" s="289">
        <v>1</v>
      </c>
      <c r="AB12" s="289">
        <v>1</v>
      </c>
      <c r="AC12" s="289">
        <v>1</v>
      </c>
      <c r="AD12" s="289">
        <v>1</v>
      </c>
      <c r="AE12" s="289">
        <v>1</v>
      </c>
      <c r="AF12" s="289">
        <v>1</v>
      </c>
      <c r="AG12" s="287"/>
      <c r="AH12" s="287"/>
      <c r="AI12" s="290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91"/>
      <c r="AW12" s="291"/>
      <c r="AX12" s="291"/>
      <c r="AY12" s="291"/>
      <c r="AZ12" s="291"/>
      <c r="BA12" s="291"/>
      <c r="BB12" s="291"/>
      <c r="BC12" s="291"/>
      <c r="BD12" s="291"/>
      <c r="BE12" s="289">
        <f t="shared" si="1"/>
        <v>18</v>
      </c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</row>
    <row r="13" spans="1:71" ht="13.5" customHeight="1" hidden="1" thickBot="1">
      <c r="A13" s="218"/>
      <c r="B13" s="198"/>
      <c r="C13" s="243"/>
      <c r="D13" s="8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290"/>
      <c r="R13" s="287"/>
      <c r="S13" s="287"/>
      <c r="T13" s="287"/>
      <c r="U13" s="287"/>
      <c r="V13" s="286" t="s">
        <v>74</v>
      </c>
      <c r="W13" s="286" t="s">
        <v>74</v>
      </c>
      <c r="X13" s="346"/>
      <c r="Y13" s="346"/>
      <c r="Z13" s="346"/>
      <c r="AA13" s="346"/>
      <c r="AB13" s="346"/>
      <c r="AC13" s="347"/>
      <c r="AD13" s="347"/>
      <c r="AE13" s="347"/>
      <c r="AF13" s="347"/>
      <c r="AG13" s="298"/>
      <c r="AH13" s="298"/>
      <c r="AI13" s="294"/>
      <c r="AJ13" s="295"/>
      <c r="AK13" s="295"/>
      <c r="AL13" s="295"/>
      <c r="AM13" s="295"/>
      <c r="AN13" s="295"/>
      <c r="AO13" s="298"/>
      <c r="AP13" s="298"/>
      <c r="AQ13" s="295"/>
      <c r="AR13" s="295"/>
      <c r="AS13" s="295"/>
      <c r="AT13" s="295"/>
      <c r="AU13" s="295"/>
      <c r="AV13" s="291"/>
      <c r="AW13" s="291"/>
      <c r="AX13" s="291"/>
      <c r="AY13" s="291"/>
      <c r="AZ13" s="291"/>
      <c r="BA13" s="291"/>
      <c r="BB13" s="291"/>
      <c r="BC13" s="291"/>
      <c r="BD13" s="291"/>
      <c r="BE13" s="289">
        <f t="shared" si="1"/>
        <v>0</v>
      </c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</row>
    <row r="14" spans="1:71" ht="13.5" customHeight="1" hidden="1" thickBot="1">
      <c r="A14" s="218"/>
      <c r="B14" s="198"/>
      <c r="C14" s="243"/>
      <c r="D14" s="33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290"/>
      <c r="R14" s="287"/>
      <c r="S14" s="287"/>
      <c r="T14" s="287"/>
      <c r="U14" s="287"/>
      <c r="V14" s="286" t="s">
        <v>74</v>
      </c>
      <c r="W14" s="286" t="s">
        <v>74</v>
      </c>
      <c r="X14" s="346"/>
      <c r="Y14" s="346"/>
      <c r="Z14" s="346"/>
      <c r="AA14" s="346"/>
      <c r="AB14" s="346"/>
      <c r="AC14" s="347"/>
      <c r="AD14" s="347"/>
      <c r="AE14" s="347"/>
      <c r="AF14" s="347"/>
      <c r="AG14" s="298"/>
      <c r="AH14" s="298"/>
      <c r="AI14" s="294"/>
      <c r="AJ14" s="295"/>
      <c r="AK14" s="295"/>
      <c r="AL14" s="295"/>
      <c r="AM14" s="295"/>
      <c r="AN14" s="295"/>
      <c r="AO14" s="298"/>
      <c r="AP14" s="298"/>
      <c r="AQ14" s="295"/>
      <c r="AR14" s="295"/>
      <c r="AS14" s="295"/>
      <c r="AT14" s="295"/>
      <c r="AU14" s="295"/>
      <c r="AV14" s="291"/>
      <c r="AW14" s="291"/>
      <c r="AX14" s="291"/>
      <c r="AY14" s="291"/>
      <c r="AZ14" s="291"/>
      <c r="BA14" s="291"/>
      <c r="BB14" s="291"/>
      <c r="BC14" s="291"/>
      <c r="BD14" s="291"/>
      <c r="BE14" s="289">
        <f t="shared" si="1"/>
        <v>0</v>
      </c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</row>
    <row r="15" spans="1:71" ht="17.25" customHeight="1" thickBot="1">
      <c r="A15" s="218"/>
      <c r="B15" s="242" t="s">
        <v>118</v>
      </c>
      <c r="C15" s="210" t="s">
        <v>126</v>
      </c>
      <c r="D15" s="54" t="s">
        <v>34</v>
      </c>
      <c r="E15" s="289">
        <v>2</v>
      </c>
      <c r="F15" s="289">
        <v>2</v>
      </c>
      <c r="G15" s="289">
        <v>2</v>
      </c>
      <c r="H15" s="289">
        <v>2</v>
      </c>
      <c r="I15" s="289">
        <v>2</v>
      </c>
      <c r="J15" s="289"/>
      <c r="K15" s="289"/>
      <c r="L15" s="289"/>
      <c r="M15" s="289">
        <v>2</v>
      </c>
      <c r="N15" s="289">
        <v>2</v>
      </c>
      <c r="O15" s="289">
        <v>2</v>
      </c>
      <c r="P15" s="289" t="s">
        <v>234</v>
      </c>
      <c r="Q15" s="290"/>
      <c r="R15" s="287"/>
      <c r="S15" s="287"/>
      <c r="T15" s="287"/>
      <c r="U15" s="287"/>
      <c r="V15" s="286" t="s">
        <v>74</v>
      </c>
      <c r="W15" s="286" t="s">
        <v>74</v>
      </c>
      <c r="X15" s="289">
        <v>2</v>
      </c>
      <c r="Y15" s="289">
        <v>2</v>
      </c>
      <c r="Z15" s="289">
        <v>2</v>
      </c>
      <c r="AA15" s="289">
        <v>2</v>
      </c>
      <c r="AB15" s="302">
        <v>2</v>
      </c>
      <c r="AC15" s="302">
        <v>2</v>
      </c>
      <c r="AD15" s="302">
        <v>2</v>
      </c>
      <c r="AE15" s="302">
        <v>2</v>
      </c>
      <c r="AF15" s="302" t="s">
        <v>220</v>
      </c>
      <c r="AG15" s="292"/>
      <c r="AH15" s="292"/>
      <c r="AI15" s="290"/>
      <c r="AJ15" s="287"/>
      <c r="AK15" s="287"/>
      <c r="AL15" s="287"/>
      <c r="AM15" s="287"/>
      <c r="AN15" s="287"/>
      <c r="AO15" s="292"/>
      <c r="AP15" s="292"/>
      <c r="AQ15" s="287"/>
      <c r="AR15" s="287"/>
      <c r="AS15" s="295"/>
      <c r="AT15" s="295"/>
      <c r="AU15" s="295"/>
      <c r="AV15" s="287"/>
      <c r="AW15" s="287"/>
      <c r="AX15" s="287"/>
      <c r="AY15" s="287"/>
      <c r="AZ15" s="287"/>
      <c r="BA15" s="287"/>
      <c r="BB15" s="287"/>
      <c r="BC15" s="287"/>
      <c r="BD15" s="287"/>
      <c r="BE15" s="289">
        <f t="shared" si="1"/>
        <v>32</v>
      </c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</row>
    <row r="16" spans="1:71" ht="15.75" customHeight="1" thickBot="1">
      <c r="A16" s="218"/>
      <c r="B16" s="242"/>
      <c r="C16" s="210"/>
      <c r="D16" s="50" t="s">
        <v>35</v>
      </c>
      <c r="E16" s="289">
        <v>1</v>
      </c>
      <c r="F16" s="289">
        <v>1</v>
      </c>
      <c r="G16" s="289">
        <v>1</v>
      </c>
      <c r="H16" s="289">
        <v>1</v>
      </c>
      <c r="I16" s="289">
        <v>1</v>
      </c>
      <c r="J16" s="289"/>
      <c r="K16" s="289"/>
      <c r="L16" s="289"/>
      <c r="M16" s="289">
        <v>1</v>
      </c>
      <c r="N16" s="289">
        <v>1</v>
      </c>
      <c r="O16" s="289">
        <v>1</v>
      </c>
      <c r="P16" s="289">
        <v>1</v>
      </c>
      <c r="Q16" s="290"/>
      <c r="R16" s="287"/>
      <c r="S16" s="287"/>
      <c r="T16" s="287"/>
      <c r="U16" s="287"/>
      <c r="V16" s="286" t="s">
        <v>74</v>
      </c>
      <c r="W16" s="286" t="s">
        <v>74</v>
      </c>
      <c r="X16" s="300">
        <v>1</v>
      </c>
      <c r="Y16" s="300">
        <v>1</v>
      </c>
      <c r="Z16" s="300">
        <v>1</v>
      </c>
      <c r="AA16" s="300">
        <v>1</v>
      </c>
      <c r="AB16" s="301">
        <v>1</v>
      </c>
      <c r="AC16" s="301">
        <v>1</v>
      </c>
      <c r="AD16" s="301">
        <v>1</v>
      </c>
      <c r="AE16" s="301">
        <v>1</v>
      </c>
      <c r="AF16" s="301">
        <v>1</v>
      </c>
      <c r="AG16" s="298"/>
      <c r="AH16" s="298"/>
      <c r="AI16" s="294"/>
      <c r="AJ16" s="295"/>
      <c r="AK16" s="295"/>
      <c r="AL16" s="295"/>
      <c r="AM16" s="295"/>
      <c r="AN16" s="295"/>
      <c r="AO16" s="298"/>
      <c r="AP16" s="298"/>
      <c r="AQ16" s="295"/>
      <c r="AR16" s="295"/>
      <c r="AS16" s="295"/>
      <c r="AT16" s="295"/>
      <c r="AU16" s="295"/>
      <c r="AV16" s="287"/>
      <c r="AW16" s="287"/>
      <c r="AX16" s="287"/>
      <c r="AY16" s="287"/>
      <c r="AZ16" s="287"/>
      <c r="BA16" s="287"/>
      <c r="BB16" s="287"/>
      <c r="BC16" s="287"/>
      <c r="BD16" s="287"/>
      <c r="BE16" s="289">
        <f t="shared" si="1"/>
        <v>18</v>
      </c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</row>
    <row r="17" spans="1:71" s="17" customFormat="1" ht="32.25" customHeight="1" hidden="1" thickBot="1">
      <c r="A17" s="218"/>
      <c r="B17" s="206" t="s">
        <v>152</v>
      </c>
      <c r="C17" s="208" t="s">
        <v>119</v>
      </c>
      <c r="D17" s="34" t="s">
        <v>34</v>
      </c>
      <c r="E17" s="286">
        <f>SUM(E19,E21)</f>
        <v>0</v>
      </c>
      <c r="F17" s="286">
        <f aca="true" t="shared" si="2" ref="F17:AU18">SUM(F19,F21)</f>
        <v>0</v>
      </c>
      <c r="G17" s="286">
        <f t="shared" si="2"/>
        <v>0</v>
      </c>
      <c r="H17" s="286">
        <f t="shared" si="2"/>
        <v>0</v>
      </c>
      <c r="I17" s="286">
        <f t="shared" si="2"/>
        <v>0</v>
      </c>
      <c r="J17" s="286">
        <f t="shared" si="2"/>
        <v>0</v>
      </c>
      <c r="K17" s="286">
        <f t="shared" si="2"/>
        <v>0</v>
      </c>
      <c r="L17" s="286">
        <f t="shared" si="2"/>
        <v>0</v>
      </c>
      <c r="M17" s="286">
        <f t="shared" si="2"/>
        <v>0</v>
      </c>
      <c r="N17" s="286">
        <f t="shared" si="2"/>
        <v>0</v>
      </c>
      <c r="O17" s="286">
        <f t="shared" si="2"/>
        <v>0</v>
      </c>
      <c r="P17" s="286">
        <f t="shared" si="2"/>
        <v>0</v>
      </c>
      <c r="Q17" s="286">
        <f t="shared" si="2"/>
        <v>0</v>
      </c>
      <c r="R17" s="286">
        <f t="shared" si="2"/>
        <v>0</v>
      </c>
      <c r="S17" s="286">
        <f t="shared" si="2"/>
        <v>0</v>
      </c>
      <c r="T17" s="286">
        <f t="shared" si="2"/>
        <v>0</v>
      </c>
      <c r="U17" s="286">
        <f t="shared" si="2"/>
        <v>0</v>
      </c>
      <c r="V17" s="286" t="s">
        <v>74</v>
      </c>
      <c r="W17" s="286" t="s">
        <v>74</v>
      </c>
      <c r="X17" s="286">
        <f t="shared" si="2"/>
        <v>0</v>
      </c>
      <c r="Y17" s="286">
        <f t="shared" si="2"/>
        <v>0</v>
      </c>
      <c r="Z17" s="286">
        <f t="shared" si="2"/>
        <v>0</v>
      </c>
      <c r="AA17" s="286">
        <f t="shared" si="2"/>
        <v>0</v>
      </c>
      <c r="AB17" s="286">
        <f t="shared" si="2"/>
        <v>0</v>
      </c>
      <c r="AC17" s="286">
        <f t="shared" si="2"/>
        <v>0</v>
      </c>
      <c r="AD17" s="286">
        <f t="shared" si="2"/>
        <v>0</v>
      </c>
      <c r="AE17" s="286">
        <f t="shared" si="2"/>
        <v>0</v>
      </c>
      <c r="AF17" s="286">
        <f t="shared" si="2"/>
        <v>0</v>
      </c>
      <c r="AG17" s="286">
        <f t="shared" si="2"/>
        <v>0</v>
      </c>
      <c r="AH17" s="286">
        <f t="shared" si="2"/>
        <v>0</v>
      </c>
      <c r="AI17" s="286">
        <f t="shared" si="2"/>
        <v>0</v>
      </c>
      <c r="AJ17" s="286">
        <f t="shared" si="2"/>
        <v>0</v>
      </c>
      <c r="AK17" s="286">
        <f t="shared" si="2"/>
        <v>0</v>
      </c>
      <c r="AL17" s="286">
        <f t="shared" si="2"/>
        <v>0</v>
      </c>
      <c r="AM17" s="286">
        <f t="shared" si="2"/>
        <v>0</v>
      </c>
      <c r="AN17" s="286">
        <f t="shared" si="2"/>
        <v>0</v>
      </c>
      <c r="AO17" s="286">
        <f t="shared" si="2"/>
        <v>0</v>
      </c>
      <c r="AP17" s="286">
        <f t="shared" si="2"/>
        <v>0</v>
      </c>
      <c r="AQ17" s="286">
        <f t="shared" si="2"/>
        <v>0</v>
      </c>
      <c r="AR17" s="286">
        <f t="shared" si="2"/>
        <v>0</v>
      </c>
      <c r="AS17" s="286">
        <f t="shared" si="2"/>
        <v>0</v>
      </c>
      <c r="AT17" s="286">
        <f t="shared" si="2"/>
        <v>0</v>
      </c>
      <c r="AU17" s="286">
        <f t="shared" si="2"/>
        <v>0</v>
      </c>
      <c r="AV17" s="286"/>
      <c r="AW17" s="286"/>
      <c r="AX17" s="286"/>
      <c r="AY17" s="286"/>
      <c r="AZ17" s="286"/>
      <c r="BA17" s="286"/>
      <c r="BB17" s="286"/>
      <c r="BC17" s="286"/>
      <c r="BD17" s="286"/>
      <c r="BE17" s="286">
        <f t="shared" si="1"/>
        <v>0</v>
      </c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</row>
    <row r="18" spans="1:71" s="17" customFormat="1" ht="16.5" hidden="1" thickBot="1">
      <c r="A18" s="218"/>
      <c r="B18" s="207"/>
      <c r="C18" s="209"/>
      <c r="D18" s="34" t="s">
        <v>35</v>
      </c>
      <c r="E18" s="286">
        <f>SUM(E20,E22)</f>
        <v>0</v>
      </c>
      <c r="F18" s="286">
        <f t="shared" si="2"/>
        <v>0</v>
      </c>
      <c r="G18" s="286">
        <f t="shared" si="2"/>
        <v>0</v>
      </c>
      <c r="H18" s="286">
        <f t="shared" si="2"/>
        <v>0</v>
      </c>
      <c r="I18" s="286">
        <f t="shared" si="2"/>
        <v>0</v>
      </c>
      <c r="J18" s="286">
        <f t="shared" si="2"/>
        <v>0</v>
      </c>
      <c r="K18" s="286">
        <f t="shared" si="2"/>
        <v>0</v>
      </c>
      <c r="L18" s="286">
        <f t="shared" si="2"/>
        <v>0</v>
      </c>
      <c r="M18" s="286">
        <f t="shared" si="2"/>
        <v>0</v>
      </c>
      <c r="N18" s="286">
        <f t="shared" si="2"/>
        <v>0</v>
      </c>
      <c r="O18" s="286">
        <f t="shared" si="2"/>
        <v>0</v>
      </c>
      <c r="P18" s="286">
        <f t="shared" si="2"/>
        <v>0</v>
      </c>
      <c r="Q18" s="286">
        <f t="shared" si="2"/>
        <v>0</v>
      </c>
      <c r="R18" s="286">
        <f t="shared" si="2"/>
        <v>0</v>
      </c>
      <c r="S18" s="286">
        <f t="shared" si="2"/>
        <v>0</v>
      </c>
      <c r="T18" s="286">
        <f t="shared" si="2"/>
        <v>0</v>
      </c>
      <c r="U18" s="286">
        <f t="shared" si="2"/>
        <v>0</v>
      </c>
      <c r="V18" s="286" t="s">
        <v>74</v>
      </c>
      <c r="W18" s="286" t="s">
        <v>74</v>
      </c>
      <c r="X18" s="286">
        <f t="shared" si="2"/>
        <v>0</v>
      </c>
      <c r="Y18" s="286">
        <f t="shared" si="2"/>
        <v>0</v>
      </c>
      <c r="Z18" s="286">
        <f t="shared" si="2"/>
        <v>0</v>
      </c>
      <c r="AA18" s="286">
        <f t="shared" si="2"/>
        <v>0</v>
      </c>
      <c r="AB18" s="286">
        <f t="shared" si="2"/>
        <v>0</v>
      </c>
      <c r="AC18" s="286">
        <f t="shared" si="2"/>
        <v>0</v>
      </c>
      <c r="AD18" s="286">
        <f t="shared" si="2"/>
        <v>0</v>
      </c>
      <c r="AE18" s="286">
        <f t="shared" si="2"/>
        <v>0</v>
      </c>
      <c r="AF18" s="286">
        <f t="shared" si="2"/>
        <v>0</v>
      </c>
      <c r="AG18" s="286">
        <f t="shared" si="2"/>
        <v>0</v>
      </c>
      <c r="AH18" s="286">
        <f t="shared" si="2"/>
        <v>0</v>
      </c>
      <c r="AI18" s="286">
        <f t="shared" si="2"/>
        <v>0</v>
      </c>
      <c r="AJ18" s="286">
        <f t="shared" si="2"/>
        <v>0</v>
      </c>
      <c r="AK18" s="286">
        <f t="shared" si="2"/>
        <v>0</v>
      </c>
      <c r="AL18" s="286">
        <f t="shared" si="2"/>
        <v>0</v>
      </c>
      <c r="AM18" s="286">
        <f t="shared" si="2"/>
        <v>0</v>
      </c>
      <c r="AN18" s="286">
        <f t="shared" si="2"/>
        <v>0</v>
      </c>
      <c r="AO18" s="286">
        <f t="shared" si="2"/>
        <v>0</v>
      </c>
      <c r="AP18" s="286">
        <f t="shared" si="2"/>
        <v>0</v>
      </c>
      <c r="AQ18" s="286">
        <f t="shared" si="2"/>
        <v>0</v>
      </c>
      <c r="AR18" s="286">
        <f t="shared" si="2"/>
        <v>0</v>
      </c>
      <c r="AS18" s="286">
        <f t="shared" si="2"/>
        <v>0</v>
      </c>
      <c r="AT18" s="286">
        <f t="shared" si="2"/>
        <v>0</v>
      </c>
      <c r="AU18" s="286">
        <f t="shared" si="2"/>
        <v>0</v>
      </c>
      <c r="AV18" s="286"/>
      <c r="AW18" s="286"/>
      <c r="AX18" s="286"/>
      <c r="AY18" s="286"/>
      <c r="AZ18" s="286"/>
      <c r="BA18" s="286"/>
      <c r="BB18" s="286"/>
      <c r="BC18" s="286"/>
      <c r="BD18" s="286"/>
      <c r="BE18" s="286">
        <f t="shared" si="1"/>
        <v>0</v>
      </c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</row>
    <row r="19" spans="1:71" ht="20.25" customHeight="1" hidden="1" thickBot="1">
      <c r="A19" s="218"/>
      <c r="B19" s="186"/>
      <c r="C19" s="204"/>
      <c r="D19" s="8"/>
      <c r="E19" s="291"/>
      <c r="F19" s="291"/>
      <c r="G19" s="291"/>
      <c r="H19" s="291"/>
      <c r="I19" s="291"/>
      <c r="J19" s="308"/>
      <c r="K19" s="308"/>
      <c r="L19" s="308"/>
      <c r="M19" s="291"/>
      <c r="N19" s="291"/>
      <c r="O19" s="291"/>
      <c r="P19" s="291"/>
      <c r="Q19" s="308"/>
      <c r="R19" s="308"/>
      <c r="S19" s="308"/>
      <c r="T19" s="308"/>
      <c r="U19" s="308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308"/>
      <c r="AH19" s="308"/>
      <c r="AI19" s="291"/>
      <c r="AJ19" s="308"/>
      <c r="AK19" s="308"/>
      <c r="AL19" s="308"/>
      <c r="AM19" s="308"/>
      <c r="AN19" s="308"/>
      <c r="AO19" s="308"/>
      <c r="AP19" s="287"/>
      <c r="AQ19" s="287"/>
      <c r="AR19" s="287"/>
      <c r="AS19" s="287"/>
      <c r="AT19" s="287"/>
      <c r="AU19" s="295"/>
      <c r="AV19" s="291"/>
      <c r="AW19" s="291"/>
      <c r="AX19" s="291"/>
      <c r="AY19" s="291"/>
      <c r="AZ19" s="291"/>
      <c r="BA19" s="291"/>
      <c r="BB19" s="291"/>
      <c r="BC19" s="291"/>
      <c r="BD19" s="291"/>
      <c r="BE19" s="2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</row>
    <row r="20" spans="1:71" ht="21" customHeight="1" hidden="1" thickBot="1">
      <c r="A20" s="218"/>
      <c r="B20" s="187"/>
      <c r="C20" s="204"/>
      <c r="D20" s="8"/>
      <c r="E20" s="291"/>
      <c r="F20" s="291"/>
      <c r="G20" s="291"/>
      <c r="H20" s="291"/>
      <c r="I20" s="291"/>
      <c r="J20" s="308"/>
      <c r="K20" s="308"/>
      <c r="L20" s="308"/>
      <c r="M20" s="291"/>
      <c r="N20" s="291"/>
      <c r="O20" s="291"/>
      <c r="P20" s="291"/>
      <c r="Q20" s="308"/>
      <c r="R20" s="308"/>
      <c r="S20" s="308"/>
      <c r="T20" s="308"/>
      <c r="U20" s="308"/>
      <c r="V20" s="291"/>
      <c r="W20" s="291"/>
      <c r="X20" s="297"/>
      <c r="Y20" s="297"/>
      <c r="Z20" s="297"/>
      <c r="AA20" s="297"/>
      <c r="AB20" s="297"/>
      <c r="AC20" s="297"/>
      <c r="AD20" s="297"/>
      <c r="AE20" s="297"/>
      <c r="AF20" s="297"/>
      <c r="AG20" s="310"/>
      <c r="AH20" s="310"/>
      <c r="AI20" s="297"/>
      <c r="AJ20" s="310"/>
      <c r="AK20" s="310"/>
      <c r="AL20" s="310"/>
      <c r="AM20" s="310"/>
      <c r="AN20" s="310"/>
      <c r="AO20" s="310"/>
      <c r="AP20" s="295"/>
      <c r="AQ20" s="295"/>
      <c r="AR20" s="295"/>
      <c r="AS20" s="295"/>
      <c r="AT20" s="295"/>
      <c r="AU20" s="295"/>
      <c r="AV20" s="291"/>
      <c r="AW20" s="291"/>
      <c r="AX20" s="291"/>
      <c r="AY20" s="291"/>
      <c r="AZ20" s="291"/>
      <c r="BA20" s="291"/>
      <c r="BB20" s="291"/>
      <c r="BC20" s="291"/>
      <c r="BD20" s="291"/>
      <c r="BE20" s="2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</row>
    <row r="21" spans="1:71" ht="14.25" customHeight="1" hidden="1" thickBot="1">
      <c r="A21" s="218"/>
      <c r="B21" s="186"/>
      <c r="C21" s="204"/>
      <c r="D21" s="8"/>
      <c r="E21" s="291"/>
      <c r="F21" s="291"/>
      <c r="G21" s="291"/>
      <c r="H21" s="291"/>
      <c r="I21" s="291"/>
      <c r="J21" s="308"/>
      <c r="K21" s="308"/>
      <c r="L21" s="308"/>
      <c r="M21" s="291"/>
      <c r="N21" s="291"/>
      <c r="O21" s="291"/>
      <c r="P21" s="291"/>
      <c r="Q21" s="308"/>
      <c r="R21" s="308"/>
      <c r="S21" s="308"/>
      <c r="T21" s="308"/>
      <c r="U21" s="308"/>
      <c r="V21" s="291"/>
      <c r="W21" s="291"/>
      <c r="X21" s="297"/>
      <c r="Y21" s="297"/>
      <c r="Z21" s="297"/>
      <c r="AA21" s="297"/>
      <c r="AB21" s="297"/>
      <c r="AC21" s="297"/>
      <c r="AD21" s="297"/>
      <c r="AE21" s="297"/>
      <c r="AF21" s="297"/>
      <c r="AG21" s="310"/>
      <c r="AH21" s="310"/>
      <c r="AI21" s="297"/>
      <c r="AJ21" s="310"/>
      <c r="AK21" s="310"/>
      <c r="AL21" s="310"/>
      <c r="AM21" s="310"/>
      <c r="AN21" s="310"/>
      <c r="AO21" s="310"/>
      <c r="AP21" s="295"/>
      <c r="AQ21" s="295"/>
      <c r="AR21" s="295"/>
      <c r="AS21" s="295"/>
      <c r="AT21" s="295"/>
      <c r="AU21" s="295"/>
      <c r="AV21" s="291"/>
      <c r="AW21" s="291"/>
      <c r="AX21" s="291"/>
      <c r="AY21" s="291"/>
      <c r="AZ21" s="291"/>
      <c r="BA21" s="291"/>
      <c r="BB21" s="291"/>
      <c r="BC21" s="291"/>
      <c r="BD21" s="291"/>
      <c r="BE21" s="2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</row>
    <row r="22" spans="1:71" ht="16.5" customHeight="1" hidden="1" thickBot="1">
      <c r="A22" s="218"/>
      <c r="B22" s="187"/>
      <c r="C22" s="204"/>
      <c r="D22" s="8"/>
      <c r="E22" s="291"/>
      <c r="F22" s="291"/>
      <c r="G22" s="291"/>
      <c r="H22" s="291"/>
      <c r="I22" s="291"/>
      <c r="J22" s="308"/>
      <c r="K22" s="308"/>
      <c r="L22" s="308"/>
      <c r="M22" s="291"/>
      <c r="N22" s="291"/>
      <c r="O22" s="291"/>
      <c r="P22" s="291"/>
      <c r="Q22" s="308"/>
      <c r="R22" s="308"/>
      <c r="S22" s="308"/>
      <c r="T22" s="308"/>
      <c r="U22" s="308"/>
      <c r="V22" s="291"/>
      <c r="W22" s="291"/>
      <c r="X22" s="291"/>
      <c r="Y22" s="339"/>
      <c r="Z22" s="339"/>
      <c r="AA22" s="339"/>
      <c r="AB22" s="339"/>
      <c r="AC22" s="339"/>
      <c r="AD22" s="339"/>
      <c r="AE22" s="339"/>
      <c r="AF22" s="339"/>
      <c r="AG22" s="328"/>
      <c r="AH22" s="328"/>
      <c r="AI22" s="339"/>
      <c r="AJ22" s="328"/>
      <c r="AK22" s="328"/>
      <c r="AL22" s="328"/>
      <c r="AM22" s="328"/>
      <c r="AN22" s="328"/>
      <c r="AO22" s="328"/>
      <c r="AP22" s="340"/>
      <c r="AQ22" s="340"/>
      <c r="AR22" s="287"/>
      <c r="AS22" s="287"/>
      <c r="AT22" s="287"/>
      <c r="AU22" s="287"/>
      <c r="AV22" s="291"/>
      <c r="AW22" s="291"/>
      <c r="AX22" s="291"/>
      <c r="AY22" s="291"/>
      <c r="AZ22" s="291"/>
      <c r="BA22" s="291"/>
      <c r="BB22" s="291"/>
      <c r="BC22" s="291"/>
      <c r="BD22" s="291"/>
      <c r="BE22" s="2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</row>
    <row r="23" spans="1:71" ht="16.5" thickBot="1">
      <c r="A23" s="218"/>
      <c r="B23" s="176" t="s">
        <v>7</v>
      </c>
      <c r="C23" s="176" t="s">
        <v>38</v>
      </c>
      <c r="D23" s="34" t="s">
        <v>34</v>
      </c>
      <c r="E23" s="288">
        <f>SUM(E25,E35)</f>
        <v>28</v>
      </c>
      <c r="F23" s="288">
        <f aca="true" t="shared" si="3" ref="F23:AU24">SUM(F25,F35)</f>
        <v>28</v>
      </c>
      <c r="G23" s="288">
        <f t="shared" si="3"/>
        <v>28</v>
      </c>
      <c r="H23" s="288">
        <f t="shared" si="3"/>
        <v>28</v>
      </c>
      <c r="I23" s="288">
        <f t="shared" si="3"/>
        <v>28</v>
      </c>
      <c r="J23" s="288">
        <f t="shared" si="3"/>
        <v>36</v>
      </c>
      <c r="K23" s="288">
        <f t="shared" si="3"/>
        <v>36</v>
      </c>
      <c r="L23" s="288">
        <f t="shared" si="3"/>
        <v>36</v>
      </c>
      <c r="M23" s="288">
        <f t="shared" si="3"/>
        <v>28</v>
      </c>
      <c r="N23" s="288">
        <f t="shared" si="3"/>
        <v>28</v>
      </c>
      <c r="O23" s="288">
        <f t="shared" si="3"/>
        <v>28</v>
      </c>
      <c r="P23" s="288">
        <f t="shared" si="3"/>
        <v>28</v>
      </c>
      <c r="Q23" s="288">
        <f t="shared" si="3"/>
        <v>0</v>
      </c>
      <c r="R23" s="288">
        <f t="shared" si="3"/>
        <v>36</v>
      </c>
      <c r="S23" s="288">
        <f t="shared" si="3"/>
        <v>36</v>
      </c>
      <c r="T23" s="288">
        <f t="shared" si="3"/>
        <v>36</v>
      </c>
      <c r="U23" s="288">
        <f t="shared" si="3"/>
        <v>36</v>
      </c>
      <c r="V23" s="286" t="s">
        <v>74</v>
      </c>
      <c r="W23" s="286" t="s">
        <v>74</v>
      </c>
      <c r="X23" s="288">
        <f t="shared" si="3"/>
        <v>32</v>
      </c>
      <c r="Y23" s="288">
        <f t="shared" si="3"/>
        <v>32</v>
      </c>
      <c r="Z23" s="288">
        <f t="shared" si="3"/>
        <v>32</v>
      </c>
      <c r="AA23" s="288">
        <f t="shared" si="3"/>
        <v>32</v>
      </c>
      <c r="AB23" s="288">
        <f t="shared" si="3"/>
        <v>32</v>
      </c>
      <c r="AC23" s="288">
        <f t="shared" si="3"/>
        <v>32</v>
      </c>
      <c r="AD23" s="288">
        <f t="shared" si="3"/>
        <v>32</v>
      </c>
      <c r="AE23" s="288">
        <f t="shared" si="3"/>
        <v>32</v>
      </c>
      <c r="AF23" s="288">
        <v>32</v>
      </c>
      <c r="AG23" s="288">
        <f t="shared" si="3"/>
        <v>36</v>
      </c>
      <c r="AH23" s="288">
        <f t="shared" si="3"/>
        <v>36</v>
      </c>
      <c r="AI23" s="288">
        <f t="shared" si="3"/>
        <v>0</v>
      </c>
      <c r="AJ23" s="288">
        <f t="shared" si="3"/>
        <v>36</v>
      </c>
      <c r="AK23" s="288">
        <f t="shared" si="3"/>
        <v>36</v>
      </c>
      <c r="AL23" s="288">
        <f t="shared" si="3"/>
        <v>0</v>
      </c>
      <c r="AM23" s="288">
        <f t="shared" si="3"/>
        <v>0</v>
      </c>
      <c r="AN23" s="288">
        <f t="shared" si="3"/>
        <v>0</v>
      </c>
      <c r="AO23" s="288">
        <f t="shared" si="3"/>
        <v>0</v>
      </c>
      <c r="AP23" s="288">
        <f t="shared" si="3"/>
        <v>0</v>
      </c>
      <c r="AQ23" s="288">
        <f t="shared" si="3"/>
        <v>0</v>
      </c>
      <c r="AR23" s="288">
        <f t="shared" si="3"/>
        <v>0</v>
      </c>
      <c r="AS23" s="288">
        <f t="shared" si="3"/>
        <v>0</v>
      </c>
      <c r="AT23" s="288">
        <f t="shared" si="3"/>
        <v>0</v>
      </c>
      <c r="AU23" s="288">
        <f t="shared" si="3"/>
        <v>0</v>
      </c>
      <c r="AV23" s="286"/>
      <c r="AW23" s="286"/>
      <c r="AX23" s="286"/>
      <c r="AY23" s="286"/>
      <c r="AZ23" s="286"/>
      <c r="BA23" s="286"/>
      <c r="BB23" s="286"/>
      <c r="BC23" s="286"/>
      <c r="BD23" s="286"/>
      <c r="BE23" s="286">
        <f t="shared" si="1"/>
        <v>936</v>
      </c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</row>
    <row r="24" spans="1:71" ht="16.5" thickBot="1">
      <c r="A24" s="218"/>
      <c r="B24" s="177"/>
      <c r="C24" s="177"/>
      <c r="D24" s="34" t="s">
        <v>35</v>
      </c>
      <c r="E24" s="288">
        <f>SUM(E26,E36)</f>
        <v>14</v>
      </c>
      <c r="F24" s="288">
        <f t="shared" si="3"/>
        <v>14</v>
      </c>
      <c r="G24" s="288">
        <f t="shared" si="3"/>
        <v>14</v>
      </c>
      <c r="H24" s="288">
        <f t="shared" si="3"/>
        <v>14</v>
      </c>
      <c r="I24" s="288">
        <f t="shared" si="3"/>
        <v>14</v>
      </c>
      <c r="J24" s="288">
        <f t="shared" si="3"/>
        <v>0</v>
      </c>
      <c r="K24" s="288">
        <f t="shared" si="3"/>
        <v>0</v>
      </c>
      <c r="L24" s="288">
        <f t="shared" si="3"/>
        <v>0</v>
      </c>
      <c r="M24" s="288">
        <f t="shared" si="3"/>
        <v>14</v>
      </c>
      <c r="N24" s="288">
        <f t="shared" si="3"/>
        <v>14</v>
      </c>
      <c r="O24" s="288">
        <f t="shared" si="3"/>
        <v>14</v>
      </c>
      <c r="P24" s="288">
        <f t="shared" si="3"/>
        <v>14</v>
      </c>
      <c r="Q24" s="288">
        <f t="shared" si="3"/>
        <v>0</v>
      </c>
      <c r="R24" s="288">
        <f t="shared" si="3"/>
        <v>0</v>
      </c>
      <c r="S24" s="288">
        <f t="shared" si="3"/>
        <v>0</v>
      </c>
      <c r="T24" s="288">
        <f t="shared" si="3"/>
        <v>0</v>
      </c>
      <c r="U24" s="288">
        <f t="shared" si="3"/>
        <v>0</v>
      </c>
      <c r="V24" s="286" t="s">
        <v>74</v>
      </c>
      <c r="W24" s="286" t="s">
        <v>74</v>
      </c>
      <c r="X24" s="288">
        <f t="shared" si="3"/>
        <v>16</v>
      </c>
      <c r="Y24" s="288">
        <f t="shared" si="3"/>
        <v>16</v>
      </c>
      <c r="Z24" s="288">
        <f t="shared" si="3"/>
        <v>16</v>
      </c>
      <c r="AA24" s="288">
        <f t="shared" si="3"/>
        <v>16</v>
      </c>
      <c r="AB24" s="288">
        <f t="shared" si="3"/>
        <v>16</v>
      </c>
      <c r="AC24" s="288">
        <f t="shared" si="3"/>
        <v>16</v>
      </c>
      <c r="AD24" s="288">
        <f t="shared" si="3"/>
        <v>16</v>
      </c>
      <c r="AE24" s="288">
        <f t="shared" si="3"/>
        <v>16</v>
      </c>
      <c r="AF24" s="288">
        <f t="shared" si="3"/>
        <v>16</v>
      </c>
      <c r="AG24" s="288">
        <f t="shared" si="3"/>
        <v>0</v>
      </c>
      <c r="AH24" s="288">
        <f t="shared" si="3"/>
        <v>0</v>
      </c>
      <c r="AI24" s="288">
        <f t="shared" si="3"/>
        <v>0</v>
      </c>
      <c r="AJ24" s="288">
        <f t="shared" si="3"/>
        <v>0</v>
      </c>
      <c r="AK24" s="288">
        <f t="shared" si="3"/>
        <v>0</v>
      </c>
      <c r="AL24" s="288">
        <f t="shared" si="3"/>
        <v>0</v>
      </c>
      <c r="AM24" s="288">
        <f t="shared" si="3"/>
        <v>0</v>
      </c>
      <c r="AN24" s="288">
        <f t="shared" si="3"/>
        <v>0</v>
      </c>
      <c r="AO24" s="288">
        <f t="shared" si="3"/>
        <v>0</v>
      </c>
      <c r="AP24" s="288">
        <f t="shared" si="3"/>
        <v>0</v>
      </c>
      <c r="AQ24" s="288">
        <f t="shared" si="3"/>
        <v>0</v>
      </c>
      <c r="AR24" s="288">
        <f t="shared" si="3"/>
        <v>0</v>
      </c>
      <c r="AS24" s="288">
        <f t="shared" si="3"/>
        <v>0</v>
      </c>
      <c r="AT24" s="288">
        <f t="shared" si="3"/>
        <v>0</v>
      </c>
      <c r="AU24" s="288">
        <f t="shared" si="3"/>
        <v>0</v>
      </c>
      <c r="AV24" s="286"/>
      <c r="AW24" s="286"/>
      <c r="AX24" s="286"/>
      <c r="AY24" s="286"/>
      <c r="AZ24" s="286"/>
      <c r="BA24" s="286"/>
      <c r="BB24" s="286"/>
      <c r="BC24" s="286"/>
      <c r="BD24" s="286"/>
      <c r="BE24" s="286">
        <f t="shared" si="1"/>
        <v>270</v>
      </c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</row>
    <row r="25" spans="1:71" ht="16.5" customHeight="1" thickBot="1">
      <c r="A25" s="218"/>
      <c r="B25" s="200" t="s">
        <v>233</v>
      </c>
      <c r="C25" s="200" t="s">
        <v>121</v>
      </c>
      <c r="D25" s="47" t="s">
        <v>34</v>
      </c>
      <c r="E25" s="304">
        <f>SUM(E27,E29,E31)</f>
        <v>8</v>
      </c>
      <c r="F25" s="304">
        <f aca="true" t="shared" si="4" ref="F25:AU26">SUM(F27,F29,F31)</f>
        <v>8</v>
      </c>
      <c r="G25" s="304">
        <f t="shared" si="4"/>
        <v>8</v>
      </c>
      <c r="H25" s="304">
        <f t="shared" si="4"/>
        <v>8</v>
      </c>
      <c r="I25" s="304">
        <f t="shared" si="4"/>
        <v>8</v>
      </c>
      <c r="J25" s="304">
        <f t="shared" si="4"/>
        <v>0</v>
      </c>
      <c r="K25" s="304">
        <f t="shared" si="4"/>
        <v>0</v>
      </c>
      <c r="L25" s="304">
        <f t="shared" si="4"/>
        <v>0</v>
      </c>
      <c r="M25" s="304">
        <f t="shared" si="4"/>
        <v>8</v>
      </c>
      <c r="N25" s="304">
        <f t="shared" si="4"/>
        <v>8</v>
      </c>
      <c r="O25" s="304">
        <f t="shared" si="4"/>
        <v>8</v>
      </c>
      <c r="P25" s="304">
        <f t="shared" si="4"/>
        <v>8</v>
      </c>
      <c r="Q25" s="304">
        <f t="shared" si="4"/>
        <v>0</v>
      </c>
      <c r="R25" s="304">
        <f t="shared" si="4"/>
        <v>0</v>
      </c>
      <c r="S25" s="304">
        <f t="shared" si="4"/>
        <v>0</v>
      </c>
      <c r="T25" s="304">
        <f t="shared" si="4"/>
        <v>0</v>
      </c>
      <c r="U25" s="304">
        <f t="shared" si="4"/>
        <v>0</v>
      </c>
      <c r="V25" s="304" t="s">
        <v>74</v>
      </c>
      <c r="W25" s="304" t="s">
        <v>74</v>
      </c>
      <c r="X25" s="304">
        <f t="shared" si="4"/>
        <v>10</v>
      </c>
      <c r="Y25" s="304">
        <f t="shared" si="4"/>
        <v>8</v>
      </c>
      <c r="Z25" s="304">
        <f t="shared" si="4"/>
        <v>10</v>
      </c>
      <c r="AA25" s="304">
        <f t="shared" si="4"/>
        <v>8</v>
      </c>
      <c r="AB25" s="304">
        <f t="shared" si="4"/>
        <v>10</v>
      </c>
      <c r="AC25" s="304">
        <f t="shared" si="4"/>
        <v>8</v>
      </c>
      <c r="AD25" s="304">
        <f t="shared" si="4"/>
        <v>10</v>
      </c>
      <c r="AE25" s="304">
        <f t="shared" si="4"/>
        <v>8</v>
      </c>
      <c r="AF25" s="304">
        <f t="shared" si="4"/>
        <v>2</v>
      </c>
      <c r="AG25" s="304">
        <f t="shared" si="4"/>
        <v>0</v>
      </c>
      <c r="AH25" s="304">
        <f t="shared" si="4"/>
        <v>0</v>
      </c>
      <c r="AI25" s="304">
        <f t="shared" si="4"/>
        <v>0</v>
      </c>
      <c r="AJ25" s="304">
        <f t="shared" si="4"/>
        <v>0</v>
      </c>
      <c r="AK25" s="304">
        <f t="shared" si="4"/>
        <v>0</v>
      </c>
      <c r="AL25" s="304">
        <f t="shared" si="4"/>
        <v>0</v>
      </c>
      <c r="AM25" s="304">
        <f t="shared" si="4"/>
        <v>0</v>
      </c>
      <c r="AN25" s="304">
        <f t="shared" si="4"/>
        <v>0</v>
      </c>
      <c r="AO25" s="304">
        <f t="shared" si="4"/>
        <v>0</v>
      </c>
      <c r="AP25" s="304">
        <f t="shared" si="4"/>
        <v>0</v>
      </c>
      <c r="AQ25" s="304">
        <f t="shared" si="4"/>
        <v>0</v>
      </c>
      <c r="AR25" s="304">
        <f t="shared" si="4"/>
        <v>0</v>
      </c>
      <c r="AS25" s="304">
        <f t="shared" si="4"/>
        <v>0</v>
      </c>
      <c r="AT25" s="304">
        <f t="shared" si="4"/>
        <v>0</v>
      </c>
      <c r="AU25" s="304">
        <f t="shared" si="4"/>
        <v>0</v>
      </c>
      <c r="AV25" s="304"/>
      <c r="AW25" s="304"/>
      <c r="AX25" s="304"/>
      <c r="AY25" s="304"/>
      <c r="AZ25" s="304"/>
      <c r="BA25" s="304"/>
      <c r="BB25" s="304"/>
      <c r="BC25" s="304"/>
      <c r="BD25" s="304"/>
      <c r="BE25" s="304">
        <f t="shared" si="1"/>
        <v>146</v>
      </c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</row>
    <row r="26" spans="1:71" ht="16.5" thickBot="1">
      <c r="A26" s="218"/>
      <c r="B26" s="201"/>
      <c r="C26" s="201"/>
      <c r="D26" s="47" t="s">
        <v>35</v>
      </c>
      <c r="E26" s="304">
        <f>SUM(E28,E30,E32)</f>
        <v>4</v>
      </c>
      <c r="F26" s="304">
        <f t="shared" si="4"/>
        <v>4</v>
      </c>
      <c r="G26" s="304">
        <f t="shared" si="4"/>
        <v>4</v>
      </c>
      <c r="H26" s="304">
        <f t="shared" si="4"/>
        <v>4</v>
      </c>
      <c r="I26" s="304">
        <f t="shared" si="4"/>
        <v>4</v>
      </c>
      <c r="J26" s="304">
        <f t="shared" si="4"/>
        <v>0</v>
      </c>
      <c r="K26" s="304">
        <f t="shared" si="4"/>
        <v>0</v>
      </c>
      <c r="L26" s="304">
        <f t="shared" si="4"/>
        <v>0</v>
      </c>
      <c r="M26" s="304">
        <f t="shared" si="4"/>
        <v>4</v>
      </c>
      <c r="N26" s="304">
        <f t="shared" si="4"/>
        <v>4</v>
      </c>
      <c r="O26" s="304">
        <f t="shared" si="4"/>
        <v>4</v>
      </c>
      <c r="P26" s="304">
        <f t="shared" si="4"/>
        <v>4</v>
      </c>
      <c r="Q26" s="304">
        <f t="shared" si="4"/>
        <v>0</v>
      </c>
      <c r="R26" s="304">
        <f t="shared" si="4"/>
        <v>0</v>
      </c>
      <c r="S26" s="304">
        <f t="shared" si="4"/>
        <v>0</v>
      </c>
      <c r="T26" s="304">
        <f t="shared" si="4"/>
        <v>0</v>
      </c>
      <c r="U26" s="304">
        <f t="shared" si="4"/>
        <v>0</v>
      </c>
      <c r="V26" s="304" t="s">
        <v>74</v>
      </c>
      <c r="W26" s="304" t="s">
        <v>74</v>
      </c>
      <c r="X26" s="304">
        <f t="shared" si="4"/>
        <v>5</v>
      </c>
      <c r="Y26" s="304">
        <f t="shared" si="4"/>
        <v>4</v>
      </c>
      <c r="Z26" s="304">
        <f t="shared" si="4"/>
        <v>5</v>
      </c>
      <c r="AA26" s="304">
        <f t="shared" si="4"/>
        <v>4</v>
      </c>
      <c r="AB26" s="304">
        <f t="shared" si="4"/>
        <v>5</v>
      </c>
      <c r="AC26" s="304">
        <f t="shared" si="4"/>
        <v>4</v>
      </c>
      <c r="AD26" s="304">
        <f t="shared" si="4"/>
        <v>5</v>
      </c>
      <c r="AE26" s="304">
        <f t="shared" si="4"/>
        <v>4</v>
      </c>
      <c r="AF26" s="304">
        <f t="shared" si="4"/>
        <v>5</v>
      </c>
      <c r="AG26" s="304">
        <f t="shared" si="4"/>
        <v>0</v>
      </c>
      <c r="AH26" s="304">
        <f t="shared" si="4"/>
        <v>0</v>
      </c>
      <c r="AI26" s="304">
        <f t="shared" si="4"/>
        <v>0</v>
      </c>
      <c r="AJ26" s="304">
        <f t="shared" si="4"/>
        <v>0</v>
      </c>
      <c r="AK26" s="304">
        <f t="shared" si="4"/>
        <v>0</v>
      </c>
      <c r="AL26" s="304">
        <f t="shared" si="4"/>
        <v>0</v>
      </c>
      <c r="AM26" s="304">
        <f t="shared" si="4"/>
        <v>0</v>
      </c>
      <c r="AN26" s="304">
        <f t="shared" si="4"/>
        <v>0</v>
      </c>
      <c r="AO26" s="304">
        <f t="shared" si="4"/>
        <v>0</v>
      </c>
      <c r="AP26" s="304">
        <f t="shared" si="4"/>
        <v>0</v>
      </c>
      <c r="AQ26" s="304">
        <f t="shared" si="4"/>
        <v>0</v>
      </c>
      <c r="AR26" s="304">
        <f t="shared" si="4"/>
        <v>0</v>
      </c>
      <c r="AS26" s="304">
        <f t="shared" si="4"/>
        <v>0</v>
      </c>
      <c r="AT26" s="304">
        <f t="shared" si="4"/>
        <v>0</v>
      </c>
      <c r="AU26" s="304">
        <f t="shared" si="4"/>
        <v>0</v>
      </c>
      <c r="AV26" s="304"/>
      <c r="AW26" s="304"/>
      <c r="AX26" s="304"/>
      <c r="AY26" s="304"/>
      <c r="AZ26" s="304"/>
      <c r="BA26" s="304"/>
      <c r="BB26" s="304"/>
      <c r="BC26" s="304"/>
      <c r="BD26" s="304"/>
      <c r="BE26" s="304">
        <f t="shared" si="1"/>
        <v>77</v>
      </c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</row>
    <row r="27" spans="1:71" ht="21" customHeight="1" thickBot="1">
      <c r="A27" s="218"/>
      <c r="B27" s="223" t="s">
        <v>243</v>
      </c>
      <c r="C27" s="246" t="s">
        <v>160</v>
      </c>
      <c r="D27" s="8" t="s">
        <v>34</v>
      </c>
      <c r="E27" s="289">
        <v>6</v>
      </c>
      <c r="F27" s="289">
        <v>6</v>
      </c>
      <c r="G27" s="289">
        <v>6</v>
      </c>
      <c r="H27" s="289">
        <v>6</v>
      </c>
      <c r="I27" s="289">
        <v>6</v>
      </c>
      <c r="J27" s="289"/>
      <c r="K27" s="289"/>
      <c r="L27" s="289"/>
      <c r="M27" s="289">
        <v>6</v>
      </c>
      <c r="N27" s="289">
        <v>6</v>
      </c>
      <c r="O27" s="289">
        <v>6</v>
      </c>
      <c r="P27" s="289">
        <v>6</v>
      </c>
      <c r="Q27" s="290"/>
      <c r="R27" s="287"/>
      <c r="S27" s="287"/>
      <c r="T27" s="287"/>
      <c r="U27" s="287"/>
      <c r="V27" s="286" t="s">
        <v>74</v>
      </c>
      <c r="W27" s="286" t="s">
        <v>74</v>
      </c>
      <c r="X27" s="289">
        <v>4</v>
      </c>
      <c r="Y27" s="289">
        <v>2</v>
      </c>
      <c r="Z27" s="289">
        <v>4</v>
      </c>
      <c r="AA27" s="289">
        <v>2</v>
      </c>
      <c r="AB27" s="289">
        <v>4</v>
      </c>
      <c r="AC27" s="302">
        <v>2</v>
      </c>
      <c r="AD27" s="302">
        <v>4</v>
      </c>
      <c r="AE27" s="302">
        <v>2</v>
      </c>
      <c r="AF27" s="302" t="s">
        <v>220</v>
      </c>
      <c r="AG27" s="302"/>
      <c r="AH27" s="292"/>
      <c r="AI27" s="290"/>
      <c r="AJ27" s="287"/>
      <c r="AK27" s="287"/>
      <c r="AL27" s="287"/>
      <c r="AM27" s="287"/>
      <c r="AN27" s="287"/>
      <c r="AO27" s="292"/>
      <c r="AP27" s="292"/>
      <c r="AQ27" s="287"/>
      <c r="AR27" s="287"/>
      <c r="AS27" s="287"/>
      <c r="AT27" s="287"/>
      <c r="AU27" s="295"/>
      <c r="AV27" s="287"/>
      <c r="AW27" s="291"/>
      <c r="AX27" s="291"/>
      <c r="AY27" s="291"/>
      <c r="AZ27" s="291"/>
      <c r="BA27" s="291"/>
      <c r="BB27" s="291"/>
      <c r="BC27" s="291"/>
      <c r="BD27" s="291"/>
      <c r="BE27" s="289">
        <f t="shared" si="1"/>
        <v>78</v>
      </c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</row>
    <row r="28" spans="1:71" ht="21" customHeight="1" thickBot="1">
      <c r="A28" s="218"/>
      <c r="B28" s="187"/>
      <c r="C28" s="247"/>
      <c r="D28" s="8" t="s">
        <v>35</v>
      </c>
      <c r="E28" s="289">
        <v>3</v>
      </c>
      <c r="F28" s="289">
        <v>3</v>
      </c>
      <c r="G28" s="289">
        <v>3</v>
      </c>
      <c r="H28" s="289">
        <v>3</v>
      </c>
      <c r="I28" s="289">
        <v>3</v>
      </c>
      <c r="J28" s="289"/>
      <c r="K28" s="289"/>
      <c r="L28" s="289"/>
      <c r="M28" s="289">
        <v>3</v>
      </c>
      <c r="N28" s="289">
        <v>3</v>
      </c>
      <c r="O28" s="289">
        <v>3</v>
      </c>
      <c r="P28" s="289">
        <v>3</v>
      </c>
      <c r="Q28" s="290"/>
      <c r="R28" s="287"/>
      <c r="S28" s="287"/>
      <c r="T28" s="287"/>
      <c r="U28" s="287"/>
      <c r="V28" s="286" t="s">
        <v>74</v>
      </c>
      <c r="W28" s="286" t="s">
        <v>74</v>
      </c>
      <c r="X28" s="300">
        <v>2</v>
      </c>
      <c r="Y28" s="300">
        <v>1</v>
      </c>
      <c r="Z28" s="300">
        <v>2</v>
      </c>
      <c r="AA28" s="300">
        <v>1</v>
      </c>
      <c r="AB28" s="300">
        <v>2</v>
      </c>
      <c r="AC28" s="301">
        <v>1</v>
      </c>
      <c r="AD28" s="301">
        <v>2</v>
      </c>
      <c r="AE28" s="301">
        <v>1</v>
      </c>
      <c r="AF28" s="301">
        <v>2</v>
      </c>
      <c r="AG28" s="301"/>
      <c r="AH28" s="298"/>
      <c r="AI28" s="294"/>
      <c r="AJ28" s="295"/>
      <c r="AK28" s="295"/>
      <c r="AL28" s="295"/>
      <c r="AM28" s="295"/>
      <c r="AN28" s="295"/>
      <c r="AO28" s="298"/>
      <c r="AP28" s="298"/>
      <c r="AQ28" s="295"/>
      <c r="AR28" s="295"/>
      <c r="AS28" s="295"/>
      <c r="AT28" s="295"/>
      <c r="AU28" s="295"/>
      <c r="AV28" s="287"/>
      <c r="AW28" s="291"/>
      <c r="AX28" s="291"/>
      <c r="AY28" s="291"/>
      <c r="AZ28" s="291"/>
      <c r="BA28" s="291"/>
      <c r="BB28" s="291"/>
      <c r="BC28" s="291"/>
      <c r="BD28" s="291"/>
      <c r="BE28" s="289">
        <f t="shared" si="1"/>
        <v>41</v>
      </c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</row>
    <row r="29" spans="1:71" ht="15" customHeight="1" thickBot="1">
      <c r="A29" s="218"/>
      <c r="B29" s="223" t="s">
        <v>242</v>
      </c>
      <c r="C29" s="246" t="s">
        <v>161</v>
      </c>
      <c r="D29" s="8" t="s">
        <v>34</v>
      </c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90"/>
      <c r="R29" s="287"/>
      <c r="S29" s="287"/>
      <c r="T29" s="287"/>
      <c r="U29" s="287"/>
      <c r="V29" s="286" t="s">
        <v>74</v>
      </c>
      <c r="W29" s="286" t="s">
        <v>74</v>
      </c>
      <c r="X29" s="289">
        <v>4</v>
      </c>
      <c r="Y29" s="289">
        <v>4</v>
      </c>
      <c r="Z29" s="289">
        <v>4</v>
      </c>
      <c r="AA29" s="289">
        <v>4</v>
      </c>
      <c r="AB29" s="289">
        <v>4</v>
      </c>
      <c r="AC29" s="289">
        <v>4</v>
      </c>
      <c r="AD29" s="289">
        <v>4</v>
      </c>
      <c r="AE29" s="289">
        <v>4</v>
      </c>
      <c r="AF29" s="289" t="s">
        <v>220</v>
      </c>
      <c r="AG29" s="287"/>
      <c r="AH29" s="287"/>
      <c r="AI29" s="290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95"/>
      <c r="AV29" s="287"/>
      <c r="AW29" s="291"/>
      <c r="AX29" s="291"/>
      <c r="AY29" s="291"/>
      <c r="AZ29" s="291"/>
      <c r="BA29" s="291"/>
      <c r="BB29" s="291"/>
      <c r="BC29" s="291"/>
      <c r="BD29" s="291"/>
      <c r="BE29" s="289">
        <f t="shared" si="1"/>
        <v>32</v>
      </c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</row>
    <row r="30" spans="1:71" ht="15" customHeight="1" thickBot="1">
      <c r="A30" s="218"/>
      <c r="B30" s="187"/>
      <c r="C30" s="248"/>
      <c r="D30" s="8" t="s">
        <v>35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90"/>
      <c r="R30" s="287"/>
      <c r="S30" s="287"/>
      <c r="T30" s="287"/>
      <c r="U30" s="287"/>
      <c r="V30" s="286" t="s">
        <v>74</v>
      </c>
      <c r="W30" s="286" t="s">
        <v>74</v>
      </c>
      <c r="X30" s="300">
        <v>2</v>
      </c>
      <c r="Y30" s="300">
        <v>2</v>
      </c>
      <c r="Z30" s="300">
        <v>2</v>
      </c>
      <c r="AA30" s="300">
        <v>2</v>
      </c>
      <c r="AB30" s="300">
        <v>2</v>
      </c>
      <c r="AC30" s="300">
        <v>2</v>
      </c>
      <c r="AD30" s="300">
        <v>2</v>
      </c>
      <c r="AE30" s="300">
        <v>2</v>
      </c>
      <c r="AF30" s="300">
        <v>2</v>
      </c>
      <c r="AG30" s="295"/>
      <c r="AH30" s="295"/>
      <c r="AI30" s="294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87"/>
      <c r="AW30" s="291"/>
      <c r="AX30" s="291"/>
      <c r="AY30" s="291"/>
      <c r="AZ30" s="291"/>
      <c r="BA30" s="291"/>
      <c r="BB30" s="291"/>
      <c r="BC30" s="291"/>
      <c r="BD30" s="291"/>
      <c r="BE30" s="289">
        <f t="shared" si="1"/>
        <v>18</v>
      </c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</row>
    <row r="31" spans="1:71" ht="17.25" customHeight="1" thickBot="1">
      <c r="A31" s="218"/>
      <c r="B31" s="223" t="s">
        <v>228</v>
      </c>
      <c r="C31" s="256" t="s">
        <v>137</v>
      </c>
      <c r="D31" s="8" t="s">
        <v>34</v>
      </c>
      <c r="E31" s="289">
        <v>2</v>
      </c>
      <c r="F31" s="289">
        <v>2</v>
      </c>
      <c r="G31" s="289">
        <v>2</v>
      </c>
      <c r="H31" s="289">
        <v>2</v>
      </c>
      <c r="I31" s="289">
        <v>2</v>
      </c>
      <c r="J31" s="289"/>
      <c r="K31" s="289"/>
      <c r="L31" s="289"/>
      <c r="M31" s="289">
        <v>2</v>
      </c>
      <c r="N31" s="289">
        <v>2</v>
      </c>
      <c r="O31" s="289">
        <v>2</v>
      </c>
      <c r="P31" s="289">
        <v>2</v>
      </c>
      <c r="Q31" s="290"/>
      <c r="R31" s="287"/>
      <c r="S31" s="287"/>
      <c r="T31" s="287"/>
      <c r="U31" s="287"/>
      <c r="V31" s="286" t="s">
        <v>74</v>
      </c>
      <c r="W31" s="286" t="s">
        <v>74</v>
      </c>
      <c r="X31" s="289">
        <v>2</v>
      </c>
      <c r="Y31" s="289">
        <v>2</v>
      </c>
      <c r="Z31" s="289">
        <v>2</v>
      </c>
      <c r="AA31" s="289">
        <v>2</v>
      </c>
      <c r="AB31" s="289">
        <v>2</v>
      </c>
      <c r="AC31" s="289">
        <v>2</v>
      </c>
      <c r="AD31" s="289">
        <v>2</v>
      </c>
      <c r="AE31" s="289">
        <v>2</v>
      </c>
      <c r="AF31" s="289">
        <v>2</v>
      </c>
      <c r="AG31" s="287"/>
      <c r="AH31" s="287"/>
      <c r="AI31" s="290" t="s">
        <v>172</v>
      </c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95"/>
      <c r="AV31" s="287"/>
      <c r="AW31" s="291"/>
      <c r="AX31" s="291"/>
      <c r="AY31" s="291"/>
      <c r="AZ31" s="291"/>
      <c r="BA31" s="291"/>
      <c r="BB31" s="291"/>
      <c r="BC31" s="291"/>
      <c r="BD31" s="291"/>
      <c r="BE31" s="289">
        <f t="shared" si="1"/>
        <v>36</v>
      </c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</row>
    <row r="32" spans="1:71" ht="17.25" customHeight="1" thickBot="1">
      <c r="A32" s="218"/>
      <c r="B32" s="187"/>
      <c r="C32" s="250"/>
      <c r="D32" s="8" t="s">
        <v>35</v>
      </c>
      <c r="E32" s="289">
        <v>1</v>
      </c>
      <c r="F32" s="289">
        <v>1</v>
      </c>
      <c r="G32" s="289">
        <v>1</v>
      </c>
      <c r="H32" s="289">
        <v>1</v>
      </c>
      <c r="I32" s="289">
        <v>1</v>
      </c>
      <c r="J32" s="289"/>
      <c r="K32" s="289"/>
      <c r="L32" s="289"/>
      <c r="M32" s="289">
        <v>1</v>
      </c>
      <c r="N32" s="289">
        <v>1</v>
      </c>
      <c r="O32" s="289">
        <v>1</v>
      </c>
      <c r="P32" s="289">
        <v>1</v>
      </c>
      <c r="Q32" s="290"/>
      <c r="R32" s="287"/>
      <c r="S32" s="287"/>
      <c r="T32" s="287"/>
      <c r="U32" s="287"/>
      <c r="V32" s="286" t="s">
        <v>74</v>
      </c>
      <c r="W32" s="286" t="s">
        <v>74</v>
      </c>
      <c r="X32" s="289">
        <v>1</v>
      </c>
      <c r="Y32" s="289">
        <v>1</v>
      </c>
      <c r="Z32" s="289">
        <v>1</v>
      </c>
      <c r="AA32" s="289">
        <v>1</v>
      </c>
      <c r="AB32" s="289">
        <v>1</v>
      </c>
      <c r="AC32" s="289">
        <v>1</v>
      </c>
      <c r="AD32" s="289">
        <v>1</v>
      </c>
      <c r="AE32" s="289">
        <v>1</v>
      </c>
      <c r="AF32" s="289">
        <v>1</v>
      </c>
      <c r="AG32" s="287"/>
      <c r="AH32" s="287"/>
      <c r="AI32" s="290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95"/>
      <c r="AV32" s="287"/>
      <c r="AW32" s="291"/>
      <c r="AX32" s="291"/>
      <c r="AY32" s="291"/>
      <c r="AZ32" s="291"/>
      <c r="BA32" s="291"/>
      <c r="BB32" s="291"/>
      <c r="BC32" s="291"/>
      <c r="BD32" s="291"/>
      <c r="BE32" s="289">
        <f t="shared" si="1"/>
        <v>18</v>
      </c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</row>
    <row r="33" spans="1:71" ht="20.25" customHeight="1" hidden="1" thickBot="1">
      <c r="A33" s="218"/>
      <c r="B33" s="194" t="s">
        <v>7</v>
      </c>
      <c r="C33" s="43" t="s">
        <v>38</v>
      </c>
      <c r="D33" s="23" t="s">
        <v>34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311"/>
      <c r="AD33" s="311"/>
      <c r="AE33" s="311"/>
      <c r="AF33" s="311"/>
      <c r="AG33" s="311"/>
      <c r="AH33" s="311"/>
      <c r="AI33" s="288"/>
      <c r="AJ33" s="288"/>
      <c r="AK33" s="288"/>
      <c r="AL33" s="288"/>
      <c r="AM33" s="288"/>
      <c r="AN33" s="288"/>
      <c r="AO33" s="311"/>
      <c r="AP33" s="311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6">
        <f t="shared" si="1"/>
        <v>0</v>
      </c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</row>
    <row r="34" spans="1:71" ht="6" customHeight="1" hidden="1" thickBot="1">
      <c r="A34" s="218"/>
      <c r="B34" s="195"/>
      <c r="C34" s="44" t="s">
        <v>36</v>
      </c>
      <c r="D34" s="23" t="s">
        <v>35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311"/>
      <c r="AD34" s="311"/>
      <c r="AE34" s="311"/>
      <c r="AF34" s="311"/>
      <c r="AG34" s="311"/>
      <c r="AH34" s="311"/>
      <c r="AI34" s="288"/>
      <c r="AJ34" s="288"/>
      <c r="AK34" s="288"/>
      <c r="AL34" s="288"/>
      <c r="AM34" s="288"/>
      <c r="AN34" s="288"/>
      <c r="AO34" s="311"/>
      <c r="AP34" s="311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6">
        <f t="shared" si="1"/>
        <v>0</v>
      </c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</row>
    <row r="35" spans="1:71" s="17" customFormat="1" ht="20.25" customHeight="1" thickBot="1">
      <c r="A35" s="218"/>
      <c r="B35" s="200" t="s">
        <v>227</v>
      </c>
      <c r="C35" s="202" t="s">
        <v>40</v>
      </c>
      <c r="D35" s="48" t="s">
        <v>34</v>
      </c>
      <c r="E35" s="304">
        <f>E37+E47</f>
        <v>20</v>
      </c>
      <c r="F35" s="304">
        <f aca="true" t="shared" si="5" ref="F35:AU36">F37+F47</f>
        <v>20</v>
      </c>
      <c r="G35" s="304">
        <f t="shared" si="5"/>
        <v>20</v>
      </c>
      <c r="H35" s="304">
        <f t="shared" si="5"/>
        <v>20</v>
      </c>
      <c r="I35" s="304">
        <f t="shared" si="5"/>
        <v>20</v>
      </c>
      <c r="J35" s="304">
        <f t="shared" si="5"/>
        <v>36</v>
      </c>
      <c r="K35" s="304">
        <f t="shared" si="5"/>
        <v>36</v>
      </c>
      <c r="L35" s="304">
        <f t="shared" si="5"/>
        <v>36</v>
      </c>
      <c r="M35" s="304">
        <f t="shared" si="5"/>
        <v>20</v>
      </c>
      <c r="N35" s="304">
        <f t="shared" si="5"/>
        <v>20</v>
      </c>
      <c r="O35" s="304">
        <f t="shared" si="5"/>
        <v>20</v>
      </c>
      <c r="P35" s="304">
        <f t="shared" si="5"/>
        <v>20</v>
      </c>
      <c r="Q35" s="304">
        <f t="shared" si="5"/>
        <v>0</v>
      </c>
      <c r="R35" s="304">
        <f t="shared" si="5"/>
        <v>36</v>
      </c>
      <c r="S35" s="304">
        <f t="shared" si="5"/>
        <v>36</v>
      </c>
      <c r="T35" s="304">
        <f t="shared" si="5"/>
        <v>36</v>
      </c>
      <c r="U35" s="304">
        <f t="shared" si="5"/>
        <v>36</v>
      </c>
      <c r="V35" s="304" t="s">
        <v>74</v>
      </c>
      <c r="W35" s="304" t="s">
        <v>74</v>
      </c>
      <c r="X35" s="304">
        <f aca="true" t="shared" si="6" ref="X35:AE36">X37+X47</f>
        <v>22</v>
      </c>
      <c r="Y35" s="304">
        <f t="shared" si="6"/>
        <v>24</v>
      </c>
      <c r="Z35" s="304">
        <f t="shared" si="6"/>
        <v>22</v>
      </c>
      <c r="AA35" s="304">
        <f t="shared" si="6"/>
        <v>24</v>
      </c>
      <c r="AB35" s="304">
        <f t="shared" si="6"/>
        <v>22</v>
      </c>
      <c r="AC35" s="304">
        <f t="shared" si="6"/>
        <v>24</v>
      </c>
      <c r="AD35" s="304">
        <f t="shared" si="6"/>
        <v>22</v>
      </c>
      <c r="AE35" s="304">
        <f t="shared" si="6"/>
        <v>24</v>
      </c>
      <c r="AF35" s="304">
        <v>22</v>
      </c>
      <c r="AG35" s="304">
        <f t="shared" si="5"/>
        <v>36</v>
      </c>
      <c r="AH35" s="304">
        <f t="shared" si="5"/>
        <v>36</v>
      </c>
      <c r="AI35" s="304">
        <f t="shared" si="5"/>
        <v>0</v>
      </c>
      <c r="AJ35" s="304">
        <f t="shared" si="5"/>
        <v>36</v>
      </c>
      <c r="AK35" s="304">
        <f t="shared" si="5"/>
        <v>36</v>
      </c>
      <c r="AL35" s="304">
        <f t="shared" si="5"/>
        <v>0</v>
      </c>
      <c r="AM35" s="304">
        <f t="shared" si="5"/>
        <v>0</v>
      </c>
      <c r="AN35" s="304">
        <f t="shared" si="5"/>
        <v>0</v>
      </c>
      <c r="AO35" s="304">
        <f t="shared" si="5"/>
        <v>0</v>
      </c>
      <c r="AP35" s="304">
        <f t="shared" si="5"/>
        <v>0</v>
      </c>
      <c r="AQ35" s="304">
        <f t="shared" si="5"/>
        <v>0</v>
      </c>
      <c r="AR35" s="304">
        <f t="shared" si="5"/>
        <v>0</v>
      </c>
      <c r="AS35" s="304">
        <f t="shared" si="5"/>
        <v>0</v>
      </c>
      <c r="AT35" s="304">
        <f t="shared" si="5"/>
        <v>0</v>
      </c>
      <c r="AU35" s="304">
        <f t="shared" si="5"/>
        <v>0</v>
      </c>
      <c r="AV35" s="304"/>
      <c r="AW35" s="304"/>
      <c r="AX35" s="304"/>
      <c r="AY35" s="304"/>
      <c r="AZ35" s="304"/>
      <c r="BA35" s="304"/>
      <c r="BB35" s="304"/>
      <c r="BC35" s="304"/>
      <c r="BD35" s="304"/>
      <c r="BE35" s="304">
        <f t="shared" si="1"/>
        <v>782</v>
      </c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</row>
    <row r="36" spans="1:71" s="17" customFormat="1" ht="16.5" customHeight="1" thickBot="1">
      <c r="A36" s="218"/>
      <c r="B36" s="201"/>
      <c r="C36" s="203"/>
      <c r="D36" s="49" t="s">
        <v>35</v>
      </c>
      <c r="E36" s="304">
        <f>E38+E48</f>
        <v>10</v>
      </c>
      <c r="F36" s="304">
        <f t="shared" si="5"/>
        <v>10</v>
      </c>
      <c r="G36" s="304">
        <f t="shared" si="5"/>
        <v>10</v>
      </c>
      <c r="H36" s="304">
        <f t="shared" si="5"/>
        <v>10</v>
      </c>
      <c r="I36" s="304">
        <f t="shared" si="5"/>
        <v>10</v>
      </c>
      <c r="J36" s="304">
        <f t="shared" si="5"/>
        <v>0</v>
      </c>
      <c r="K36" s="304">
        <f t="shared" si="5"/>
        <v>0</v>
      </c>
      <c r="L36" s="304">
        <f t="shared" si="5"/>
        <v>0</v>
      </c>
      <c r="M36" s="304">
        <f t="shared" si="5"/>
        <v>10</v>
      </c>
      <c r="N36" s="304">
        <f t="shared" si="5"/>
        <v>10</v>
      </c>
      <c r="O36" s="304">
        <f t="shared" si="5"/>
        <v>10</v>
      </c>
      <c r="P36" s="304">
        <f t="shared" si="5"/>
        <v>10</v>
      </c>
      <c r="Q36" s="304">
        <f t="shared" si="5"/>
        <v>0</v>
      </c>
      <c r="R36" s="304">
        <f t="shared" si="5"/>
        <v>0</v>
      </c>
      <c r="S36" s="304">
        <f t="shared" si="5"/>
        <v>0</v>
      </c>
      <c r="T36" s="304">
        <f t="shared" si="5"/>
        <v>0</v>
      </c>
      <c r="U36" s="304">
        <f t="shared" si="5"/>
        <v>0</v>
      </c>
      <c r="V36" s="304" t="s">
        <v>74</v>
      </c>
      <c r="W36" s="304" t="s">
        <v>74</v>
      </c>
      <c r="X36" s="304">
        <f t="shared" si="6"/>
        <v>11</v>
      </c>
      <c r="Y36" s="304">
        <f t="shared" si="6"/>
        <v>12</v>
      </c>
      <c r="Z36" s="304">
        <f t="shared" si="6"/>
        <v>11</v>
      </c>
      <c r="AA36" s="304">
        <f t="shared" si="6"/>
        <v>12</v>
      </c>
      <c r="AB36" s="304">
        <f t="shared" si="6"/>
        <v>11</v>
      </c>
      <c r="AC36" s="304">
        <f t="shared" si="6"/>
        <v>12</v>
      </c>
      <c r="AD36" s="304">
        <f t="shared" si="6"/>
        <v>11</v>
      </c>
      <c r="AE36" s="304">
        <f t="shared" si="6"/>
        <v>12</v>
      </c>
      <c r="AF36" s="304">
        <f t="shared" si="5"/>
        <v>11</v>
      </c>
      <c r="AG36" s="304">
        <f t="shared" si="5"/>
        <v>0</v>
      </c>
      <c r="AH36" s="304">
        <f t="shared" si="5"/>
        <v>0</v>
      </c>
      <c r="AI36" s="304">
        <f t="shared" si="5"/>
        <v>0</v>
      </c>
      <c r="AJ36" s="304">
        <f t="shared" si="5"/>
        <v>0</v>
      </c>
      <c r="AK36" s="304">
        <f t="shared" si="5"/>
        <v>0</v>
      </c>
      <c r="AL36" s="304">
        <f t="shared" si="5"/>
        <v>0</v>
      </c>
      <c r="AM36" s="304">
        <f t="shared" si="5"/>
        <v>0</v>
      </c>
      <c r="AN36" s="304">
        <f t="shared" si="5"/>
        <v>0</v>
      </c>
      <c r="AO36" s="304">
        <f t="shared" si="5"/>
        <v>0</v>
      </c>
      <c r="AP36" s="304">
        <f t="shared" si="5"/>
        <v>0</v>
      </c>
      <c r="AQ36" s="304">
        <f t="shared" si="5"/>
        <v>0</v>
      </c>
      <c r="AR36" s="304">
        <f t="shared" si="5"/>
        <v>0</v>
      </c>
      <c r="AS36" s="304">
        <f t="shared" si="5"/>
        <v>0</v>
      </c>
      <c r="AT36" s="304">
        <f t="shared" si="5"/>
        <v>0</v>
      </c>
      <c r="AU36" s="304">
        <f t="shared" si="5"/>
        <v>0</v>
      </c>
      <c r="AV36" s="304"/>
      <c r="AW36" s="304"/>
      <c r="AX36" s="304"/>
      <c r="AY36" s="304"/>
      <c r="AZ36" s="304"/>
      <c r="BA36" s="304"/>
      <c r="BB36" s="304"/>
      <c r="BC36" s="304"/>
      <c r="BD36" s="304"/>
      <c r="BE36" s="304">
        <f t="shared" si="1"/>
        <v>193</v>
      </c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</row>
    <row r="37" spans="1:71" s="17" customFormat="1" ht="22.5" customHeight="1" thickBot="1">
      <c r="A37" s="218"/>
      <c r="B37" s="194" t="s">
        <v>226</v>
      </c>
      <c r="C37" s="196" t="s">
        <v>132</v>
      </c>
      <c r="D37" s="38" t="s">
        <v>34</v>
      </c>
      <c r="E37" s="313">
        <f>SUM(E39,E43,E45)</f>
        <v>14</v>
      </c>
      <c r="F37" s="313">
        <f aca="true" t="shared" si="7" ref="F37:AU37">SUM(F39,F43,F45)</f>
        <v>14</v>
      </c>
      <c r="G37" s="313">
        <f t="shared" si="7"/>
        <v>14</v>
      </c>
      <c r="H37" s="313">
        <f t="shared" si="7"/>
        <v>14</v>
      </c>
      <c r="I37" s="313">
        <f t="shared" si="7"/>
        <v>14</v>
      </c>
      <c r="J37" s="313">
        <f t="shared" si="7"/>
        <v>0</v>
      </c>
      <c r="K37" s="313">
        <f t="shared" si="7"/>
        <v>0</v>
      </c>
      <c r="L37" s="313">
        <f t="shared" si="7"/>
        <v>0</v>
      </c>
      <c r="M37" s="313">
        <f t="shared" si="7"/>
        <v>14</v>
      </c>
      <c r="N37" s="313">
        <f t="shared" si="7"/>
        <v>14</v>
      </c>
      <c r="O37" s="313">
        <f t="shared" si="7"/>
        <v>14</v>
      </c>
      <c r="P37" s="313">
        <f t="shared" si="7"/>
        <v>14</v>
      </c>
      <c r="Q37" s="290">
        <f t="shared" si="7"/>
        <v>0</v>
      </c>
      <c r="R37" s="313">
        <f t="shared" si="7"/>
        <v>36</v>
      </c>
      <c r="S37" s="313">
        <f t="shared" si="7"/>
        <v>36</v>
      </c>
      <c r="T37" s="313">
        <f t="shared" si="7"/>
        <v>36</v>
      </c>
      <c r="U37" s="313">
        <f t="shared" si="7"/>
        <v>36</v>
      </c>
      <c r="V37" s="286" t="s">
        <v>74</v>
      </c>
      <c r="W37" s="286" t="s">
        <v>74</v>
      </c>
      <c r="X37" s="313">
        <f aca="true" t="shared" si="8" ref="X37:AF37">SUM(X39,X43,X45)</f>
        <v>12</v>
      </c>
      <c r="Y37" s="313">
        <f t="shared" si="8"/>
        <v>14</v>
      </c>
      <c r="Z37" s="313">
        <f t="shared" si="8"/>
        <v>12</v>
      </c>
      <c r="AA37" s="313">
        <f t="shared" si="8"/>
        <v>14</v>
      </c>
      <c r="AB37" s="313">
        <f t="shared" si="8"/>
        <v>12</v>
      </c>
      <c r="AC37" s="313">
        <f t="shared" si="8"/>
        <v>14</v>
      </c>
      <c r="AD37" s="313">
        <f t="shared" si="8"/>
        <v>12</v>
      </c>
      <c r="AE37" s="313">
        <f t="shared" si="8"/>
        <v>14</v>
      </c>
      <c r="AF37" s="313">
        <f t="shared" si="8"/>
        <v>0</v>
      </c>
      <c r="AG37" s="313">
        <f t="shared" si="7"/>
        <v>36</v>
      </c>
      <c r="AH37" s="313">
        <f t="shared" si="7"/>
        <v>36</v>
      </c>
      <c r="AI37" s="290">
        <f t="shared" si="7"/>
        <v>0</v>
      </c>
      <c r="AJ37" s="313">
        <f t="shared" si="7"/>
        <v>0</v>
      </c>
      <c r="AK37" s="313">
        <f t="shared" si="7"/>
        <v>0</v>
      </c>
      <c r="AL37" s="313">
        <f t="shared" si="7"/>
        <v>0</v>
      </c>
      <c r="AM37" s="313">
        <f t="shared" si="7"/>
        <v>0</v>
      </c>
      <c r="AN37" s="313">
        <f t="shared" si="7"/>
        <v>0</v>
      </c>
      <c r="AO37" s="313">
        <f t="shared" si="7"/>
        <v>0</v>
      </c>
      <c r="AP37" s="313">
        <f t="shared" si="7"/>
        <v>0</v>
      </c>
      <c r="AQ37" s="313">
        <f t="shared" si="7"/>
        <v>0</v>
      </c>
      <c r="AR37" s="313">
        <f t="shared" si="7"/>
        <v>0</v>
      </c>
      <c r="AS37" s="313">
        <f t="shared" si="7"/>
        <v>0</v>
      </c>
      <c r="AT37" s="313">
        <f t="shared" si="7"/>
        <v>0</v>
      </c>
      <c r="AU37" s="313">
        <f t="shared" si="7"/>
        <v>0</v>
      </c>
      <c r="AV37" s="313"/>
      <c r="AW37" s="313"/>
      <c r="AX37" s="313"/>
      <c r="AY37" s="313"/>
      <c r="AZ37" s="313"/>
      <c r="BA37" s="313"/>
      <c r="BB37" s="313"/>
      <c r="BC37" s="313"/>
      <c r="BD37" s="313"/>
      <c r="BE37" s="313">
        <f t="shared" si="1"/>
        <v>446</v>
      </c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s="17" customFormat="1" ht="21.75" customHeight="1" thickBot="1">
      <c r="A38" s="218"/>
      <c r="B38" s="195"/>
      <c r="C38" s="197"/>
      <c r="D38" s="38" t="s">
        <v>35</v>
      </c>
      <c r="E38" s="313">
        <f>SUM(E40,E44)</f>
        <v>7</v>
      </c>
      <c r="F38" s="313">
        <f aca="true" t="shared" si="9" ref="F38:AU38">SUM(F40,F44)</f>
        <v>7</v>
      </c>
      <c r="G38" s="313">
        <f t="shared" si="9"/>
        <v>7</v>
      </c>
      <c r="H38" s="313">
        <f t="shared" si="9"/>
        <v>7</v>
      </c>
      <c r="I38" s="313">
        <f t="shared" si="9"/>
        <v>7</v>
      </c>
      <c r="J38" s="313">
        <f t="shared" si="9"/>
        <v>0</v>
      </c>
      <c r="K38" s="313">
        <f t="shared" si="9"/>
        <v>0</v>
      </c>
      <c r="L38" s="313">
        <f t="shared" si="9"/>
        <v>0</v>
      </c>
      <c r="M38" s="313">
        <f t="shared" si="9"/>
        <v>7</v>
      </c>
      <c r="N38" s="313">
        <f t="shared" si="9"/>
        <v>7</v>
      </c>
      <c r="O38" s="313">
        <f t="shared" si="9"/>
        <v>7</v>
      </c>
      <c r="P38" s="313">
        <f t="shared" si="9"/>
        <v>7</v>
      </c>
      <c r="Q38" s="290">
        <f t="shared" si="9"/>
        <v>0</v>
      </c>
      <c r="R38" s="313">
        <f t="shared" si="9"/>
        <v>0</v>
      </c>
      <c r="S38" s="313">
        <f t="shared" si="9"/>
        <v>0</v>
      </c>
      <c r="T38" s="313">
        <f t="shared" si="9"/>
        <v>0</v>
      </c>
      <c r="U38" s="313">
        <f t="shared" si="9"/>
        <v>0</v>
      </c>
      <c r="V38" s="286" t="s">
        <v>74</v>
      </c>
      <c r="W38" s="286" t="s">
        <v>74</v>
      </c>
      <c r="X38" s="313">
        <f aca="true" t="shared" si="10" ref="X38:AF38">SUM(X40,X44)</f>
        <v>6</v>
      </c>
      <c r="Y38" s="313">
        <f t="shared" si="10"/>
        <v>7</v>
      </c>
      <c r="Z38" s="313">
        <f t="shared" si="10"/>
        <v>6</v>
      </c>
      <c r="AA38" s="313">
        <f t="shared" si="10"/>
        <v>7</v>
      </c>
      <c r="AB38" s="313">
        <f t="shared" si="10"/>
        <v>6</v>
      </c>
      <c r="AC38" s="313">
        <f t="shared" si="10"/>
        <v>7</v>
      </c>
      <c r="AD38" s="313">
        <f t="shared" si="10"/>
        <v>6</v>
      </c>
      <c r="AE38" s="313">
        <f t="shared" si="10"/>
        <v>7</v>
      </c>
      <c r="AF38" s="313">
        <f t="shared" si="10"/>
        <v>6</v>
      </c>
      <c r="AG38" s="313">
        <f t="shared" si="9"/>
        <v>0</v>
      </c>
      <c r="AH38" s="313">
        <f t="shared" si="9"/>
        <v>0</v>
      </c>
      <c r="AI38" s="290">
        <f t="shared" si="9"/>
        <v>0</v>
      </c>
      <c r="AJ38" s="313">
        <f t="shared" si="9"/>
        <v>0</v>
      </c>
      <c r="AK38" s="313">
        <f t="shared" si="9"/>
        <v>0</v>
      </c>
      <c r="AL38" s="313">
        <f t="shared" si="9"/>
        <v>0</v>
      </c>
      <c r="AM38" s="313">
        <f t="shared" si="9"/>
        <v>0</v>
      </c>
      <c r="AN38" s="313">
        <f t="shared" si="9"/>
        <v>0</v>
      </c>
      <c r="AO38" s="313">
        <f t="shared" si="9"/>
        <v>0</v>
      </c>
      <c r="AP38" s="313">
        <f t="shared" si="9"/>
        <v>0</v>
      </c>
      <c r="AQ38" s="313">
        <f t="shared" si="9"/>
        <v>0</v>
      </c>
      <c r="AR38" s="313">
        <f t="shared" si="9"/>
        <v>0</v>
      </c>
      <c r="AS38" s="313">
        <f t="shared" si="9"/>
        <v>0</v>
      </c>
      <c r="AT38" s="313">
        <f t="shared" si="9"/>
        <v>0</v>
      </c>
      <c r="AU38" s="313">
        <f t="shared" si="9"/>
        <v>0</v>
      </c>
      <c r="AV38" s="313"/>
      <c r="AW38" s="313"/>
      <c r="AX38" s="313"/>
      <c r="AY38" s="313"/>
      <c r="AZ38" s="313"/>
      <c r="BA38" s="313"/>
      <c r="BB38" s="313"/>
      <c r="BC38" s="313"/>
      <c r="BD38" s="313"/>
      <c r="BE38" s="313">
        <f t="shared" si="1"/>
        <v>121</v>
      </c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</row>
    <row r="39" spans="1:71" ht="16.5" customHeight="1" thickBot="1">
      <c r="A39" s="218"/>
      <c r="B39" s="186" t="s">
        <v>225</v>
      </c>
      <c r="C39" s="188" t="s">
        <v>133</v>
      </c>
      <c r="D39" s="36" t="s">
        <v>34</v>
      </c>
      <c r="E39" s="289">
        <v>8</v>
      </c>
      <c r="F39" s="289">
        <v>8</v>
      </c>
      <c r="G39" s="289">
        <v>8</v>
      </c>
      <c r="H39" s="289">
        <v>8</v>
      </c>
      <c r="I39" s="289">
        <v>8</v>
      </c>
      <c r="J39" s="289"/>
      <c r="K39" s="289"/>
      <c r="L39" s="289"/>
      <c r="M39" s="289">
        <v>8</v>
      </c>
      <c r="N39" s="289">
        <v>8</v>
      </c>
      <c r="O39" s="289">
        <v>8</v>
      </c>
      <c r="P39" s="289">
        <v>8</v>
      </c>
      <c r="Q39" s="290"/>
      <c r="R39" s="287"/>
      <c r="S39" s="287"/>
      <c r="T39" s="287"/>
      <c r="U39" s="287"/>
      <c r="V39" s="286" t="s">
        <v>74</v>
      </c>
      <c r="W39" s="286" t="s">
        <v>74</v>
      </c>
      <c r="X39" s="300">
        <v>6</v>
      </c>
      <c r="Y39" s="300">
        <v>6</v>
      </c>
      <c r="Z39" s="300">
        <v>6</v>
      </c>
      <c r="AA39" s="300">
        <v>6</v>
      </c>
      <c r="AB39" s="300">
        <v>6</v>
      </c>
      <c r="AC39" s="300">
        <v>6</v>
      </c>
      <c r="AD39" s="300">
        <v>6</v>
      </c>
      <c r="AE39" s="300">
        <v>6</v>
      </c>
      <c r="AF39" s="300" t="s">
        <v>220</v>
      </c>
      <c r="AG39" s="295"/>
      <c r="AH39" s="295"/>
      <c r="AI39" s="294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1"/>
      <c r="AW39" s="291"/>
      <c r="AX39" s="291"/>
      <c r="AY39" s="291"/>
      <c r="AZ39" s="291"/>
      <c r="BA39" s="291"/>
      <c r="BB39" s="291"/>
      <c r="BC39" s="291"/>
      <c r="BD39" s="291"/>
      <c r="BE39" s="289">
        <f t="shared" si="1"/>
        <v>120</v>
      </c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</row>
    <row r="40" spans="1:71" ht="16.5" customHeight="1" thickBot="1">
      <c r="A40" s="218"/>
      <c r="B40" s="187"/>
      <c r="C40" s="189"/>
      <c r="D40" s="36" t="s">
        <v>35</v>
      </c>
      <c r="E40" s="289">
        <v>4</v>
      </c>
      <c r="F40" s="289">
        <v>4</v>
      </c>
      <c r="G40" s="289">
        <v>4</v>
      </c>
      <c r="H40" s="289">
        <v>4</v>
      </c>
      <c r="I40" s="289">
        <v>4</v>
      </c>
      <c r="J40" s="289"/>
      <c r="K40" s="289"/>
      <c r="L40" s="289"/>
      <c r="M40" s="289">
        <v>4</v>
      </c>
      <c r="N40" s="289">
        <v>4</v>
      </c>
      <c r="O40" s="289">
        <v>4</v>
      </c>
      <c r="P40" s="289">
        <v>4</v>
      </c>
      <c r="Q40" s="290"/>
      <c r="R40" s="287"/>
      <c r="S40" s="287"/>
      <c r="T40" s="287"/>
      <c r="U40" s="287"/>
      <c r="V40" s="286" t="s">
        <v>74</v>
      </c>
      <c r="W40" s="286" t="s">
        <v>74</v>
      </c>
      <c r="X40" s="300">
        <v>3</v>
      </c>
      <c r="Y40" s="300">
        <v>3</v>
      </c>
      <c r="Z40" s="300">
        <v>3</v>
      </c>
      <c r="AA40" s="300">
        <v>3</v>
      </c>
      <c r="AB40" s="300">
        <v>3</v>
      </c>
      <c r="AC40" s="300">
        <v>3</v>
      </c>
      <c r="AD40" s="300">
        <v>3</v>
      </c>
      <c r="AE40" s="300">
        <v>3</v>
      </c>
      <c r="AF40" s="300">
        <v>3</v>
      </c>
      <c r="AG40" s="295"/>
      <c r="AH40" s="295"/>
      <c r="AI40" s="294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1"/>
      <c r="AW40" s="291"/>
      <c r="AX40" s="291"/>
      <c r="AY40" s="291"/>
      <c r="AZ40" s="291"/>
      <c r="BA40" s="291"/>
      <c r="BB40" s="291"/>
      <c r="BC40" s="291"/>
      <c r="BD40" s="291"/>
      <c r="BE40" s="289">
        <f t="shared" si="1"/>
        <v>63</v>
      </c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</row>
    <row r="41" spans="1:71" ht="13.5" customHeight="1" hidden="1" thickBot="1">
      <c r="A41" s="218"/>
      <c r="B41" s="186" t="s">
        <v>68</v>
      </c>
      <c r="C41" s="192" t="s">
        <v>69</v>
      </c>
      <c r="D41" s="36" t="s">
        <v>34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90"/>
      <c r="R41" s="287"/>
      <c r="S41" s="287"/>
      <c r="T41" s="287"/>
      <c r="U41" s="287"/>
      <c r="V41" s="286" t="s">
        <v>74</v>
      </c>
      <c r="W41" s="286" t="s">
        <v>74</v>
      </c>
      <c r="X41" s="346"/>
      <c r="Y41" s="346"/>
      <c r="Z41" s="346"/>
      <c r="AA41" s="346"/>
      <c r="AB41" s="346"/>
      <c r="AC41" s="348"/>
      <c r="AD41" s="348"/>
      <c r="AE41" s="348"/>
      <c r="AF41" s="348"/>
      <c r="AG41" s="315"/>
      <c r="AH41" s="315"/>
      <c r="AI41" s="294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1"/>
      <c r="AW41" s="291"/>
      <c r="AX41" s="291"/>
      <c r="AY41" s="291"/>
      <c r="AZ41" s="291"/>
      <c r="BA41" s="291"/>
      <c r="BB41" s="291"/>
      <c r="BC41" s="291"/>
      <c r="BD41" s="291"/>
      <c r="BE41" s="289">
        <f t="shared" si="1"/>
        <v>0</v>
      </c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</row>
    <row r="42" spans="1:71" ht="21.75" customHeight="1" hidden="1" thickBot="1">
      <c r="A42" s="218"/>
      <c r="B42" s="187"/>
      <c r="C42" s="193"/>
      <c r="D42" s="36" t="s">
        <v>35</v>
      </c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90"/>
      <c r="R42" s="287"/>
      <c r="S42" s="287"/>
      <c r="T42" s="287"/>
      <c r="U42" s="287"/>
      <c r="V42" s="286" t="s">
        <v>74</v>
      </c>
      <c r="W42" s="286" t="s">
        <v>74</v>
      </c>
      <c r="X42" s="346"/>
      <c r="Y42" s="346"/>
      <c r="Z42" s="346"/>
      <c r="AA42" s="346"/>
      <c r="AB42" s="346"/>
      <c r="AC42" s="348"/>
      <c r="AD42" s="348"/>
      <c r="AE42" s="348"/>
      <c r="AF42" s="348"/>
      <c r="AG42" s="315"/>
      <c r="AH42" s="315"/>
      <c r="AI42" s="294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1"/>
      <c r="AW42" s="291"/>
      <c r="AX42" s="291"/>
      <c r="AY42" s="291"/>
      <c r="AZ42" s="291"/>
      <c r="BA42" s="291"/>
      <c r="BB42" s="291"/>
      <c r="BC42" s="291"/>
      <c r="BD42" s="291"/>
      <c r="BE42" s="289">
        <f t="shared" si="1"/>
        <v>0</v>
      </c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</row>
    <row r="43" spans="1:71" ht="27" customHeight="1" thickBot="1">
      <c r="A43" s="218"/>
      <c r="B43" s="186" t="s">
        <v>235</v>
      </c>
      <c r="C43" s="188" t="s">
        <v>156</v>
      </c>
      <c r="D43" s="36" t="s">
        <v>34</v>
      </c>
      <c r="E43" s="289">
        <v>6</v>
      </c>
      <c r="F43" s="289">
        <v>6</v>
      </c>
      <c r="G43" s="289">
        <v>6</v>
      </c>
      <c r="H43" s="289">
        <v>6</v>
      </c>
      <c r="I43" s="289">
        <v>6</v>
      </c>
      <c r="J43" s="289"/>
      <c r="K43" s="289"/>
      <c r="L43" s="289"/>
      <c r="M43" s="289">
        <v>6</v>
      </c>
      <c r="N43" s="289">
        <v>6</v>
      </c>
      <c r="O43" s="289">
        <v>6</v>
      </c>
      <c r="P43" s="289">
        <v>6</v>
      </c>
      <c r="Q43" s="290"/>
      <c r="R43" s="287"/>
      <c r="S43" s="287"/>
      <c r="T43" s="287"/>
      <c r="U43" s="287"/>
      <c r="V43" s="286" t="s">
        <v>74</v>
      </c>
      <c r="W43" s="286" t="s">
        <v>74</v>
      </c>
      <c r="X43" s="300">
        <v>6</v>
      </c>
      <c r="Y43" s="300">
        <v>8</v>
      </c>
      <c r="Z43" s="300">
        <v>6</v>
      </c>
      <c r="AA43" s="300">
        <v>8</v>
      </c>
      <c r="AB43" s="300">
        <v>6</v>
      </c>
      <c r="AC43" s="300">
        <v>8</v>
      </c>
      <c r="AD43" s="300">
        <v>6</v>
      </c>
      <c r="AE43" s="300">
        <v>8</v>
      </c>
      <c r="AF43" s="300" t="s">
        <v>220</v>
      </c>
      <c r="AG43" s="295"/>
      <c r="AH43" s="295"/>
      <c r="AI43" s="294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1"/>
      <c r="AW43" s="291"/>
      <c r="AX43" s="291"/>
      <c r="AY43" s="291"/>
      <c r="AZ43" s="291"/>
      <c r="BA43" s="291"/>
      <c r="BB43" s="291"/>
      <c r="BC43" s="291"/>
      <c r="BD43" s="291"/>
      <c r="BE43" s="289">
        <f t="shared" si="1"/>
        <v>110</v>
      </c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</row>
    <row r="44" spans="1:71" ht="27" customHeight="1" thickBot="1">
      <c r="A44" s="218"/>
      <c r="B44" s="187"/>
      <c r="C44" s="189"/>
      <c r="D44" s="36" t="s">
        <v>35</v>
      </c>
      <c r="E44" s="289">
        <v>3</v>
      </c>
      <c r="F44" s="289">
        <v>3</v>
      </c>
      <c r="G44" s="289">
        <v>3</v>
      </c>
      <c r="H44" s="289">
        <v>3</v>
      </c>
      <c r="I44" s="289">
        <v>3</v>
      </c>
      <c r="J44" s="289"/>
      <c r="K44" s="289"/>
      <c r="L44" s="289"/>
      <c r="M44" s="289">
        <v>3</v>
      </c>
      <c r="N44" s="289">
        <v>3</v>
      </c>
      <c r="O44" s="289">
        <v>3</v>
      </c>
      <c r="P44" s="289">
        <v>3</v>
      </c>
      <c r="Q44" s="290"/>
      <c r="R44" s="287"/>
      <c r="S44" s="287"/>
      <c r="T44" s="287"/>
      <c r="U44" s="287"/>
      <c r="V44" s="286" t="s">
        <v>74</v>
      </c>
      <c r="W44" s="286" t="s">
        <v>74</v>
      </c>
      <c r="X44" s="300">
        <v>3</v>
      </c>
      <c r="Y44" s="300">
        <v>4</v>
      </c>
      <c r="Z44" s="300">
        <v>3</v>
      </c>
      <c r="AA44" s="300">
        <v>4</v>
      </c>
      <c r="AB44" s="300">
        <v>3</v>
      </c>
      <c r="AC44" s="300">
        <v>4</v>
      </c>
      <c r="AD44" s="300">
        <v>3</v>
      </c>
      <c r="AE44" s="300">
        <v>4</v>
      </c>
      <c r="AF44" s="300">
        <v>3</v>
      </c>
      <c r="AG44" s="295"/>
      <c r="AH44" s="295"/>
      <c r="AI44" s="294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1"/>
      <c r="AW44" s="291"/>
      <c r="AX44" s="291"/>
      <c r="AY44" s="291"/>
      <c r="AZ44" s="291"/>
      <c r="BA44" s="291"/>
      <c r="BB44" s="291"/>
      <c r="BC44" s="291"/>
      <c r="BD44" s="291"/>
      <c r="BE44" s="289">
        <f t="shared" si="1"/>
        <v>58</v>
      </c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</row>
    <row r="45" spans="1:71" ht="27" customHeight="1" thickBot="1">
      <c r="A45" s="218"/>
      <c r="B45" s="45" t="s">
        <v>241</v>
      </c>
      <c r="C45" s="188" t="s">
        <v>6</v>
      </c>
      <c r="D45" s="36" t="s">
        <v>34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90"/>
      <c r="R45" s="287">
        <v>36</v>
      </c>
      <c r="S45" s="287">
        <v>36</v>
      </c>
      <c r="T45" s="287">
        <v>36</v>
      </c>
      <c r="U45" s="287">
        <v>36</v>
      </c>
      <c r="V45" s="286" t="s">
        <v>74</v>
      </c>
      <c r="W45" s="286" t="s">
        <v>74</v>
      </c>
      <c r="X45" s="300"/>
      <c r="Y45" s="300"/>
      <c r="Z45" s="300"/>
      <c r="AA45" s="300"/>
      <c r="AB45" s="300"/>
      <c r="AC45" s="301"/>
      <c r="AD45" s="301"/>
      <c r="AE45" s="301"/>
      <c r="AF45" s="301"/>
      <c r="AG45" s="315">
        <v>36</v>
      </c>
      <c r="AH45" s="315">
        <v>36</v>
      </c>
      <c r="AI45" s="294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1"/>
      <c r="AW45" s="291"/>
      <c r="AX45" s="291"/>
      <c r="AY45" s="291"/>
      <c r="AZ45" s="291"/>
      <c r="BA45" s="291"/>
      <c r="BB45" s="291"/>
      <c r="BC45" s="291"/>
      <c r="BD45" s="291"/>
      <c r="BE45" s="289">
        <f t="shared" si="1"/>
        <v>216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</row>
    <row r="46" spans="1:71" ht="16.5" customHeight="1" hidden="1" thickBot="1">
      <c r="A46" s="218"/>
      <c r="B46" s="45" t="s">
        <v>63</v>
      </c>
      <c r="C46" s="189" t="s">
        <v>6</v>
      </c>
      <c r="D46" s="36" t="s">
        <v>34</v>
      </c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90"/>
      <c r="R46" s="291"/>
      <c r="S46" s="291"/>
      <c r="T46" s="291"/>
      <c r="U46" s="291"/>
      <c r="V46" s="296"/>
      <c r="W46" s="296"/>
      <c r="X46" s="319"/>
      <c r="Y46" s="319"/>
      <c r="Z46" s="319"/>
      <c r="AA46" s="319"/>
      <c r="AB46" s="319"/>
      <c r="AC46" s="349"/>
      <c r="AD46" s="349"/>
      <c r="AE46" s="349"/>
      <c r="AF46" s="349"/>
      <c r="AG46" s="317"/>
      <c r="AH46" s="317"/>
      <c r="AI46" s="294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89">
        <f t="shared" si="1"/>
        <v>0</v>
      </c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</row>
    <row r="47" spans="1:71" ht="23.25" customHeight="1" thickBot="1">
      <c r="A47" s="218"/>
      <c r="B47" s="194" t="s">
        <v>240</v>
      </c>
      <c r="C47" s="194" t="s">
        <v>162</v>
      </c>
      <c r="D47" s="51" t="s">
        <v>34</v>
      </c>
      <c r="E47" s="313">
        <f>E49+E53</f>
        <v>6</v>
      </c>
      <c r="F47" s="313">
        <f aca="true" t="shared" si="11" ref="F47:AU47">F49+F53</f>
        <v>6</v>
      </c>
      <c r="G47" s="313">
        <f t="shared" si="11"/>
        <v>6</v>
      </c>
      <c r="H47" s="313">
        <f t="shared" si="11"/>
        <v>6</v>
      </c>
      <c r="I47" s="313">
        <f t="shared" si="11"/>
        <v>6</v>
      </c>
      <c r="J47" s="313">
        <f t="shared" si="11"/>
        <v>36</v>
      </c>
      <c r="K47" s="313">
        <f t="shared" si="11"/>
        <v>36</v>
      </c>
      <c r="L47" s="313">
        <f t="shared" si="11"/>
        <v>36</v>
      </c>
      <c r="M47" s="313">
        <f t="shared" si="11"/>
        <v>6</v>
      </c>
      <c r="N47" s="313">
        <f t="shared" si="11"/>
        <v>6</v>
      </c>
      <c r="O47" s="313">
        <f t="shared" si="11"/>
        <v>6</v>
      </c>
      <c r="P47" s="313">
        <f t="shared" si="11"/>
        <v>6</v>
      </c>
      <c r="Q47" s="290">
        <f t="shared" si="11"/>
        <v>0</v>
      </c>
      <c r="R47" s="313">
        <f t="shared" si="11"/>
        <v>0</v>
      </c>
      <c r="S47" s="313">
        <f t="shared" si="11"/>
        <v>0</v>
      </c>
      <c r="T47" s="313">
        <f t="shared" si="11"/>
        <v>0</v>
      </c>
      <c r="U47" s="313">
        <f t="shared" si="11"/>
        <v>0</v>
      </c>
      <c r="V47" s="286" t="s">
        <v>74</v>
      </c>
      <c r="W47" s="286" t="s">
        <v>74</v>
      </c>
      <c r="X47" s="313">
        <f t="shared" si="11"/>
        <v>10</v>
      </c>
      <c r="Y47" s="313">
        <f t="shared" si="11"/>
        <v>10</v>
      </c>
      <c r="Z47" s="313">
        <f t="shared" si="11"/>
        <v>10</v>
      </c>
      <c r="AA47" s="313">
        <f t="shared" si="11"/>
        <v>10</v>
      </c>
      <c r="AB47" s="313">
        <f t="shared" si="11"/>
        <v>10</v>
      </c>
      <c r="AC47" s="313">
        <f t="shared" si="11"/>
        <v>10</v>
      </c>
      <c r="AD47" s="313">
        <f t="shared" si="11"/>
        <v>10</v>
      </c>
      <c r="AE47" s="313">
        <f t="shared" si="11"/>
        <v>10</v>
      </c>
      <c r="AF47" s="313">
        <f t="shared" si="11"/>
        <v>10</v>
      </c>
      <c r="AG47" s="313">
        <f t="shared" si="11"/>
        <v>0</v>
      </c>
      <c r="AH47" s="313">
        <f t="shared" si="11"/>
        <v>0</v>
      </c>
      <c r="AI47" s="290">
        <v>0</v>
      </c>
      <c r="AJ47" s="313">
        <f t="shared" si="11"/>
        <v>36</v>
      </c>
      <c r="AK47" s="313">
        <f t="shared" si="11"/>
        <v>36</v>
      </c>
      <c r="AL47" s="313">
        <f t="shared" si="11"/>
        <v>0</v>
      </c>
      <c r="AM47" s="313">
        <f t="shared" si="11"/>
        <v>0</v>
      </c>
      <c r="AN47" s="313">
        <f t="shared" si="11"/>
        <v>0</v>
      </c>
      <c r="AO47" s="313">
        <f t="shared" si="11"/>
        <v>0</v>
      </c>
      <c r="AP47" s="313">
        <f t="shared" si="11"/>
        <v>0</v>
      </c>
      <c r="AQ47" s="313">
        <f t="shared" si="11"/>
        <v>0</v>
      </c>
      <c r="AR47" s="313">
        <f t="shared" si="11"/>
        <v>0</v>
      </c>
      <c r="AS47" s="313">
        <f t="shared" si="11"/>
        <v>0</v>
      </c>
      <c r="AT47" s="313">
        <f t="shared" si="11"/>
        <v>0</v>
      </c>
      <c r="AU47" s="313">
        <f t="shared" si="11"/>
        <v>0</v>
      </c>
      <c r="AV47" s="313"/>
      <c r="AW47" s="313"/>
      <c r="AX47" s="313"/>
      <c r="AY47" s="313"/>
      <c r="AZ47" s="313"/>
      <c r="BA47" s="313"/>
      <c r="BB47" s="313"/>
      <c r="BC47" s="313"/>
      <c r="BD47" s="313"/>
      <c r="BE47" s="289">
        <f t="shared" si="1"/>
        <v>324</v>
      </c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</row>
    <row r="48" spans="1:71" ht="18" customHeight="1" thickBot="1">
      <c r="A48" s="218"/>
      <c r="B48" s="195"/>
      <c r="C48" s="195"/>
      <c r="D48" s="51" t="s">
        <v>35</v>
      </c>
      <c r="E48" s="313">
        <f>E50</f>
        <v>3</v>
      </c>
      <c r="F48" s="313">
        <f aca="true" t="shared" si="12" ref="F48:AU48">F50</f>
        <v>3</v>
      </c>
      <c r="G48" s="313">
        <f t="shared" si="12"/>
        <v>3</v>
      </c>
      <c r="H48" s="313">
        <f t="shared" si="12"/>
        <v>3</v>
      </c>
      <c r="I48" s="313">
        <f t="shared" si="12"/>
        <v>3</v>
      </c>
      <c r="J48" s="313">
        <f t="shared" si="12"/>
        <v>0</v>
      </c>
      <c r="K48" s="313">
        <f t="shared" si="12"/>
        <v>0</v>
      </c>
      <c r="L48" s="313">
        <f t="shared" si="12"/>
        <v>0</v>
      </c>
      <c r="M48" s="313">
        <f t="shared" si="12"/>
        <v>3</v>
      </c>
      <c r="N48" s="313">
        <f t="shared" si="12"/>
        <v>3</v>
      </c>
      <c r="O48" s="313">
        <f t="shared" si="12"/>
        <v>3</v>
      </c>
      <c r="P48" s="313">
        <f t="shared" si="12"/>
        <v>3</v>
      </c>
      <c r="Q48" s="290">
        <f t="shared" si="12"/>
        <v>0</v>
      </c>
      <c r="R48" s="313">
        <f t="shared" si="12"/>
        <v>0</v>
      </c>
      <c r="S48" s="313">
        <f t="shared" si="12"/>
        <v>0</v>
      </c>
      <c r="T48" s="313">
        <f t="shared" si="12"/>
        <v>0</v>
      </c>
      <c r="U48" s="313">
        <f t="shared" si="12"/>
        <v>0</v>
      </c>
      <c r="V48" s="286" t="s">
        <v>74</v>
      </c>
      <c r="W48" s="286" t="s">
        <v>74</v>
      </c>
      <c r="X48" s="313">
        <f t="shared" si="12"/>
        <v>5</v>
      </c>
      <c r="Y48" s="313">
        <f t="shared" si="12"/>
        <v>5</v>
      </c>
      <c r="Z48" s="313">
        <f t="shared" si="12"/>
        <v>5</v>
      </c>
      <c r="AA48" s="313">
        <f t="shared" si="12"/>
        <v>5</v>
      </c>
      <c r="AB48" s="313">
        <f t="shared" si="12"/>
        <v>5</v>
      </c>
      <c r="AC48" s="313">
        <f t="shared" si="12"/>
        <v>5</v>
      </c>
      <c r="AD48" s="313">
        <f t="shared" si="12"/>
        <v>5</v>
      </c>
      <c r="AE48" s="313">
        <f t="shared" si="12"/>
        <v>5</v>
      </c>
      <c r="AF48" s="313">
        <f t="shared" si="12"/>
        <v>5</v>
      </c>
      <c r="AG48" s="313">
        <f t="shared" si="12"/>
        <v>0</v>
      </c>
      <c r="AH48" s="313">
        <f t="shared" si="12"/>
        <v>0</v>
      </c>
      <c r="AI48" s="290">
        <f t="shared" si="12"/>
        <v>0</v>
      </c>
      <c r="AJ48" s="313">
        <f t="shared" si="12"/>
        <v>0</v>
      </c>
      <c r="AK48" s="313">
        <f t="shared" si="12"/>
        <v>0</v>
      </c>
      <c r="AL48" s="313">
        <f t="shared" si="12"/>
        <v>0</v>
      </c>
      <c r="AM48" s="313">
        <f t="shared" si="12"/>
        <v>0</v>
      </c>
      <c r="AN48" s="313">
        <f t="shared" si="12"/>
        <v>0</v>
      </c>
      <c r="AO48" s="313">
        <f t="shared" si="12"/>
        <v>0</v>
      </c>
      <c r="AP48" s="313">
        <f t="shared" si="12"/>
        <v>0</v>
      </c>
      <c r="AQ48" s="313">
        <f t="shared" si="12"/>
        <v>0</v>
      </c>
      <c r="AR48" s="313">
        <f t="shared" si="12"/>
        <v>0</v>
      </c>
      <c r="AS48" s="313">
        <f t="shared" si="12"/>
        <v>0</v>
      </c>
      <c r="AT48" s="313">
        <f t="shared" si="12"/>
        <v>0</v>
      </c>
      <c r="AU48" s="313">
        <f t="shared" si="12"/>
        <v>0</v>
      </c>
      <c r="AV48" s="313"/>
      <c r="AW48" s="313"/>
      <c r="AX48" s="313"/>
      <c r="AY48" s="313"/>
      <c r="AZ48" s="313"/>
      <c r="BA48" s="313"/>
      <c r="BB48" s="313"/>
      <c r="BC48" s="313"/>
      <c r="BD48" s="313"/>
      <c r="BE48" s="289">
        <f t="shared" si="1"/>
        <v>72</v>
      </c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</row>
    <row r="49" spans="1:71" ht="17.25" customHeight="1" thickBot="1">
      <c r="A49" s="218"/>
      <c r="B49" s="254" t="s">
        <v>239</v>
      </c>
      <c r="C49" s="254" t="s">
        <v>163</v>
      </c>
      <c r="D49" s="13" t="s">
        <v>34</v>
      </c>
      <c r="E49" s="289">
        <v>6</v>
      </c>
      <c r="F49" s="289">
        <v>6</v>
      </c>
      <c r="G49" s="289">
        <v>6</v>
      </c>
      <c r="H49" s="289">
        <v>6</v>
      </c>
      <c r="I49" s="289">
        <v>6</v>
      </c>
      <c r="J49" s="289"/>
      <c r="K49" s="289"/>
      <c r="L49" s="289"/>
      <c r="M49" s="289">
        <v>6</v>
      </c>
      <c r="N49" s="289">
        <v>6</v>
      </c>
      <c r="O49" s="289">
        <v>6</v>
      </c>
      <c r="P49" s="289">
        <v>6</v>
      </c>
      <c r="Q49" s="290"/>
      <c r="R49" s="287"/>
      <c r="S49" s="287"/>
      <c r="T49" s="287"/>
      <c r="U49" s="287"/>
      <c r="V49" s="286" t="s">
        <v>74</v>
      </c>
      <c r="W49" s="286" t="s">
        <v>74</v>
      </c>
      <c r="X49" s="300">
        <v>10</v>
      </c>
      <c r="Y49" s="300">
        <v>10</v>
      </c>
      <c r="Z49" s="300">
        <v>10</v>
      </c>
      <c r="AA49" s="300">
        <v>10</v>
      </c>
      <c r="AB49" s="300">
        <v>10</v>
      </c>
      <c r="AC49" s="300">
        <v>10</v>
      </c>
      <c r="AD49" s="300">
        <v>10</v>
      </c>
      <c r="AE49" s="300">
        <v>10</v>
      </c>
      <c r="AF49" s="300">
        <v>10</v>
      </c>
      <c r="AG49" s="295"/>
      <c r="AH49" s="295"/>
      <c r="AI49" s="294" t="s">
        <v>172</v>
      </c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89">
        <f t="shared" si="1"/>
        <v>144</v>
      </c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</row>
    <row r="50" spans="1:71" ht="15.75" customHeight="1" thickBot="1">
      <c r="A50" s="218"/>
      <c r="B50" s="255"/>
      <c r="C50" s="255"/>
      <c r="D50" s="13" t="s">
        <v>35</v>
      </c>
      <c r="E50" s="289">
        <v>3</v>
      </c>
      <c r="F50" s="289">
        <v>3</v>
      </c>
      <c r="G50" s="289">
        <v>3</v>
      </c>
      <c r="H50" s="289">
        <v>3</v>
      </c>
      <c r="I50" s="289">
        <v>3</v>
      </c>
      <c r="J50" s="289"/>
      <c r="K50" s="289"/>
      <c r="L50" s="289"/>
      <c r="M50" s="289">
        <v>3</v>
      </c>
      <c r="N50" s="289">
        <v>3</v>
      </c>
      <c r="O50" s="289">
        <v>3</v>
      </c>
      <c r="P50" s="289">
        <v>3</v>
      </c>
      <c r="Q50" s="290"/>
      <c r="R50" s="287"/>
      <c r="S50" s="287"/>
      <c r="T50" s="287"/>
      <c r="U50" s="287"/>
      <c r="V50" s="286" t="s">
        <v>74</v>
      </c>
      <c r="W50" s="286" t="s">
        <v>74</v>
      </c>
      <c r="X50" s="300">
        <v>5</v>
      </c>
      <c r="Y50" s="300">
        <v>5</v>
      </c>
      <c r="Z50" s="300">
        <v>5</v>
      </c>
      <c r="AA50" s="300">
        <v>5</v>
      </c>
      <c r="AB50" s="300">
        <v>5</v>
      </c>
      <c r="AC50" s="300">
        <v>5</v>
      </c>
      <c r="AD50" s="300">
        <v>5</v>
      </c>
      <c r="AE50" s="300">
        <v>5</v>
      </c>
      <c r="AF50" s="300">
        <v>5</v>
      </c>
      <c r="AG50" s="295"/>
      <c r="AH50" s="295"/>
      <c r="AI50" s="294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89">
        <f t="shared" si="1"/>
        <v>72</v>
      </c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</row>
    <row r="51" spans="1:71" ht="13.5" customHeight="1" hidden="1" thickBot="1">
      <c r="A51" s="218"/>
      <c r="B51" s="254"/>
      <c r="C51" s="254"/>
      <c r="D51" s="13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90"/>
      <c r="R51" s="287"/>
      <c r="S51" s="287"/>
      <c r="T51" s="287"/>
      <c r="U51" s="287"/>
      <c r="V51" s="286" t="s">
        <v>74</v>
      </c>
      <c r="W51" s="286" t="s">
        <v>74</v>
      </c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4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89">
        <f t="shared" si="1"/>
        <v>0</v>
      </c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</row>
    <row r="52" spans="1:71" ht="12" customHeight="1" hidden="1" thickBot="1">
      <c r="A52" s="218"/>
      <c r="B52" s="255"/>
      <c r="C52" s="255"/>
      <c r="D52" s="13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90"/>
      <c r="R52" s="287"/>
      <c r="S52" s="287"/>
      <c r="T52" s="287"/>
      <c r="U52" s="287"/>
      <c r="V52" s="286" t="s">
        <v>74</v>
      </c>
      <c r="W52" s="286" t="s">
        <v>74</v>
      </c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4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89">
        <f t="shared" si="1"/>
        <v>0</v>
      </c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</row>
    <row r="53" spans="1:71" ht="15.75" customHeight="1" thickBot="1">
      <c r="A53" s="218"/>
      <c r="B53" s="55" t="s">
        <v>53</v>
      </c>
      <c r="C53" s="56" t="s">
        <v>52</v>
      </c>
      <c r="D53" s="13" t="s">
        <v>34</v>
      </c>
      <c r="E53" s="287"/>
      <c r="F53" s="287"/>
      <c r="G53" s="287"/>
      <c r="H53" s="287"/>
      <c r="I53" s="287"/>
      <c r="J53" s="287">
        <v>36</v>
      </c>
      <c r="K53" s="287">
        <v>36</v>
      </c>
      <c r="L53" s="287">
        <v>36</v>
      </c>
      <c r="M53" s="287"/>
      <c r="N53" s="287"/>
      <c r="O53" s="287"/>
      <c r="P53" s="287"/>
      <c r="Q53" s="290"/>
      <c r="R53" s="287"/>
      <c r="S53" s="287"/>
      <c r="T53" s="287"/>
      <c r="U53" s="287"/>
      <c r="V53" s="286" t="s">
        <v>74</v>
      </c>
      <c r="W53" s="286" t="s">
        <v>74</v>
      </c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4"/>
      <c r="AJ53" s="295">
        <v>36</v>
      </c>
      <c r="AK53" s="295">
        <v>36</v>
      </c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89">
        <f t="shared" si="1"/>
        <v>180</v>
      </c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</row>
    <row r="54" spans="1:71" ht="14.25" customHeight="1" hidden="1" thickBot="1">
      <c r="A54" s="218"/>
      <c r="B54" s="32" t="s">
        <v>12</v>
      </c>
      <c r="C54" s="45" t="s">
        <v>6</v>
      </c>
      <c r="D54" s="8" t="s">
        <v>34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86">
        <f t="shared" si="1"/>
        <v>0</v>
      </c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</row>
    <row r="55" spans="1:71" ht="13.5" customHeight="1" hidden="1" thickBot="1">
      <c r="A55" s="218"/>
      <c r="B55" s="249" t="s">
        <v>11</v>
      </c>
      <c r="C55" s="41" t="s">
        <v>41</v>
      </c>
      <c r="D55" s="23" t="s">
        <v>34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286">
        <f t="shared" si="1"/>
        <v>0</v>
      </c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</row>
    <row r="56" spans="1:71" ht="16.5" customHeight="1" hidden="1" thickBot="1">
      <c r="A56" s="218"/>
      <c r="B56" s="191"/>
      <c r="C56" s="37" t="s">
        <v>36</v>
      </c>
      <c r="D56" s="23" t="s">
        <v>35</v>
      </c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286">
        <f t="shared" si="1"/>
        <v>0</v>
      </c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</row>
    <row r="57" spans="1:71" ht="16.5" customHeight="1" thickBot="1">
      <c r="A57" s="218"/>
      <c r="B57" s="58" t="s">
        <v>164</v>
      </c>
      <c r="C57" s="59" t="s">
        <v>166</v>
      </c>
      <c r="D57" s="81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3" t="s">
        <v>74</v>
      </c>
      <c r="W57" s="343" t="s">
        <v>74</v>
      </c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>
        <v>36</v>
      </c>
      <c r="AM57" s="344">
        <v>36</v>
      </c>
      <c r="AN57" s="344">
        <v>36</v>
      </c>
      <c r="AO57" s="344">
        <v>36</v>
      </c>
      <c r="AP57" s="344"/>
      <c r="AQ57" s="344"/>
      <c r="AR57" s="344"/>
      <c r="AS57" s="344"/>
      <c r="AT57" s="344"/>
      <c r="AU57" s="344"/>
      <c r="AV57" s="344"/>
      <c r="AW57" s="345"/>
      <c r="AX57" s="345"/>
      <c r="AY57" s="345"/>
      <c r="AZ57" s="345"/>
      <c r="BA57" s="345"/>
      <c r="BB57" s="345"/>
      <c r="BC57" s="345"/>
      <c r="BD57" s="345"/>
      <c r="BE57" s="286">
        <f t="shared" si="1"/>
        <v>144</v>
      </c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</row>
    <row r="58" spans="1:71" ht="28.5" customHeight="1" thickBot="1">
      <c r="A58" s="218"/>
      <c r="B58" s="58" t="s">
        <v>165</v>
      </c>
      <c r="C58" s="58" t="s">
        <v>167</v>
      </c>
      <c r="D58" s="81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3" t="s">
        <v>74</v>
      </c>
      <c r="W58" s="343" t="s">
        <v>74</v>
      </c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50" t="s">
        <v>171</v>
      </c>
      <c r="AQ58" s="351"/>
      <c r="AR58" s="351"/>
      <c r="AS58" s="352"/>
      <c r="AT58" s="350" t="s">
        <v>168</v>
      </c>
      <c r="AU58" s="352"/>
      <c r="AV58" s="344"/>
      <c r="AW58" s="344"/>
      <c r="AX58" s="344"/>
      <c r="AY58" s="344"/>
      <c r="AZ58" s="344"/>
      <c r="BA58" s="344"/>
      <c r="BB58" s="344"/>
      <c r="BC58" s="344"/>
      <c r="BD58" s="344"/>
      <c r="BE58" s="289">
        <f t="shared" si="1"/>
        <v>0</v>
      </c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</row>
    <row r="59" spans="1:71" s="17" customFormat="1" ht="12.75">
      <c r="A59" s="218"/>
      <c r="B59" s="183" t="s">
        <v>42</v>
      </c>
      <c r="C59" s="184"/>
      <c r="D59" s="185"/>
      <c r="E59" s="321">
        <f>SUM(E7,E17,E23)</f>
        <v>36</v>
      </c>
      <c r="F59" s="321">
        <f aca="true" t="shared" si="13" ref="F59:AQ59">SUM(F7,F17,F23)</f>
        <v>36</v>
      </c>
      <c r="G59" s="321">
        <f t="shared" si="13"/>
        <v>36</v>
      </c>
      <c r="H59" s="321">
        <f t="shared" si="13"/>
        <v>36</v>
      </c>
      <c r="I59" s="321">
        <f t="shared" si="13"/>
        <v>36</v>
      </c>
      <c r="J59" s="321">
        <f t="shared" si="13"/>
        <v>36</v>
      </c>
      <c r="K59" s="321">
        <f t="shared" si="13"/>
        <v>36</v>
      </c>
      <c r="L59" s="321">
        <f t="shared" si="13"/>
        <v>36</v>
      </c>
      <c r="M59" s="321">
        <f t="shared" si="13"/>
        <v>36</v>
      </c>
      <c r="N59" s="321">
        <f t="shared" si="13"/>
        <v>36</v>
      </c>
      <c r="O59" s="321">
        <f t="shared" si="13"/>
        <v>36</v>
      </c>
      <c r="P59" s="321">
        <f t="shared" si="13"/>
        <v>36</v>
      </c>
      <c r="Q59" s="321">
        <f t="shared" si="13"/>
        <v>0</v>
      </c>
      <c r="R59" s="321">
        <f t="shared" si="13"/>
        <v>36</v>
      </c>
      <c r="S59" s="321">
        <f t="shared" si="13"/>
        <v>36</v>
      </c>
      <c r="T59" s="321">
        <f t="shared" si="13"/>
        <v>36</v>
      </c>
      <c r="U59" s="321">
        <f t="shared" si="13"/>
        <v>36</v>
      </c>
      <c r="V59" s="321" t="s">
        <v>74</v>
      </c>
      <c r="W59" s="321" t="s">
        <v>74</v>
      </c>
      <c r="X59" s="321">
        <f aca="true" t="shared" si="14" ref="X59:AF59">SUM(X7,X17,X23)</f>
        <v>36</v>
      </c>
      <c r="Y59" s="321">
        <f t="shared" si="14"/>
        <v>36</v>
      </c>
      <c r="Z59" s="321">
        <f t="shared" si="14"/>
        <v>36</v>
      </c>
      <c r="AA59" s="321">
        <f t="shared" si="14"/>
        <v>36</v>
      </c>
      <c r="AB59" s="321">
        <f t="shared" si="14"/>
        <v>36</v>
      </c>
      <c r="AC59" s="321">
        <f t="shared" si="14"/>
        <v>36</v>
      </c>
      <c r="AD59" s="321">
        <f t="shared" si="14"/>
        <v>36</v>
      </c>
      <c r="AE59" s="321">
        <f t="shared" si="14"/>
        <v>36</v>
      </c>
      <c r="AF59" s="321">
        <f t="shared" si="14"/>
        <v>36</v>
      </c>
      <c r="AG59" s="321">
        <f t="shared" si="13"/>
        <v>36</v>
      </c>
      <c r="AH59" s="321">
        <f t="shared" si="13"/>
        <v>36</v>
      </c>
      <c r="AI59" s="321">
        <f t="shared" si="13"/>
        <v>0</v>
      </c>
      <c r="AJ59" s="321">
        <f t="shared" si="13"/>
        <v>36</v>
      </c>
      <c r="AK59" s="321">
        <f t="shared" si="13"/>
        <v>36</v>
      </c>
      <c r="AL59" s="321">
        <f t="shared" si="13"/>
        <v>0</v>
      </c>
      <c r="AM59" s="321">
        <f t="shared" si="13"/>
        <v>0</v>
      </c>
      <c r="AN59" s="321">
        <f t="shared" si="13"/>
        <v>0</v>
      </c>
      <c r="AO59" s="321">
        <f t="shared" si="13"/>
        <v>0</v>
      </c>
      <c r="AP59" s="321">
        <f t="shared" si="13"/>
        <v>0</v>
      </c>
      <c r="AQ59" s="321">
        <f t="shared" si="13"/>
        <v>0</v>
      </c>
      <c r="AR59" s="321">
        <f>SUM(AR7,AR17,AR23)</f>
        <v>0</v>
      </c>
      <c r="AS59" s="321">
        <f>SUM(AS7,AS17,AS23)</f>
        <v>0</v>
      </c>
      <c r="AT59" s="321">
        <f>SUM(AT7,AT17,AT23)</f>
        <v>0</v>
      </c>
      <c r="AU59" s="321">
        <f>SUM(AU7,AU17,AU23)</f>
        <v>0</v>
      </c>
      <c r="AV59" s="321"/>
      <c r="AW59" s="321"/>
      <c r="AX59" s="321"/>
      <c r="AY59" s="321"/>
      <c r="AZ59" s="321"/>
      <c r="BA59" s="321"/>
      <c r="BB59" s="321"/>
      <c r="BC59" s="321"/>
      <c r="BD59" s="321"/>
      <c r="BE59" s="321">
        <f>BE23+BE17+BE7</f>
        <v>1044</v>
      </c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</row>
    <row r="60" spans="1:71" s="17" customFormat="1" ht="16.5" customHeight="1" thickBot="1">
      <c r="A60" s="218"/>
      <c r="B60" s="178" t="s">
        <v>43</v>
      </c>
      <c r="C60" s="179"/>
      <c r="D60" s="180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</row>
    <row r="61" spans="1:71" s="17" customFormat="1" ht="28.5" customHeight="1" thickBot="1">
      <c r="A61" s="218"/>
      <c r="B61" s="172" t="s">
        <v>44</v>
      </c>
      <c r="C61" s="173"/>
      <c r="D61" s="174"/>
      <c r="E61" s="286">
        <f>SUM(E8,E18,E24)</f>
        <v>18</v>
      </c>
      <c r="F61" s="286">
        <f aca="true" t="shared" si="15" ref="F61:AU61">SUM(F8,F18,F24)</f>
        <v>18</v>
      </c>
      <c r="G61" s="286">
        <f t="shared" si="15"/>
        <v>18</v>
      </c>
      <c r="H61" s="286">
        <f t="shared" si="15"/>
        <v>18</v>
      </c>
      <c r="I61" s="286">
        <f t="shared" si="15"/>
        <v>18</v>
      </c>
      <c r="J61" s="286">
        <f t="shared" si="15"/>
        <v>0</v>
      </c>
      <c r="K61" s="286">
        <f t="shared" si="15"/>
        <v>0</v>
      </c>
      <c r="L61" s="286">
        <f t="shared" si="15"/>
        <v>0</v>
      </c>
      <c r="M61" s="286">
        <f t="shared" si="15"/>
        <v>18</v>
      </c>
      <c r="N61" s="286">
        <f t="shared" si="15"/>
        <v>18</v>
      </c>
      <c r="O61" s="286">
        <f t="shared" si="15"/>
        <v>18</v>
      </c>
      <c r="P61" s="286">
        <f t="shared" si="15"/>
        <v>18</v>
      </c>
      <c r="Q61" s="286">
        <f t="shared" si="15"/>
        <v>0</v>
      </c>
      <c r="R61" s="286">
        <f t="shared" si="15"/>
        <v>0</v>
      </c>
      <c r="S61" s="286">
        <f t="shared" si="15"/>
        <v>0</v>
      </c>
      <c r="T61" s="286">
        <f t="shared" si="15"/>
        <v>0</v>
      </c>
      <c r="U61" s="286">
        <f t="shared" si="15"/>
        <v>0</v>
      </c>
      <c r="V61" s="286" t="s">
        <v>74</v>
      </c>
      <c r="W61" s="286" t="s">
        <v>74</v>
      </c>
      <c r="X61" s="286">
        <f aca="true" t="shared" si="16" ref="X61:AF61">SUM(X8,X18,X24)</f>
        <v>18</v>
      </c>
      <c r="Y61" s="286">
        <f t="shared" si="16"/>
        <v>18</v>
      </c>
      <c r="Z61" s="286">
        <f t="shared" si="16"/>
        <v>18</v>
      </c>
      <c r="AA61" s="286">
        <f t="shared" si="16"/>
        <v>18</v>
      </c>
      <c r="AB61" s="286">
        <f t="shared" si="16"/>
        <v>18</v>
      </c>
      <c r="AC61" s="286">
        <f t="shared" si="16"/>
        <v>18</v>
      </c>
      <c r="AD61" s="286">
        <f t="shared" si="16"/>
        <v>18</v>
      </c>
      <c r="AE61" s="286">
        <f t="shared" si="16"/>
        <v>18</v>
      </c>
      <c r="AF61" s="286">
        <f t="shared" si="16"/>
        <v>18</v>
      </c>
      <c r="AG61" s="286">
        <f t="shared" si="15"/>
        <v>0</v>
      </c>
      <c r="AH61" s="286">
        <f t="shared" si="15"/>
        <v>0</v>
      </c>
      <c r="AI61" s="286">
        <f t="shared" si="15"/>
        <v>0</v>
      </c>
      <c r="AJ61" s="286">
        <f t="shared" si="15"/>
        <v>0</v>
      </c>
      <c r="AK61" s="286">
        <f t="shared" si="15"/>
        <v>0</v>
      </c>
      <c r="AL61" s="286">
        <f t="shared" si="15"/>
        <v>0</v>
      </c>
      <c r="AM61" s="286">
        <f t="shared" si="15"/>
        <v>0</v>
      </c>
      <c r="AN61" s="286">
        <f t="shared" si="15"/>
        <v>0</v>
      </c>
      <c r="AO61" s="286">
        <f t="shared" si="15"/>
        <v>0</v>
      </c>
      <c r="AP61" s="286">
        <f t="shared" si="15"/>
        <v>0</v>
      </c>
      <c r="AQ61" s="286">
        <f t="shared" si="15"/>
        <v>0</v>
      </c>
      <c r="AR61" s="286">
        <f t="shared" si="15"/>
        <v>0</v>
      </c>
      <c r="AS61" s="286">
        <f t="shared" si="15"/>
        <v>0</v>
      </c>
      <c r="AT61" s="286">
        <f t="shared" si="15"/>
        <v>0</v>
      </c>
      <c r="AU61" s="286">
        <f t="shared" si="15"/>
        <v>0</v>
      </c>
      <c r="AV61" s="286"/>
      <c r="AW61" s="286"/>
      <c r="AX61" s="286"/>
      <c r="AY61" s="286"/>
      <c r="AZ61" s="286"/>
      <c r="BA61" s="286"/>
      <c r="BB61" s="286"/>
      <c r="BC61" s="286"/>
      <c r="BD61" s="286"/>
      <c r="BE61" s="289">
        <f>SUM(E61:AU61)</f>
        <v>324</v>
      </c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</row>
    <row r="62" spans="1:71" s="17" customFormat="1" ht="19.5" customHeight="1" thickBot="1">
      <c r="A62" s="218"/>
      <c r="B62" s="172" t="s">
        <v>122</v>
      </c>
      <c r="C62" s="173"/>
      <c r="D62" s="174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>
        <v>50</v>
      </c>
      <c r="R62" s="286"/>
      <c r="S62" s="286"/>
      <c r="T62" s="286"/>
      <c r="U62" s="286"/>
      <c r="V62" s="286" t="s">
        <v>74</v>
      </c>
      <c r="W62" s="286" t="s">
        <v>74</v>
      </c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>
        <v>50</v>
      </c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9">
        <f>SUM(E62:AU62)</f>
        <v>100</v>
      </c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</row>
    <row r="63" spans="1:71" s="17" customFormat="1" ht="17.25" customHeight="1" thickBot="1">
      <c r="A63" s="220"/>
      <c r="B63" s="172" t="s">
        <v>45</v>
      </c>
      <c r="C63" s="173"/>
      <c r="D63" s="174"/>
      <c r="E63" s="325">
        <f>SUM(E59:E62)</f>
        <v>54</v>
      </c>
      <c r="F63" s="325">
        <f aca="true" t="shared" si="17" ref="F63:AU63">SUM(F59:F62)</f>
        <v>54</v>
      </c>
      <c r="G63" s="325">
        <f t="shared" si="17"/>
        <v>54</v>
      </c>
      <c r="H63" s="325">
        <f t="shared" si="17"/>
        <v>54</v>
      </c>
      <c r="I63" s="325">
        <f t="shared" si="17"/>
        <v>54</v>
      </c>
      <c r="J63" s="325">
        <f t="shared" si="17"/>
        <v>36</v>
      </c>
      <c r="K63" s="325">
        <f t="shared" si="17"/>
        <v>36</v>
      </c>
      <c r="L63" s="325">
        <f t="shared" si="17"/>
        <v>36</v>
      </c>
      <c r="M63" s="325">
        <f t="shared" si="17"/>
        <v>54</v>
      </c>
      <c r="N63" s="325">
        <f t="shared" si="17"/>
        <v>54</v>
      </c>
      <c r="O63" s="325">
        <f t="shared" si="17"/>
        <v>54</v>
      </c>
      <c r="P63" s="325">
        <f t="shared" si="17"/>
        <v>54</v>
      </c>
      <c r="Q63" s="325">
        <f t="shared" si="17"/>
        <v>50</v>
      </c>
      <c r="R63" s="325">
        <f t="shared" si="17"/>
        <v>36</v>
      </c>
      <c r="S63" s="325">
        <f t="shared" si="17"/>
        <v>36</v>
      </c>
      <c r="T63" s="325">
        <f t="shared" si="17"/>
        <v>36</v>
      </c>
      <c r="U63" s="325">
        <f t="shared" si="17"/>
        <v>36</v>
      </c>
      <c r="V63" s="325" t="s">
        <v>74</v>
      </c>
      <c r="W63" s="325" t="s">
        <v>74</v>
      </c>
      <c r="X63" s="325">
        <f aca="true" t="shared" si="18" ref="X63:AF63">SUM(X59:X62)</f>
        <v>54</v>
      </c>
      <c r="Y63" s="325">
        <f t="shared" si="18"/>
        <v>54</v>
      </c>
      <c r="Z63" s="325">
        <f t="shared" si="18"/>
        <v>54</v>
      </c>
      <c r="AA63" s="325">
        <f t="shared" si="18"/>
        <v>54</v>
      </c>
      <c r="AB63" s="325">
        <f t="shared" si="18"/>
        <v>54</v>
      </c>
      <c r="AC63" s="325">
        <f t="shared" si="18"/>
        <v>54</v>
      </c>
      <c r="AD63" s="325">
        <f t="shared" si="18"/>
        <v>54</v>
      </c>
      <c r="AE63" s="325">
        <f t="shared" si="18"/>
        <v>54</v>
      </c>
      <c r="AF63" s="325">
        <f t="shared" si="18"/>
        <v>54</v>
      </c>
      <c r="AG63" s="325">
        <f t="shared" si="17"/>
        <v>36</v>
      </c>
      <c r="AH63" s="325">
        <f t="shared" si="17"/>
        <v>36</v>
      </c>
      <c r="AI63" s="325">
        <f t="shared" si="17"/>
        <v>50</v>
      </c>
      <c r="AJ63" s="325">
        <f t="shared" si="17"/>
        <v>36</v>
      </c>
      <c r="AK63" s="325">
        <f t="shared" si="17"/>
        <v>36</v>
      </c>
      <c r="AL63" s="325">
        <f t="shared" si="17"/>
        <v>0</v>
      </c>
      <c r="AM63" s="325">
        <f t="shared" si="17"/>
        <v>0</v>
      </c>
      <c r="AN63" s="325">
        <f t="shared" si="17"/>
        <v>0</v>
      </c>
      <c r="AO63" s="325">
        <f t="shared" si="17"/>
        <v>0</v>
      </c>
      <c r="AP63" s="325">
        <f t="shared" si="17"/>
        <v>0</v>
      </c>
      <c r="AQ63" s="325">
        <f t="shared" si="17"/>
        <v>0</v>
      </c>
      <c r="AR63" s="325">
        <f t="shared" si="17"/>
        <v>0</v>
      </c>
      <c r="AS63" s="325">
        <f t="shared" si="17"/>
        <v>0</v>
      </c>
      <c r="AT63" s="325">
        <f t="shared" si="17"/>
        <v>0</v>
      </c>
      <c r="AU63" s="325">
        <f t="shared" si="17"/>
        <v>0</v>
      </c>
      <c r="AV63" s="325"/>
      <c r="AW63" s="325"/>
      <c r="AX63" s="325"/>
      <c r="AY63" s="325"/>
      <c r="AZ63" s="325"/>
      <c r="BA63" s="325"/>
      <c r="BB63" s="325"/>
      <c r="BC63" s="325"/>
      <c r="BD63" s="325"/>
      <c r="BE63" s="325">
        <f>SUM(E63:AU63)</f>
        <v>1468</v>
      </c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</row>
    <row r="66" ht="12.75">
      <c r="A66" s="14" t="s">
        <v>46</v>
      </c>
    </row>
    <row r="67" spans="1:20" ht="18.7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</row>
  </sheetData>
  <sheetProtection/>
  <mergeCells count="128">
    <mergeCell ref="A1:BB1"/>
    <mergeCell ref="BC1:BE1"/>
    <mergeCell ref="A2:A4"/>
    <mergeCell ref="B2:B4"/>
    <mergeCell ref="C2:C4"/>
    <mergeCell ref="D2:D4"/>
    <mergeCell ref="F2:H2"/>
    <mergeCell ref="J2:M2"/>
    <mergeCell ref="N2:Q2"/>
    <mergeCell ref="S2:U2"/>
    <mergeCell ref="W2:Z2"/>
    <mergeCell ref="AA2:AD2"/>
    <mergeCell ref="AF2:AH2"/>
    <mergeCell ref="AJ2:AM2"/>
    <mergeCell ref="AN2:AQ2"/>
    <mergeCell ref="AS2:AV2"/>
    <mergeCell ref="AW2:AZ2"/>
    <mergeCell ref="BA2:BD2"/>
    <mergeCell ref="BE2:BE6"/>
    <mergeCell ref="E3:BD3"/>
    <mergeCell ref="A5:BD5"/>
    <mergeCell ref="A7:A6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B27:B28"/>
    <mergeCell ref="C27:C28"/>
    <mergeCell ref="B29:B30"/>
    <mergeCell ref="C29:C30"/>
    <mergeCell ref="C25:C26"/>
    <mergeCell ref="B31:B32"/>
    <mergeCell ref="C31:C32"/>
    <mergeCell ref="B33:B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C45:C46"/>
    <mergeCell ref="B47:B48"/>
    <mergeCell ref="C47:C48"/>
    <mergeCell ref="B49:B50"/>
    <mergeCell ref="C49:C50"/>
    <mergeCell ref="B51:B52"/>
    <mergeCell ref="C51:C52"/>
    <mergeCell ref="B55:B56"/>
    <mergeCell ref="AP58:AS58"/>
    <mergeCell ref="AT58:AU58"/>
    <mergeCell ref="B59:D59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S59:AS60"/>
    <mergeCell ref="AT59:AT60"/>
    <mergeCell ref="AI59:AI60"/>
    <mergeCell ref="AJ59:AJ60"/>
    <mergeCell ref="AK59:AK60"/>
    <mergeCell ref="AL59:AL60"/>
    <mergeCell ref="AM59:AM60"/>
    <mergeCell ref="AN59:AN60"/>
    <mergeCell ref="BC59:BC60"/>
    <mergeCell ref="BD59:BD60"/>
    <mergeCell ref="BE59:BE60"/>
    <mergeCell ref="B60:D60"/>
    <mergeCell ref="AU59:AU60"/>
    <mergeCell ref="AV59:AV60"/>
    <mergeCell ref="AW59:AW60"/>
    <mergeCell ref="AX59:AX60"/>
    <mergeCell ref="AY59:AY60"/>
    <mergeCell ref="AZ59:AZ60"/>
    <mergeCell ref="B61:D61"/>
    <mergeCell ref="B62:D62"/>
    <mergeCell ref="B63:D63"/>
    <mergeCell ref="A67:T67"/>
    <mergeCell ref="BA59:BA60"/>
    <mergeCell ref="BB59:BB60"/>
    <mergeCell ref="AO59:AO60"/>
    <mergeCell ref="AP59:AP60"/>
    <mergeCell ref="AQ59:AQ60"/>
    <mergeCell ref="AR59:AR60"/>
  </mergeCells>
  <conditionalFormatting sqref="C31:C32 C9 C27 C29 C21 C19 C35 C37 C39 C45 C43 C15 C11">
    <cfRule type="expression" priority="1" dxfId="14" stopIfTrue="1">
      <formula>#REF!&gt;0</formula>
    </cfRule>
    <cfRule type="expression" priority="2" dxfId="15" stopIfTrue="1">
      <formula>#REF!&gt;0</formula>
    </cfRule>
  </conditionalFormatting>
  <hyperlinks>
    <hyperlink ref="A6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ousecr</cp:lastModifiedBy>
  <cp:lastPrinted>2017-02-28T03:18:46Z</cp:lastPrinted>
  <dcterms:created xsi:type="dcterms:W3CDTF">2008-04-14T07:52:44Z</dcterms:created>
  <dcterms:modified xsi:type="dcterms:W3CDTF">2017-05-25T05:43:10Z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