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firstSheet="1" activeTab="2"/>
  </bookViews>
  <sheets>
    <sheet name="Титул" sheetId="1" r:id="rId1"/>
    <sheet name="ВВ-176Бб" sheetId="2" r:id="rId2"/>
    <sheet name="ВВ-177б" sheetId="3" r:id="rId3"/>
    <sheet name=" 2 курс ВВ-241" sheetId="4" r:id="rId4"/>
    <sheet name=" 2 курс ВВ-242" sheetId="5" r:id="rId5"/>
    <sheet name="  3  курс ВВ-398" sheetId="6" r:id="rId6"/>
    <sheet name="  3  курс ВВ-399" sheetId="7" r:id="rId7"/>
    <sheet name="  4  курс ВВ-468" sheetId="8" r:id="rId8"/>
    <sheet name="  4  курс ВВ-469 " sheetId="9" r:id="rId9"/>
    <sheet name="Лист1" sheetId="10" r:id="rId10"/>
  </sheets>
  <definedNames>
    <definedName name="_xlnm.Print_Area" localSheetId="1">'ВВ-176Бб'!$A$1:$BE$125</definedName>
    <definedName name="_xlnm.Print_Area" localSheetId="2">'ВВ-177б'!$A$1:$BE$121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<sst xmlns="http://schemas.openxmlformats.org/spreadsheetml/2006/main" count="5548" uniqueCount="259">
  <si>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</si>
  <si>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</si>
  <si>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</si>
  <si>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</si>
  <si>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</si>
  <si>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</si>
  <si>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</si>
  <si>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</si>
  <si>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</si>
  <si>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</si>
  <si>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</si>
  <si>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</si>
  <si>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</si>
  <si>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</si>
  <si>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</si>
  <si>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</si>
  <si>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</si>
  <si>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</si>
  <si>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</si>
  <si>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</si>
  <si>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</si>
  <si>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</si>
  <si>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</si>
  <si>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</si>
  <si>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</si>
  <si>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</si>
  <si>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</si>
  <si>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</si>
  <si>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</si>
  <si>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</si>
  <si>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</si>
  <si>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ОДП.15</t>
  </si>
  <si>
    <t>Математика</t>
  </si>
  <si>
    <t>ОДП.17</t>
  </si>
  <si>
    <t>ОДП.04</t>
  </si>
  <si>
    <t>Право</t>
  </si>
  <si>
    <t>(для НПО)</t>
  </si>
  <si>
    <t>ОП. 01</t>
  </si>
  <si>
    <t>Основы микробиологии, санитарии и гигиены в пищевом производстве</t>
  </si>
  <si>
    <t>ОП. 02</t>
  </si>
  <si>
    <t>Физиология питания с основами товароведения продовольственных товаров</t>
  </si>
  <si>
    <t>ОП. 03</t>
  </si>
  <si>
    <t>Техническое оснащение и организация рабочего места</t>
  </si>
  <si>
    <t>ОП. 04</t>
  </si>
  <si>
    <t>Экономические и правовые основы производственной  деятельности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</si>
  <si>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</si>
  <si>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</si>
  <si>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</si>
  <si>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</si>
  <si>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</si>
  <si>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</si>
  <si>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</si>
  <si>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</si>
  <si>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</si>
  <si>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</si>
  <si>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 01</t>
  </si>
  <si>
    <t>Учебная практика</t>
  </si>
  <si>
    <t>ПП. 01</t>
  </si>
  <si>
    <t>Производственная практика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</si>
  <si>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</si>
  <si>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</si>
  <si>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</si>
  <si>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</si>
  <si>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</si>
  <si>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</si>
  <si>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</si>
  <si>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</si>
  <si>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</si>
  <si>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</si>
  <si>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</si>
  <si>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</si>
  <si>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</si>
  <si>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</si>
  <si>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</si>
  <si>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</si>
  <si>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</si>
  <si>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</si>
  <si>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</si>
  <si>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</si>
  <si>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</si>
  <si>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</si>
  <si>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</si>
  <si>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</si>
  <si>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</si>
  <si>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</si>
  <si>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</si>
  <si>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</si>
  <si>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</si>
  <si>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</si>
  <si>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</si>
  <si>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</si>
  <si>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</si>
  <si>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</si>
  <si>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</si>
  <si>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</si>
  <si>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</si>
  <si>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</si>
  <si>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</si>
  <si>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</si>
  <si>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</si>
  <si>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</si>
  <si>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</si>
  <si>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</si>
  <si>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</si>
  <si>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</si>
  <si>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</si>
  <si>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</si>
  <si>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</si>
  <si>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</si>
  <si>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</si>
  <si>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</si>
  <si>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</si>
  <si>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</si>
  <si>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</si>
  <si>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</si>
  <si>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</si>
  <si>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</si>
  <si>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</si>
  <si>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</si>
  <si>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Устройство, техническое обслуживание и ремонт автомобилей</t>
  </si>
  <si>
    <t>МДК.01.02</t>
  </si>
  <si>
    <t>Техническая механика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</si>
  <si>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</si>
  <si>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</si>
  <si>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</si>
  <si>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</si>
  <si>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</si>
  <si>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</si>
  <si>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</si>
  <si>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</si>
  <si>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</si>
  <si>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</si>
  <si>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</si>
  <si>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</si>
  <si>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</si>
  <si>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</si>
  <si>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</si>
  <si>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</si>
  <si>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</si>
  <si>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Электротехника и электроника</t>
  </si>
  <si>
    <t>ОП.06</t>
  </si>
  <si>
    <t>ОП.05</t>
  </si>
  <si>
    <t>ОП.04</t>
  </si>
  <si>
    <t>Инженерная графика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</si>
  <si>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</si>
  <si>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</si>
  <si>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</si>
  <si>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</si>
  <si>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</si>
  <si>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</si>
  <si>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</si>
  <si>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</si>
  <si>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</si>
  <si>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>"_____"_________________20___г.</t>
  </si>
  <si>
    <t>__________________ И.И. Тубер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</si>
  <si>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</si>
  <si>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</si>
  <si>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</si>
  <si>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Гидравлика</t>
  </si>
  <si>
    <t>ЕН.03</t>
  </si>
  <si>
    <t>МДК02.01</t>
  </si>
  <si>
    <t>Информатика</t>
  </si>
  <si>
    <t>Основы геодезии</t>
  </si>
  <si>
    <t>Строительные материалы и изделия</t>
  </si>
  <si>
    <t>ОП.10</t>
  </si>
  <si>
    <t xml:space="preserve">Проектирование элементов систем водоснабжения и водоотведения </t>
  </si>
  <si>
    <t xml:space="preserve">Выполнение работ по рабочей профессии 19756 Электрогазосварщик </t>
  </si>
  <si>
    <t xml:space="preserve">Технология работ электрогазосварщика </t>
  </si>
  <si>
    <t xml:space="preserve">Эксплуатация сетей и сооружений водоснабжения и водоотведения </t>
  </si>
  <si>
    <t xml:space="preserve">Выполнение работ по очистке природных и сточных вод и контролю качественных показателей </t>
  </si>
  <si>
    <t xml:space="preserve">Очистка и контроль качества природных и сточных вод </t>
  </si>
  <si>
    <t>Экологические основы природопользования</t>
  </si>
  <si>
    <t xml:space="preserve">Информационные технологии в профессиональной деятельности </t>
  </si>
  <si>
    <t>Экономика отрасли</t>
  </si>
  <si>
    <t>УП.01</t>
  </si>
  <si>
    <t xml:space="preserve">Технология и оборудование систем водоснабжения и водоотведения </t>
  </si>
  <si>
    <t xml:space="preserve">Эксплуатация оборудования и автоматизация систем водоснабжения и водоотведения </t>
  </si>
  <si>
    <t>УП.02</t>
  </si>
  <si>
    <t>УП 03</t>
  </si>
  <si>
    <t>В</t>
  </si>
  <si>
    <t>ГБПОУ «Южно-Уральский государственный технический колледж»</t>
  </si>
  <si>
    <t xml:space="preserve">КАЛЕНДАРНЫЙ УЧЕБНЫЙ ГРАФИК 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</si>
  <si>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</t>
    </r>
  </si>
  <si>
    <t>ОДП.16</t>
  </si>
  <si>
    <t xml:space="preserve">Разработка технологий и проектирование элементов систем водоснабжения и водоотведения </t>
  </si>
  <si>
    <t xml:space="preserve">МДК03.01 </t>
  </si>
  <si>
    <t>УП.03</t>
  </si>
  <si>
    <t>4 курс</t>
  </si>
  <si>
    <t xml:space="preserve">Государственная (итоговая) аттестация </t>
  </si>
  <si>
    <t>ГИА.00</t>
  </si>
  <si>
    <t>ОП.07</t>
  </si>
  <si>
    <t xml:space="preserve">Правовое обеспечение профессиональной деятельности </t>
  </si>
  <si>
    <t xml:space="preserve">ОП.08 </t>
  </si>
  <si>
    <t xml:space="preserve">Менеджмент </t>
  </si>
  <si>
    <t>ПП.02</t>
  </si>
  <si>
    <t>Подготовка к ИГА</t>
  </si>
  <si>
    <t>Защита ДП</t>
  </si>
  <si>
    <t xml:space="preserve">08.02.04 Водоснабжение и водоотведение </t>
  </si>
  <si>
    <t>Годовой календарный график учебной группы ВВ-242/б по специальности 08.02.04 Водоснабжение и водоотведение (базовая подготовка) 
на 2016-2017 учебный год (с 01 сентября 2016 года по 31 августа 2017 года)</t>
  </si>
  <si>
    <t>Годовой календарный график учебной группы ВВ-398/б  по специальности 270813 (08.02.04) Водоснабжение и водоотведение (базовая подготовка) 
на 2016-2017 учебный год (с 01 сентября 2016 года по 31 августа 2017 года)</t>
  </si>
  <si>
    <t>Годовой календарный график учебной группы ВВ-399/б  по специальности 270813 (08.02.04) Водоснабжение и водоотведение (базовая подготовка) 
на 2016-2017 учебный год (с 01 сентября 2016 года по 31 августа 2017 года)</t>
  </si>
  <si>
    <t>ОУДБ.00</t>
  </si>
  <si>
    <t>Общеобразовательные учебные дисциплины (общие и по выбору) базовые</t>
  </si>
  <si>
    <t>ОУД.01</t>
  </si>
  <si>
    <t>Русский язык и литература. Русский язык</t>
  </si>
  <si>
    <t>Русский язык и литература. Литература</t>
  </si>
  <si>
    <t>ОУД.02</t>
  </si>
  <si>
    <t>ОУД.04</t>
  </si>
  <si>
    <t>ОУД.05</t>
  </si>
  <si>
    <t>ОУД.06</t>
  </si>
  <si>
    <t>Основы безопасности жизнедеятельности</t>
  </si>
  <si>
    <t>ОУД.09</t>
  </si>
  <si>
    <t>ОУД.10</t>
  </si>
  <si>
    <t>Обществознание (включая экономику и право)</t>
  </si>
  <si>
    <t>ОУД.11</t>
  </si>
  <si>
    <t>ОУД.12</t>
  </si>
  <si>
    <t>География</t>
  </si>
  <si>
    <t>ОУД.13</t>
  </si>
  <si>
    <t>Экология</t>
  </si>
  <si>
    <t>ОУДП.00</t>
  </si>
  <si>
    <t>Общеобразовательные учебные дисциплины (общие и по выбору) профильные</t>
  </si>
  <si>
    <t>Математика: алгебра, начала математического анализа, геометрия</t>
  </si>
  <si>
    <t>Физика</t>
  </si>
  <si>
    <t>УДД.00</t>
  </si>
  <si>
    <t>Учебные дисциплины дополнительные</t>
  </si>
  <si>
    <t>УДД.01</t>
  </si>
  <si>
    <t>Черчение</t>
  </si>
  <si>
    <t>01.09.-03.09.16</t>
  </si>
  <si>
    <t>26.09.-02.10.16</t>
  </si>
  <si>
    <t>28.11.-04.12.16</t>
  </si>
  <si>
    <t>26.12.-01.01.17</t>
  </si>
  <si>
    <t>20.02.-27.03.17</t>
  </si>
  <si>
    <t>27.03.-03.04.17</t>
  </si>
  <si>
    <t>29.05.-05.06.17</t>
  </si>
  <si>
    <t>Годовой календарный график  учебных групп №  ВВ-176/б по специальности 08.02.04 Водоснабжение и водоотведение (базовая подготовка) 
на 2016-2017 учебный год (с 01 сентября 2016 года по 31 августа 2017 года)</t>
  </si>
  <si>
    <t>Годовой календарный график  учебных групп № ВВ-177/б по специальности 08.02.04 Водоснабжение и водоотведение (базовая подготовка) 
на 2016-2017 учебный год (с 01 сентября 2016 года по 31 августа 2017 года)</t>
  </si>
  <si>
    <t>Годовой календарный график учебной группы № ВВ-469/б  по специальности 270813 (08.02.04) Водоснабжение и водоотведение (базовая подготовка) 
на 2016-2017 учебный год (с 01 сентября 2016 года по 31 августа 2017 года)</t>
  </si>
  <si>
    <t>Годовой календарный график учебной группы ВВ-468/б по специальности 270813 (08.02.04) Водоснабжение и водоотведение (базовая подготовка) 
на 2016-2017 учебный год (с 01 сентября 2016 года по 31 августа 2017 года)</t>
  </si>
  <si>
    <t xml:space="preserve">Директор </t>
  </si>
  <si>
    <t>Зав. учебной частью ________________________________ Н.В. Тур</t>
  </si>
  <si>
    <t>Годовой календарный график учебной группы ВВ-241/б по специальности 08.02.04 Водоснабжение и водоотведение (базовая подготовка) 
на 2016-2017 учебный год (с 01 сентября 2016 года по 31 августа 2017 года)</t>
  </si>
  <si>
    <t>ДЗ</t>
  </si>
  <si>
    <t>З</t>
  </si>
  <si>
    <t>ОП.00</t>
  </si>
  <si>
    <t>ОП.01</t>
  </si>
  <si>
    <t>ОП.02</t>
  </si>
  <si>
    <t>ОП.03</t>
  </si>
  <si>
    <t>ПМ.00</t>
  </si>
  <si>
    <t>ПМ.01</t>
  </si>
  <si>
    <t>МДК01.01</t>
  </si>
  <si>
    <t>ПМ.03</t>
  </si>
  <si>
    <t>ПМ.04</t>
  </si>
  <si>
    <t xml:space="preserve">МДК04.01 </t>
  </si>
  <si>
    <t>УП.04</t>
  </si>
  <si>
    <t>ЕН.00</t>
  </si>
  <si>
    <t>ОП.09</t>
  </si>
  <si>
    <t>ОП.11</t>
  </si>
  <si>
    <t>МДК01.02</t>
  </si>
  <si>
    <t>ПМ.02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</si>
</sst>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2" fillId="31" borderId="8" applyNumberFormat="0" applyFont="0" applyAlignment="0" applyProtection="0"/>
    <xf numFmtId="9" fontId="52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5" fillId="34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4" fillId="34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6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wrapText="1"/>
    </xf>
    <xf numFmtId="0" fontId="14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73" fillId="0" borderId="10" xfId="0" applyFont="1" applyBorder="1" applyAlignment="1">
      <alignment horizontal="center" vertical="center" textRotation="90" wrapText="1"/>
    </xf>
    <xf numFmtId="0" fontId="74" fillId="0" borderId="10" xfId="0" applyFont="1" applyBorder="1" applyAlignment="1">
      <alignment horizontal="center" vertical="center" textRotation="90"/>
    </xf>
    <xf numFmtId="0" fontId="74" fillId="35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4" fillId="34" borderId="11" xfId="0" applyFont="1" applyFill="1" applyBorder="1" applyAlignment="1">
      <alignment horizontal="center" wrapText="1"/>
    </xf>
    <xf numFmtId="0" fontId="75" fillId="0" borderId="0" xfId="0" applyFont="1" applyAlignment="1">
      <alignment/>
    </xf>
    <xf numFmtId="0" fontId="6" fillId="0" borderId="16" xfId="0" applyFont="1" applyBorder="1" applyAlignment="1">
      <alignment horizontal="left" vertical="top" wrapText="1"/>
    </xf>
    <xf numFmtId="0" fontId="4" fillId="0" borderId="17" xfId="53" applyFont="1" applyBorder="1" applyAlignment="1">
      <alignment textRotation="90"/>
      <protection/>
    </xf>
    <xf numFmtId="0" fontId="4" fillId="0" borderId="17" xfId="53" applyFont="1" applyBorder="1" applyAlignment="1">
      <alignment textRotation="90" wrapText="1"/>
      <protection/>
    </xf>
    <xf numFmtId="0" fontId="4" fillId="0" borderId="10" xfId="53" applyFont="1" applyBorder="1" applyAlignment="1">
      <alignment horizontal="center" vertical="center" textRotation="90"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1" fontId="4" fillId="0" borderId="10" xfId="53" applyNumberFormat="1" applyFont="1" applyBorder="1" applyAlignment="1">
      <alignment horizontal="center" vertical="center" textRotation="90" wrapText="1"/>
      <protection/>
    </xf>
    <xf numFmtId="0" fontId="4" fillId="33" borderId="10" xfId="53" applyFont="1" applyFill="1" applyBorder="1" applyAlignment="1">
      <alignment horizontal="center" vertical="center" textRotation="90" wrapText="1"/>
      <protection/>
    </xf>
    <xf numFmtId="0" fontId="6" fillId="0" borderId="10" xfId="53" applyFont="1" applyBorder="1" applyAlignment="1">
      <alignment horizontal="center" vertical="center" textRotation="90"/>
      <protection/>
    </xf>
    <xf numFmtId="0" fontId="6" fillId="33" borderId="10" xfId="53" applyFont="1" applyFill="1" applyBorder="1" applyAlignment="1">
      <alignment horizontal="center" vertical="center" textRotation="90"/>
      <protection/>
    </xf>
    <xf numFmtId="0" fontId="6" fillId="0" borderId="10" xfId="53" applyFont="1" applyBorder="1" applyAlignment="1">
      <alignment horizontal="center" vertical="center" textRotation="90" wrapText="1"/>
      <protection/>
    </xf>
    <xf numFmtId="0" fontId="6" fillId="34" borderId="10" xfId="53" applyFont="1" applyFill="1" applyBorder="1" applyAlignment="1">
      <alignment horizontal="center" wrapText="1"/>
      <protection/>
    </xf>
    <xf numFmtId="0" fontId="6" fillId="34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33" borderId="10" xfId="53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 wrapText="1"/>
      <protection/>
    </xf>
    <xf numFmtId="0" fontId="9" fillId="0" borderId="10" xfId="53" applyFont="1" applyBorder="1" applyAlignment="1">
      <alignment horizontal="center" wrapText="1"/>
      <protection/>
    </xf>
    <xf numFmtId="0" fontId="14" fillId="34" borderId="11" xfId="53" applyFont="1" applyFill="1" applyBorder="1" applyAlignment="1">
      <alignment horizontal="center" wrapText="1"/>
      <protection/>
    </xf>
    <xf numFmtId="0" fontId="6" fillId="0" borderId="12" xfId="53" applyFont="1" applyBorder="1" applyAlignment="1">
      <alignment horizontal="center" wrapText="1"/>
      <protection/>
    </xf>
    <xf numFmtId="0" fontId="15" fillId="34" borderId="10" xfId="53" applyFont="1" applyFill="1" applyBorder="1" applyAlignment="1">
      <alignment horizont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6" fillId="35" borderId="10" xfId="53" applyFont="1" applyFill="1" applyBorder="1" applyAlignment="1">
      <alignment horizontal="center"/>
      <protection/>
    </xf>
    <xf numFmtId="0" fontId="8" fillId="34" borderId="10" xfId="53" applyFont="1" applyFill="1" applyBorder="1" applyAlignment="1">
      <alignment horizontal="center"/>
      <protection/>
    </xf>
    <xf numFmtId="0" fontId="8" fillId="35" borderId="10" xfId="53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center"/>
      <protection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28" fillId="3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/>
    </xf>
    <xf numFmtId="0" fontId="28" fillId="34" borderId="10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/>
    </xf>
    <xf numFmtId="0" fontId="7" fillId="37" borderId="15" xfId="0" applyFont="1" applyFill="1" applyBorder="1" applyAlignment="1">
      <alignment horizontal="left" vertical="top" wrapText="1"/>
    </xf>
    <xf numFmtId="0" fontId="7" fillId="37" borderId="1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1" fontId="8" fillId="0" borderId="10" xfId="0" applyNumberFormat="1" applyFont="1" applyBorder="1" applyAlignment="1">
      <alignment horizontal="center" vertical="center" textRotation="90" wrapText="1"/>
    </xf>
    <xf numFmtId="1" fontId="13" fillId="0" borderId="10" xfId="0" applyNumberFormat="1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/>
    </xf>
    <xf numFmtId="0" fontId="8" fillId="35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top" wrapText="1"/>
    </xf>
    <xf numFmtId="0" fontId="8" fillId="37" borderId="11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wrapText="1"/>
    </xf>
    <xf numFmtId="0" fontId="13" fillId="37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textRotation="90"/>
    </xf>
    <xf numFmtId="0" fontId="4" fillId="0" borderId="19" xfId="53" applyFont="1" applyBorder="1" applyAlignment="1">
      <alignment textRotation="90" wrapText="1"/>
      <protection/>
    </xf>
    <xf numFmtId="0" fontId="4" fillId="0" borderId="19" xfId="53" applyFont="1" applyBorder="1" applyAlignment="1">
      <alignment textRotation="90"/>
      <protection/>
    </xf>
    <xf numFmtId="0" fontId="6" fillId="0" borderId="13" xfId="53" applyFont="1" applyBorder="1" applyAlignment="1">
      <alignment horizontal="center" wrapText="1"/>
      <protection/>
    </xf>
    <xf numFmtId="0" fontId="8" fillId="33" borderId="12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6" fillId="0" borderId="16" xfId="53" applyFont="1" applyBorder="1" applyAlignment="1">
      <alignment horizontal="center" wrapText="1"/>
      <protection/>
    </xf>
    <xf numFmtId="0" fontId="6" fillId="0" borderId="14" xfId="53" applyFont="1" applyBorder="1" applyAlignment="1">
      <alignment horizontal="center"/>
      <protection/>
    </xf>
    <xf numFmtId="0" fontId="6" fillId="34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 wrapText="1"/>
      <protection/>
    </xf>
    <xf numFmtId="0" fontId="10" fillId="0" borderId="21" xfId="53" applyFont="1" applyBorder="1" applyAlignment="1">
      <alignment horizontal="center" wrapText="1"/>
      <protection/>
    </xf>
    <xf numFmtId="0" fontId="6" fillId="34" borderId="20" xfId="53" applyFont="1" applyFill="1" applyBorder="1" applyAlignment="1">
      <alignment horizontal="center"/>
      <protection/>
    </xf>
    <xf numFmtId="0" fontId="6" fillId="34" borderId="21" xfId="53" applyFont="1" applyFill="1" applyBorder="1" applyAlignment="1">
      <alignment horizontal="center"/>
      <protection/>
    </xf>
    <xf numFmtId="0" fontId="9" fillId="0" borderId="21" xfId="53" applyFont="1" applyBorder="1" applyAlignment="1">
      <alignment horizontal="center" wrapText="1"/>
      <protection/>
    </xf>
    <xf numFmtId="0" fontId="6" fillId="33" borderId="20" xfId="53" applyFont="1" applyFill="1" applyBorder="1" applyAlignment="1">
      <alignment horizontal="center"/>
      <protection/>
    </xf>
    <xf numFmtId="0" fontId="0" fillId="33" borderId="0" xfId="0" applyFill="1" applyAlignment="1">
      <alignment vertical="center"/>
    </xf>
    <xf numFmtId="0" fontId="8" fillId="38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left" vertical="top" wrapText="1"/>
    </xf>
    <xf numFmtId="0" fontId="8" fillId="37" borderId="16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 wrapText="1"/>
    </xf>
    <xf numFmtId="0" fontId="13" fillId="37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6" fillId="35" borderId="10" xfId="53" applyFont="1" applyFill="1" applyBorder="1" applyAlignment="1">
      <alignment horizontal="center" wrapText="1"/>
      <protection/>
    </xf>
    <xf numFmtId="0" fontId="8" fillId="33" borderId="12" xfId="0" applyFont="1" applyFill="1" applyBorder="1" applyAlignment="1">
      <alignment horizontal="left" vertical="top" wrapText="1"/>
    </xf>
    <xf numFmtId="0" fontId="7" fillId="34" borderId="13" xfId="53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 wrapText="1"/>
    </xf>
    <xf numFmtId="0" fontId="13" fillId="18" borderId="10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 horizontal="center"/>
    </xf>
    <xf numFmtId="0" fontId="13" fillId="1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34" borderId="10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8" fillId="34" borderId="10" xfId="53" applyFont="1" applyFill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/>
      <protection/>
    </xf>
    <xf numFmtId="0" fontId="8" fillId="33" borderId="10" xfId="53" applyFont="1" applyFill="1" applyBorder="1" applyAlignment="1">
      <alignment horizontal="center" wrapText="1"/>
      <protection/>
    </xf>
    <xf numFmtId="0" fontId="13" fillId="33" borderId="10" xfId="53" applyFont="1" applyFill="1" applyBorder="1" applyAlignment="1">
      <alignment horizontal="center"/>
      <protection/>
    </xf>
    <xf numFmtId="0" fontId="30" fillId="0" borderId="10" xfId="53" applyFont="1" applyBorder="1" applyAlignment="1">
      <alignment horizontal="center" wrapText="1"/>
      <protection/>
    </xf>
    <xf numFmtId="0" fontId="30" fillId="33" borderId="10" xfId="53" applyFont="1" applyFill="1" applyBorder="1" applyAlignment="1">
      <alignment horizontal="center" wrapText="1"/>
      <protection/>
    </xf>
    <xf numFmtId="0" fontId="8" fillId="35" borderId="10" xfId="53" applyFont="1" applyFill="1" applyBorder="1" applyAlignment="1">
      <alignment horizontal="center" wrapText="1"/>
      <protection/>
    </xf>
    <xf numFmtId="0" fontId="13" fillId="0" borderId="10" xfId="53" applyFont="1" applyBorder="1" applyAlignment="1">
      <alignment horizontal="center" wrapText="1"/>
      <protection/>
    </xf>
    <xf numFmtId="0" fontId="8" fillId="0" borderId="14" xfId="53" applyFont="1" applyBorder="1" applyAlignment="1">
      <alignment horizontal="center"/>
      <protection/>
    </xf>
    <xf numFmtId="0" fontId="8" fillId="0" borderId="17" xfId="53" applyFont="1" applyBorder="1" applyAlignment="1">
      <alignment horizontal="center"/>
      <protection/>
    </xf>
    <xf numFmtId="0" fontId="8" fillId="0" borderId="22" xfId="53" applyFont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 wrapText="1"/>
      <protection/>
    </xf>
    <xf numFmtId="0" fontId="30" fillId="0" borderId="21" xfId="53" applyFont="1" applyBorder="1" applyAlignment="1">
      <alignment horizontal="center" wrapText="1"/>
      <protection/>
    </xf>
    <xf numFmtId="0" fontId="8" fillId="34" borderId="14" xfId="53" applyFont="1" applyFill="1" applyBorder="1" applyAlignment="1">
      <alignment horizontal="center"/>
      <protection/>
    </xf>
    <xf numFmtId="0" fontId="8" fillId="34" borderId="20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center"/>
      <protection/>
    </xf>
    <xf numFmtId="0" fontId="28" fillId="34" borderId="10" xfId="53" applyFont="1" applyFill="1" applyBorder="1" applyAlignment="1">
      <alignment horizontal="center"/>
      <protection/>
    </xf>
    <xf numFmtId="0" fontId="8" fillId="0" borderId="12" xfId="53" applyFont="1" applyBorder="1" applyAlignment="1">
      <alignment horizontal="center" wrapText="1"/>
      <protection/>
    </xf>
    <xf numFmtId="0" fontId="13" fillId="0" borderId="21" xfId="53" applyFont="1" applyBorder="1" applyAlignment="1">
      <alignment horizontal="center" wrapText="1"/>
      <protection/>
    </xf>
    <xf numFmtId="0" fontId="7" fillId="34" borderId="11" xfId="53" applyFont="1" applyFill="1" applyBorder="1" applyAlignment="1">
      <alignment horizontal="center" wrapText="1"/>
      <protection/>
    </xf>
    <xf numFmtId="0" fontId="28" fillId="34" borderId="10" xfId="53" applyFont="1" applyFill="1" applyBorder="1" applyAlignment="1">
      <alignment horizontal="center" wrapText="1"/>
      <protection/>
    </xf>
    <xf numFmtId="0" fontId="8" fillId="0" borderId="13" xfId="53" applyFont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/>
      <protection/>
    </xf>
    <xf numFmtId="0" fontId="8" fillId="33" borderId="20" xfId="53" applyFont="1" applyFill="1" applyBorder="1" applyAlignment="1">
      <alignment horizontal="center"/>
      <protection/>
    </xf>
    <xf numFmtId="0" fontId="13" fillId="0" borderId="13" xfId="53" applyFont="1" applyBorder="1" applyAlignment="1">
      <alignment horizontal="center" wrapText="1"/>
      <protection/>
    </xf>
    <xf numFmtId="0" fontId="7" fillId="34" borderId="11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center" wrapText="1"/>
      <protection/>
    </xf>
    <xf numFmtId="0" fontId="8" fillId="34" borderId="23" xfId="53" applyFont="1" applyFill="1" applyBorder="1" applyAlignment="1">
      <alignment horizontal="center"/>
      <protection/>
    </xf>
    <xf numFmtId="0" fontId="8" fillId="34" borderId="24" xfId="53" applyFont="1" applyFill="1" applyBorder="1" applyAlignment="1">
      <alignment horizontal="center"/>
      <protection/>
    </xf>
    <xf numFmtId="0" fontId="8" fillId="34" borderId="24" xfId="53" applyFont="1" applyFill="1" applyBorder="1" applyAlignment="1">
      <alignment horizontal="center" wrapText="1"/>
      <protection/>
    </xf>
    <xf numFmtId="0" fontId="8" fillId="33" borderId="24" xfId="53" applyFont="1" applyFill="1" applyBorder="1" applyAlignment="1">
      <alignment horizontal="center" wrapText="1"/>
      <protection/>
    </xf>
    <xf numFmtId="0" fontId="8" fillId="34" borderId="25" xfId="53" applyFont="1" applyFill="1" applyBorder="1" applyAlignment="1">
      <alignment horizontal="center" wrapText="1"/>
      <protection/>
    </xf>
    <xf numFmtId="0" fontId="8" fillId="34" borderId="13" xfId="53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/>
      <protection/>
    </xf>
    <xf numFmtId="0" fontId="8" fillId="0" borderId="26" xfId="53" applyFont="1" applyBorder="1" applyAlignment="1">
      <alignment horizontal="center"/>
      <protection/>
    </xf>
    <xf numFmtId="0" fontId="8" fillId="35" borderId="27" xfId="53" applyFont="1" applyFill="1" applyBorder="1" applyAlignment="1">
      <alignment horizontal="center"/>
      <protection/>
    </xf>
    <xf numFmtId="0" fontId="8" fillId="0" borderId="14" xfId="53" applyFont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 wrapText="1"/>
      <protection/>
    </xf>
    <xf numFmtId="0" fontId="8" fillId="34" borderId="14" xfId="53" applyFont="1" applyFill="1" applyBorder="1" applyAlignment="1">
      <alignment horizontal="center" wrapText="1"/>
      <protection/>
    </xf>
    <xf numFmtId="0" fontId="8" fillId="34" borderId="28" xfId="53" applyFont="1" applyFill="1" applyBorder="1" applyAlignment="1">
      <alignment horizontal="center" wrapText="1"/>
      <protection/>
    </xf>
    <xf numFmtId="0" fontId="8" fillId="35" borderId="16" xfId="53" applyFont="1" applyFill="1" applyBorder="1" applyAlignment="1">
      <alignment horizontal="center" wrapText="1"/>
      <protection/>
    </xf>
    <xf numFmtId="0" fontId="8" fillId="33" borderId="13" xfId="53" applyFont="1" applyFill="1" applyBorder="1" applyAlignment="1">
      <alignment horizontal="center" wrapText="1"/>
      <protection/>
    </xf>
    <xf numFmtId="0" fontId="8" fillId="34" borderId="13" xfId="53" applyFont="1" applyFill="1" applyBorder="1" applyAlignment="1">
      <alignment horizontal="center" wrapText="1"/>
      <protection/>
    </xf>
    <xf numFmtId="0" fontId="8" fillId="34" borderId="29" xfId="53" applyFont="1" applyFill="1" applyBorder="1" applyAlignment="1">
      <alignment horizontal="center" wrapText="1"/>
      <protection/>
    </xf>
    <xf numFmtId="0" fontId="8" fillId="35" borderId="14" xfId="53" applyFont="1" applyFill="1" applyBorder="1" applyAlignment="1">
      <alignment horizontal="center" wrapText="1"/>
      <protection/>
    </xf>
    <xf numFmtId="0" fontId="8" fillId="33" borderId="16" xfId="53" applyFont="1" applyFill="1" applyBorder="1" applyAlignment="1">
      <alignment horizontal="center" wrapText="1"/>
      <protection/>
    </xf>
    <xf numFmtId="0" fontId="8" fillId="33" borderId="18" xfId="53" applyFont="1" applyFill="1" applyBorder="1" applyAlignment="1">
      <alignment horizontal="center" wrapText="1"/>
      <protection/>
    </xf>
    <xf numFmtId="0" fontId="8" fillId="0" borderId="30" xfId="53" applyFont="1" applyBorder="1" applyAlignment="1">
      <alignment horizontal="center"/>
      <protection/>
    </xf>
    <xf numFmtId="0" fontId="8" fillId="0" borderId="31" xfId="53" applyFont="1" applyBorder="1" applyAlignment="1">
      <alignment horizontal="center"/>
      <protection/>
    </xf>
    <xf numFmtId="0" fontId="8" fillId="0" borderId="32" xfId="53" applyFont="1" applyBorder="1" applyAlignment="1">
      <alignment horizontal="center"/>
      <protection/>
    </xf>
    <xf numFmtId="0" fontId="8" fillId="35" borderId="32" xfId="53" applyFont="1" applyFill="1" applyBorder="1" applyAlignment="1">
      <alignment horizontal="center"/>
      <protection/>
    </xf>
    <xf numFmtId="0" fontId="8" fillId="0" borderId="16" xfId="53" applyFont="1" applyBorder="1" applyAlignment="1">
      <alignment horizontal="center"/>
      <protection/>
    </xf>
    <xf numFmtId="0" fontId="8" fillId="0" borderId="33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/>
      <protection/>
    </xf>
    <xf numFmtId="0" fontId="8" fillId="0" borderId="34" xfId="53" applyFont="1" applyBorder="1" applyAlignment="1">
      <alignment horizontal="center"/>
      <protection/>
    </xf>
    <xf numFmtId="0" fontId="8" fillId="35" borderId="13" xfId="53" applyFont="1" applyFill="1" applyBorder="1" applyAlignment="1">
      <alignment horizontal="center" wrapText="1"/>
      <protection/>
    </xf>
    <xf numFmtId="0" fontId="8" fillId="35" borderId="17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/>
      <protection/>
    </xf>
    <xf numFmtId="0" fontId="6" fillId="35" borderId="18" xfId="53" applyFont="1" applyFill="1" applyBorder="1" applyAlignment="1">
      <alignment horizontal="center"/>
      <protection/>
    </xf>
    <xf numFmtId="0" fontId="6" fillId="35" borderId="13" xfId="53" applyFont="1" applyFill="1" applyBorder="1" applyAlignment="1">
      <alignment horizontal="center"/>
      <protection/>
    </xf>
    <xf numFmtId="0" fontId="8" fillId="35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8" fillId="35" borderId="26" xfId="53" applyFont="1" applyFill="1" applyBorder="1" applyAlignment="1">
      <alignment horizontal="center"/>
      <protection/>
    </xf>
    <xf numFmtId="0" fontId="8" fillId="35" borderId="21" xfId="53" applyFont="1" applyFill="1" applyBorder="1" applyAlignment="1">
      <alignment horizontal="center"/>
      <protection/>
    </xf>
    <xf numFmtId="0" fontId="8" fillId="35" borderId="20" xfId="53" applyFont="1" applyFill="1" applyBorder="1" applyAlignment="1">
      <alignment horizontal="center"/>
      <protection/>
    </xf>
    <xf numFmtId="0" fontId="8" fillId="35" borderId="18" xfId="53" applyFont="1" applyFill="1" applyBorder="1" applyAlignment="1">
      <alignment horizontal="center" wrapText="1"/>
      <protection/>
    </xf>
    <xf numFmtId="0" fontId="8" fillId="35" borderId="12" xfId="53" applyFont="1" applyFill="1" applyBorder="1" applyAlignment="1">
      <alignment horizontal="center" wrapText="1"/>
      <protection/>
    </xf>
    <xf numFmtId="0" fontId="6" fillId="0" borderId="13" xfId="53" applyFont="1" applyBorder="1" applyAlignment="1">
      <alignment horizontal="center"/>
      <protection/>
    </xf>
    <xf numFmtId="0" fontId="6" fillId="35" borderId="16" xfId="53" applyFont="1" applyFill="1" applyBorder="1" applyAlignment="1">
      <alignment horizontal="center"/>
      <protection/>
    </xf>
    <xf numFmtId="0" fontId="6" fillId="35" borderId="16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6" fillId="35" borderId="22" xfId="53" applyFont="1" applyFill="1" applyBorder="1" applyAlignment="1">
      <alignment horizontal="center" wrapText="1"/>
      <protection/>
    </xf>
    <xf numFmtId="0" fontId="6" fillId="35" borderId="13" xfId="53" applyFont="1" applyFill="1" applyBorder="1" applyAlignment="1">
      <alignment horizontal="center" wrapText="1"/>
      <protection/>
    </xf>
    <xf numFmtId="0" fontId="6" fillId="35" borderId="14" xfId="53" applyFont="1" applyFill="1" applyBorder="1" applyAlignment="1">
      <alignment horizontal="center" wrapText="1"/>
      <protection/>
    </xf>
    <xf numFmtId="0" fontId="6" fillId="35" borderId="18" xfId="53" applyFont="1" applyFill="1" applyBorder="1" applyAlignment="1">
      <alignment horizontal="center" wrapText="1"/>
      <protection/>
    </xf>
    <xf numFmtId="0" fontId="6" fillId="35" borderId="0" xfId="53" applyFont="1" applyFill="1" applyBorder="1" applyAlignment="1">
      <alignment horizontal="center" wrapText="1"/>
      <protection/>
    </xf>
    <xf numFmtId="0" fontId="10" fillId="0" borderId="16" xfId="53" applyFont="1" applyBorder="1" applyAlignment="1">
      <alignment horizont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4" fillId="35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76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33" borderId="10" xfId="53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 horizontal="center" wrapText="1"/>
      <protection/>
    </xf>
    <xf numFmtId="0" fontId="9" fillId="36" borderId="10" xfId="0" applyFont="1" applyFill="1" applyBorder="1" applyAlignment="1">
      <alignment horizontal="center"/>
    </xf>
    <xf numFmtId="0" fontId="8" fillId="33" borderId="0" xfId="53" applyFont="1" applyFill="1" applyBorder="1" applyAlignment="1">
      <alignment horizontal="center" wrapText="1"/>
      <protection/>
    </xf>
    <xf numFmtId="0" fontId="8" fillId="33" borderId="22" xfId="53" applyFont="1" applyFill="1" applyBorder="1" applyAlignment="1">
      <alignment horizontal="center" wrapText="1"/>
      <protection/>
    </xf>
    <xf numFmtId="0" fontId="9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0" borderId="14" xfId="53" applyFont="1" applyFill="1" applyBorder="1" applyAlignment="1">
      <alignment horizontal="center" wrapText="1"/>
      <protection/>
    </xf>
    <xf numFmtId="0" fontId="8" fillId="0" borderId="13" xfId="53" applyFont="1" applyFill="1" applyBorder="1" applyAlignment="1">
      <alignment horizontal="center" wrapText="1"/>
      <protection/>
    </xf>
    <xf numFmtId="0" fontId="8" fillId="0" borderId="14" xfId="53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" wrapText="1"/>
      <protection/>
    </xf>
    <xf numFmtId="0" fontId="8" fillId="33" borderId="10" xfId="53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 horizontal="center" wrapText="1"/>
      <protection/>
    </xf>
    <xf numFmtId="0" fontId="8" fillId="7" borderId="10" xfId="53" applyFont="1" applyFill="1" applyBorder="1" applyAlignment="1">
      <alignment horizontal="center" wrapText="1"/>
      <protection/>
    </xf>
    <xf numFmtId="0" fontId="8" fillId="7" borderId="10" xfId="53" applyFont="1" applyFill="1" applyBorder="1" applyAlignment="1">
      <alignment horizontal="center"/>
      <protection/>
    </xf>
    <xf numFmtId="0" fontId="8" fillId="7" borderId="14" xfId="53" applyFont="1" applyFill="1" applyBorder="1" applyAlignment="1">
      <alignment horizontal="center" wrapText="1"/>
      <protection/>
    </xf>
    <xf numFmtId="0" fontId="8" fillId="7" borderId="16" xfId="53" applyFont="1" applyFill="1" applyBorder="1" applyAlignment="1">
      <alignment horizontal="center" wrapText="1"/>
      <protection/>
    </xf>
    <xf numFmtId="0" fontId="8" fillId="7" borderId="18" xfId="53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/>
      <protection/>
    </xf>
    <xf numFmtId="0" fontId="30" fillId="0" borderId="16" xfId="53" applyFont="1" applyBorder="1" applyAlignment="1">
      <alignment horizontal="center" wrapText="1"/>
      <protection/>
    </xf>
    <xf numFmtId="0" fontId="8" fillId="7" borderId="0" xfId="53" applyFont="1" applyFill="1" applyBorder="1" applyAlignment="1">
      <alignment horizontal="center" wrapText="1"/>
      <protection/>
    </xf>
    <xf numFmtId="0" fontId="8" fillId="7" borderId="22" xfId="53" applyFont="1" applyFill="1" applyBorder="1" applyAlignment="1">
      <alignment horizontal="center" wrapText="1"/>
      <protection/>
    </xf>
    <xf numFmtId="0" fontId="8" fillId="35" borderId="22" xfId="53" applyFont="1" applyFill="1" applyBorder="1" applyAlignment="1">
      <alignment horizontal="center" wrapText="1"/>
      <protection/>
    </xf>
    <xf numFmtId="0" fontId="13" fillId="0" borderId="10" xfId="53" applyFont="1" applyFill="1" applyBorder="1" applyAlignment="1">
      <alignment horizontal="center"/>
      <protection/>
    </xf>
    <xf numFmtId="0" fontId="8" fillId="0" borderId="18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77" fillId="35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wrapText="1"/>
    </xf>
    <xf numFmtId="0" fontId="77" fillId="34" borderId="10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77" fillId="18" borderId="10" xfId="0" applyFont="1" applyFill="1" applyBorder="1" applyAlignment="1">
      <alignment horizontal="center"/>
    </xf>
    <xf numFmtId="0" fontId="77" fillId="18" borderId="10" xfId="0" applyFont="1" applyFill="1" applyBorder="1" applyAlignment="1">
      <alignment horizontal="center" wrapText="1"/>
    </xf>
    <xf numFmtId="0" fontId="6" fillId="38" borderId="10" xfId="53" applyFont="1" applyFill="1" applyBorder="1" applyAlignment="1">
      <alignment horizontal="center" wrapText="1"/>
      <protection/>
    </xf>
    <xf numFmtId="0" fontId="8" fillId="38" borderId="10" xfId="53" applyFont="1" applyFill="1" applyBorder="1" applyAlignment="1">
      <alignment horizontal="center"/>
      <protection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wrapText="1"/>
    </xf>
    <xf numFmtId="0" fontId="8" fillId="7" borderId="16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 wrapText="1"/>
    </xf>
    <xf numFmtId="0" fontId="13" fillId="7" borderId="16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35" borderId="12" xfId="53" applyFont="1" applyFill="1" applyBorder="1" applyAlignment="1">
      <alignment horizontal="left"/>
      <protection/>
    </xf>
    <xf numFmtId="0" fontId="12" fillId="35" borderId="13" xfId="53" applyFont="1" applyFill="1" applyBorder="1" applyAlignment="1">
      <alignment horizontal="left"/>
      <protection/>
    </xf>
    <xf numFmtId="0" fontId="8" fillId="0" borderId="12" xfId="53" applyFont="1" applyBorder="1" applyAlignment="1">
      <alignment horizontal="left" vertical="top" wrapText="1"/>
      <protection/>
    </xf>
    <xf numFmtId="0" fontId="11" fillId="0" borderId="13" xfId="53" applyFont="1" applyBorder="1" applyAlignment="1">
      <alignment horizontal="left" vertical="top" wrapText="1"/>
      <protection/>
    </xf>
    <xf numFmtId="0" fontId="8" fillId="0" borderId="12" xfId="53" applyFont="1" applyBorder="1" applyAlignment="1">
      <alignment horizontal="left" vertical="top"/>
      <protection/>
    </xf>
    <xf numFmtId="0" fontId="8" fillId="0" borderId="13" xfId="53" applyFont="1" applyBorder="1" applyAlignment="1">
      <alignment horizontal="left" vertical="top"/>
      <protection/>
    </xf>
    <xf numFmtId="0" fontId="4" fillId="0" borderId="19" xfId="53" applyFont="1" applyBorder="1" applyAlignment="1">
      <alignment horizontal="center"/>
      <protection/>
    </xf>
    <xf numFmtId="0" fontId="4" fillId="0" borderId="22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7" fillId="0" borderId="12" xfId="53" applyFont="1" applyBorder="1" applyAlignment="1">
      <alignment horizontal="left" vertical="center" textRotation="90" wrapText="1"/>
      <protection/>
    </xf>
    <xf numFmtId="0" fontId="7" fillId="0" borderId="18" xfId="53" applyFont="1" applyBorder="1" applyAlignment="1">
      <alignment horizontal="left" vertical="center" textRotation="90" wrapText="1"/>
      <protection/>
    </xf>
    <xf numFmtId="0" fontId="7" fillId="0" borderId="13" xfId="53" applyFont="1" applyBorder="1" applyAlignment="1">
      <alignment horizontal="left" vertical="center" textRotation="90" wrapText="1"/>
      <protection/>
    </xf>
    <xf numFmtId="0" fontId="7" fillId="38" borderId="12" xfId="53" applyFont="1" applyFill="1" applyBorder="1" applyAlignment="1">
      <alignment horizontal="left" wrapText="1"/>
      <protection/>
    </xf>
    <xf numFmtId="0" fontId="7" fillId="38" borderId="13" xfId="53" applyFont="1" applyFill="1" applyBorder="1" applyAlignment="1">
      <alignment horizontal="left" wrapText="1"/>
      <protection/>
    </xf>
    <xf numFmtId="0" fontId="13" fillId="0" borderId="12" xfId="53" applyFont="1" applyBorder="1" applyAlignment="1">
      <alignment horizontal="left" vertical="top" wrapText="1"/>
      <protection/>
    </xf>
    <xf numFmtId="0" fontId="13" fillId="0" borderId="13" xfId="53" applyFont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wrapText="1"/>
      <protection/>
    </xf>
    <xf numFmtId="0" fontId="7" fillId="34" borderId="13" xfId="53" applyFont="1" applyFill="1" applyBorder="1" applyAlignment="1">
      <alignment wrapText="1"/>
      <protection/>
    </xf>
    <xf numFmtId="0" fontId="12" fillId="35" borderId="12" xfId="53" applyFont="1" applyFill="1" applyBorder="1" applyAlignment="1">
      <alignment horizontal="left" wrapText="1"/>
      <protection/>
    </xf>
    <xf numFmtId="0" fontId="12" fillId="35" borderId="13" xfId="53" applyFont="1" applyFill="1" applyBorder="1" applyAlignment="1">
      <alignment horizontal="left" wrapText="1"/>
      <protection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14" fillId="0" borderId="12" xfId="53" applyFont="1" applyBorder="1" applyAlignment="1">
      <alignment horizontal="center" textRotation="90" wrapText="1"/>
      <protection/>
    </xf>
    <xf numFmtId="0" fontId="14" fillId="0" borderId="18" xfId="53" applyFont="1" applyBorder="1" applyAlignment="1">
      <alignment horizontal="center" textRotation="90" wrapText="1"/>
      <protection/>
    </xf>
    <xf numFmtId="0" fontId="14" fillId="0" borderId="13" xfId="53" applyFont="1" applyBorder="1" applyAlignment="1">
      <alignment horizontal="center" textRotation="90" wrapText="1"/>
      <protection/>
    </xf>
    <xf numFmtId="0" fontId="0" fillId="0" borderId="22" xfId="53" applyBorder="1" applyAlignment="1">
      <alignment/>
      <protection/>
    </xf>
    <xf numFmtId="0" fontId="0" fillId="0" borderId="17" xfId="53" applyBorder="1" applyAlignment="1">
      <alignment/>
      <protection/>
    </xf>
    <xf numFmtId="0" fontId="4" fillId="0" borderId="19" xfId="53" applyFont="1" applyBorder="1" applyAlignment="1">
      <alignment horizontal="center" wrapText="1"/>
      <protection/>
    </xf>
    <xf numFmtId="0" fontId="4" fillId="0" borderId="22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0" borderId="26" xfId="42" applyBorder="1" applyAlignment="1" applyProtection="1">
      <alignment horizontal="center" textRotation="90"/>
      <protection/>
    </xf>
    <xf numFmtId="0" fontId="5" fillId="0" borderId="11" xfId="42" applyBorder="1" applyAlignment="1" applyProtection="1">
      <alignment horizontal="center" textRotation="90"/>
      <protection/>
    </xf>
    <xf numFmtId="0" fontId="8" fillId="33" borderId="12" xfId="53" applyFont="1" applyFill="1" applyBorder="1" applyAlignment="1">
      <alignment horizontal="left" vertical="top" wrapText="1"/>
      <protection/>
    </xf>
    <xf numFmtId="0" fontId="11" fillId="33" borderId="13" xfId="53" applyFont="1" applyFill="1" applyBorder="1" applyAlignment="1">
      <alignment horizontal="left" vertical="top" wrapText="1"/>
      <protection/>
    </xf>
    <xf numFmtId="0" fontId="8" fillId="33" borderId="13" xfId="53" applyFont="1" applyFill="1" applyBorder="1" applyAlignment="1">
      <alignment horizontal="left" vertical="top"/>
      <protection/>
    </xf>
    <xf numFmtId="0" fontId="11" fillId="0" borderId="13" xfId="53" applyFont="1" applyBorder="1" applyAlignment="1">
      <alignment horizontal="left" vertical="top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33" borderId="12" xfId="53" applyFont="1" applyFill="1" applyBorder="1" applyAlignment="1">
      <alignment horizontal="left" vertical="top"/>
      <protection/>
    </xf>
    <xf numFmtId="0" fontId="11" fillId="0" borderId="18" xfId="53" applyFont="1" applyBorder="1" applyAlignment="1">
      <alignment horizontal="left" vertical="top" wrapText="1"/>
      <protection/>
    </xf>
    <xf numFmtId="0" fontId="8" fillId="0" borderId="18" xfId="53" applyFont="1" applyBorder="1" applyAlignment="1">
      <alignment horizontal="left" vertical="top"/>
      <protection/>
    </xf>
    <xf numFmtId="0" fontId="8" fillId="0" borderId="12" xfId="53" applyFont="1" applyBorder="1" applyAlignment="1">
      <alignment vertical="top"/>
      <protection/>
    </xf>
    <xf numFmtId="0" fontId="8" fillId="0" borderId="13" xfId="53" applyFont="1" applyBorder="1" applyAlignment="1">
      <alignment vertical="top"/>
      <protection/>
    </xf>
    <xf numFmtId="0" fontId="8" fillId="0" borderId="29" xfId="53" applyFont="1" applyBorder="1" applyAlignment="1">
      <alignment horizontal="left" vertical="top" wrapText="1"/>
      <protection/>
    </xf>
    <xf numFmtId="0" fontId="13" fillId="0" borderId="16" xfId="53" applyFont="1" applyBorder="1" applyAlignment="1">
      <alignment horizontal="left" vertical="top"/>
      <protection/>
    </xf>
    <xf numFmtId="0" fontId="13" fillId="0" borderId="35" xfId="53" applyFont="1" applyBorder="1" applyAlignment="1">
      <alignment horizontal="left" vertical="top"/>
      <protection/>
    </xf>
    <xf numFmtId="0" fontId="8" fillId="35" borderId="36" xfId="53" applyFont="1" applyFill="1" applyBorder="1" applyAlignment="1">
      <alignment horizontal="left" vertical="top" wrapText="1"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13" fillId="35" borderId="12" xfId="53" applyFont="1" applyFill="1" applyBorder="1" applyAlignment="1">
      <alignment horizontal="left" vertical="top" wrapText="1"/>
      <protection/>
    </xf>
    <xf numFmtId="0" fontId="13" fillId="35" borderId="13" xfId="53" applyFont="1" applyFill="1" applyBorder="1" applyAlignment="1">
      <alignment horizontal="left" vertical="top" wrapText="1"/>
      <protection/>
    </xf>
    <xf numFmtId="0" fontId="8" fillId="0" borderId="18" xfId="53" applyFont="1" applyBorder="1" applyAlignment="1">
      <alignment horizontal="left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0" borderId="13" xfId="53" applyFont="1" applyBorder="1">
      <alignment/>
      <protection/>
    </xf>
    <xf numFmtId="0" fontId="8" fillId="0" borderId="16" xfId="53" applyFont="1" applyBorder="1">
      <alignment/>
      <protection/>
    </xf>
    <xf numFmtId="0" fontId="8" fillId="0" borderId="12" xfId="53" applyFont="1" applyBorder="1" applyAlignment="1">
      <alignment horizontal="center" wrapText="1"/>
      <protection/>
    </xf>
    <xf numFmtId="0" fontId="8" fillId="0" borderId="18" xfId="53" applyFont="1" applyBorder="1" applyAlignment="1">
      <alignment horizontal="center" wrapText="1"/>
      <protection/>
    </xf>
    <xf numFmtId="0" fontId="8" fillId="0" borderId="12" xfId="53" applyFont="1" applyBorder="1" applyAlignment="1">
      <alignment horizontal="left" wrapText="1"/>
      <protection/>
    </xf>
    <xf numFmtId="0" fontId="11" fillId="0" borderId="13" xfId="53" applyFont="1" applyBorder="1" applyAlignment="1">
      <alignment horizontal="center" wrapText="1"/>
      <protection/>
    </xf>
    <xf numFmtId="0" fontId="7" fillId="36" borderId="12" xfId="53" applyFont="1" applyFill="1" applyBorder="1" applyAlignment="1">
      <alignment horizontal="center" wrapText="1"/>
      <protection/>
    </xf>
    <xf numFmtId="0" fontId="7" fillId="34" borderId="13" xfId="53" applyFont="1" applyFill="1" applyBorder="1" applyAlignment="1">
      <alignment horizontal="center" wrapText="1"/>
      <protection/>
    </xf>
    <xf numFmtId="0" fontId="8" fillId="0" borderId="13" xfId="53" applyFont="1" applyBorder="1" applyAlignment="1">
      <alignment horizontal="center" wrapText="1"/>
      <protection/>
    </xf>
    <xf numFmtId="0" fontId="11" fillId="0" borderId="13" xfId="53" applyFont="1" applyBorder="1" applyAlignment="1">
      <alignment horizontal="left" wrapText="1"/>
      <protection/>
    </xf>
    <xf numFmtId="0" fontId="8" fillId="39" borderId="12" xfId="53" applyFont="1" applyFill="1" applyBorder="1" applyAlignment="1">
      <alignment horizontal="center" wrapText="1"/>
      <protection/>
    </xf>
    <xf numFmtId="0" fontId="8" fillId="33" borderId="13" xfId="53" applyFont="1" applyFill="1" applyBorder="1" applyAlignment="1">
      <alignment horizontal="center" wrapText="1"/>
      <protection/>
    </xf>
    <xf numFmtId="0" fontId="7" fillId="34" borderId="18" xfId="53" applyFont="1" applyFill="1" applyBorder="1" applyAlignment="1">
      <alignment horizontal="center" wrapText="1"/>
      <protection/>
    </xf>
    <xf numFmtId="0" fontId="7" fillId="34" borderId="33" xfId="53" applyFont="1" applyFill="1" applyBorder="1" applyAlignment="1">
      <alignment horizontal="left" vertical="top" wrapText="1"/>
      <protection/>
    </xf>
    <xf numFmtId="0" fontId="7" fillId="34" borderId="30" xfId="53" applyFont="1" applyFill="1" applyBorder="1" applyAlignment="1">
      <alignment horizontal="left" vertical="top" wrapText="1"/>
      <protection/>
    </xf>
    <xf numFmtId="0" fontId="7" fillId="34" borderId="26" xfId="53" applyFont="1" applyFill="1" applyBorder="1" applyAlignment="1">
      <alignment horizontal="left" vertical="top" wrapText="1"/>
      <protection/>
    </xf>
    <xf numFmtId="0" fontId="8" fillId="34" borderId="12" xfId="53" applyFont="1" applyFill="1" applyBorder="1" applyAlignment="1">
      <alignment horizontal="center"/>
      <protection/>
    </xf>
    <xf numFmtId="0" fontId="8" fillId="34" borderId="13" xfId="53" applyFont="1" applyFill="1" applyBorder="1" applyAlignment="1">
      <alignment horizontal="center"/>
      <protection/>
    </xf>
    <xf numFmtId="0" fontId="8" fillId="34" borderId="18" xfId="53" applyFont="1" applyFill="1" applyBorder="1" applyAlignment="1">
      <alignment horizontal="center"/>
      <protection/>
    </xf>
    <xf numFmtId="0" fontId="8" fillId="35" borderId="18" xfId="53" applyFont="1" applyFill="1" applyBorder="1" applyAlignment="1">
      <alignment horizontal="center"/>
      <protection/>
    </xf>
    <xf numFmtId="0" fontId="8" fillId="35" borderId="13" xfId="53" applyFont="1" applyFill="1" applyBorder="1" applyAlignment="1">
      <alignment horizontal="center"/>
      <protection/>
    </xf>
    <xf numFmtId="0" fontId="8" fillId="33" borderId="11" xfId="53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center"/>
      <protection/>
    </xf>
    <xf numFmtId="0" fontId="7" fillId="34" borderId="34" xfId="53" applyFont="1" applyFill="1" applyBorder="1" applyAlignment="1">
      <alignment horizontal="left" vertical="top" wrapText="1"/>
      <protection/>
    </xf>
    <xf numFmtId="0" fontId="7" fillId="34" borderId="14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7" fillId="34" borderId="19" xfId="53" applyFont="1" applyFill="1" applyBorder="1" applyAlignment="1">
      <alignment horizontal="left" vertical="top" wrapText="1"/>
      <protection/>
    </xf>
    <xf numFmtId="0" fontId="7" fillId="34" borderId="22" xfId="53" applyFont="1" applyFill="1" applyBorder="1" applyAlignment="1">
      <alignment horizontal="left" vertical="top" wrapText="1"/>
      <protection/>
    </xf>
    <xf numFmtId="0" fontId="7" fillId="34" borderId="17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center"/>
      <protection/>
    </xf>
    <xf numFmtId="0" fontId="8" fillId="34" borderId="34" xfId="53" applyFont="1" applyFill="1" applyBorder="1" applyAlignment="1">
      <alignment horizontal="center"/>
      <protection/>
    </xf>
    <xf numFmtId="0" fontId="8" fillId="0" borderId="18" xfId="53" applyFont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center" textRotation="90" wrapText="1"/>
      <protection/>
    </xf>
    <xf numFmtId="0" fontId="7" fillId="0" borderId="18" xfId="53" applyFont="1" applyBorder="1" applyAlignment="1">
      <alignment horizontal="center" textRotation="90" wrapText="1"/>
      <protection/>
    </xf>
    <xf numFmtId="0" fontId="7" fillId="0" borderId="13" xfId="53" applyFont="1" applyBorder="1" applyAlignment="1">
      <alignment horizontal="center" textRotation="90" wrapText="1"/>
      <protection/>
    </xf>
    <xf numFmtId="0" fontId="7" fillId="0" borderId="12" xfId="53" applyFont="1" applyBorder="1" applyAlignment="1">
      <alignment horizontal="center" vertical="center" textRotation="90" wrapText="1"/>
      <protection/>
    </xf>
    <xf numFmtId="0" fontId="7" fillId="0" borderId="18" xfId="53" applyFont="1" applyBorder="1" applyAlignment="1">
      <alignment horizontal="center" vertical="center" textRotation="90" wrapText="1"/>
      <protection/>
    </xf>
    <xf numFmtId="0" fontId="7" fillId="0" borderId="13" xfId="53" applyFont="1" applyBorder="1" applyAlignment="1">
      <alignment horizontal="center" vertical="center" textRotation="90" wrapText="1"/>
      <protection/>
    </xf>
    <xf numFmtId="0" fontId="7" fillId="34" borderId="12" xfId="53" applyFont="1" applyFill="1" applyBorder="1" applyAlignment="1">
      <alignment horizontal="left" wrapText="1"/>
      <protection/>
    </xf>
    <xf numFmtId="0" fontId="7" fillId="34" borderId="13" xfId="53" applyFont="1" applyFill="1" applyBorder="1" applyAlignment="1">
      <alignment horizontal="left" wrapText="1"/>
      <protection/>
    </xf>
    <xf numFmtId="0" fontId="6" fillId="0" borderId="18" xfId="53" applyFont="1" applyBorder="1" applyAlignment="1">
      <alignment horizontal="left" wrapText="1"/>
      <protection/>
    </xf>
    <xf numFmtId="0" fontId="6" fillId="0" borderId="13" xfId="53" applyFont="1" applyBorder="1" applyAlignment="1">
      <alignment horizontal="left" wrapText="1"/>
      <protection/>
    </xf>
    <xf numFmtId="0" fontId="6" fillId="0" borderId="13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2" xfId="53" applyFont="1" applyBorder="1" applyAlignment="1">
      <alignment horizontal="center" wrapText="1"/>
      <protection/>
    </xf>
    <xf numFmtId="0" fontId="6" fillId="0" borderId="18" xfId="53" applyFont="1" applyBorder="1" applyAlignment="1">
      <alignment horizontal="center" wrapText="1"/>
      <protection/>
    </xf>
    <xf numFmtId="0" fontId="6" fillId="0" borderId="12" xfId="53" applyFont="1" applyBorder="1" applyAlignment="1">
      <alignment horizontal="left" wrapText="1"/>
      <protection/>
    </xf>
    <xf numFmtId="0" fontId="0" fillId="0" borderId="13" xfId="53" applyFont="1" applyBorder="1" applyAlignment="1">
      <alignment horizontal="center" wrapText="1"/>
      <protection/>
    </xf>
    <xf numFmtId="0" fontId="14" fillId="36" borderId="12" xfId="53" applyFont="1" applyFill="1" applyBorder="1" applyAlignment="1">
      <alignment horizontal="center" wrapText="1"/>
      <protection/>
    </xf>
    <xf numFmtId="0" fontId="14" fillId="34" borderId="13" xfId="53" applyFont="1" applyFill="1" applyBorder="1" applyAlignment="1">
      <alignment horizontal="center" wrapText="1"/>
      <protection/>
    </xf>
    <xf numFmtId="0" fontId="6" fillId="0" borderId="13" xfId="53" applyFont="1" applyBorder="1" applyAlignment="1">
      <alignment horizontal="center" wrapText="1"/>
      <protection/>
    </xf>
    <xf numFmtId="0" fontId="0" fillId="0" borderId="13" xfId="53" applyFont="1" applyBorder="1" applyAlignment="1">
      <alignment horizontal="left" wrapText="1"/>
      <protection/>
    </xf>
    <xf numFmtId="0" fontId="6" fillId="39" borderId="12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8" fillId="33" borderId="18" xfId="53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4" fillId="35" borderId="12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right" vertical="top" wrapText="1"/>
    </xf>
    <xf numFmtId="0" fontId="14" fillId="0" borderId="26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5" fillId="0" borderId="12" xfId="42" applyBorder="1" applyAlignment="1" applyProtection="1">
      <alignment horizontal="center" vertical="center" textRotation="90"/>
      <protection/>
    </xf>
    <xf numFmtId="0" fontId="5" fillId="0" borderId="18" xfId="42" applyBorder="1" applyAlignment="1" applyProtection="1">
      <alignment horizontal="center" vertical="center" textRotation="90"/>
      <protection/>
    </xf>
    <xf numFmtId="0" fontId="5" fillId="0" borderId="13" xfId="42" applyBorder="1" applyAlignment="1" applyProtection="1">
      <alignment horizontal="center" vertical="center" textRotation="90"/>
      <protection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14" fillId="38" borderId="12" xfId="0" applyFont="1" applyFill="1" applyBorder="1" applyAlignment="1">
      <alignment horizontal="left" vertical="top" wrapText="1"/>
    </xf>
    <xf numFmtId="0" fontId="14" fillId="38" borderId="13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25" fillId="35" borderId="12" xfId="0" applyFont="1" applyFill="1" applyBorder="1" applyAlignment="1">
      <alignment horizontal="left" vertical="top"/>
    </xf>
    <xf numFmtId="0" fontId="25" fillId="35" borderId="13" xfId="0" applyFont="1" applyFill="1" applyBorder="1" applyAlignment="1">
      <alignment horizontal="left" vertical="top"/>
    </xf>
    <xf numFmtId="0" fontId="25" fillId="35" borderId="12" xfId="0" applyFont="1" applyFill="1" applyBorder="1" applyAlignment="1">
      <alignment horizontal="left" vertical="top" wrapText="1"/>
    </xf>
    <xf numFmtId="0" fontId="25" fillId="35" borderId="13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4" fillId="36" borderId="12" xfId="0" applyFont="1" applyFill="1" applyBorder="1" applyAlignment="1">
      <alignment horizontal="left" vertical="top" wrapText="1"/>
    </xf>
    <xf numFmtId="0" fontId="14" fillId="36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 wrapText="1"/>
    </xf>
    <xf numFmtId="0" fontId="14" fillId="36" borderId="13" xfId="0" applyFont="1" applyFill="1" applyBorder="1" applyAlignment="1">
      <alignment horizontal="center" wrapText="1"/>
    </xf>
    <xf numFmtId="0" fontId="14" fillId="35" borderId="33" xfId="0" applyFont="1" applyFill="1" applyBorder="1" applyAlignment="1">
      <alignment horizontal="left" vertical="top" wrapText="1"/>
    </xf>
    <xf numFmtId="0" fontId="14" fillId="35" borderId="30" xfId="0" applyFont="1" applyFill="1" applyBorder="1" applyAlignment="1">
      <alignment horizontal="left" vertical="top" wrapText="1"/>
    </xf>
    <xf numFmtId="0" fontId="14" fillId="35" borderId="26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74" fillId="35" borderId="12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0" fontId="14" fillId="35" borderId="19" xfId="0" applyFont="1" applyFill="1" applyBorder="1" applyAlignment="1">
      <alignment horizontal="left" vertical="top" wrapText="1"/>
    </xf>
    <xf numFmtId="0" fontId="14" fillId="35" borderId="22" xfId="0" applyFont="1" applyFill="1" applyBorder="1" applyAlignment="1">
      <alignment horizontal="left" vertical="top" wrapText="1"/>
    </xf>
    <xf numFmtId="0" fontId="14" fillId="35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4" fillId="36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29" fillId="0" borderId="12" xfId="42" applyFont="1" applyBorder="1" applyAlignment="1" applyProtection="1">
      <alignment horizontal="center" vertical="center" textRotation="90"/>
      <protection/>
    </xf>
    <xf numFmtId="0" fontId="29" fillId="0" borderId="18" xfId="42" applyFont="1" applyBorder="1" applyAlignment="1" applyProtection="1">
      <alignment horizontal="center" vertical="center" textRotation="90"/>
      <protection/>
    </xf>
    <xf numFmtId="0" fontId="29" fillId="0" borderId="13" xfId="42" applyFont="1" applyBorder="1" applyAlignment="1" applyProtection="1">
      <alignment horizontal="center" vertical="center" textRotation="90"/>
      <protection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35" borderId="12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12" fillId="35" borderId="12" xfId="0" applyFont="1" applyFill="1" applyBorder="1" applyAlignment="1">
      <alignment horizontal="left" vertical="top"/>
    </xf>
    <xf numFmtId="0" fontId="12" fillId="35" borderId="13" xfId="0" applyFont="1" applyFill="1" applyBorder="1" applyAlignment="1">
      <alignment horizontal="left" vertical="top"/>
    </xf>
    <xf numFmtId="0" fontId="12" fillId="35" borderId="12" xfId="0" applyFont="1" applyFill="1" applyBorder="1" applyAlignment="1">
      <alignment horizontal="left" vertical="top" wrapText="1"/>
    </xf>
    <xf numFmtId="0" fontId="12" fillId="35" borderId="13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left" vertical="top" wrapText="1"/>
    </xf>
    <xf numFmtId="0" fontId="7" fillId="38" borderId="13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7" fillId="35" borderId="33" xfId="0" applyFont="1" applyFill="1" applyBorder="1" applyAlignment="1">
      <alignment horizontal="left" vertical="top" wrapText="1"/>
    </xf>
    <xf numFmtId="0" fontId="7" fillId="35" borderId="30" xfId="0" applyFont="1" applyFill="1" applyBorder="1" applyAlignment="1">
      <alignment horizontal="left" vertical="top" wrapText="1"/>
    </xf>
    <xf numFmtId="0" fontId="7" fillId="35" borderId="26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9" xfId="0" applyFont="1" applyFill="1" applyBorder="1" applyAlignment="1">
      <alignment horizontal="left" vertical="top" wrapText="1"/>
    </xf>
    <xf numFmtId="0" fontId="7" fillId="35" borderId="22" xfId="0" applyFont="1" applyFill="1" applyBorder="1" applyAlignment="1">
      <alignment horizontal="left" vertical="top" wrapText="1"/>
    </xf>
    <xf numFmtId="0" fontId="7" fillId="35" borderId="17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34" borderId="18" xfId="0" applyFont="1" applyFill="1" applyBorder="1" applyAlignment="1">
      <alignment horizontal="left" vertical="top" wrapText="1"/>
    </xf>
    <xf numFmtId="0" fontId="13" fillId="37" borderId="19" xfId="0" applyFont="1" applyFill="1" applyBorder="1" applyAlignment="1">
      <alignment horizontal="center" wrapText="1"/>
    </xf>
    <xf numFmtId="0" fontId="13" fillId="37" borderId="22" xfId="0" applyFont="1" applyFill="1" applyBorder="1" applyAlignment="1">
      <alignment horizontal="center" wrapText="1"/>
    </xf>
    <xf numFmtId="0" fontId="13" fillId="37" borderId="17" xfId="0" applyFont="1" applyFill="1" applyBorder="1" applyAlignment="1">
      <alignment horizontal="center" wrapText="1"/>
    </xf>
    <xf numFmtId="0" fontId="13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0" fontId="13" fillId="35" borderId="12" xfId="0" applyFont="1" applyFill="1" applyBorder="1" applyAlignment="1">
      <alignment horizontal="left" vertical="top"/>
    </xf>
    <xf numFmtId="0" fontId="13" fillId="35" borderId="13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E12" sqref="E12:Q12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39"/>
      <c r="C1" s="36"/>
      <c r="J1" s="362" t="s">
        <v>155</v>
      </c>
      <c r="K1" s="362"/>
      <c r="L1" s="362"/>
      <c r="M1" s="362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</row>
    <row r="2" spans="3:101" ht="18.75">
      <c r="C2" s="36"/>
      <c r="J2" s="38" t="s">
        <v>238</v>
      </c>
      <c r="K2" s="38"/>
      <c r="L2" s="38"/>
      <c r="M2" s="38"/>
      <c r="N2" s="38"/>
      <c r="O2" s="38"/>
      <c r="P2" s="38"/>
      <c r="Q2" s="38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</row>
    <row r="3" spans="3:101" ht="15">
      <c r="C3" s="37"/>
      <c r="J3" s="35" t="s">
        <v>154</v>
      </c>
      <c r="K3" s="35"/>
      <c r="L3" s="35"/>
      <c r="M3" s="35"/>
      <c r="N3" s="35"/>
      <c r="O3" s="35"/>
      <c r="P3" s="35"/>
      <c r="Q3" s="35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</row>
    <row r="4" spans="3:101" ht="18.75">
      <c r="C4" s="36"/>
      <c r="J4" s="35" t="s">
        <v>153</v>
      </c>
      <c r="K4" s="35"/>
      <c r="L4" s="35"/>
      <c r="M4" s="35"/>
      <c r="N4" s="35"/>
      <c r="O4" s="35"/>
      <c r="P4" s="35"/>
      <c r="Q4" s="35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</row>
    <row r="5" spans="1:101" ht="154.5" customHeight="1">
      <c r="A5" s="363" t="s">
        <v>181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</row>
    <row r="6" spans="1:101" ht="21.75" customHeight="1">
      <c r="A6" s="365" t="s">
        <v>180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</row>
    <row r="7" spans="1:101" ht="15.75">
      <c r="A7" s="367" t="s">
        <v>152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</row>
    <row r="8" spans="1:101" ht="34.5" customHeight="1">
      <c r="A8" s="369" t="s">
        <v>197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</row>
    <row r="9" spans="1:101" ht="15.75">
      <c r="A9" s="367" t="s">
        <v>156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</row>
    <row r="10" spans="1:101" ht="27.75" customHeight="1">
      <c r="A10" s="26"/>
      <c r="B10" s="34"/>
      <c r="C10" s="34"/>
      <c r="D10" s="34"/>
      <c r="E10" s="360" t="s">
        <v>157</v>
      </c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</row>
    <row r="11" spans="1:101" ht="18.75">
      <c r="A11" s="26"/>
      <c r="B11" s="34"/>
      <c r="C11" s="34"/>
      <c r="D11" s="34"/>
      <c r="E11" s="360" t="s">
        <v>151</v>
      </c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</row>
    <row r="12" spans="3:101" ht="18.75">
      <c r="C12" s="26"/>
      <c r="E12" s="360" t="s">
        <v>182</v>
      </c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</row>
    <row r="13" spans="5:101" ht="18.75">
      <c r="E13" s="360" t="s">
        <v>150</v>
      </c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</row>
    <row r="14" spans="5:101" ht="16.5" customHeight="1">
      <c r="E14" s="360" t="s">
        <v>149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</row>
    <row r="15" spans="1:10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</row>
    <row r="16" spans="1:101" ht="102" customHeight="1">
      <c r="A16" s="152"/>
      <c r="B16" s="33"/>
      <c r="C16" s="33"/>
      <c r="D16" s="33"/>
      <c r="E16" s="33"/>
      <c r="F16" s="33"/>
      <c r="G16" s="33"/>
      <c r="H16" s="33"/>
      <c r="I16" s="359" t="s">
        <v>239</v>
      </c>
      <c r="J16" s="359"/>
      <c r="K16" s="359"/>
      <c r="L16" s="359"/>
      <c r="M16" s="359"/>
      <c r="N16" s="359"/>
      <c r="O16" s="359"/>
      <c r="P16" s="359"/>
      <c r="Q16" s="359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</row>
    <row r="17" spans="1:10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</row>
    <row r="18" spans="1:10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</row>
    <row r="19" spans="1:10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</row>
    <row r="20" spans="1:10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</row>
    <row r="21" spans="1:10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</row>
    <row r="22" spans="1:10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</row>
    <row r="23" spans="1:10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</row>
    <row r="24" spans="1:10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</row>
    <row r="25" spans="1:101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</row>
    <row r="26" spans="1:10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</row>
    <row r="27" spans="1:10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</row>
    <row r="28" spans="1:10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</row>
    <row r="29" spans="1:10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</row>
    <row r="30" spans="1:101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</row>
    <row r="31" spans="1:10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</row>
    <row r="32" spans="1:101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</row>
    <row r="33" spans="1:101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</row>
  </sheetData>
  <sheetProtection/>
  <mergeCells count="12">
    <mergeCell ref="J1:M1"/>
    <mergeCell ref="A5:Q5"/>
    <mergeCell ref="A6:Q6"/>
    <mergeCell ref="A7:Q7"/>
    <mergeCell ref="A8:Q8"/>
    <mergeCell ref="A9:Q9"/>
    <mergeCell ref="I16:Q16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5"/>
  <sheetViews>
    <sheetView view="pageBreakPreview" zoomScale="80" zoomScaleNormal="112" zoomScaleSheetLayoutView="80" zoomScalePageLayoutView="0" workbookViewId="0" topLeftCell="E4">
      <selection activeCell="AS17" sqref="AS17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27.00390625" style="0" customWidth="1"/>
    <col min="5" max="39" width="3.625" style="0" customWidth="1"/>
    <col min="40" max="40" width="4.00390625" style="0" customWidth="1"/>
    <col min="41" max="41" width="4.125" style="0" customWidth="1"/>
    <col min="42" max="42" width="4.375" style="0" customWidth="1"/>
    <col min="43" max="44" width="3.625" style="0" customWidth="1"/>
    <col min="45" max="45" width="4.00390625" style="0" customWidth="1"/>
    <col min="46" max="47" width="3.625" style="13" customWidth="1"/>
    <col min="48" max="56" width="3.625" style="0" customWidth="1"/>
  </cols>
  <sheetData>
    <row r="1" spans="1:57" ht="81.75" customHeight="1" thickBot="1">
      <c r="A1" s="391" t="s">
        <v>234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2"/>
      <c r="AZ1" s="392"/>
      <c r="BA1" s="392"/>
      <c r="BB1" s="392"/>
      <c r="BC1" s="392"/>
      <c r="BD1" s="392"/>
      <c r="BE1" s="392"/>
    </row>
    <row r="2" spans="1:57" ht="51" customHeight="1" thickBot="1">
      <c r="A2" s="393" t="s">
        <v>0</v>
      </c>
      <c r="B2" s="393" t="s">
        <v>1</v>
      </c>
      <c r="C2" s="393" t="s">
        <v>2</v>
      </c>
      <c r="D2" s="393" t="s">
        <v>3</v>
      </c>
      <c r="E2" s="67" t="s">
        <v>227</v>
      </c>
      <c r="F2" s="377" t="s">
        <v>4</v>
      </c>
      <c r="G2" s="396"/>
      <c r="H2" s="397"/>
      <c r="I2" s="67" t="s">
        <v>228</v>
      </c>
      <c r="J2" s="377" t="s">
        <v>5</v>
      </c>
      <c r="K2" s="378"/>
      <c r="L2" s="378"/>
      <c r="M2" s="379"/>
      <c r="N2" s="398" t="s">
        <v>6</v>
      </c>
      <c r="O2" s="399"/>
      <c r="P2" s="399"/>
      <c r="Q2" s="400"/>
      <c r="R2" s="148" t="s">
        <v>229</v>
      </c>
      <c r="S2" s="398" t="s">
        <v>7</v>
      </c>
      <c r="T2" s="399"/>
      <c r="U2" s="400"/>
      <c r="V2" s="68" t="s">
        <v>230</v>
      </c>
      <c r="W2" s="398" t="s">
        <v>8</v>
      </c>
      <c r="X2" s="399"/>
      <c r="Y2" s="399"/>
      <c r="Z2" s="400"/>
      <c r="AA2" s="398" t="s">
        <v>9</v>
      </c>
      <c r="AB2" s="399"/>
      <c r="AC2" s="399"/>
      <c r="AD2" s="400"/>
      <c r="AE2" s="148" t="s">
        <v>231</v>
      </c>
      <c r="AF2" s="398" t="s">
        <v>10</v>
      </c>
      <c r="AG2" s="399"/>
      <c r="AH2" s="400"/>
      <c r="AI2" s="149" t="s">
        <v>232</v>
      </c>
      <c r="AJ2" s="377" t="s">
        <v>11</v>
      </c>
      <c r="AK2" s="378"/>
      <c r="AL2" s="378"/>
      <c r="AM2" s="379"/>
      <c r="AN2" s="377" t="s">
        <v>12</v>
      </c>
      <c r="AO2" s="378"/>
      <c r="AP2" s="378"/>
      <c r="AQ2" s="379"/>
      <c r="AR2" s="149" t="s">
        <v>233</v>
      </c>
      <c r="AS2" s="377" t="s">
        <v>13</v>
      </c>
      <c r="AT2" s="378"/>
      <c r="AU2" s="378"/>
      <c r="AV2" s="379"/>
      <c r="AW2" s="377" t="s">
        <v>14</v>
      </c>
      <c r="AX2" s="378"/>
      <c r="AY2" s="378"/>
      <c r="AZ2" s="379"/>
      <c r="BA2" s="377" t="s">
        <v>15</v>
      </c>
      <c r="BB2" s="378"/>
      <c r="BC2" s="378"/>
      <c r="BD2" s="379"/>
      <c r="BE2" s="401" t="s">
        <v>16</v>
      </c>
    </row>
    <row r="3" spans="1:57" ht="13.5" thickBot="1">
      <c r="A3" s="394"/>
      <c r="B3" s="394"/>
      <c r="C3" s="394"/>
      <c r="D3" s="394"/>
      <c r="E3" s="377" t="s">
        <v>17</v>
      </c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9"/>
      <c r="BE3" s="402"/>
    </row>
    <row r="4" spans="1:57" s="4" customFormat="1" ht="31.5" customHeight="1" thickBot="1">
      <c r="A4" s="395"/>
      <c r="B4" s="395"/>
      <c r="C4" s="395"/>
      <c r="D4" s="395"/>
      <c r="E4" s="69">
        <v>36</v>
      </c>
      <c r="F4" s="69">
        <v>37</v>
      </c>
      <c r="G4" s="69">
        <v>38</v>
      </c>
      <c r="H4" s="69">
        <v>39</v>
      </c>
      <c r="I4" s="69">
        <v>40</v>
      </c>
      <c r="J4" s="69">
        <v>41</v>
      </c>
      <c r="K4" s="69">
        <v>42</v>
      </c>
      <c r="L4" s="70">
        <v>43</v>
      </c>
      <c r="M4" s="70">
        <v>44</v>
      </c>
      <c r="N4" s="70">
        <v>45</v>
      </c>
      <c r="O4" s="70">
        <v>46</v>
      </c>
      <c r="P4" s="70">
        <v>47</v>
      </c>
      <c r="Q4" s="70">
        <v>48</v>
      </c>
      <c r="R4" s="70">
        <v>49</v>
      </c>
      <c r="S4" s="70">
        <v>50</v>
      </c>
      <c r="T4" s="70">
        <v>51</v>
      </c>
      <c r="U4" s="70">
        <v>52</v>
      </c>
      <c r="V4" s="71">
        <v>1</v>
      </c>
      <c r="W4" s="71">
        <v>2</v>
      </c>
      <c r="X4" s="71">
        <v>3</v>
      </c>
      <c r="Y4" s="71">
        <v>4</v>
      </c>
      <c r="Z4" s="71">
        <v>5</v>
      </c>
      <c r="AA4" s="71">
        <v>6</v>
      </c>
      <c r="AB4" s="71">
        <v>7</v>
      </c>
      <c r="AC4" s="71">
        <v>8</v>
      </c>
      <c r="AD4" s="71">
        <v>9</v>
      </c>
      <c r="AE4" s="70">
        <v>10</v>
      </c>
      <c r="AF4" s="70">
        <v>11</v>
      </c>
      <c r="AG4" s="70">
        <v>12</v>
      </c>
      <c r="AH4" s="70">
        <v>13</v>
      </c>
      <c r="AI4" s="70">
        <v>14</v>
      </c>
      <c r="AJ4" s="70">
        <v>15</v>
      </c>
      <c r="AK4" s="70">
        <v>16</v>
      </c>
      <c r="AL4" s="70">
        <v>17</v>
      </c>
      <c r="AM4" s="70">
        <v>18</v>
      </c>
      <c r="AN4" s="70">
        <v>19</v>
      </c>
      <c r="AO4" s="70">
        <v>20</v>
      </c>
      <c r="AP4" s="70">
        <v>21</v>
      </c>
      <c r="AQ4" s="70">
        <v>22</v>
      </c>
      <c r="AR4" s="70">
        <v>23</v>
      </c>
      <c r="AS4" s="70">
        <v>24</v>
      </c>
      <c r="AT4" s="72">
        <v>25</v>
      </c>
      <c r="AU4" s="72">
        <v>26</v>
      </c>
      <c r="AV4" s="70">
        <v>27</v>
      </c>
      <c r="AW4" s="70">
        <v>28</v>
      </c>
      <c r="AX4" s="70">
        <v>29</v>
      </c>
      <c r="AY4" s="70">
        <v>30</v>
      </c>
      <c r="AZ4" s="70">
        <v>31</v>
      </c>
      <c r="BA4" s="70">
        <v>32</v>
      </c>
      <c r="BB4" s="70">
        <v>33</v>
      </c>
      <c r="BC4" s="70">
        <v>34</v>
      </c>
      <c r="BD4" s="70">
        <v>35</v>
      </c>
      <c r="BE4" s="70">
        <v>10</v>
      </c>
    </row>
    <row r="5" spans="1:57" ht="13.5" thickBot="1">
      <c r="A5" s="377" t="s">
        <v>18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9"/>
    </row>
    <row r="6" spans="1:57" s="4" customFormat="1" ht="27" customHeight="1" thickBot="1">
      <c r="A6" s="69"/>
      <c r="B6" s="69"/>
      <c r="C6" s="69"/>
      <c r="D6" s="69"/>
      <c r="E6" s="73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  <c r="R6" s="73">
        <v>14</v>
      </c>
      <c r="S6" s="73">
        <v>15</v>
      </c>
      <c r="T6" s="73">
        <v>16</v>
      </c>
      <c r="U6" s="73">
        <v>17</v>
      </c>
      <c r="V6" s="73">
        <v>18</v>
      </c>
      <c r="W6" s="73">
        <v>19</v>
      </c>
      <c r="X6" s="73">
        <v>20</v>
      </c>
      <c r="Y6" s="73">
        <v>21</v>
      </c>
      <c r="Z6" s="73">
        <v>22</v>
      </c>
      <c r="AA6" s="73">
        <v>23</v>
      </c>
      <c r="AB6" s="73">
        <v>24</v>
      </c>
      <c r="AC6" s="73">
        <v>25</v>
      </c>
      <c r="AD6" s="73">
        <v>26</v>
      </c>
      <c r="AE6" s="73">
        <v>27</v>
      </c>
      <c r="AF6" s="73">
        <v>28</v>
      </c>
      <c r="AG6" s="73">
        <v>29</v>
      </c>
      <c r="AH6" s="73">
        <v>30</v>
      </c>
      <c r="AI6" s="73">
        <v>31</v>
      </c>
      <c r="AJ6" s="73">
        <v>32</v>
      </c>
      <c r="AK6" s="73">
        <v>33</v>
      </c>
      <c r="AL6" s="73">
        <v>34</v>
      </c>
      <c r="AM6" s="73">
        <v>35</v>
      </c>
      <c r="AN6" s="73">
        <v>36</v>
      </c>
      <c r="AO6" s="73">
        <v>37</v>
      </c>
      <c r="AP6" s="73">
        <v>38</v>
      </c>
      <c r="AQ6" s="73">
        <v>39</v>
      </c>
      <c r="AR6" s="73">
        <v>40</v>
      </c>
      <c r="AS6" s="73">
        <v>41</v>
      </c>
      <c r="AT6" s="74">
        <v>42</v>
      </c>
      <c r="AU6" s="74">
        <v>43</v>
      </c>
      <c r="AV6" s="73">
        <v>44</v>
      </c>
      <c r="AW6" s="73">
        <v>45</v>
      </c>
      <c r="AX6" s="73">
        <v>46</v>
      </c>
      <c r="AY6" s="73">
        <v>47</v>
      </c>
      <c r="AZ6" s="73">
        <v>48</v>
      </c>
      <c r="BA6" s="73">
        <v>49</v>
      </c>
      <c r="BB6" s="73">
        <v>50</v>
      </c>
      <c r="BC6" s="73">
        <v>51</v>
      </c>
      <c r="BD6" s="73">
        <v>52</v>
      </c>
      <c r="BE6" s="75">
        <v>28</v>
      </c>
    </row>
    <row r="7" spans="1:57" ht="17.25" customHeight="1" thickBot="1">
      <c r="A7" s="380" t="s">
        <v>19</v>
      </c>
      <c r="B7" s="387" t="s">
        <v>20</v>
      </c>
      <c r="C7" s="387" t="s">
        <v>21</v>
      </c>
      <c r="D7" s="76" t="s">
        <v>22</v>
      </c>
      <c r="E7" s="90">
        <f aca="true" t="shared" si="0" ref="E7:S7">SUM(E11,E15,E17,E19,E21,E23,E25,E27,E31,E35,E43,E45,E37)</f>
        <v>28</v>
      </c>
      <c r="F7" s="90">
        <f t="shared" si="0"/>
        <v>30</v>
      </c>
      <c r="G7" s="90">
        <f t="shared" si="0"/>
        <v>28</v>
      </c>
      <c r="H7" s="90">
        <f t="shared" si="0"/>
        <v>30</v>
      </c>
      <c r="I7" s="90">
        <f t="shared" si="0"/>
        <v>28</v>
      </c>
      <c r="J7" s="90">
        <f t="shared" si="0"/>
        <v>30</v>
      </c>
      <c r="K7" s="90">
        <f t="shared" si="0"/>
        <v>28</v>
      </c>
      <c r="L7" s="90">
        <f t="shared" si="0"/>
        <v>30</v>
      </c>
      <c r="M7" s="90">
        <f t="shared" si="0"/>
        <v>28</v>
      </c>
      <c r="N7" s="90">
        <f t="shared" si="0"/>
        <v>30</v>
      </c>
      <c r="O7" s="90">
        <f t="shared" si="0"/>
        <v>28</v>
      </c>
      <c r="P7" s="90">
        <f t="shared" si="0"/>
        <v>30</v>
      </c>
      <c r="Q7" s="90">
        <f t="shared" si="0"/>
        <v>28</v>
      </c>
      <c r="R7" s="90">
        <f t="shared" si="0"/>
        <v>30</v>
      </c>
      <c r="S7" s="90">
        <f t="shared" si="0"/>
        <v>28</v>
      </c>
      <c r="T7" s="90">
        <f>SUM(T11,T15,T17,T19,T21,T23,T25,T27,T31,T35,T43,T45,T37)</f>
        <v>30</v>
      </c>
      <c r="U7" s="90">
        <f>SUM(U11,U15,U17,U19,U21,U23,U25,U27,U31,U35,U43,U45,U37)</f>
        <v>22</v>
      </c>
      <c r="V7" s="90" t="s">
        <v>23</v>
      </c>
      <c r="W7" s="90" t="s">
        <v>23</v>
      </c>
      <c r="X7" s="90">
        <f aca="true" t="shared" si="1" ref="X7:AS7">SUM(X11,X15,X17,X19,X21,X23,X25,X27,X31,X35,X43,X45,X37)</f>
        <v>28</v>
      </c>
      <c r="Y7" s="90">
        <f t="shared" si="1"/>
        <v>28</v>
      </c>
      <c r="Z7" s="90">
        <f t="shared" si="1"/>
        <v>28</v>
      </c>
      <c r="AA7" s="90">
        <f t="shared" si="1"/>
        <v>28</v>
      </c>
      <c r="AB7" s="90">
        <f t="shared" si="1"/>
        <v>28</v>
      </c>
      <c r="AC7" s="90">
        <f t="shared" si="1"/>
        <v>28</v>
      </c>
      <c r="AD7" s="90">
        <f t="shared" si="1"/>
        <v>28</v>
      </c>
      <c r="AE7" s="90">
        <f t="shared" si="1"/>
        <v>28</v>
      </c>
      <c r="AF7" s="90">
        <f t="shared" si="1"/>
        <v>28</v>
      </c>
      <c r="AG7" s="90">
        <f t="shared" si="1"/>
        <v>28</v>
      </c>
      <c r="AH7" s="90">
        <f t="shared" si="1"/>
        <v>28</v>
      </c>
      <c r="AI7" s="90">
        <f t="shared" si="1"/>
        <v>28</v>
      </c>
      <c r="AJ7" s="90">
        <f t="shared" si="1"/>
        <v>28</v>
      </c>
      <c r="AK7" s="90">
        <f t="shared" si="1"/>
        <v>28</v>
      </c>
      <c r="AL7" s="90">
        <f t="shared" si="1"/>
        <v>28</v>
      </c>
      <c r="AM7" s="90">
        <f t="shared" si="1"/>
        <v>28</v>
      </c>
      <c r="AN7" s="90">
        <f t="shared" si="1"/>
        <v>26</v>
      </c>
      <c r="AO7" s="90">
        <f t="shared" si="1"/>
        <v>28</v>
      </c>
      <c r="AP7" s="90">
        <f t="shared" si="1"/>
        <v>32</v>
      </c>
      <c r="AQ7" s="90">
        <f t="shared" si="1"/>
        <v>32</v>
      </c>
      <c r="AR7" s="90">
        <f t="shared" si="1"/>
        <v>34</v>
      </c>
      <c r="AS7" s="91">
        <f t="shared" si="1"/>
        <v>10</v>
      </c>
      <c r="AT7" s="91"/>
      <c r="AU7" s="91"/>
      <c r="AV7" s="90" t="s">
        <v>23</v>
      </c>
      <c r="AW7" s="90" t="s">
        <v>23</v>
      </c>
      <c r="AX7" s="90" t="s">
        <v>23</v>
      </c>
      <c r="AY7" s="90" t="s">
        <v>23</v>
      </c>
      <c r="AZ7" s="90" t="s">
        <v>23</v>
      </c>
      <c r="BA7" s="90" t="s">
        <v>23</v>
      </c>
      <c r="BB7" s="90" t="s">
        <v>23</v>
      </c>
      <c r="BC7" s="90" t="s">
        <v>23</v>
      </c>
      <c r="BD7" s="90" t="s">
        <v>23</v>
      </c>
      <c r="BE7" s="90">
        <f>SUM(BE11,BE15,BE17,BE19,BE21,BE23,BE25,BE27,BE31,BE35,BE43,BE45,BE37)</f>
        <v>1096</v>
      </c>
    </row>
    <row r="8" spans="1:57" ht="17.25" customHeight="1" thickBot="1">
      <c r="A8" s="381"/>
      <c r="B8" s="388"/>
      <c r="C8" s="388"/>
      <c r="D8" s="76" t="s">
        <v>25</v>
      </c>
      <c r="E8" s="90">
        <f aca="true" t="shared" si="2" ref="E8:S8">SUM(E13,E16,E18,E20,E22,E24,E26,E28,E32,E36,E44,E46,E38)</f>
        <v>17</v>
      </c>
      <c r="F8" s="90">
        <f t="shared" si="2"/>
        <v>16</v>
      </c>
      <c r="G8" s="90">
        <f t="shared" si="2"/>
        <v>17</v>
      </c>
      <c r="H8" s="90">
        <f t="shared" si="2"/>
        <v>16</v>
      </c>
      <c r="I8" s="90">
        <f t="shared" si="2"/>
        <v>17</v>
      </c>
      <c r="J8" s="90">
        <f t="shared" si="2"/>
        <v>16</v>
      </c>
      <c r="K8" s="90">
        <f t="shared" si="2"/>
        <v>17</v>
      </c>
      <c r="L8" s="90">
        <f t="shared" si="2"/>
        <v>16</v>
      </c>
      <c r="M8" s="90">
        <f t="shared" si="2"/>
        <v>17</v>
      </c>
      <c r="N8" s="90">
        <f t="shared" si="2"/>
        <v>16</v>
      </c>
      <c r="O8" s="90">
        <f t="shared" si="2"/>
        <v>17</v>
      </c>
      <c r="P8" s="90">
        <f t="shared" si="2"/>
        <v>16</v>
      </c>
      <c r="Q8" s="90">
        <f t="shared" si="2"/>
        <v>17</v>
      </c>
      <c r="R8" s="90">
        <f t="shared" si="2"/>
        <v>16</v>
      </c>
      <c r="S8" s="90">
        <f t="shared" si="2"/>
        <v>17</v>
      </c>
      <c r="T8" s="90">
        <f>SUM(T13,T16,T18,T20,T22,T24,T26,T28,T32,T36,T44,T46,T38)</f>
        <v>16</v>
      </c>
      <c r="U8" s="90">
        <f>SUM(U13,U16,U18,U20,U22,U24,U26,U28,U32,U36,U44,U46,U38)</f>
        <v>17</v>
      </c>
      <c r="V8" s="90" t="s">
        <v>23</v>
      </c>
      <c r="W8" s="90" t="s">
        <v>23</v>
      </c>
      <c r="X8" s="90">
        <f aca="true" t="shared" si="3" ref="X8:AS8">SUM(X13,X16,X18,X20,X22,X24,X26,X28,X32,X36,X44,X46,X38)</f>
        <v>15</v>
      </c>
      <c r="Y8" s="90">
        <f t="shared" si="3"/>
        <v>17</v>
      </c>
      <c r="Z8" s="90">
        <f t="shared" si="3"/>
        <v>15</v>
      </c>
      <c r="AA8" s="90">
        <f t="shared" si="3"/>
        <v>17</v>
      </c>
      <c r="AB8" s="90">
        <f t="shared" si="3"/>
        <v>15</v>
      </c>
      <c r="AC8" s="90">
        <f t="shared" si="3"/>
        <v>17</v>
      </c>
      <c r="AD8" s="90">
        <f t="shared" si="3"/>
        <v>15</v>
      </c>
      <c r="AE8" s="90">
        <f t="shared" si="3"/>
        <v>17</v>
      </c>
      <c r="AF8" s="90">
        <f t="shared" si="3"/>
        <v>15</v>
      </c>
      <c r="AG8" s="90">
        <f t="shared" si="3"/>
        <v>17</v>
      </c>
      <c r="AH8" s="90">
        <f t="shared" si="3"/>
        <v>15</v>
      </c>
      <c r="AI8" s="90">
        <f t="shared" si="3"/>
        <v>17</v>
      </c>
      <c r="AJ8" s="90">
        <f t="shared" si="3"/>
        <v>15</v>
      </c>
      <c r="AK8" s="90">
        <f t="shared" si="3"/>
        <v>17</v>
      </c>
      <c r="AL8" s="90">
        <f t="shared" si="3"/>
        <v>15</v>
      </c>
      <c r="AM8" s="90">
        <f t="shared" si="3"/>
        <v>17</v>
      </c>
      <c r="AN8" s="90">
        <f t="shared" si="3"/>
        <v>15</v>
      </c>
      <c r="AO8" s="90">
        <f t="shared" si="3"/>
        <v>17</v>
      </c>
      <c r="AP8" s="90">
        <f t="shared" si="3"/>
        <v>18</v>
      </c>
      <c r="AQ8" s="90">
        <f t="shared" si="3"/>
        <v>19</v>
      </c>
      <c r="AR8" s="90">
        <f t="shared" si="3"/>
        <v>18</v>
      </c>
      <c r="AS8" s="91">
        <f t="shared" si="3"/>
        <v>19</v>
      </c>
      <c r="AT8" s="91"/>
      <c r="AU8" s="91"/>
      <c r="AV8" s="90" t="s">
        <v>23</v>
      </c>
      <c r="AW8" s="90" t="s">
        <v>23</v>
      </c>
      <c r="AX8" s="90" t="s">
        <v>23</v>
      </c>
      <c r="AY8" s="90" t="s">
        <v>23</v>
      </c>
      <c r="AZ8" s="90" t="s">
        <v>23</v>
      </c>
      <c r="BA8" s="90" t="s">
        <v>23</v>
      </c>
      <c r="BB8" s="90" t="s">
        <v>23</v>
      </c>
      <c r="BC8" s="90" t="s">
        <v>23</v>
      </c>
      <c r="BD8" s="90" t="s">
        <v>23</v>
      </c>
      <c r="BE8" s="90">
        <f>SUM(BE13,BE16,BE18,BE20,BE22,BE24,BE26,BE28,BE32,BE36,BE44,BE46,BE38)</f>
        <v>643</v>
      </c>
    </row>
    <row r="9" spans="1:57" ht="30.75" customHeight="1" thickBot="1">
      <c r="A9" s="381"/>
      <c r="B9" s="383" t="s">
        <v>201</v>
      </c>
      <c r="C9" s="383" t="s">
        <v>202</v>
      </c>
      <c r="D9" s="348" t="s">
        <v>22</v>
      </c>
      <c r="E9" s="349">
        <f aca="true" t="shared" si="4" ref="E9:S9">E11+E13+E15+E17+E19+E21+E23+E25+E27+E29+E31</f>
        <v>22</v>
      </c>
      <c r="F9" s="349">
        <f t="shared" si="4"/>
        <v>24</v>
      </c>
      <c r="G9" s="349">
        <f t="shared" si="4"/>
        <v>22</v>
      </c>
      <c r="H9" s="349">
        <f t="shared" si="4"/>
        <v>24</v>
      </c>
      <c r="I9" s="349">
        <f t="shared" si="4"/>
        <v>22</v>
      </c>
      <c r="J9" s="349">
        <f t="shared" si="4"/>
        <v>24</v>
      </c>
      <c r="K9" s="349">
        <f t="shared" si="4"/>
        <v>22</v>
      </c>
      <c r="L9" s="349">
        <f t="shared" si="4"/>
        <v>24</v>
      </c>
      <c r="M9" s="349">
        <f t="shared" si="4"/>
        <v>22</v>
      </c>
      <c r="N9" s="349">
        <f t="shared" si="4"/>
        <v>24</v>
      </c>
      <c r="O9" s="349">
        <f t="shared" si="4"/>
        <v>22</v>
      </c>
      <c r="P9" s="349">
        <f t="shared" si="4"/>
        <v>24</v>
      </c>
      <c r="Q9" s="349">
        <f t="shared" si="4"/>
        <v>22</v>
      </c>
      <c r="R9" s="349">
        <f t="shared" si="4"/>
        <v>24</v>
      </c>
      <c r="S9" s="349">
        <f t="shared" si="4"/>
        <v>22</v>
      </c>
      <c r="T9" s="349">
        <f>T11+T13+T15+T17+T19+T21+T23+T25+T27+T29+T31</f>
        <v>24</v>
      </c>
      <c r="U9" s="349">
        <v>22</v>
      </c>
      <c r="V9" s="90" t="s">
        <v>23</v>
      </c>
      <c r="W9" s="90" t="s">
        <v>23</v>
      </c>
      <c r="X9" s="349">
        <f aca="true" t="shared" si="5" ref="X9:AR9">X11+X13+X15+X17+X19+X21+X23+X25+X27+X29+X31</f>
        <v>22</v>
      </c>
      <c r="Y9" s="349">
        <f t="shared" si="5"/>
        <v>24</v>
      </c>
      <c r="Z9" s="349">
        <f t="shared" si="5"/>
        <v>22</v>
      </c>
      <c r="AA9" s="349">
        <f t="shared" si="5"/>
        <v>24</v>
      </c>
      <c r="AB9" s="349">
        <f t="shared" si="5"/>
        <v>22</v>
      </c>
      <c r="AC9" s="349">
        <f t="shared" si="5"/>
        <v>24</v>
      </c>
      <c r="AD9" s="349">
        <f t="shared" si="5"/>
        <v>22</v>
      </c>
      <c r="AE9" s="349">
        <f t="shared" si="5"/>
        <v>24</v>
      </c>
      <c r="AF9" s="349">
        <f t="shared" si="5"/>
        <v>22</v>
      </c>
      <c r="AG9" s="349">
        <f t="shared" si="5"/>
        <v>24</v>
      </c>
      <c r="AH9" s="349">
        <f t="shared" si="5"/>
        <v>22</v>
      </c>
      <c r="AI9" s="349">
        <f t="shared" si="5"/>
        <v>24</v>
      </c>
      <c r="AJ9" s="349">
        <f t="shared" si="5"/>
        <v>22</v>
      </c>
      <c r="AK9" s="349">
        <f t="shared" si="5"/>
        <v>24</v>
      </c>
      <c r="AL9" s="349">
        <f t="shared" si="5"/>
        <v>22</v>
      </c>
      <c r="AM9" s="349">
        <f t="shared" si="5"/>
        <v>24</v>
      </c>
      <c r="AN9" s="349">
        <f t="shared" si="5"/>
        <v>22</v>
      </c>
      <c r="AO9" s="349">
        <v>26</v>
      </c>
      <c r="AP9" s="349">
        <v>26</v>
      </c>
      <c r="AQ9" s="349">
        <f t="shared" si="5"/>
        <v>26</v>
      </c>
      <c r="AR9" s="349">
        <f t="shared" si="5"/>
        <v>24</v>
      </c>
      <c r="AS9" s="349">
        <v>24</v>
      </c>
      <c r="AT9" s="349"/>
      <c r="AU9" s="349"/>
      <c r="AV9" s="90" t="s">
        <v>23</v>
      </c>
      <c r="AW9" s="90" t="s">
        <v>23</v>
      </c>
      <c r="AX9" s="90" t="s">
        <v>23</v>
      </c>
      <c r="AY9" s="90" t="s">
        <v>23</v>
      </c>
      <c r="AZ9" s="90" t="s">
        <v>23</v>
      </c>
      <c r="BA9" s="90" t="s">
        <v>23</v>
      </c>
      <c r="BB9" s="90" t="s">
        <v>23</v>
      </c>
      <c r="BC9" s="90" t="s">
        <v>23</v>
      </c>
      <c r="BD9" s="90" t="s">
        <v>23</v>
      </c>
      <c r="BE9" s="202">
        <f aca="true" t="shared" si="6" ref="BE9:BE15">SUM(E9:BD9)</f>
        <v>906</v>
      </c>
    </row>
    <row r="10" spans="1:57" ht="31.5" customHeight="1" thickBot="1">
      <c r="A10" s="381"/>
      <c r="B10" s="384"/>
      <c r="C10" s="384"/>
      <c r="D10" s="348" t="s">
        <v>25</v>
      </c>
      <c r="E10" s="349">
        <f aca="true" t="shared" si="7" ref="E10:S10">E12+E14+E16+E18+E20+E22+E24+E26+E28+E30+E32</f>
        <v>11</v>
      </c>
      <c r="F10" s="349">
        <f t="shared" si="7"/>
        <v>12</v>
      </c>
      <c r="G10" s="349">
        <f t="shared" si="7"/>
        <v>11</v>
      </c>
      <c r="H10" s="349">
        <f t="shared" si="7"/>
        <v>12</v>
      </c>
      <c r="I10" s="349">
        <f t="shared" si="7"/>
        <v>11</v>
      </c>
      <c r="J10" s="349">
        <f t="shared" si="7"/>
        <v>12</v>
      </c>
      <c r="K10" s="349">
        <f t="shared" si="7"/>
        <v>11</v>
      </c>
      <c r="L10" s="349">
        <f t="shared" si="7"/>
        <v>12</v>
      </c>
      <c r="M10" s="349">
        <f t="shared" si="7"/>
        <v>11</v>
      </c>
      <c r="N10" s="349">
        <f t="shared" si="7"/>
        <v>12</v>
      </c>
      <c r="O10" s="349">
        <f t="shared" si="7"/>
        <v>11</v>
      </c>
      <c r="P10" s="349">
        <f t="shared" si="7"/>
        <v>12</v>
      </c>
      <c r="Q10" s="349">
        <f t="shared" si="7"/>
        <v>11</v>
      </c>
      <c r="R10" s="349">
        <f t="shared" si="7"/>
        <v>12</v>
      </c>
      <c r="S10" s="349">
        <f t="shared" si="7"/>
        <v>11</v>
      </c>
      <c r="T10" s="349">
        <f>T12+T14+T16+T18+T20+T22+T24+T26+T28+T30+T32</f>
        <v>12</v>
      </c>
      <c r="U10" s="349">
        <f>U12+U14+U16+U18+U20+U22+U24+U26+U28+U30+U32</f>
        <v>11</v>
      </c>
      <c r="V10" s="90" t="s">
        <v>23</v>
      </c>
      <c r="W10" s="90" t="s">
        <v>23</v>
      </c>
      <c r="X10" s="349">
        <f aca="true" t="shared" si="8" ref="X10:AS10">X12+X14+X16+X18+X20+X22+X24+X26+X28+X30+X32</f>
        <v>11</v>
      </c>
      <c r="Y10" s="349">
        <f t="shared" si="8"/>
        <v>12</v>
      </c>
      <c r="Z10" s="349">
        <f t="shared" si="8"/>
        <v>11</v>
      </c>
      <c r="AA10" s="349">
        <f t="shared" si="8"/>
        <v>12</v>
      </c>
      <c r="AB10" s="349">
        <f t="shared" si="8"/>
        <v>11</v>
      </c>
      <c r="AC10" s="349">
        <f t="shared" si="8"/>
        <v>12</v>
      </c>
      <c r="AD10" s="349">
        <f t="shared" si="8"/>
        <v>11</v>
      </c>
      <c r="AE10" s="349">
        <f t="shared" si="8"/>
        <v>12</v>
      </c>
      <c r="AF10" s="349">
        <f t="shared" si="8"/>
        <v>11</v>
      </c>
      <c r="AG10" s="349">
        <f t="shared" si="8"/>
        <v>12</v>
      </c>
      <c r="AH10" s="349">
        <f t="shared" si="8"/>
        <v>11</v>
      </c>
      <c r="AI10" s="349">
        <f t="shared" si="8"/>
        <v>12</v>
      </c>
      <c r="AJ10" s="349">
        <f t="shared" si="8"/>
        <v>11</v>
      </c>
      <c r="AK10" s="349">
        <f t="shared" si="8"/>
        <v>12</v>
      </c>
      <c r="AL10" s="349">
        <f t="shared" si="8"/>
        <v>11</v>
      </c>
      <c r="AM10" s="349">
        <f t="shared" si="8"/>
        <v>12</v>
      </c>
      <c r="AN10" s="349">
        <f t="shared" si="8"/>
        <v>11</v>
      </c>
      <c r="AO10" s="349">
        <f t="shared" si="8"/>
        <v>13</v>
      </c>
      <c r="AP10" s="349">
        <f t="shared" si="8"/>
        <v>13</v>
      </c>
      <c r="AQ10" s="349">
        <f t="shared" si="8"/>
        <v>13</v>
      </c>
      <c r="AR10" s="349">
        <f t="shared" si="8"/>
        <v>12</v>
      </c>
      <c r="AS10" s="349">
        <f t="shared" si="8"/>
        <v>12</v>
      </c>
      <c r="AT10" s="349"/>
      <c r="AU10" s="349"/>
      <c r="AV10" s="90" t="s">
        <v>23</v>
      </c>
      <c r="AW10" s="90" t="s">
        <v>23</v>
      </c>
      <c r="AX10" s="90" t="s">
        <v>23</v>
      </c>
      <c r="AY10" s="90" t="s">
        <v>23</v>
      </c>
      <c r="AZ10" s="90" t="s">
        <v>23</v>
      </c>
      <c r="BA10" s="90" t="s">
        <v>23</v>
      </c>
      <c r="BB10" s="90" t="s">
        <v>23</v>
      </c>
      <c r="BC10" s="90" t="s">
        <v>23</v>
      </c>
      <c r="BD10" s="90" t="s">
        <v>23</v>
      </c>
      <c r="BE10" s="202">
        <f t="shared" si="6"/>
        <v>453</v>
      </c>
    </row>
    <row r="11" spans="1:57" ht="18" customHeight="1" thickBot="1">
      <c r="A11" s="381"/>
      <c r="B11" s="373" t="s">
        <v>203</v>
      </c>
      <c r="C11" s="373" t="s">
        <v>204</v>
      </c>
      <c r="D11" s="261" t="s">
        <v>22</v>
      </c>
      <c r="E11" s="203">
        <v>2</v>
      </c>
      <c r="F11" s="203">
        <v>2</v>
      </c>
      <c r="G11" s="203">
        <v>2</v>
      </c>
      <c r="H11" s="203">
        <v>2</v>
      </c>
      <c r="I11" s="203">
        <v>2</v>
      </c>
      <c r="J11" s="203">
        <v>2</v>
      </c>
      <c r="K11" s="203">
        <v>2</v>
      </c>
      <c r="L11" s="203">
        <v>2</v>
      </c>
      <c r="M11" s="203">
        <v>2</v>
      </c>
      <c r="N11" s="203">
        <v>2</v>
      </c>
      <c r="O11" s="203">
        <v>2</v>
      </c>
      <c r="P11" s="203">
        <v>2</v>
      </c>
      <c r="Q11" s="203">
        <v>2</v>
      </c>
      <c r="R11" s="203">
        <v>2</v>
      </c>
      <c r="S11" s="203">
        <v>2</v>
      </c>
      <c r="T11" s="203">
        <v>2</v>
      </c>
      <c r="U11" s="203">
        <v>2</v>
      </c>
      <c r="V11" s="91" t="s">
        <v>23</v>
      </c>
      <c r="W11" s="91" t="s">
        <v>23</v>
      </c>
      <c r="X11" s="300">
        <v>2</v>
      </c>
      <c r="Y11" s="300">
        <v>2</v>
      </c>
      <c r="Z11" s="300">
        <v>2</v>
      </c>
      <c r="AA11" s="300">
        <v>2</v>
      </c>
      <c r="AB11" s="300">
        <v>2</v>
      </c>
      <c r="AC11" s="300">
        <v>2</v>
      </c>
      <c r="AD11" s="300">
        <v>2</v>
      </c>
      <c r="AE11" s="300">
        <v>2</v>
      </c>
      <c r="AF11" s="300">
        <v>2</v>
      </c>
      <c r="AG11" s="300">
        <v>2</v>
      </c>
      <c r="AH11" s="300">
        <v>2</v>
      </c>
      <c r="AI11" s="300">
        <v>2</v>
      </c>
      <c r="AJ11" s="300">
        <v>2</v>
      </c>
      <c r="AK11" s="300">
        <v>2</v>
      </c>
      <c r="AL11" s="300">
        <v>2</v>
      </c>
      <c r="AM11" s="300">
        <v>2</v>
      </c>
      <c r="AN11" s="300">
        <v>2</v>
      </c>
      <c r="AO11" s="300">
        <v>2</v>
      </c>
      <c r="AP11" s="300">
        <v>2</v>
      </c>
      <c r="AQ11" s="300">
        <v>2</v>
      </c>
      <c r="AR11" s="204">
        <v>2</v>
      </c>
      <c r="AS11" s="204">
        <v>2</v>
      </c>
      <c r="AT11" s="319"/>
      <c r="AU11" s="319" t="s">
        <v>24</v>
      </c>
      <c r="AV11" s="208" t="s">
        <v>23</v>
      </c>
      <c r="AW11" s="208" t="s">
        <v>23</v>
      </c>
      <c r="AX11" s="208" t="s">
        <v>23</v>
      </c>
      <c r="AY11" s="208" t="s">
        <v>23</v>
      </c>
      <c r="AZ11" s="208" t="s">
        <v>23</v>
      </c>
      <c r="BA11" s="208" t="s">
        <v>23</v>
      </c>
      <c r="BB11" s="208" t="s">
        <v>23</v>
      </c>
      <c r="BC11" s="208" t="s">
        <v>23</v>
      </c>
      <c r="BD11" s="208" t="s">
        <v>23</v>
      </c>
      <c r="BE11" s="202">
        <f t="shared" si="6"/>
        <v>78</v>
      </c>
    </row>
    <row r="12" spans="1:57" ht="18.75" customHeight="1" thickBot="1">
      <c r="A12" s="381"/>
      <c r="B12" s="453"/>
      <c r="C12" s="407"/>
      <c r="D12" s="261" t="s">
        <v>25</v>
      </c>
      <c r="E12" s="203">
        <v>1</v>
      </c>
      <c r="F12" s="203">
        <v>1</v>
      </c>
      <c r="G12" s="203">
        <v>1</v>
      </c>
      <c r="H12" s="203">
        <v>1</v>
      </c>
      <c r="I12" s="203">
        <v>1</v>
      </c>
      <c r="J12" s="203">
        <v>1</v>
      </c>
      <c r="K12" s="203">
        <v>1</v>
      </c>
      <c r="L12" s="203">
        <v>1</v>
      </c>
      <c r="M12" s="203">
        <v>1</v>
      </c>
      <c r="N12" s="203">
        <v>1</v>
      </c>
      <c r="O12" s="203">
        <v>1</v>
      </c>
      <c r="P12" s="203">
        <v>1</v>
      </c>
      <c r="Q12" s="203">
        <v>1</v>
      </c>
      <c r="R12" s="203">
        <v>1</v>
      </c>
      <c r="S12" s="203">
        <v>1</v>
      </c>
      <c r="T12" s="203">
        <v>1</v>
      </c>
      <c r="U12" s="203">
        <v>1</v>
      </c>
      <c r="V12" s="91" t="s">
        <v>23</v>
      </c>
      <c r="W12" s="91" t="s">
        <v>23</v>
      </c>
      <c r="X12" s="300">
        <v>1</v>
      </c>
      <c r="Y12" s="300">
        <v>1</v>
      </c>
      <c r="Z12" s="300">
        <v>1</v>
      </c>
      <c r="AA12" s="300">
        <v>1</v>
      </c>
      <c r="AB12" s="300">
        <v>1</v>
      </c>
      <c r="AC12" s="300">
        <v>1</v>
      </c>
      <c r="AD12" s="300">
        <v>1</v>
      </c>
      <c r="AE12" s="300">
        <v>1</v>
      </c>
      <c r="AF12" s="300">
        <v>1</v>
      </c>
      <c r="AG12" s="300">
        <v>1</v>
      </c>
      <c r="AH12" s="300">
        <v>1</v>
      </c>
      <c r="AI12" s="300">
        <v>1</v>
      </c>
      <c r="AJ12" s="300">
        <v>1</v>
      </c>
      <c r="AK12" s="300">
        <v>1</v>
      </c>
      <c r="AL12" s="300">
        <v>1</v>
      </c>
      <c r="AM12" s="300">
        <v>1</v>
      </c>
      <c r="AN12" s="300">
        <v>1</v>
      </c>
      <c r="AO12" s="300">
        <v>1</v>
      </c>
      <c r="AP12" s="300">
        <v>1</v>
      </c>
      <c r="AQ12" s="300">
        <v>1</v>
      </c>
      <c r="AR12" s="204">
        <v>1</v>
      </c>
      <c r="AS12" s="204">
        <v>1</v>
      </c>
      <c r="AT12" s="319"/>
      <c r="AU12" s="319"/>
      <c r="AV12" s="208" t="s">
        <v>23</v>
      </c>
      <c r="AW12" s="208" t="s">
        <v>23</v>
      </c>
      <c r="AX12" s="208" t="s">
        <v>23</v>
      </c>
      <c r="AY12" s="208" t="s">
        <v>23</v>
      </c>
      <c r="AZ12" s="208" t="s">
        <v>23</v>
      </c>
      <c r="BA12" s="208" t="s">
        <v>23</v>
      </c>
      <c r="BB12" s="208" t="s">
        <v>23</v>
      </c>
      <c r="BC12" s="208" t="s">
        <v>23</v>
      </c>
      <c r="BD12" s="208" t="s">
        <v>23</v>
      </c>
      <c r="BE12" s="202">
        <f t="shared" si="6"/>
        <v>39</v>
      </c>
    </row>
    <row r="13" spans="1:57" ht="18.75" customHeight="1" thickBot="1">
      <c r="A13" s="381"/>
      <c r="B13" s="453"/>
      <c r="C13" s="373" t="s">
        <v>205</v>
      </c>
      <c r="D13" s="261" t="s">
        <v>22</v>
      </c>
      <c r="E13" s="203">
        <v>4</v>
      </c>
      <c r="F13" s="203">
        <v>2</v>
      </c>
      <c r="G13" s="203">
        <v>4</v>
      </c>
      <c r="H13" s="203">
        <v>2</v>
      </c>
      <c r="I13" s="203">
        <v>4</v>
      </c>
      <c r="J13" s="203">
        <v>2</v>
      </c>
      <c r="K13" s="203">
        <v>4</v>
      </c>
      <c r="L13" s="205">
        <v>2</v>
      </c>
      <c r="M13" s="205">
        <v>4</v>
      </c>
      <c r="N13" s="205">
        <v>2</v>
      </c>
      <c r="O13" s="205">
        <v>4</v>
      </c>
      <c r="P13" s="205">
        <v>2</v>
      </c>
      <c r="Q13" s="205">
        <v>4</v>
      </c>
      <c r="R13" s="205">
        <v>2</v>
      </c>
      <c r="S13" s="205">
        <v>4</v>
      </c>
      <c r="T13" s="205">
        <v>2</v>
      </c>
      <c r="U13" s="205">
        <v>4</v>
      </c>
      <c r="V13" s="91" t="s">
        <v>23</v>
      </c>
      <c r="W13" s="91" t="s">
        <v>23</v>
      </c>
      <c r="X13" s="204">
        <v>2</v>
      </c>
      <c r="Y13" s="204">
        <v>4</v>
      </c>
      <c r="Z13" s="204">
        <v>2</v>
      </c>
      <c r="AA13" s="204">
        <v>4</v>
      </c>
      <c r="AB13" s="204">
        <v>2</v>
      </c>
      <c r="AC13" s="204">
        <v>4</v>
      </c>
      <c r="AD13" s="204">
        <v>2</v>
      </c>
      <c r="AE13" s="204">
        <v>4</v>
      </c>
      <c r="AF13" s="204">
        <v>2</v>
      </c>
      <c r="AG13" s="204">
        <v>4</v>
      </c>
      <c r="AH13" s="204">
        <v>2</v>
      </c>
      <c r="AI13" s="204">
        <v>4</v>
      </c>
      <c r="AJ13" s="204">
        <v>2</v>
      </c>
      <c r="AK13" s="204">
        <v>4</v>
      </c>
      <c r="AL13" s="204">
        <v>2</v>
      </c>
      <c r="AM13" s="204">
        <v>4</v>
      </c>
      <c r="AN13" s="204">
        <v>2</v>
      </c>
      <c r="AO13" s="204">
        <v>4</v>
      </c>
      <c r="AP13" s="204">
        <v>2</v>
      </c>
      <c r="AQ13" s="204">
        <v>4</v>
      </c>
      <c r="AR13" s="204">
        <v>2</v>
      </c>
      <c r="AS13" s="204">
        <v>4</v>
      </c>
      <c r="AT13" s="319"/>
      <c r="AU13" s="319"/>
      <c r="AV13" s="208" t="s">
        <v>23</v>
      </c>
      <c r="AW13" s="208" t="s">
        <v>23</v>
      </c>
      <c r="AX13" s="208" t="s">
        <v>23</v>
      </c>
      <c r="AY13" s="208" t="s">
        <v>23</v>
      </c>
      <c r="AZ13" s="208" t="s">
        <v>23</v>
      </c>
      <c r="BA13" s="208" t="s">
        <v>23</v>
      </c>
      <c r="BB13" s="208" t="s">
        <v>23</v>
      </c>
      <c r="BC13" s="208" t="s">
        <v>23</v>
      </c>
      <c r="BD13" s="208" t="s">
        <v>23</v>
      </c>
      <c r="BE13" s="206">
        <f t="shared" si="6"/>
        <v>118</v>
      </c>
    </row>
    <row r="14" spans="1:57" ht="18.75" customHeight="1" thickBot="1">
      <c r="A14" s="381"/>
      <c r="B14" s="407"/>
      <c r="C14" s="453"/>
      <c r="D14" s="261" t="s">
        <v>25</v>
      </c>
      <c r="E14" s="203">
        <v>2</v>
      </c>
      <c r="F14" s="203">
        <v>1</v>
      </c>
      <c r="G14" s="203">
        <v>2</v>
      </c>
      <c r="H14" s="203">
        <v>1</v>
      </c>
      <c r="I14" s="203">
        <v>2</v>
      </c>
      <c r="J14" s="203">
        <v>1</v>
      </c>
      <c r="K14" s="203">
        <v>2</v>
      </c>
      <c r="L14" s="205">
        <v>1</v>
      </c>
      <c r="M14" s="205">
        <v>2</v>
      </c>
      <c r="N14" s="205">
        <v>1</v>
      </c>
      <c r="O14" s="205">
        <v>2</v>
      </c>
      <c r="P14" s="205">
        <v>1</v>
      </c>
      <c r="Q14" s="205">
        <v>2</v>
      </c>
      <c r="R14" s="205">
        <v>1</v>
      </c>
      <c r="S14" s="205">
        <v>2</v>
      </c>
      <c r="T14" s="205">
        <v>1</v>
      </c>
      <c r="U14" s="205">
        <v>2</v>
      </c>
      <c r="V14" s="91" t="s">
        <v>23</v>
      </c>
      <c r="W14" s="91" t="s">
        <v>23</v>
      </c>
      <c r="X14" s="204">
        <v>1</v>
      </c>
      <c r="Y14" s="204">
        <v>2</v>
      </c>
      <c r="Z14" s="204">
        <v>1</v>
      </c>
      <c r="AA14" s="204">
        <v>2</v>
      </c>
      <c r="AB14" s="204">
        <v>1</v>
      </c>
      <c r="AC14" s="204">
        <v>2</v>
      </c>
      <c r="AD14" s="204">
        <v>1</v>
      </c>
      <c r="AE14" s="204">
        <v>2</v>
      </c>
      <c r="AF14" s="204">
        <v>1</v>
      </c>
      <c r="AG14" s="204">
        <v>2</v>
      </c>
      <c r="AH14" s="204">
        <v>1</v>
      </c>
      <c r="AI14" s="204">
        <v>2</v>
      </c>
      <c r="AJ14" s="204">
        <v>1</v>
      </c>
      <c r="AK14" s="204">
        <v>2</v>
      </c>
      <c r="AL14" s="204">
        <v>1</v>
      </c>
      <c r="AM14" s="204">
        <v>2</v>
      </c>
      <c r="AN14" s="204">
        <v>1</v>
      </c>
      <c r="AO14" s="204">
        <v>2</v>
      </c>
      <c r="AP14" s="204">
        <v>1</v>
      </c>
      <c r="AQ14" s="204">
        <v>2</v>
      </c>
      <c r="AR14" s="204">
        <v>1</v>
      </c>
      <c r="AS14" s="204">
        <v>2</v>
      </c>
      <c r="AT14" s="319"/>
      <c r="AU14" s="319"/>
      <c r="AV14" s="208" t="s">
        <v>23</v>
      </c>
      <c r="AW14" s="208" t="s">
        <v>23</v>
      </c>
      <c r="AX14" s="208" t="s">
        <v>23</v>
      </c>
      <c r="AY14" s="208" t="s">
        <v>23</v>
      </c>
      <c r="AZ14" s="208" t="s">
        <v>23</v>
      </c>
      <c r="BA14" s="208" t="s">
        <v>23</v>
      </c>
      <c r="BB14" s="208" t="s">
        <v>23</v>
      </c>
      <c r="BC14" s="208" t="s">
        <v>23</v>
      </c>
      <c r="BD14" s="208" t="s">
        <v>23</v>
      </c>
      <c r="BE14" s="202">
        <f t="shared" si="6"/>
        <v>59</v>
      </c>
    </row>
    <row r="15" spans="1:57" ht="15" customHeight="1" thickBot="1">
      <c r="A15" s="381"/>
      <c r="B15" s="373" t="s">
        <v>206</v>
      </c>
      <c r="C15" s="375" t="s">
        <v>26</v>
      </c>
      <c r="D15" s="261" t="s">
        <v>22</v>
      </c>
      <c r="E15" s="203">
        <v>2</v>
      </c>
      <c r="F15" s="203">
        <v>4</v>
      </c>
      <c r="G15" s="203">
        <v>2</v>
      </c>
      <c r="H15" s="203">
        <v>4</v>
      </c>
      <c r="I15" s="203">
        <v>2</v>
      </c>
      <c r="J15" s="203">
        <v>4</v>
      </c>
      <c r="K15" s="203">
        <v>2</v>
      </c>
      <c r="L15" s="205">
        <v>4</v>
      </c>
      <c r="M15" s="205">
        <v>2</v>
      </c>
      <c r="N15" s="205">
        <v>4</v>
      </c>
      <c r="O15" s="205">
        <v>2</v>
      </c>
      <c r="P15" s="205">
        <v>4</v>
      </c>
      <c r="Q15" s="205">
        <v>2</v>
      </c>
      <c r="R15" s="205">
        <v>4</v>
      </c>
      <c r="S15" s="205">
        <v>2</v>
      </c>
      <c r="T15" s="205">
        <v>4</v>
      </c>
      <c r="U15" s="205">
        <v>2</v>
      </c>
      <c r="V15" s="91" t="s">
        <v>23</v>
      </c>
      <c r="W15" s="91" t="s">
        <v>23</v>
      </c>
      <c r="X15" s="300">
        <v>4</v>
      </c>
      <c r="Y15" s="300">
        <v>2</v>
      </c>
      <c r="Z15" s="300">
        <v>4</v>
      </c>
      <c r="AA15" s="300">
        <v>2</v>
      </c>
      <c r="AB15" s="300">
        <v>4</v>
      </c>
      <c r="AC15" s="300">
        <v>2</v>
      </c>
      <c r="AD15" s="300">
        <v>4</v>
      </c>
      <c r="AE15" s="300">
        <v>2</v>
      </c>
      <c r="AF15" s="300">
        <v>4</v>
      </c>
      <c r="AG15" s="300">
        <v>2</v>
      </c>
      <c r="AH15" s="300">
        <v>4</v>
      </c>
      <c r="AI15" s="300">
        <v>2</v>
      </c>
      <c r="AJ15" s="300">
        <v>4</v>
      </c>
      <c r="AK15" s="300">
        <v>2</v>
      </c>
      <c r="AL15" s="300">
        <v>4</v>
      </c>
      <c r="AM15" s="300">
        <v>2</v>
      </c>
      <c r="AN15" s="300">
        <v>4</v>
      </c>
      <c r="AO15" s="300">
        <v>2</v>
      </c>
      <c r="AP15" s="300">
        <v>4</v>
      </c>
      <c r="AQ15" s="300">
        <v>2</v>
      </c>
      <c r="AR15" s="300">
        <v>4</v>
      </c>
      <c r="AS15" s="317" t="s">
        <v>241</v>
      </c>
      <c r="AT15" s="319"/>
      <c r="AU15" s="319"/>
      <c r="AV15" s="208" t="s">
        <v>23</v>
      </c>
      <c r="AW15" s="208" t="s">
        <v>23</v>
      </c>
      <c r="AX15" s="208" t="s">
        <v>23</v>
      </c>
      <c r="AY15" s="208" t="s">
        <v>23</v>
      </c>
      <c r="AZ15" s="208" t="s">
        <v>23</v>
      </c>
      <c r="BA15" s="208" t="s">
        <v>23</v>
      </c>
      <c r="BB15" s="208" t="s">
        <v>23</v>
      </c>
      <c r="BC15" s="208" t="s">
        <v>23</v>
      </c>
      <c r="BD15" s="208" t="s">
        <v>23</v>
      </c>
      <c r="BE15" s="202">
        <f t="shared" si="6"/>
        <v>114</v>
      </c>
    </row>
    <row r="16" spans="1:57" ht="16.5" customHeight="1" thickBot="1">
      <c r="A16" s="381"/>
      <c r="B16" s="374"/>
      <c r="C16" s="406"/>
      <c r="D16" s="261" t="s">
        <v>25</v>
      </c>
      <c r="E16" s="203">
        <v>1</v>
      </c>
      <c r="F16" s="203">
        <v>2</v>
      </c>
      <c r="G16" s="203">
        <v>1</v>
      </c>
      <c r="H16" s="203">
        <v>2</v>
      </c>
      <c r="I16" s="203">
        <v>1</v>
      </c>
      <c r="J16" s="203">
        <v>2</v>
      </c>
      <c r="K16" s="203">
        <v>1</v>
      </c>
      <c r="L16" s="205">
        <v>2</v>
      </c>
      <c r="M16" s="205">
        <v>1</v>
      </c>
      <c r="N16" s="205">
        <v>2</v>
      </c>
      <c r="O16" s="205">
        <v>1</v>
      </c>
      <c r="P16" s="205">
        <v>2</v>
      </c>
      <c r="Q16" s="205">
        <v>1</v>
      </c>
      <c r="R16" s="205">
        <v>2</v>
      </c>
      <c r="S16" s="205">
        <v>1</v>
      </c>
      <c r="T16" s="205">
        <v>2</v>
      </c>
      <c r="U16" s="205">
        <v>1</v>
      </c>
      <c r="V16" s="91" t="s">
        <v>23</v>
      </c>
      <c r="W16" s="91" t="s">
        <v>23</v>
      </c>
      <c r="X16" s="204">
        <v>2</v>
      </c>
      <c r="Y16" s="204">
        <v>1</v>
      </c>
      <c r="Z16" s="204">
        <v>2</v>
      </c>
      <c r="AA16" s="204">
        <v>1</v>
      </c>
      <c r="AB16" s="204">
        <v>2</v>
      </c>
      <c r="AC16" s="204">
        <v>1</v>
      </c>
      <c r="AD16" s="204">
        <v>2</v>
      </c>
      <c r="AE16" s="204">
        <v>1</v>
      </c>
      <c r="AF16" s="204">
        <v>2</v>
      </c>
      <c r="AG16" s="204">
        <v>1</v>
      </c>
      <c r="AH16" s="204">
        <v>2</v>
      </c>
      <c r="AI16" s="204">
        <v>1</v>
      </c>
      <c r="AJ16" s="204">
        <v>2</v>
      </c>
      <c r="AK16" s="204">
        <v>1</v>
      </c>
      <c r="AL16" s="204">
        <v>2</v>
      </c>
      <c r="AM16" s="204">
        <v>1</v>
      </c>
      <c r="AN16" s="204">
        <v>2</v>
      </c>
      <c r="AO16" s="204">
        <v>1</v>
      </c>
      <c r="AP16" s="204">
        <v>2</v>
      </c>
      <c r="AQ16" s="204">
        <v>1</v>
      </c>
      <c r="AR16" s="204">
        <v>2</v>
      </c>
      <c r="AS16" s="204">
        <v>1</v>
      </c>
      <c r="AT16" s="319"/>
      <c r="AU16" s="319"/>
      <c r="AV16" s="208" t="s">
        <v>23</v>
      </c>
      <c r="AW16" s="208" t="s">
        <v>23</v>
      </c>
      <c r="AX16" s="208" t="s">
        <v>23</v>
      </c>
      <c r="AY16" s="208" t="s">
        <v>23</v>
      </c>
      <c r="AZ16" s="208" t="s">
        <v>23</v>
      </c>
      <c r="BA16" s="208" t="s">
        <v>23</v>
      </c>
      <c r="BB16" s="208" t="s">
        <v>23</v>
      </c>
      <c r="BC16" s="208" t="s">
        <v>23</v>
      </c>
      <c r="BD16" s="208" t="s">
        <v>23</v>
      </c>
      <c r="BE16" s="206">
        <f aca="true" t="shared" si="9" ref="BE16:BE85">SUM(E16:BD16)</f>
        <v>58</v>
      </c>
    </row>
    <row r="17" spans="1:57" ht="19.5" customHeight="1" thickBot="1">
      <c r="A17" s="381"/>
      <c r="B17" s="373" t="s">
        <v>207</v>
      </c>
      <c r="C17" s="375" t="s">
        <v>27</v>
      </c>
      <c r="D17" s="261" t="s">
        <v>22</v>
      </c>
      <c r="E17" s="203">
        <v>2</v>
      </c>
      <c r="F17" s="203">
        <v>4</v>
      </c>
      <c r="G17" s="203">
        <v>2</v>
      </c>
      <c r="H17" s="203">
        <v>4</v>
      </c>
      <c r="I17" s="203">
        <v>2</v>
      </c>
      <c r="J17" s="203">
        <v>4</v>
      </c>
      <c r="K17" s="203">
        <v>2</v>
      </c>
      <c r="L17" s="205">
        <v>4</v>
      </c>
      <c r="M17" s="205">
        <v>2</v>
      </c>
      <c r="N17" s="205">
        <v>4</v>
      </c>
      <c r="O17" s="205">
        <v>2</v>
      </c>
      <c r="P17" s="205">
        <v>4</v>
      </c>
      <c r="Q17" s="205">
        <v>2</v>
      </c>
      <c r="R17" s="205">
        <v>4</v>
      </c>
      <c r="S17" s="205">
        <v>2</v>
      </c>
      <c r="T17" s="205">
        <v>4</v>
      </c>
      <c r="U17" s="205">
        <v>2</v>
      </c>
      <c r="V17" s="91" t="s">
        <v>23</v>
      </c>
      <c r="W17" s="91" t="s">
        <v>23</v>
      </c>
      <c r="X17" s="300">
        <v>4</v>
      </c>
      <c r="Y17" s="300">
        <v>2</v>
      </c>
      <c r="Z17" s="300">
        <v>4</v>
      </c>
      <c r="AA17" s="300">
        <v>2</v>
      </c>
      <c r="AB17" s="300">
        <v>4</v>
      </c>
      <c r="AC17" s="300">
        <v>2</v>
      </c>
      <c r="AD17" s="300">
        <v>4</v>
      </c>
      <c r="AE17" s="300">
        <v>2</v>
      </c>
      <c r="AF17" s="300">
        <v>4</v>
      </c>
      <c r="AG17" s="300">
        <v>2</v>
      </c>
      <c r="AH17" s="300">
        <v>4</v>
      </c>
      <c r="AI17" s="300">
        <v>2</v>
      </c>
      <c r="AJ17" s="300">
        <v>4</v>
      </c>
      <c r="AK17" s="300">
        <v>2</v>
      </c>
      <c r="AL17" s="300">
        <v>4</v>
      </c>
      <c r="AM17" s="300">
        <v>2</v>
      </c>
      <c r="AN17" s="300">
        <v>4</v>
      </c>
      <c r="AO17" s="300">
        <v>2</v>
      </c>
      <c r="AP17" s="300">
        <v>4</v>
      </c>
      <c r="AQ17" s="300">
        <v>2</v>
      </c>
      <c r="AR17" s="300">
        <v>4</v>
      </c>
      <c r="AS17" s="317" t="s">
        <v>241</v>
      </c>
      <c r="AT17" s="319"/>
      <c r="AU17" s="319"/>
      <c r="AV17" s="208" t="s">
        <v>23</v>
      </c>
      <c r="AW17" s="208" t="s">
        <v>23</v>
      </c>
      <c r="AX17" s="208" t="s">
        <v>23</v>
      </c>
      <c r="AY17" s="208" t="s">
        <v>23</v>
      </c>
      <c r="AZ17" s="208" t="s">
        <v>23</v>
      </c>
      <c r="BA17" s="208" t="s">
        <v>23</v>
      </c>
      <c r="BB17" s="208" t="s">
        <v>23</v>
      </c>
      <c r="BC17" s="208" t="s">
        <v>23</v>
      </c>
      <c r="BD17" s="208" t="s">
        <v>23</v>
      </c>
      <c r="BE17" s="202">
        <f t="shared" si="9"/>
        <v>114</v>
      </c>
    </row>
    <row r="18" spans="1:57" ht="17.25" customHeight="1" thickBot="1">
      <c r="A18" s="381"/>
      <c r="B18" s="374"/>
      <c r="C18" s="376"/>
      <c r="D18" s="261" t="s">
        <v>25</v>
      </c>
      <c r="E18" s="203">
        <v>1</v>
      </c>
      <c r="F18" s="203">
        <v>2</v>
      </c>
      <c r="G18" s="203">
        <v>1</v>
      </c>
      <c r="H18" s="203">
        <v>2</v>
      </c>
      <c r="I18" s="203">
        <v>1</v>
      </c>
      <c r="J18" s="203">
        <v>2</v>
      </c>
      <c r="K18" s="203">
        <v>1</v>
      </c>
      <c r="L18" s="205">
        <v>2</v>
      </c>
      <c r="M18" s="205">
        <v>1</v>
      </c>
      <c r="N18" s="205">
        <v>2</v>
      </c>
      <c r="O18" s="205">
        <v>1</v>
      </c>
      <c r="P18" s="205">
        <v>2</v>
      </c>
      <c r="Q18" s="205">
        <v>1</v>
      </c>
      <c r="R18" s="205">
        <v>2</v>
      </c>
      <c r="S18" s="205">
        <v>1</v>
      </c>
      <c r="T18" s="205">
        <v>2</v>
      </c>
      <c r="U18" s="205">
        <v>1</v>
      </c>
      <c r="V18" s="91" t="s">
        <v>23</v>
      </c>
      <c r="W18" s="91" t="s">
        <v>23</v>
      </c>
      <c r="X18" s="300">
        <v>2</v>
      </c>
      <c r="Y18" s="300">
        <v>1</v>
      </c>
      <c r="Z18" s="300">
        <v>2</v>
      </c>
      <c r="AA18" s="300">
        <v>1</v>
      </c>
      <c r="AB18" s="300">
        <v>2</v>
      </c>
      <c r="AC18" s="300">
        <v>1</v>
      </c>
      <c r="AD18" s="300">
        <v>2</v>
      </c>
      <c r="AE18" s="300">
        <v>1</v>
      </c>
      <c r="AF18" s="300">
        <v>2</v>
      </c>
      <c r="AG18" s="300">
        <v>1</v>
      </c>
      <c r="AH18" s="300">
        <v>2</v>
      </c>
      <c r="AI18" s="300">
        <v>1</v>
      </c>
      <c r="AJ18" s="300">
        <v>2</v>
      </c>
      <c r="AK18" s="300">
        <v>1</v>
      </c>
      <c r="AL18" s="300">
        <v>2</v>
      </c>
      <c r="AM18" s="300">
        <v>1</v>
      </c>
      <c r="AN18" s="300">
        <v>2</v>
      </c>
      <c r="AO18" s="300">
        <v>1</v>
      </c>
      <c r="AP18" s="300">
        <v>2</v>
      </c>
      <c r="AQ18" s="300">
        <v>1</v>
      </c>
      <c r="AR18" s="300">
        <v>2</v>
      </c>
      <c r="AS18" s="300">
        <v>1</v>
      </c>
      <c r="AT18" s="320"/>
      <c r="AU18" s="319"/>
      <c r="AV18" s="208" t="s">
        <v>23</v>
      </c>
      <c r="AW18" s="208" t="s">
        <v>23</v>
      </c>
      <c r="AX18" s="208" t="s">
        <v>23</v>
      </c>
      <c r="AY18" s="208" t="s">
        <v>23</v>
      </c>
      <c r="AZ18" s="208" t="s">
        <v>23</v>
      </c>
      <c r="BA18" s="208" t="s">
        <v>23</v>
      </c>
      <c r="BB18" s="208" t="s">
        <v>23</v>
      </c>
      <c r="BC18" s="208" t="s">
        <v>23</v>
      </c>
      <c r="BD18" s="208" t="s">
        <v>23</v>
      </c>
      <c r="BE18" s="206">
        <f t="shared" si="9"/>
        <v>58</v>
      </c>
    </row>
    <row r="19" spans="1:57" s="13" customFormat="1" ht="19.5" customHeight="1" thickBot="1">
      <c r="A19" s="381"/>
      <c r="B19" s="403" t="s">
        <v>208</v>
      </c>
      <c r="C19" s="408" t="s">
        <v>30</v>
      </c>
      <c r="D19" s="261" t="s">
        <v>22</v>
      </c>
      <c r="E19" s="92">
        <v>4</v>
      </c>
      <c r="F19" s="92">
        <v>2</v>
      </c>
      <c r="G19" s="92">
        <v>4</v>
      </c>
      <c r="H19" s="92">
        <v>2</v>
      </c>
      <c r="I19" s="92">
        <v>4</v>
      </c>
      <c r="J19" s="92">
        <v>2</v>
      </c>
      <c r="K19" s="92">
        <v>4</v>
      </c>
      <c r="L19" s="205">
        <v>2</v>
      </c>
      <c r="M19" s="205">
        <v>4</v>
      </c>
      <c r="N19" s="205">
        <v>2</v>
      </c>
      <c r="O19" s="205">
        <v>4</v>
      </c>
      <c r="P19" s="205">
        <v>2</v>
      </c>
      <c r="Q19" s="205">
        <v>4</v>
      </c>
      <c r="R19" s="205">
        <v>2</v>
      </c>
      <c r="S19" s="205">
        <v>4</v>
      </c>
      <c r="T19" s="205">
        <v>2</v>
      </c>
      <c r="U19" s="205" t="s">
        <v>241</v>
      </c>
      <c r="V19" s="91" t="s">
        <v>23</v>
      </c>
      <c r="W19" s="91" t="s">
        <v>23</v>
      </c>
      <c r="X19" s="300">
        <v>2</v>
      </c>
      <c r="Y19" s="300">
        <v>4</v>
      </c>
      <c r="Z19" s="300">
        <v>2</v>
      </c>
      <c r="AA19" s="300">
        <v>4</v>
      </c>
      <c r="AB19" s="300">
        <v>2</v>
      </c>
      <c r="AC19" s="300">
        <v>4</v>
      </c>
      <c r="AD19" s="300">
        <v>2</v>
      </c>
      <c r="AE19" s="300">
        <v>4</v>
      </c>
      <c r="AF19" s="300">
        <v>2</v>
      </c>
      <c r="AG19" s="300">
        <v>4</v>
      </c>
      <c r="AH19" s="300">
        <v>2</v>
      </c>
      <c r="AI19" s="300">
        <v>4</v>
      </c>
      <c r="AJ19" s="300">
        <v>2</v>
      </c>
      <c r="AK19" s="300">
        <v>4</v>
      </c>
      <c r="AL19" s="300">
        <v>2</v>
      </c>
      <c r="AM19" s="300">
        <v>4</v>
      </c>
      <c r="AN19" s="300">
        <v>2</v>
      </c>
      <c r="AO19" s="300">
        <v>4</v>
      </c>
      <c r="AP19" s="300">
        <v>2</v>
      </c>
      <c r="AQ19" s="300">
        <v>4</v>
      </c>
      <c r="AR19" s="300">
        <v>2</v>
      </c>
      <c r="AS19" s="317" t="s">
        <v>241</v>
      </c>
      <c r="AT19" s="319"/>
      <c r="AU19" s="319"/>
      <c r="AV19" s="208" t="s">
        <v>23</v>
      </c>
      <c r="AW19" s="208" t="s">
        <v>23</v>
      </c>
      <c r="AX19" s="208" t="s">
        <v>23</v>
      </c>
      <c r="AY19" s="208" t="s">
        <v>23</v>
      </c>
      <c r="AZ19" s="208" t="s">
        <v>23</v>
      </c>
      <c r="BA19" s="208" t="s">
        <v>23</v>
      </c>
      <c r="BB19" s="208" t="s">
        <v>23</v>
      </c>
      <c r="BC19" s="208" t="s">
        <v>23</v>
      </c>
      <c r="BD19" s="208" t="s">
        <v>23</v>
      </c>
      <c r="BE19" s="204">
        <f t="shared" si="9"/>
        <v>110</v>
      </c>
    </row>
    <row r="20" spans="1:57" s="13" customFormat="1" ht="18" customHeight="1" thickBot="1">
      <c r="A20" s="381"/>
      <c r="B20" s="404"/>
      <c r="C20" s="405"/>
      <c r="D20" s="261" t="s">
        <v>25</v>
      </c>
      <c r="E20" s="92">
        <v>2</v>
      </c>
      <c r="F20" s="92">
        <v>1</v>
      </c>
      <c r="G20" s="92">
        <v>2</v>
      </c>
      <c r="H20" s="92">
        <v>1</v>
      </c>
      <c r="I20" s="92">
        <v>2</v>
      </c>
      <c r="J20" s="92">
        <v>1</v>
      </c>
      <c r="K20" s="92">
        <v>2</v>
      </c>
      <c r="L20" s="205">
        <v>1</v>
      </c>
      <c r="M20" s="205">
        <v>2</v>
      </c>
      <c r="N20" s="205">
        <v>1</v>
      </c>
      <c r="O20" s="205">
        <v>2</v>
      </c>
      <c r="P20" s="205">
        <v>1</v>
      </c>
      <c r="Q20" s="205">
        <v>2</v>
      </c>
      <c r="R20" s="205">
        <v>1</v>
      </c>
      <c r="S20" s="205">
        <v>2</v>
      </c>
      <c r="T20" s="205">
        <v>1</v>
      </c>
      <c r="U20" s="205">
        <v>2</v>
      </c>
      <c r="V20" s="91" t="s">
        <v>23</v>
      </c>
      <c r="W20" s="91" t="s">
        <v>23</v>
      </c>
      <c r="X20" s="204">
        <v>1</v>
      </c>
      <c r="Y20" s="204">
        <v>2</v>
      </c>
      <c r="Z20" s="204">
        <v>1</v>
      </c>
      <c r="AA20" s="204">
        <v>2</v>
      </c>
      <c r="AB20" s="204">
        <v>1</v>
      </c>
      <c r="AC20" s="204">
        <v>2</v>
      </c>
      <c r="AD20" s="204">
        <v>1</v>
      </c>
      <c r="AE20" s="204">
        <v>2</v>
      </c>
      <c r="AF20" s="204">
        <v>1</v>
      </c>
      <c r="AG20" s="204">
        <v>2</v>
      </c>
      <c r="AH20" s="204">
        <v>1</v>
      </c>
      <c r="AI20" s="204">
        <v>2</v>
      </c>
      <c r="AJ20" s="204">
        <v>1</v>
      </c>
      <c r="AK20" s="204">
        <v>2</v>
      </c>
      <c r="AL20" s="204">
        <v>1</v>
      </c>
      <c r="AM20" s="204">
        <v>2</v>
      </c>
      <c r="AN20" s="204">
        <v>1</v>
      </c>
      <c r="AO20" s="204">
        <v>2</v>
      </c>
      <c r="AP20" s="204">
        <v>1</v>
      </c>
      <c r="AQ20" s="204">
        <v>2</v>
      </c>
      <c r="AR20" s="204">
        <v>1</v>
      </c>
      <c r="AS20" s="204">
        <v>2</v>
      </c>
      <c r="AT20" s="319"/>
      <c r="AU20" s="319"/>
      <c r="AV20" s="208" t="s">
        <v>23</v>
      </c>
      <c r="AW20" s="208" t="s">
        <v>23</v>
      </c>
      <c r="AX20" s="208" t="s">
        <v>23</v>
      </c>
      <c r="AY20" s="208" t="s">
        <v>23</v>
      </c>
      <c r="AZ20" s="208" t="s">
        <v>23</v>
      </c>
      <c r="BA20" s="208" t="s">
        <v>23</v>
      </c>
      <c r="BB20" s="208" t="s">
        <v>23</v>
      </c>
      <c r="BC20" s="208" t="s">
        <v>23</v>
      </c>
      <c r="BD20" s="208" t="s">
        <v>23</v>
      </c>
      <c r="BE20" s="207">
        <f t="shared" si="9"/>
        <v>59</v>
      </c>
    </row>
    <row r="21" spans="1:57" s="13" customFormat="1" ht="20.25" customHeight="1" thickBot="1">
      <c r="A21" s="381"/>
      <c r="B21" s="403" t="s">
        <v>209</v>
      </c>
      <c r="C21" s="403" t="s">
        <v>210</v>
      </c>
      <c r="D21" s="261" t="s">
        <v>22</v>
      </c>
      <c r="E21" s="92">
        <v>2</v>
      </c>
      <c r="F21" s="92">
        <v>2</v>
      </c>
      <c r="G21" s="92">
        <v>2</v>
      </c>
      <c r="H21" s="92">
        <v>2</v>
      </c>
      <c r="I21" s="92">
        <v>2</v>
      </c>
      <c r="J21" s="92">
        <v>2</v>
      </c>
      <c r="K21" s="92">
        <v>2</v>
      </c>
      <c r="L21" s="205">
        <v>2</v>
      </c>
      <c r="M21" s="205">
        <v>2</v>
      </c>
      <c r="N21" s="205">
        <v>2</v>
      </c>
      <c r="O21" s="205">
        <v>2</v>
      </c>
      <c r="P21" s="205">
        <v>2</v>
      </c>
      <c r="Q21" s="205">
        <v>2</v>
      </c>
      <c r="R21" s="205">
        <v>2</v>
      </c>
      <c r="S21" s="205">
        <v>2</v>
      </c>
      <c r="T21" s="205">
        <v>2</v>
      </c>
      <c r="U21" s="205">
        <v>2</v>
      </c>
      <c r="V21" s="91" t="s">
        <v>23</v>
      </c>
      <c r="W21" s="91" t="s">
        <v>23</v>
      </c>
      <c r="X21" s="297">
        <v>2</v>
      </c>
      <c r="Y21" s="297"/>
      <c r="Z21" s="297">
        <v>2</v>
      </c>
      <c r="AA21" s="297"/>
      <c r="AB21" s="297">
        <v>2</v>
      </c>
      <c r="AC21" s="297"/>
      <c r="AD21" s="297">
        <v>2</v>
      </c>
      <c r="AE21" s="297"/>
      <c r="AF21" s="297">
        <v>2</v>
      </c>
      <c r="AG21" s="297"/>
      <c r="AH21" s="297">
        <v>2</v>
      </c>
      <c r="AI21" s="297"/>
      <c r="AJ21" s="297">
        <v>2</v>
      </c>
      <c r="AK21" s="297"/>
      <c r="AL21" s="297">
        <v>2</v>
      </c>
      <c r="AM21" s="297"/>
      <c r="AN21" s="297">
        <v>2</v>
      </c>
      <c r="AO21" s="297"/>
      <c r="AP21" s="297">
        <v>4</v>
      </c>
      <c r="AQ21" s="297">
        <v>6</v>
      </c>
      <c r="AR21" s="297">
        <v>4</v>
      </c>
      <c r="AS21" s="297" t="s">
        <v>241</v>
      </c>
      <c r="AT21" s="320"/>
      <c r="AU21" s="319"/>
      <c r="AV21" s="208" t="s">
        <v>23</v>
      </c>
      <c r="AW21" s="208" t="s">
        <v>23</v>
      </c>
      <c r="AX21" s="208" t="s">
        <v>23</v>
      </c>
      <c r="AY21" s="208" t="s">
        <v>23</v>
      </c>
      <c r="AZ21" s="208" t="s">
        <v>23</v>
      </c>
      <c r="BA21" s="208" t="s">
        <v>23</v>
      </c>
      <c r="BB21" s="208" t="s">
        <v>23</v>
      </c>
      <c r="BC21" s="208" t="s">
        <v>23</v>
      </c>
      <c r="BD21" s="208" t="s">
        <v>23</v>
      </c>
      <c r="BE21" s="204">
        <f t="shared" si="9"/>
        <v>66</v>
      </c>
    </row>
    <row r="22" spans="1:57" s="13" customFormat="1" ht="18" customHeight="1" thickBot="1">
      <c r="A22" s="381"/>
      <c r="B22" s="404"/>
      <c r="C22" s="405"/>
      <c r="D22" s="261" t="s">
        <v>25</v>
      </c>
      <c r="E22" s="92">
        <v>1</v>
      </c>
      <c r="F22" s="92">
        <v>1</v>
      </c>
      <c r="G22" s="92">
        <v>1</v>
      </c>
      <c r="H22" s="92">
        <v>1</v>
      </c>
      <c r="I22" s="92">
        <v>1</v>
      </c>
      <c r="J22" s="92">
        <v>1</v>
      </c>
      <c r="K22" s="92">
        <v>1</v>
      </c>
      <c r="L22" s="205">
        <v>1</v>
      </c>
      <c r="M22" s="205">
        <v>1</v>
      </c>
      <c r="N22" s="205">
        <v>1</v>
      </c>
      <c r="O22" s="205">
        <v>1</v>
      </c>
      <c r="P22" s="205">
        <v>1</v>
      </c>
      <c r="Q22" s="205">
        <v>1</v>
      </c>
      <c r="R22" s="205">
        <v>1</v>
      </c>
      <c r="S22" s="205">
        <v>1</v>
      </c>
      <c r="T22" s="205">
        <v>1</v>
      </c>
      <c r="U22" s="205">
        <v>1</v>
      </c>
      <c r="V22" s="91" t="s">
        <v>23</v>
      </c>
      <c r="W22" s="91" t="s">
        <v>23</v>
      </c>
      <c r="X22" s="316">
        <v>1</v>
      </c>
      <c r="Y22" s="316"/>
      <c r="Z22" s="316">
        <v>1</v>
      </c>
      <c r="AA22" s="316"/>
      <c r="AB22" s="316">
        <v>1</v>
      </c>
      <c r="AC22" s="316"/>
      <c r="AD22" s="316">
        <v>1</v>
      </c>
      <c r="AE22" s="316"/>
      <c r="AF22" s="316">
        <v>1</v>
      </c>
      <c r="AG22" s="316"/>
      <c r="AH22" s="316">
        <v>1</v>
      </c>
      <c r="AI22" s="316"/>
      <c r="AJ22" s="316">
        <v>1</v>
      </c>
      <c r="AK22" s="316"/>
      <c r="AL22" s="316">
        <v>1</v>
      </c>
      <c r="AM22" s="316"/>
      <c r="AN22" s="316">
        <v>1</v>
      </c>
      <c r="AO22" s="316"/>
      <c r="AP22" s="316">
        <v>2</v>
      </c>
      <c r="AQ22" s="316">
        <v>3</v>
      </c>
      <c r="AR22" s="316">
        <v>2</v>
      </c>
      <c r="AS22" s="316">
        <v>2</v>
      </c>
      <c r="AT22" s="319"/>
      <c r="AU22" s="319"/>
      <c r="AV22" s="208" t="s">
        <v>23</v>
      </c>
      <c r="AW22" s="208" t="s">
        <v>23</v>
      </c>
      <c r="AX22" s="208" t="s">
        <v>23</v>
      </c>
      <c r="AY22" s="208" t="s">
        <v>23</v>
      </c>
      <c r="AZ22" s="208" t="s">
        <v>23</v>
      </c>
      <c r="BA22" s="208" t="s">
        <v>23</v>
      </c>
      <c r="BB22" s="208" t="s">
        <v>23</v>
      </c>
      <c r="BC22" s="208" t="s">
        <v>23</v>
      </c>
      <c r="BD22" s="208" t="s">
        <v>23</v>
      </c>
      <c r="BE22" s="207">
        <f t="shared" si="9"/>
        <v>35</v>
      </c>
    </row>
    <row r="23" spans="1:101" ht="21" customHeight="1" thickBot="1">
      <c r="A23" s="381"/>
      <c r="B23" s="373" t="s">
        <v>211</v>
      </c>
      <c r="C23" s="375" t="s">
        <v>28</v>
      </c>
      <c r="D23" s="261" t="s">
        <v>22</v>
      </c>
      <c r="E23" s="203">
        <v>2</v>
      </c>
      <c r="F23" s="203">
        <v>2</v>
      </c>
      <c r="G23" s="203">
        <v>2</v>
      </c>
      <c r="H23" s="203">
        <v>2</v>
      </c>
      <c r="I23" s="203">
        <v>2</v>
      </c>
      <c r="J23" s="203">
        <v>2</v>
      </c>
      <c r="K23" s="203">
        <v>2</v>
      </c>
      <c r="L23" s="205">
        <v>2</v>
      </c>
      <c r="M23" s="205">
        <v>2</v>
      </c>
      <c r="N23" s="205">
        <v>2</v>
      </c>
      <c r="O23" s="205">
        <v>2</v>
      </c>
      <c r="P23" s="205">
        <v>2</v>
      </c>
      <c r="Q23" s="205">
        <v>2</v>
      </c>
      <c r="R23" s="205">
        <v>2</v>
      </c>
      <c r="S23" s="205">
        <v>2</v>
      </c>
      <c r="T23" s="205">
        <v>2</v>
      </c>
      <c r="U23" s="205">
        <v>2</v>
      </c>
      <c r="V23" s="91" t="s">
        <v>23</v>
      </c>
      <c r="W23" s="91" t="s">
        <v>23</v>
      </c>
      <c r="X23" s="300">
        <v>2</v>
      </c>
      <c r="Y23" s="300">
        <v>2</v>
      </c>
      <c r="Z23" s="300">
        <v>2</v>
      </c>
      <c r="AA23" s="300">
        <v>2</v>
      </c>
      <c r="AB23" s="300">
        <v>2</v>
      </c>
      <c r="AC23" s="300">
        <v>2</v>
      </c>
      <c r="AD23" s="300">
        <v>2</v>
      </c>
      <c r="AE23" s="300">
        <v>2</v>
      </c>
      <c r="AF23" s="300">
        <v>2</v>
      </c>
      <c r="AG23" s="300">
        <v>2</v>
      </c>
      <c r="AH23" s="300">
        <v>2</v>
      </c>
      <c r="AI23" s="300">
        <v>2</v>
      </c>
      <c r="AJ23" s="300">
        <v>2</v>
      </c>
      <c r="AK23" s="300">
        <v>2</v>
      </c>
      <c r="AL23" s="300">
        <v>2</v>
      </c>
      <c r="AM23" s="300">
        <v>2</v>
      </c>
      <c r="AN23" s="300">
        <v>2</v>
      </c>
      <c r="AO23" s="300">
        <v>2</v>
      </c>
      <c r="AP23" s="300">
        <v>2</v>
      </c>
      <c r="AQ23" s="300">
        <v>2</v>
      </c>
      <c r="AR23" s="300">
        <v>2</v>
      </c>
      <c r="AS23" s="317" t="s">
        <v>241</v>
      </c>
      <c r="AT23" s="320"/>
      <c r="AU23" s="319"/>
      <c r="AV23" s="208" t="s">
        <v>23</v>
      </c>
      <c r="AW23" s="208" t="s">
        <v>23</v>
      </c>
      <c r="AX23" s="208" t="s">
        <v>23</v>
      </c>
      <c r="AY23" s="208" t="s">
        <v>23</v>
      </c>
      <c r="AZ23" s="208" t="s">
        <v>23</v>
      </c>
      <c r="BA23" s="208" t="s">
        <v>23</v>
      </c>
      <c r="BB23" s="208" t="s">
        <v>23</v>
      </c>
      <c r="BC23" s="208" t="s">
        <v>23</v>
      </c>
      <c r="BD23" s="208" t="s">
        <v>23</v>
      </c>
      <c r="BE23" s="204">
        <f t="shared" si="9"/>
        <v>76</v>
      </c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</row>
    <row r="24" spans="1:101" ht="18" customHeight="1" thickBot="1">
      <c r="A24" s="381"/>
      <c r="B24" s="374"/>
      <c r="C24" s="376"/>
      <c r="D24" s="261" t="s">
        <v>25</v>
      </c>
      <c r="E24" s="203">
        <v>1</v>
      </c>
      <c r="F24" s="203">
        <v>1</v>
      </c>
      <c r="G24" s="203">
        <v>1</v>
      </c>
      <c r="H24" s="203">
        <v>1</v>
      </c>
      <c r="I24" s="203">
        <v>1</v>
      </c>
      <c r="J24" s="203">
        <v>1</v>
      </c>
      <c r="K24" s="203">
        <v>1</v>
      </c>
      <c r="L24" s="205">
        <v>1</v>
      </c>
      <c r="M24" s="205">
        <v>1</v>
      </c>
      <c r="N24" s="205">
        <v>1</v>
      </c>
      <c r="O24" s="205">
        <v>1</v>
      </c>
      <c r="P24" s="205">
        <v>1</v>
      </c>
      <c r="Q24" s="205">
        <v>1</v>
      </c>
      <c r="R24" s="205">
        <v>1</v>
      </c>
      <c r="S24" s="205">
        <v>1</v>
      </c>
      <c r="T24" s="205">
        <v>1</v>
      </c>
      <c r="U24" s="205">
        <v>1</v>
      </c>
      <c r="V24" s="91" t="s">
        <v>23</v>
      </c>
      <c r="W24" s="91" t="s">
        <v>23</v>
      </c>
      <c r="X24" s="204">
        <v>1</v>
      </c>
      <c r="Y24" s="204">
        <v>1</v>
      </c>
      <c r="Z24" s="204">
        <v>1</v>
      </c>
      <c r="AA24" s="204">
        <v>1</v>
      </c>
      <c r="AB24" s="204">
        <v>1</v>
      </c>
      <c r="AC24" s="204">
        <v>1</v>
      </c>
      <c r="AD24" s="204">
        <v>1</v>
      </c>
      <c r="AE24" s="204">
        <v>1</v>
      </c>
      <c r="AF24" s="204">
        <v>1</v>
      </c>
      <c r="AG24" s="204">
        <v>1</v>
      </c>
      <c r="AH24" s="204">
        <v>1</v>
      </c>
      <c r="AI24" s="204">
        <v>1</v>
      </c>
      <c r="AJ24" s="204">
        <v>1</v>
      </c>
      <c r="AK24" s="204">
        <v>1</v>
      </c>
      <c r="AL24" s="204">
        <v>1</v>
      </c>
      <c r="AM24" s="204">
        <v>1</v>
      </c>
      <c r="AN24" s="204">
        <v>1</v>
      </c>
      <c r="AO24" s="204">
        <v>1</v>
      </c>
      <c r="AP24" s="204">
        <v>1</v>
      </c>
      <c r="AQ24" s="204">
        <v>1</v>
      </c>
      <c r="AR24" s="204">
        <v>1</v>
      </c>
      <c r="AS24" s="204">
        <v>1</v>
      </c>
      <c r="AT24" s="319"/>
      <c r="AU24" s="319"/>
      <c r="AV24" s="208" t="s">
        <v>23</v>
      </c>
      <c r="AW24" s="208" t="s">
        <v>23</v>
      </c>
      <c r="AX24" s="208" t="s">
        <v>23</v>
      </c>
      <c r="AY24" s="208" t="s">
        <v>23</v>
      </c>
      <c r="AZ24" s="208" t="s">
        <v>23</v>
      </c>
      <c r="BA24" s="208" t="s">
        <v>23</v>
      </c>
      <c r="BB24" s="208" t="s">
        <v>23</v>
      </c>
      <c r="BC24" s="208" t="s">
        <v>23</v>
      </c>
      <c r="BD24" s="208" t="s">
        <v>23</v>
      </c>
      <c r="BE24" s="207">
        <f t="shared" si="9"/>
        <v>39</v>
      </c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57" ht="27.75" customHeight="1" thickBot="1">
      <c r="A25" s="381"/>
      <c r="B25" s="373" t="s">
        <v>212</v>
      </c>
      <c r="C25" s="373" t="s">
        <v>213</v>
      </c>
      <c r="D25" s="261" t="s">
        <v>22</v>
      </c>
      <c r="E25" s="203">
        <v>2</v>
      </c>
      <c r="F25" s="203">
        <v>4</v>
      </c>
      <c r="G25" s="203">
        <v>2</v>
      </c>
      <c r="H25" s="203">
        <v>4</v>
      </c>
      <c r="I25" s="203">
        <v>2</v>
      </c>
      <c r="J25" s="203">
        <v>4</v>
      </c>
      <c r="K25" s="203">
        <v>2</v>
      </c>
      <c r="L25" s="205">
        <v>4</v>
      </c>
      <c r="M25" s="205">
        <v>2</v>
      </c>
      <c r="N25" s="205">
        <v>4</v>
      </c>
      <c r="O25" s="205">
        <v>2</v>
      </c>
      <c r="P25" s="205">
        <v>4</v>
      </c>
      <c r="Q25" s="205">
        <v>2</v>
      </c>
      <c r="R25" s="205">
        <v>4</v>
      </c>
      <c r="S25" s="205">
        <v>2</v>
      </c>
      <c r="T25" s="205">
        <v>4</v>
      </c>
      <c r="U25" s="205">
        <v>2</v>
      </c>
      <c r="V25" s="91" t="s">
        <v>23</v>
      </c>
      <c r="W25" s="91" t="s">
        <v>23</v>
      </c>
      <c r="X25" s="204">
        <v>2</v>
      </c>
      <c r="Y25" s="204">
        <v>4</v>
      </c>
      <c r="Z25" s="204">
        <v>2</v>
      </c>
      <c r="AA25" s="204">
        <v>4</v>
      </c>
      <c r="AB25" s="204">
        <v>2</v>
      </c>
      <c r="AC25" s="204">
        <v>4</v>
      </c>
      <c r="AD25" s="204">
        <v>2</v>
      </c>
      <c r="AE25" s="204">
        <v>4</v>
      </c>
      <c r="AF25" s="204">
        <v>2</v>
      </c>
      <c r="AG25" s="204">
        <v>4</v>
      </c>
      <c r="AH25" s="204">
        <v>2</v>
      </c>
      <c r="AI25" s="204">
        <v>4</v>
      </c>
      <c r="AJ25" s="204">
        <v>2</v>
      </c>
      <c r="AK25" s="204">
        <v>4</v>
      </c>
      <c r="AL25" s="204">
        <v>2</v>
      </c>
      <c r="AM25" s="204">
        <v>4</v>
      </c>
      <c r="AN25" s="204">
        <v>2</v>
      </c>
      <c r="AO25" s="204">
        <v>4</v>
      </c>
      <c r="AP25" s="204" t="s">
        <v>241</v>
      </c>
      <c r="AQ25" s="204"/>
      <c r="AR25" s="204"/>
      <c r="AS25" s="204"/>
      <c r="AT25" s="319"/>
      <c r="AU25" s="319"/>
      <c r="AV25" s="208" t="s">
        <v>23</v>
      </c>
      <c r="AW25" s="208" t="s">
        <v>23</v>
      </c>
      <c r="AX25" s="208" t="s">
        <v>23</v>
      </c>
      <c r="AY25" s="208" t="s">
        <v>23</v>
      </c>
      <c r="AZ25" s="208" t="s">
        <v>23</v>
      </c>
      <c r="BA25" s="208" t="s">
        <v>23</v>
      </c>
      <c r="BB25" s="208" t="s">
        <v>23</v>
      </c>
      <c r="BC25" s="208" t="s">
        <v>23</v>
      </c>
      <c r="BD25" s="208" t="s">
        <v>23</v>
      </c>
      <c r="BE25" s="202">
        <f t="shared" si="9"/>
        <v>104</v>
      </c>
    </row>
    <row r="26" spans="1:57" ht="21.75" customHeight="1" thickBot="1">
      <c r="A26" s="381"/>
      <c r="B26" s="374"/>
      <c r="C26" s="407"/>
      <c r="D26" s="261" t="s">
        <v>25</v>
      </c>
      <c r="E26" s="203">
        <v>1</v>
      </c>
      <c r="F26" s="203">
        <v>2</v>
      </c>
      <c r="G26" s="203">
        <v>1</v>
      </c>
      <c r="H26" s="203">
        <v>2</v>
      </c>
      <c r="I26" s="203">
        <v>1</v>
      </c>
      <c r="J26" s="203">
        <v>2</v>
      </c>
      <c r="K26" s="203">
        <v>1</v>
      </c>
      <c r="L26" s="205">
        <v>2</v>
      </c>
      <c r="M26" s="205">
        <v>1</v>
      </c>
      <c r="N26" s="205">
        <v>2</v>
      </c>
      <c r="O26" s="205">
        <v>1</v>
      </c>
      <c r="P26" s="205">
        <v>2</v>
      </c>
      <c r="Q26" s="205">
        <v>1</v>
      </c>
      <c r="R26" s="205">
        <v>2</v>
      </c>
      <c r="S26" s="205">
        <v>1</v>
      </c>
      <c r="T26" s="205">
        <v>2</v>
      </c>
      <c r="U26" s="205">
        <v>1</v>
      </c>
      <c r="V26" s="91" t="s">
        <v>23</v>
      </c>
      <c r="W26" s="91" t="s">
        <v>23</v>
      </c>
      <c r="X26" s="204">
        <v>1</v>
      </c>
      <c r="Y26" s="204">
        <v>2</v>
      </c>
      <c r="Z26" s="204">
        <v>1</v>
      </c>
      <c r="AA26" s="204">
        <v>2</v>
      </c>
      <c r="AB26" s="204">
        <v>1</v>
      </c>
      <c r="AC26" s="204">
        <v>2</v>
      </c>
      <c r="AD26" s="204">
        <v>1</v>
      </c>
      <c r="AE26" s="204">
        <v>2</v>
      </c>
      <c r="AF26" s="204">
        <v>1</v>
      </c>
      <c r="AG26" s="204">
        <v>2</v>
      </c>
      <c r="AH26" s="204">
        <v>1</v>
      </c>
      <c r="AI26" s="204">
        <v>2</v>
      </c>
      <c r="AJ26" s="204">
        <v>1</v>
      </c>
      <c r="AK26" s="204">
        <v>2</v>
      </c>
      <c r="AL26" s="204">
        <v>1</v>
      </c>
      <c r="AM26" s="204">
        <v>2</v>
      </c>
      <c r="AN26" s="204">
        <v>1</v>
      </c>
      <c r="AO26" s="204">
        <v>2</v>
      </c>
      <c r="AP26" s="204">
        <v>1</v>
      </c>
      <c r="AQ26" s="204"/>
      <c r="AR26" s="204"/>
      <c r="AS26" s="204"/>
      <c r="AT26" s="319"/>
      <c r="AU26" s="319"/>
      <c r="AV26" s="208" t="s">
        <v>23</v>
      </c>
      <c r="AW26" s="208" t="s">
        <v>23</v>
      </c>
      <c r="AX26" s="208" t="s">
        <v>23</v>
      </c>
      <c r="AY26" s="208" t="s">
        <v>23</v>
      </c>
      <c r="AZ26" s="208" t="s">
        <v>23</v>
      </c>
      <c r="BA26" s="208" t="s">
        <v>23</v>
      </c>
      <c r="BB26" s="208" t="s">
        <v>23</v>
      </c>
      <c r="BC26" s="208" t="s">
        <v>23</v>
      </c>
      <c r="BD26" s="208" t="s">
        <v>23</v>
      </c>
      <c r="BE26" s="206">
        <f t="shared" si="9"/>
        <v>53</v>
      </c>
    </row>
    <row r="27" spans="1:57" ht="17.25" customHeight="1" thickBot="1">
      <c r="A27" s="381"/>
      <c r="B27" s="373" t="s">
        <v>214</v>
      </c>
      <c r="C27" s="375" t="s">
        <v>29</v>
      </c>
      <c r="D27" s="261" t="s">
        <v>22</v>
      </c>
      <c r="E27" s="203">
        <v>2</v>
      </c>
      <c r="F27" s="203">
        <v>2</v>
      </c>
      <c r="G27" s="203">
        <v>2</v>
      </c>
      <c r="H27" s="203">
        <v>2</v>
      </c>
      <c r="I27" s="203">
        <v>2</v>
      </c>
      <c r="J27" s="203">
        <v>2</v>
      </c>
      <c r="K27" s="203">
        <v>2</v>
      </c>
      <c r="L27" s="205">
        <v>2</v>
      </c>
      <c r="M27" s="205">
        <v>2</v>
      </c>
      <c r="N27" s="205">
        <v>2</v>
      </c>
      <c r="O27" s="205">
        <v>2</v>
      </c>
      <c r="P27" s="205">
        <v>2</v>
      </c>
      <c r="Q27" s="205">
        <v>2</v>
      </c>
      <c r="R27" s="205">
        <v>2</v>
      </c>
      <c r="S27" s="205">
        <v>2</v>
      </c>
      <c r="T27" s="205">
        <v>2</v>
      </c>
      <c r="U27" s="205" t="s">
        <v>241</v>
      </c>
      <c r="V27" s="91" t="s">
        <v>23</v>
      </c>
      <c r="W27" s="91" t="s">
        <v>23</v>
      </c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19"/>
      <c r="AU27" s="319"/>
      <c r="AV27" s="208" t="s">
        <v>23</v>
      </c>
      <c r="AW27" s="208" t="s">
        <v>23</v>
      </c>
      <c r="AX27" s="208" t="s">
        <v>23</v>
      </c>
      <c r="AY27" s="208" t="s">
        <v>23</v>
      </c>
      <c r="AZ27" s="208" t="s">
        <v>23</v>
      </c>
      <c r="BA27" s="208" t="s">
        <v>23</v>
      </c>
      <c r="BB27" s="208" t="s">
        <v>23</v>
      </c>
      <c r="BC27" s="208" t="s">
        <v>23</v>
      </c>
      <c r="BD27" s="208" t="s">
        <v>23</v>
      </c>
      <c r="BE27" s="202">
        <f t="shared" si="9"/>
        <v>32</v>
      </c>
    </row>
    <row r="28" spans="1:57" ht="18" customHeight="1" thickBot="1">
      <c r="A28" s="381"/>
      <c r="B28" s="374"/>
      <c r="C28" s="376"/>
      <c r="D28" s="261" t="s">
        <v>25</v>
      </c>
      <c r="E28" s="203">
        <v>1</v>
      </c>
      <c r="F28" s="203">
        <v>1</v>
      </c>
      <c r="G28" s="203">
        <v>1</v>
      </c>
      <c r="H28" s="203">
        <v>1</v>
      </c>
      <c r="I28" s="203">
        <v>1</v>
      </c>
      <c r="J28" s="203">
        <v>1</v>
      </c>
      <c r="K28" s="203">
        <v>1</v>
      </c>
      <c r="L28" s="205">
        <v>1</v>
      </c>
      <c r="M28" s="205">
        <v>1</v>
      </c>
      <c r="N28" s="205">
        <v>1</v>
      </c>
      <c r="O28" s="205">
        <v>1</v>
      </c>
      <c r="P28" s="205">
        <v>1</v>
      </c>
      <c r="Q28" s="205">
        <v>1</v>
      </c>
      <c r="R28" s="205">
        <v>1</v>
      </c>
      <c r="S28" s="205">
        <v>1</v>
      </c>
      <c r="T28" s="205">
        <v>1</v>
      </c>
      <c r="U28" s="205">
        <v>1</v>
      </c>
      <c r="V28" s="91" t="s">
        <v>23</v>
      </c>
      <c r="W28" s="91" t="s">
        <v>23</v>
      </c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319"/>
      <c r="AU28" s="319"/>
      <c r="AV28" s="208" t="s">
        <v>23</v>
      </c>
      <c r="AW28" s="208" t="s">
        <v>23</v>
      </c>
      <c r="AX28" s="208" t="s">
        <v>23</v>
      </c>
      <c r="AY28" s="208" t="s">
        <v>23</v>
      </c>
      <c r="AZ28" s="208" t="s">
        <v>23</v>
      </c>
      <c r="BA28" s="208" t="s">
        <v>23</v>
      </c>
      <c r="BB28" s="208" t="s">
        <v>23</v>
      </c>
      <c r="BC28" s="208" t="s">
        <v>23</v>
      </c>
      <c r="BD28" s="208" t="s">
        <v>23</v>
      </c>
      <c r="BE28" s="206">
        <f t="shared" si="9"/>
        <v>17</v>
      </c>
    </row>
    <row r="29" spans="1:57" ht="16.5" customHeight="1" thickBot="1">
      <c r="A29" s="381"/>
      <c r="B29" s="385" t="s">
        <v>215</v>
      </c>
      <c r="C29" s="375" t="s">
        <v>216</v>
      </c>
      <c r="D29" s="261" t="s">
        <v>22</v>
      </c>
      <c r="E29" s="203"/>
      <c r="F29" s="203"/>
      <c r="G29" s="203"/>
      <c r="H29" s="203"/>
      <c r="I29" s="203"/>
      <c r="J29" s="203"/>
      <c r="K29" s="203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91" t="s">
        <v>23</v>
      </c>
      <c r="W29" s="91" t="s">
        <v>23</v>
      </c>
      <c r="X29" s="316">
        <v>2</v>
      </c>
      <c r="Y29" s="316">
        <v>2</v>
      </c>
      <c r="Z29" s="316">
        <v>2</v>
      </c>
      <c r="AA29" s="316">
        <v>2</v>
      </c>
      <c r="AB29" s="316">
        <v>2</v>
      </c>
      <c r="AC29" s="316">
        <v>2</v>
      </c>
      <c r="AD29" s="316">
        <v>2</v>
      </c>
      <c r="AE29" s="316">
        <v>2</v>
      </c>
      <c r="AF29" s="316">
        <v>2</v>
      </c>
      <c r="AG29" s="316">
        <v>2</v>
      </c>
      <c r="AH29" s="316">
        <v>2</v>
      </c>
      <c r="AI29" s="316">
        <v>2</v>
      </c>
      <c r="AJ29" s="316">
        <v>2</v>
      </c>
      <c r="AK29" s="316">
        <v>2</v>
      </c>
      <c r="AL29" s="316">
        <v>2</v>
      </c>
      <c r="AM29" s="316">
        <v>2</v>
      </c>
      <c r="AN29" s="316">
        <v>2</v>
      </c>
      <c r="AO29" s="316" t="s">
        <v>241</v>
      </c>
      <c r="AP29" s="316"/>
      <c r="AQ29" s="316"/>
      <c r="AR29" s="316"/>
      <c r="AS29" s="316"/>
      <c r="AT29" s="319"/>
      <c r="AU29" s="319"/>
      <c r="AV29" s="208" t="s">
        <v>23</v>
      </c>
      <c r="AW29" s="208" t="s">
        <v>23</v>
      </c>
      <c r="AX29" s="208" t="s">
        <v>23</v>
      </c>
      <c r="AY29" s="208" t="s">
        <v>23</v>
      </c>
      <c r="AZ29" s="208" t="s">
        <v>23</v>
      </c>
      <c r="BA29" s="208" t="s">
        <v>23</v>
      </c>
      <c r="BB29" s="208" t="s">
        <v>23</v>
      </c>
      <c r="BC29" s="208" t="s">
        <v>23</v>
      </c>
      <c r="BD29" s="208" t="s">
        <v>23</v>
      </c>
      <c r="BE29" s="202">
        <f>SUM(E29:BD29)</f>
        <v>34</v>
      </c>
    </row>
    <row r="30" spans="1:57" ht="17.25" customHeight="1" thickBot="1">
      <c r="A30" s="381"/>
      <c r="B30" s="386"/>
      <c r="C30" s="376"/>
      <c r="D30" s="261" t="s">
        <v>25</v>
      </c>
      <c r="E30" s="203"/>
      <c r="F30" s="203"/>
      <c r="G30" s="203"/>
      <c r="H30" s="203"/>
      <c r="I30" s="203"/>
      <c r="J30" s="203"/>
      <c r="K30" s="203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91" t="s">
        <v>23</v>
      </c>
      <c r="W30" s="91" t="s">
        <v>23</v>
      </c>
      <c r="X30" s="316">
        <v>1</v>
      </c>
      <c r="Y30" s="316">
        <v>1</v>
      </c>
      <c r="Z30" s="316">
        <v>1</v>
      </c>
      <c r="AA30" s="316">
        <v>1</v>
      </c>
      <c r="AB30" s="316">
        <v>1</v>
      </c>
      <c r="AC30" s="316">
        <v>1</v>
      </c>
      <c r="AD30" s="316">
        <v>1</v>
      </c>
      <c r="AE30" s="316">
        <v>1</v>
      </c>
      <c r="AF30" s="316">
        <v>1</v>
      </c>
      <c r="AG30" s="316">
        <v>1</v>
      </c>
      <c r="AH30" s="316">
        <v>1</v>
      </c>
      <c r="AI30" s="316">
        <v>1</v>
      </c>
      <c r="AJ30" s="316">
        <v>1</v>
      </c>
      <c r="AK30" s="316">
        <v>1</v>
      </c>
      <c r="AL30" s="316">
        <v>1</v>
      </c>
      <c r="AM30" s="316">
        <v>1</v>
      </c>
      <c r="AN30" s="316">
        <v>1</v>
      </c>
      <c r="AO30" s="316">
        <v>1</v>
      </c>
      <c r="AP30" s="316"/>
      <c r="AQ30" s="316"/>
      <c r="AR30" s="316"/>
      <c r="AS30" s="316"/>
      <c r="AT30" s="319"/>
      <c r="AU30" s="319"/>
      <c r="AV30" s="208" t="s">
        <v>23</v>
      </c>
      <c r="AW30" s="208" t="s">
        <v>23</v>
      </c>
      <c r="AX30" s="208" t="s">
        <v>23</v>
      </c>
      <c r="AY30" s="208" t="s">
        <v>23</v>
      </c>
      <c r="AZ30" s="208" t="s">
        <v>23</v>
      </c>
      <c r="BA30" s="208" t="s">
        <v>23</v>
      </c>
      <c r="BB30" s="208" t="s">
        <v>23</v>
      </c>
      <c r="BC30" s="208" t="s">
        <v>23</v>
      </c>
      <c r="BD30" s="208" t="s">
        <v>23</v>
      </c>
      <c r="BE30" s="202">
        <f>SUM(E30:BD30)</f>
        <v>18</v>
      </c>
    </row>
    <row r="31" spans="1:57" ht="19.5" customHeight="1" thickBot="1">
      <c r="A31" s="381"/>
      <c r="B31" s="373" t="s">
        <v>217</v>
      </c>
      <c r="C31" s="375" t="s">
        <v>218</v>
      </c>
      <c r="D31" s="261" t="s">
        <v>22</v>
      </c>
      <c r="E31" s="203"/>
      <c r="F31" s="203"/>
      <c r="G31" s="203"/>
      <c r="H31" s="203"/>
      <c r="I31" s="203"/>
      <c r="J31" s="203"/>
      <c r="K31" s="203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91" t="s">
        <v>23</v>
      </c>
      <c r="W31" s="91" t="s">
        <v>23</v>
      </c>
      <c r="X31" s="316"/>
      <c r="Y31" s="316">
        <v>2</v>
      </c>
      <c r="Z31" s="316"/>
      <c r="AA31" s="316">
        <v>2</v>
      </c>
      <c r="AB31" s="316"/>
      <c r="AC31" s="316">
        <v>2</v>
      </c>
      <c r="AD31" s="316"/>
      <c r="AE31" s="316">
        <v>2</v>
      </c>
      <c r="AF31" s="316"/>
      <c r="AG31" s="316">
        <v>2</v>
      </c>
      <c r="AH31" s="316"/>
      <c r="AI31" s="316">
        <v>2</v>
      </c>
      <c r="AJ31" s="316"/>
      <c r="AK31" s="316">
        <v>2</v>
      </c>
      <c r="AL31" s="316"/>
      <c r="AM31" s="316">
        <v>2</v>
      </c>
      <c r="AN31" s="316"/>
      <c r="AO31" s="316">
        <v>4</v>
      </c>
      <c r="AP31" s="316">
        <v>4</v>
      </c>
      <c r="AQ31" s="316">
        <v>4</v>
      </c>
      <c r="AR31" s="316">
        <v>4</v>
      </c>
      <c r="AS31" s="316" t="s">
        <v>241</v>
      </c>
      <c r="AT31" s="319"/>
      <c r="AU31" s="319"/>
      <c r="AV31" s="208" t="s">
        <v>23</v>
      </c>
      <c r="AW31" s="208" t="s">
        <v>23</v>
      </c>
      <c r="AX31" s="208" t="s">
        <v>23</v>
      </c>
      <c r="AY31" s="208" t="s">
        <v>23</v>
      </c>
      <c r="AZ31" s="208" t="s">
        <v>23</v>
      </c>
      <c r="BA31" s="208" t="s">
        <v>23</v>
      </c>
      <c r="BB31" s="208" t="s">
        <v>23</v>
      </c>
      <c r="BC31" s="208" t="s">
        <v>23</v>
      </c>
      <c r="BD31" s="208" t="s">
        <v>23</v>
      </c>
      <c r="BE31" s="202">
        <f t="shared" si="9"/>
        <v>32</v>
      </c>
    </row>
    <row r="32" spans="1:57" ht="20.25" customHeight="1" thickBot="1">
      <c r="A32" s="381"/>
      <c r="B32" s="409"/>
      <c r="C32" s="410"/>
      <c r="D32" s="261" t="s">
        <v>25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91" t="s">
        <v>23</v>
      </c>
      <c r="W32" s="91" t="s">
        <v>23</v>
      </c>
      <c r="X32" s="316"/>
      <c r="Y32" s="316">
        <v>1</v>
      </c>
      <c r="Z32" s="316"/>
      <c r="AA32" s="316">
        <v>1</v>
      </c>
      <c r="AB32" s="316"/>
      <c r="AC32" s="316">
        <v>1</v>
      </c>
      <c r="AD32" s="316"/>
      <c r="AE32" s="316">
        <v>1</v>
      </c>
      <c r="AF32" s="316"/>
      <c r="AG32" s="316">
        <v>1</v>
      </c>
      <c r="AH32" s="316"/>
      <c r="AI32" s="316">
        <v>1</v>
      </c>
      <c r="AJ32" s="316"/>
      <c r="AK32" s="316">
        <v>1</v>
      </c>
      <c r="AL32" s="316"/>
      <c r="AM32" s="316">
        <v>1</v>
      </c>
      <c r="AN32" s="316"/>
      <c r="AO32" s="316">
        <v>2</v>
      </c>
      <c r="AP32" s="316">
        <v>2</v>
      </c>
      <c r="AQ32" s="316">
        <v>2</v>
      </c>
      <c r="AR32" s="316">
        <v>2</v>
      </c>
      <c r="AS32" s="316">
        <v>2</v>
      </c>
      <c r="AT32" s="319"/>
      <c r="AU32" s="319"/>
      <c r="AV32" s="208" t="s">
        <v>23</v>
      </c>
      <c r="AW32" s="208" t="s">
        <v>23</v>
      </c>
      <c r="AX32" s="208" t="s">
        <v>23</v>
      </c>
      <c r="AY32" s="208" t="s">
        <v>23</v>
      </c>
      <c r="AZ32" s="208" t="s">
        <v>23</v>
      </c>
      <c r="BA32" s="208" t="s">
        <v>23</v>
      </c>
      <c r="BB32" s="208" t="s">
        <v>23</v>
      </c>
      <c r="BC32" s="208" t="s">
        <v>23</v>
      </c>
      <c r="BD32" s="208" t="s">
        <v>23</v>
      </c>
      <c r="BE32" s="206">
        <f t="shared" si="9"/>
        <v>18</v>
      </c>
    </row>
    <row r="33" spans="1:57" ht="29.25" customHeight="1" thickBot="1">
      <c r="A33" s="381"/>
      <c r="B33" s="371" t="s">
        <v>219</v>
      </c>
      <c r="C33" s="389" t="s">
        <v>220</v>
      </c>
      <c r="D33" s="183" t="s">
        <v>22</v>
      </c>
      <c r="E33" s="91">
        <f aca="true" t="shared" si="10" ref="E33:S33">E35+E37+E39</f>
        <v>14</v>
      </c>
      <c r="F33" s="91">
        <f t="shared" si="10"/>
        <v>12</v>
      </c>
      <c r="G33" s="91">
        <f t="shared" si="10"/>
        <v>14</v>
      </c>
      <c r="H33" s="91">
        <f t="shared" si="10"/>
        <v>12</v>
      </c>
      <c r="I33" s="91">
        <f t="shared" si="10"/>
        <v>14</v>
      </c>
      <c r="J33" s="91">
        <f t="shared" si="10"/>
        <v>12</v>
      </c>
      <c r="K33" s="91">
        <f t="shared" si="10"/>
        <v>14</v>
      </c>
      <c r="L33" s="91">
        <f t="shared" si="10"/>
        <v>12</v>
      </c>
      <c r="M33" s="91">
        <f t="shared" si="10"/>
        <v>14</v>
      </c>
      <c r="N33" s="91">
        <f t="shared" si="10"/>
        <v>12</v>
      </c>
      <c r="O33" s="91">
        <f t="shared" si="10"/>
        <v>14</v>
      </c>
      <c r="P33" s="91">
        <f t="shared" si="10"/>
        <v>12</v>
      </c>
      <c r="Q33" s="91">
        <f t="shared" si="10"/>
        <v>14</v>
      </c>
      <c r="R33" s="91">
        <f t="shared" si="10"/>
        <v>12</v>
      </c>
      <c r="S33" s="91">
        <f t="shared" si="10"/>
        <v>14</v>
      </c>
      <c r="T33" s="91">
        <f>T35+T37+T39</f>
        <v>12</v>
      </c>
      <c r="U33" s="91">
        <f>U35+U37+U39</f>
        <v>14</v>
      </c>
      <c r="V33" s="91" t="s">
        <v>23</v>
      </c>
      <c r="W33" s="91" t="s">
        <v>23</v>
      </c>
      <c r="X33" s="91">
        <f aca="true" t="shared" si="11" ref="X33:AR33">X35+X37+X39</f>
        <v>12</v>
      </c>
      <c r="Y33" s="91">
        <f t="shared" si="11"/>
        <v>10</v>
      </c>
      <c r="Z33" s="91">
        <f t="shared" si="11"/>
        <v>12</v>
      </c>
      <c r="AA33" s="91">
        <f t="shared" si="11"/>
        <v>10</v>
      </c>
      <c r="AB33" s="91">
        <f t="shared" si="11"/>
        <v>12</v>
      </c>
      <c r="AC33" s="91">
        <f t="shared" si="11"/>
        <v>10</v>
      </c>
      <c r="AD33" s="91">
        <f t="shared" si="11"/>
        <v>12</v>
      </c>
      <c r="AE33" s="91">
        <f t="shared" si="11"/>
        <v>10</v>
      </c>
      <c r="AF33" s="91">
        <f t="shared" si="11"/>
        <v>12</v>
      </c>
      <c r="AG33" s="91">
        <f t="shared" si="11"/>
        <v>10</v>
      </c>
      <c r="AH33" s="91">
        <f t="shared" si="11"/>
        <v>12</v>
      </c>
      <c r="AI33" s="91">
        <f t="shared" si="11"/>
        <v>10</v>
      </c>
      <c r="AJ33" s="91">
        <f t="shared" si="11"/>
        <v>12</v>
      </c>
      <c r="AK33" s="91">
        <f t="shared" si="11"/>
        <v>10</v>
      </c>
      <c r="AL33" s="91">
        <f t="shared" si="11"/>
        <v>12</v>
      </c>
      <c r="AM33" s="91">
        <f t="shared" si="11"/>
        <v>10</v>
      </c>
      <c r="AN33" s="91">
        <f t="shared" si="11"/>
        <v>12</v>
      </c>
      <c r="AO33" s="91">
        <f t="shared" si="11"/>
        <v>10</v>
      </c>
      <c r="AP33" s="91">
        <f t="shared" si="11"/>
        <v>10</v>
      </c>
      <c r="AQ33" s="91">
        <f t="shared" si="11"/>
        <v>10</v>
      </c>
      <c r="AR33" s="91">
        <f t="shared" si="11"/>
        <v>12</v>
      </c>
      <c r="AS33" s="91">
        <v>12</v>
      </c>
      <c r="AT33" s="208"/>
      <c r="AU33" s="248"/>
      <c r="AV33" s="244" t="s">
        <v>23</v>
      </c>
      <c r="AW33" s="244" t="s">
        <v>23</v>
      </c>
      <c r="AX33" s="244" t="s">
        <v>23</v>
      </c>
      <c r="AY33" s="208" t="s">
        <v>23</v>
      </c>
      <c r="AZ33" s="208" t="s">
        <v>23</v>
      </c>
      <c r="BA33" s="208" t="s">
        <v>23</v>
      </c>
      <c r="BB33" s="208" t="s">
        <v>23</v>
      </c>
      <c r="BC33" s="208" t="s">
        <v>23</v>
      </c>
      <c r="BD33" s="208" t="s">
        <v>23</v>
      </c>
      <c r="BE33" s="202">
        <f>SUM(E33:BD33)</f>
        <v>464</v>
      </c>
    </row>
    <row r="34" spans="1:57" ht="35.25" customHeight="1" thickBot="1">
      <c r="A34" s="381"/>
      <c r="B34" s="372"/>
      <c r="C34" s="390"/>
      <c r="D34" s="183" t="s">
        <v>25</v>
      </c>
      <c r="E34" s="91">
        <f aca="true" t="shared" si="12" ref="E34:S34">E36+E38+E40</f>
        <v>7</v>
      </c>
      <c r="F34" s="91">
        <f t="shared" si="12"/>
        <v>6</v>
      </c>
      <c r="G34" s="91">
        <f t="shared" si="12"/>
        <v>7</v>
      </c>
      <c r="H34" s="91">
        <f t="shared" si="12"/>
        <v>6</v>
      </c>
      <c r="I34" s="91">
        <f t="shared" si="12"/>
        <v>7</v>
      </c>
      <c r="J34" s="91">
        <f t="shared" si="12"/>
        <v>6</v>
      </c>
      <c r="K34" s="91">
        <f t="shared" si="12"/>
        <v>7</v>
      </c>
      <c r="L34" s="91">
        <f t="shared" si="12"/>
        <v>6</v>
      </c>
      <c r="M34" s="91">
        <f t="shared" si="12"/>
        <v>7</v>
      </c>
      <c r="N34" s="91">
        <f t="shared" si="12"/>
        <v>6</v>
      </c>
      <c r="O34" s="91">
        <f t="shared" si="12"/>
        <v>7</v>
      </c>
      <c r="P34" s="91">
        <f t="shared" si="12"/>
        <v>6</v>
      </c>
      <c r="Q34" s="91">
        <f t="shared" si="12"/>
        <v>7</v>
      </c>
      <c r="R34" s="91">
        <f t="shared" si="12"/>
        <v>6</v>
      </c>
      <c r="S34" s="91">
        <f t="shared" si="12"/>
        <v>7</v>
      </c>
      <c r="T34" s="91">
        <f>T36+T38+T40</f>
        <v>6</v>
      </c>
      <c r="U34" s="91">
        <f>U36+U38+U40</f>
        <v>7</v>
      </c>
      <c r="V34" s="91" t="s">
        <v>23</v>
      </c>
      <c r="W34" s="91" t="s">
        <v>23</v>
      </c>
      <c r="X34" s="91">
        <f aca="true" t="shared" si="13" ref="X34:AS34">X36+X38+X40</f>
        <v>6</v>
      </c>
      <c r="Y34" s="91">
        <f t="shared" si="13"/>
        <v>5</v>
      </c>
      <c r="Z34" s="91">
        <f t="shared" si="13"/>
        <v>6</v>
      </c>
      <c r="AA34" s="91">
        <f t="shared" si="13"/>
        <v>5</v>
      </c>
      <c r="AB34" s="91">
        <f t="shared" si="13"/>
        <v>6</v>
      </c>
      <c r="AC34" s="91">
        <f t="shared" si="13"/>
        <v>5</v>
      </c>
      <c r="AD34" s="91">
        <f t="shared" si="13"/>
        <v>6</v>
      </c>
      <c r="AE34" s="91">
        <f t="shared" si="13"/>
        <v>5</v>
      </c>
      <c r="AF34" s="91">
        <f t="shared" si="13"/>
        <v>6</v>
      </c>
      <c r="AG34" s="91">
        <f t="shared" si="13"/>
        <v>5</v>
      </c>
      <c r="AH34" s="91">
        <f t="shared" si="13"/>
        <v>6</v>
      </c>
      <c r="AI34" s="91">
        <f t="shared" si="13"/>
        <v>5</v>
      </c>
      <c r="AJ34" s="91">
        <f t="shared" si="13"/>
        <v>6</v>
      </c>
      <c r="AK34" s="91">
        <f t="shared" si="13"/>
        <v>5</v>
      </c>
      <c r="AL34" s="91">
        <f t="shared" si="13"/>
        <v>6</v>
      </c>
      <c r="AM34" s="91">
        <f t="shared" si="13"/>
        <v>5</v>
      </c>
      <c r="AN34" s="91">
        <f t="shared" si="13"/>
        <v>6</v>
      </c>
      <c r="AO34" s="91">
        <f t="shared" si="13"/>
        <v>5</v>
      </c>
      <c r="AP34" s="91">
        <f t="shared" si="13"/>
        <v>5</v>
      </c>
      <c r="AQ34" s="91">
        <f t="shared" si="13"/>
        <v>5</v>
      </c>
      <c r="AR34" s="91">
        <f t="shared" si="13"/>
        <v>6</v>
      </c>
      <c r="AS34" s="91">
        <f t="shared" si="13"/>
        <v>6</v>
      </c>
      <c r="AT34" s="208"/>
      <c r="AU34" s="248"/>
      <c r="AV34" s="259" t="s">
        <v>23</v>
      </c>
      <c r="AW34" s="259" t="s">
        <v>23</v>
      </c>
      <c r="AX34" s="259" t="s">
        <v>23</v>
      </c>
      <c r="AY34" s="208" t="s">
        <v>23</v>
      </c>
      <c r="AZ34" s="208" t="s">
        <v>23</v>
      </c>
      <c r="BA34" s="208" t="s">
        <v>23</v>
      </c>
      <c r="BB34" s="208" t="s">
        <v>23</v>
      </c>
      <c r="BC34" s="208" t="s">
        <v>23</v>
      </c>
      <c r="BD34" s="208" t="s">
        <v>23</v>
      </c>
      <c r="BE34" s="202">
        <f>SUM(E34:BD34)</f>
        <v>232</v>
      </c>
    </row>
    <row r="35" spans="1:57" ht="23.25" customHeight="1" thickBot="1">
      <c r="A35" s="381"/>
      <c r="B35" s="373" t="s">
        <v>31</v>
      </c>
      <c r="C35" s="373" t="s">
        <v>221</v>
      </c>
      <c r="D35" s="261" t="s">
        <v>22</v>
      </c>
      <c r="E35" s="203">
        <v>6</v>
      </c>
      <c r="F35" s="203">
        <v>6</v>
      </c>
      <c r="G35" s="203">
        <v>6</v>
      </c>
      <c r="H35" s="203">
        <v>6</v>
      </c>
      <c r="I35" s="203">
        <v>6</v>
      </c>
      <c r="J35" s="203">
        <v>6</v>
      </c>
      <c r="K35" s="203">
        <v>6</v>
      </c>
      <c r="L35" s="203">
        <v>6</v>
      </c>
      <c r="M35" s="203">
        <v>6</v>
      </c>
      <c r="N35" s="203">
        <v>6</v>
      </c>
      <c r="O35" s="203">
        <v>6</v>
      </c>
      <c r="P35" s="203">
        <v>6</v>
      </c>
      <c r="Q35" s="203">
        <v>6</v>
      </c>
      <c r="R35" s="203">
        <v>6</v>
      </c>
      <c r="S35" s="203">
        <v>6</v>
      </c>
      <c r="T35" s="203">
        <v>6</v>
      </c>
      <c r="U35" s="203">
        <v>6</v>
      </c>
      <c r="V35" s="91" t="s">
        <v>23</v>
      </c>
      <c r="W35" s="91" t="s">
        <v>23</v>
      </c>
      <c r="X35" s="300">
        <v>6</v>
      </c>
      <c r="Y35" s="300">
        <v>6</v>
      </c>
      <c r="Z35" s="300">
        <v>6</v>
      </c>
      <c r="AA35" s="300">
        <v>6</v>
      </c>
      <c r="AB35" s="300">
        <v>6</v>
      </c>
      <c r="AC35" s="300">
        <v>6</v>
      </c>
      <c r="AD35" s="300">
        <v>6</v>
      </c>
      <c r="AE35" s="300">
        <v>6</v>
      </c>
      <c r="AF35" s="300">
        <v>6</v>
      </c>
      <c r="AG35" s="300">
        <v>6</v>
      </c>
      <c r="AH35" s="300">
        <v>6</v>
      </c>
      <c r="AI35" s="300">
        <v>6</v>
      </c>
      <c r="AJ35" s="300">
        <v>6</v>
      </c>
      <c r="AK35" s="300">
        <v>6</v>
      </c>
      <c r="AL35" s="300">
        <v>6</v>
      </c>
      <c r="AM35" s="300">
        <v>6</v>
      </c>
      <c r="AN35" s="300">
        <v>6</v>
      </c>
      <c r="AO35" s="300">
        <v>6</v>
      </c>
      <c r="AP35" s="300">
        <v>6</v>
      </c>
      <c r="AQ35" s="300">
        <v>6</v>
      </c>
      <c r="AR35" s="300">
        <v>8</v>
      </c>
      <c r="AS35" s="300">
        <v>8</v>
      </c>
      <c r="AT35" s="319"/>
      <c r="AU35" s="321" t="s">
        <v>24</v>
      </c>
      <c r="AV35" s="259" t="s">
        <v>23</v>
      </c>
      <c r="AW35" s="259" t="s">
        <v>23</v>
      </c>
      <c r="AX35" s="259" t="s">
        <v>23</v>
      </c>
      <c r="AY35" s="244" t="s">
        <v>23</v>
      </c>
      <c r="AZ35" s="244" t="s">
        <v>23</v>
      </c>
      <c r="BA35" s="208" t="s">
        <v>23</v>
      </c>
      <c r="BB35" s="208" t="s">
        <v>23</v>
      </c>
      <c r="BC35" s="208" t="s">
        <v>23</v>
      </c>
      <c r="BD35" s="208" t="s">
        <v>23</v>
      </c>
      <c r="BE35" s="202">
        <f t="shared" si="9"/>
        <v>238</v>
      </c>
    </row>
    <row r="36" spans="1:57" ht="26.25" customHeight="1" thickBot="1">
      <c r="A36" s="381"/>
      <c r="B36" s="407"/>
      <c r="C36" s="407"/>
      <c r="D36" s="261" t="s">
        <v>25</v>
      </c>
      <c r="E36" s="203">
        <v>3</v>
      </c>
      <c r="F36" s="203">
        <v>3</v>
      </c>
      <c r="G36" s="203">
        <v>3</v>
      </c>
      <c r="H36" s="203">
        <v>3</v>
      </c>
      <c r="I36" s="203">
        <v>3</v>
      </c>
      <c r="J36" s="203">
        <v>3</v>
      </c>
      <c r="K36" s="203">
        <v>3</v>
      </c>
      <c r="L36" s="203">
        <v>3</v>
      </c>
      <c r="M36" s="203">
        <v>3</v>
      </c>
      <c r="N36" s="203">
        <v>3</v>
      </c>
      <c r="O36" s="203">
        <v>3</v>
      </c>
      <c r="P36" s="203">
        <v>3</v>
      </c>
      <c r="Q36" s="203">
        <v>3</v>
      </c>
      <c r="R36" s="203">
        <v>3</v>
      </c>
      <c r="S36" s="203">
        <v>3</v>
      </c>
      <c r="T36" s="203">
        <v>3</v>
      </c>
      <c r="U36" s="203">
        <v>3</v>
      </c>
      <c r="V36" s="91" t="s">
        <v>23</v>
      </c>
      <c r="W36" s="91" t="s">
        <v>23</v>
      </c>
      <c r="X36" s="241">
        <v>3</v>
      </c>
      <c r="Y36" s="249">
        <v>3</v>
      </c>
      <c r="Z36" s="249">
        <v>3</v>
      </c>
      <c r="AA36" s="204">
        <v>3</v>
      </c>
      <c r="AB36" s="204">
        <v>3</v>
      </c>
      <c r="AC36" s="204">
        <v>3</v>
      </c>
      <c r="AD36" s="241">
        <v>3</v>
      </c>
      <c r="AE36" s="249">
        <v>3</v>
      </c>
      <c r="AF36" s="204">
        <v>3</v>
      </c>
      <c r="AG36" s="204">
        <v>3</v>
      </c>
      <c r="AH36" s="204">
        <v>3</v>
      </c>
      <c r="AI36" s="241">
        <v>3</v>
      </c>
      <c r="AJ36" s="249">
        <v>3</v>
      </c>
      <c r="AK36" s="249">
        <v>3</v>
      </c>
      <c r="AL36" s="249">
        <v>3</v>
      </c>
      <c r="AM36" s="249">
        <v>3</v>
      </c>
      <c r="AN36" s="249">
        <v>3</v>
      </c>
      <c r="AO36" s="204">
        <v>3</v>
      </c>
      <c r="AP36" s="241">
        <v>3</v>
      </c>
      <c r="AQ36" s="249">
        <v>3</v>
      </c>
      <c r="AR36" s="241">
        <v>4</v>
      </c>
      <c r="AS36" s="249">
        <v>4</v>
      </c>
      <c r="AT36" s="319"/>
      <c r="AU36" s="321"/>
      <c r="AV36" s="259" t="s">
        <v>23</v>
      </c>
      <c r="AW36" s="259" t="s">
        <v>23</v>
      </c>
      <c r="AX36" s="259" t="s">
        <v>23</v>
      </c>
      <c r="AY36" s="259" t="s">
        <v>23</v>
      </c>
      <c r="AZ36" s="259" t="s">
        <v>23</v>
      </c>
      <c r="BA36" s="244" t="s">
        <v>23</v>
      </c>
      <c r="BB36" s="208" t="s">
        <v>23</v>
      </c>
      <c r="BC36" s="208" t="s">
        <v>23</v>
      </c>
      <c r="BD36" s="208" t="s">
        <v>23</v>
      </c>
      <c r="BE36" s="206">
        <f t="shared" si="9"/>
        <v>119</v>
      </c>
    </row>
    <row r="37" spans="1:57" ht="19.5" customHeight="1" thickBot="1">
      <c r="A37" s="381"/>
      <c r="B37" s="373" t="s">
        <v>183</v>
      </c>
      <c r="C37" s="411" t="s">
        <v>161</v>
      </c>
      <c r="D37" s="261" t="s">
        <v>22</v>
      </c>
      <c r="E37" s="203">
        <v>4</v>
      </c>
      <c r="F37" s="203">
        <v>2</v>
      </c>
      <c r="G37" s="203">
        <v>4</v>
      </c>
      <c r="H37" s="203">
        <v>2</v>
      </c>
      <c r="I37" s="203">
        <v>4</v>
      </c>
      <c r="J37" s="203">
        <v>2</v>
      </c>
      <c r="K37" s="255">
        <v>4</v>
      </c>
      <c r="L37" s="211">
        <v>2</v>
      </c>
      <c r="M37" s="255">
        <v>4</v>
      </c>
      <c r="N37" s="203">
        <v>2</v>
      </c>
      <c r="O37" s="210">
        <v>4</v>
      </c>
      <c r="P37" s="255">
        <v>2</v>
      </c>
      <c r="Q37" s="210">
        <v>4</v>
      </c>
      <c r="R37" s="255">
        <v>2</v>
      </c>
      <c r="S37" s="210">
        <v>4</v>
      </c>
      <c r="T37" s="255">
        <v>2</v>
      </c>
      <c r="U37" s="211">
        <v>4</v>
      </c>
      <c r="V37" s="91" t="s">
        <v>23</v>
      </c>
      <c r="W37" s="91" t="s">
        <v>23</v>
      </c>
      <c r="X37" s="241">
        <v>2</v>
      </c>
      <c r="Y37" s="301">
        <v>2</v>
      </c>
      <c r="Z37" s="301">
        <v>2</v>
      </c>
      <c r="AA37" s="249">
        <v>2</v>
      </c>
      <c r="AB37" s="249">
        <v>2</v>
      </c>
      <c r="AC37" s="249">
        <v>2</v>
      </c>
      <c r="AD37" s="249">
        <v>2</v>
      </c>
      <c r="AE37" s="301">
        <v>2</v>
      </c>
      <c r="AF37" s="249">
        <v>2</v>
      </c>
      <c r="AG37" s="249">
        <v>2</v>
      </c>
      <c r="AH37" s="249">
        <v>2</v>
      </c>
      <c r="AI37" s="249">
        <v>2</v>
      </c>
      <c r="AJ37" s="301">
        <v>2</v>
      </c>
      <c r="AK37" s="301">
        <v>2</v>
      </c>
      <c r="AL37" s="301">
        <v>2</v>
      </c>
      <c r="AM37" s="301">
        <v>2</v>
      </c>
      <c r="AN37" s="301">
        <v>2</v>
      </c>
      <c r="AO37" s="249">
        <v>2</v>
      </c>
      <c r="AP37" s="249">
        <v>4</v>
      </c>
      <c r="AQ37" s="301">
        <v>4</v>
      </c>
      <c r="AR37" s="249">
        <v>4</v>
      </c>
      <c r="AS37" s="318" t="s">
        <v>241</v>
      </c>
      <c r="AT37" s="322"/>
      <c r="AU37" s="322"/>
      <c r="AV37" s="259" t="s">
        <v>23</v>
      </c>
      <c r="AW37" s="259" t="s">
        <v>23</v>
      </c>
      <c r="AX37" s="259" t="s">
        <v>23</v>
      </c>
      <c r="AY37" s="259" t="s">
        <v>23</v>
      </c>
      <c r="AZ37" s="259" t="s">
        <v>23</v>
      </c>
      <c r="BA37" s="259" t="s">
        <v>23</v>
      </c>
      <c r="BB37" s="244" t="s">
        <v>23</v>
      </c>
      <c r="BC37" s="208" t="s">
        <v>23</v>
      </c>
      <c r="BD37" s="208" t="s">
        <v>23</v>
      </c>
      <c r="BE37" s="209">
        <f aca="true" t="shared" si="14" ref="BE37:BE42">SUM(E37:BD37)</f>
        <v>100</v>
      </c>
    </row>
    <row r="38" spans="1:57" ht="18" customHeight="1" thickBot="1">
      <c r="A38" s="381"/>
      <c r="B38" s="407"/>
      <c r="C38" s="412"/>
      <c r="D38" s="261" t="s">
        <v>25</v>
      </c>
      <c r="E38" s="203">
        <v>2</v>
      </c>
      <c r="F38" s="203">
        <v>1</v>
      </c>
      <c r="G38" s="203">
        <v>2</v>
      </c>
      <c r="H38" s="210">
        <v>1</v>
      </c>
      <c r="I38" s="256">
        <v>2</v>
      </c>
      <c r="J38" s="237">
        <v>1</v>
      </c>
      <c r="K38" s="256">
        <v>2</v>
      </c>
      <c r="L38" s="237">
        <v>1</v>
      </c>
      <c r="M38" s="237">
        <v>2</v>
      </c>
      <c r="N38" s="238">
        <v>1</v>
      </c>
      <c r="O38" s="251">
        <v>2</v>
      </c>
      <c r="P38" s="237">
        <v>1</v>
      </c>
      <c r="Q38" s="251">
        <v>2</v>
      </c>
      <c r="R38" s="237">
        <v>1</v>
      </c>
      <c r="S38" s="251">
        <v>2</v>
      </c>
      <c r="T38" s="256">
        <v>1</v>
      </c>
      <c r="U38" s="237">
        <v>2</v>
      </c>
      <c r="V38" s="275" t="s">
        <v>23</v>
      </c>
      <c r="W38" s="275" t="s">
        <v>23</v>
      </c>
      <c r="X38" s="303">
        <v>1</v>
      </c>
      <c r="Y38" s="250">
        <v>1</v>
      </c>
      <c r="Z38" s="250">
        <v>1</v>
      </c>
      <c r="AA38" s="250">
        <v>1</v>
      </c>
      <c r="AB38" s="250">
        <v>1</v>
      </c>
      <c r="AC38" s="250">
        <v>1</v>
      </c>
      <c r="AD38" s="250">
        <v>1</v>
      </c>
      <c r="AE38" s="250">
        <v>1</v>
      </c>
      <c r="AF38" s="250">
        <v>1</v>
      </c>
      <c r="AG38" s="250">
        <v>1</v>
      </c>
      <c r="AH38" s="250">
        <v>1</v>
      </c>
      <c r="AI38" s="250">
        <v>1</v>
      </c>
      <c r="AJ38" s="250">
        <v>1</v>
      </c>
      <c r="AK38" s="250">
        <v>1</v>
      </c>
      <c r="AL38" s="250">
        <v>1</v>
      </c>
      <c r="AM38" s="250">
        <v>1</v>
      </c>
      <c r="AN38" s="250">
        <v>1</v>
      </c>
      <c r="AO38" s="250">
        <v>1</v>
      </c>
      <c r="AP38" s="250">
        <v>2</v>
      </c>
      <c r="AQ38" s="250">
        <v>2</v>
      </c>
      <c r="AR38" s="250">
        <v>2</v>
      </c>
      <c r="AS38" s="250">
        <v>2</v>
      </c>
      <c r="AT38" s="323"/>
      <c r="AU38" s="323"/>
      <c r="AV38" s="278" t="s">
        <v>23</v>
      </c>
      <c r="AW38" s="278" t="s">
        <v>23</v>
      </c>
      <c r="AX38" s="278" t="s">
        <v>23</v>
      </c>
      <c r="AY38" s="278" t="s">
        <v>23</v>
      </c>
      <c r="AZ38" s="278" t="s">
        <v>23</v>
      </c>
      <c r="BA38" s="278" t="s">
        <v>23</v>
      </c>
      <c r="BB38" s="278" t="s">
        <v>23</v>
      </c>
      <c r="BC38" s="279" t="s">
        <v>23</v>
      </c>
      <c r="BD38" s="279" t="s">
        <v>23</v>
      </c>
      <c r="BE38" s="326">
        <f t="shared" si="14"/>
        <v>52</v>
      </c>
    </row>
    <row r="39" spans="1:57" ht="19.5" customHeight="1" thickBot="1">
      <c r="A39" s="381"/>
      <c r="B39" s="373" t="s">
        <v>33</v>
      </c>
      <c r="C39" s="414" t="s">
        <v>222</v>
      </c>
      <c r="D39" s="261" t="s">
        <v>22</v>
      </c>
      <c r="E39" s="203">
        <v>4</v>
      </c>
      <c r="F39" s="203">
        <v>4</v>
      </c>
      <c r="G39" s="203">
        <v>4</v>
      </c>
      <c r="H39" s="210">
        <v>4</v>
      </c>
      <c r="I39" s="257">
        <v>4</v>
      </c>
      <c r="J39" s="255">
        <v>4</v>
      </c>
      <c r="K39" s="257">
        <v>4</v>
      </c>
      <c r="L39" s="255">
        <v>4</v>
      </c>
      <c r="M39" s="255">
        <v>4</v>
      </c>
      <c r="N39" s="253">
        <v>4</v>
      </c>
      <c r="O39" s="252">
        <v>4</v>
      </c>
      <c r="P39" s="255">
        <v>4</v>
      </c>
      <c r="Q39" s="212">
        <v>4</v>
      </c>
      <c r="R39" s="255">
        <v>4</v>
      </c>
      <c r="S39" s="212">
        <v>4</v>
      </c>
      <c r="T39" s="257">
        <v>4</v>
      </c>
      <c r="U39" s="255">
        <v>4</v>
      </c>
      <c r="V39" s="254" t="s">
        <v>23</v>
      </c>
      <c r="W39" s="239" t="s">
        <v>23</v>
      </c>
      <c r="X39" s="304">
        <v>4</v>
      </c>
      <c r="Y39" s="249">
        <v>2</v>
      </c>
      <c r="Z39" s="249">
        <v>4</v>
      </c>
      <c r="AA39" s="249">
        <v>2</v>
      </c>
      <c r="AB39" s="249">
        <v>4</v>
      </c>
      <c r="AC39" s="249">
        <v>2</v>
      </c>
      <c r="AD39" s="249">
        <v>4</v>
      </c>
      <c r="AE39" s="249">
        <v>2</v>
      </c>
      <c r="AF39" s="249">
        <v>4</v>
      </c>
      <c r="AG39" s="249">
        <v>2</v>
      </c>
      <c r="AH39" s="249">
        <v>4</v>
      </c>
      <c r="AI39" s="249">
        <v>2</v>
      </c>
      <c r="AJ39" s="249">
        <v>4</v>
      </c>
      <c r="AK39" s="249">
        <v>2</v>
      </c>
      <c r="AL39" s="249">
        <v>4</v>
      </c>
      <c r="AM39" s="249">
        <v>2</v>
      </c>
      <c r="AN39" s="249">
        <v>4</v>
      </c>
      <c r="AO39" s="249">
        <v>2</v>
      </c>
      <c r="AP39" s="249"/>
      <c r="AQ39" s="249"/>
      <c r="AR39" s="249"/>
      <c r="AS39" s="249"/>
      <c r="AT39" s="322"/>
      <c r="AU39" s="322" t="s">
        <v>24</v>
      </c>
      <c r="AV39" s="244" t="s">
        <v>23</v>
      </c>
      <c r="AW39" s="244" t="s">
        <v>23</v>
      </c>
      <c r="AX39" s="244" t="s">
        <v>23</v>
      </c>
      <c r="AY39" s="244" t="s">
        <v>23</v>
      </c>
      <c r="AZ39" s="244" t="s">
        <v>23</v>
      </c>
      <c r="BA39" s="244" t="s">
        <v>23</v>
      </c>
      <c r="BB39" s="244" t="s">
        <v>23</v>
      </c>
      <c r="BC39" s="244" t="s">
        <v>23</v>
      </c>
      <c r="BD39" s="244" t="s">
        <v>23</v>
      </c>
      <c r="BE39" s="202">
        <f t="shared" si="14"/>
        <v>122</v>
      </c>
    </row>
    <row r="40" spans="1:57" ht="17.25" customHeight="1" thickBot="1">
      <c r="A40" s="381"/>
      <c r="B40" s="413"/>
      <c r="C40" s="415"/>
      <c r="D40" s="261" t="s">
        <v>25</v>
      </c>
      <c r="E40" s="203">
        <v>2</v>
      </c>
      <c r="F40" s="203">
        <v>2</v>
      </c>
      <c r="G40" s="203">
        <v>2</v>
      </c>
      <c r="H40" s="210">
        <v>2</v>
      </c>
      <c r="I40" s="257">
        <v>2</v>
      </c>
      <c r="J40" s="255">
        <v>2</v>
      </c>
      <c r="K40" s="257">
        <v>2</v>
      </c>
      <c r="L40" s="255">
        <v>2</v>
      </c>
      <c r="M40" s="255">
        <v>2</v>
      </c>
      <c r="N40" s="253">
        <v>2</v>
      </c>
      <c r="O40" s="252">
        <v>2</v>
      </c>
      <c r="P40" s="255">
        <v>2</v>
      </c>
      <c r="Q40" s="212">
        <v>2</v>
      </c>
      <c r="R40" s="255">
        <v>2</v>
      </c>
      <c r="S40" s="212">
        <v>2</v>
      </c>
      <c r="T40" s="257">
        <v>2</v>
      </c>
      <c r="U40" s="255">
        <v>2</v>
      </c>
      <c r="V40" s="260" t="s">
        <v>23</v>
      </c>
      <c r="W40" s="91" t="s">
        <v>23</v>
      </c>
      <c r="X40" s="241">
        <v>2</v>
      </c>
      <c r="Y40" s="301">
        <v>1</v>
      </c>
      <c r="Z40" s="301">
        <v>2</v>
      </c>
      <c r="AA40" s="301">
        <v>1</v>
      </c>
      <c r="AB40" s="301">
        <v>2</v>
      </c>
      <c r="AC40" s="301">
        <v>1</v>
      </c>
      <c r="AD40" s="301">
        <v>2</v>
      </c>
      <c r="AE40" s="301">
        <v>1</v>
      </c>
      <c r="AF40" s="301">
        <v>2</v>
      </c>
      <c r="AG40" s="301">
        <v>1</v>
      </c>
      <c r="AH40" s="301">
        <v>2</v>
      </c>
      <c r="AI40" s="301">
        <v>1</v>
      </c>
      <c r="AJ40" s="301">
        <v>2</v>
      </c>
      <c r="AK40" s="301">
        <v>1</v>
      </c>
      <c r="AL40" s="301">
        <v>2</v>
      </c>
      <c r="AM40" s="301">
        <v>1</v>
      </c>
      <c r="AN40" s="301">
        <v>2</v>
      </c>
      <c r="AO40" s="301">
        <v>1</v>
      </c>
      <c r="AP40" s="301"/>
      <c r="AQ40" s="301"/>
      <c r="AR40" s="301"/>
      <c r="AS40" s="301"/>
      <c r="AT40" s="324"/>
      <c r="AU40" s="324"/>
      <c r="AV40" s="259" t="s">
        <v>23</v>
      </c>
      <c r="AW40" s="259" t="s">
        <v>23</v>
      </c>
      <c r="AX40" s="259" t="s">
        <v>23</v>
      </c>
      <c r="AY40" s="259" t="s">
        <v>23</v>
      </c>
      <c r="AZ40" s="259" t="s">
        <v>23</v>
      </c>
      <c r="BA40" s="259" t="s">
        <v>23</v>
      </c>
      <c r="BB40" s="259" t="s">
        <v>23</v>
      </c>
      <c r="BC40" s="259" t="s">
        <v>23</v>
      </c>
      <c r="BD40" s="259" t="s">
        <v>23</v>
      </c>
      <c r="BE40" s="202">
        <f t="shared" si="14"/>
        <v>61</v>
      </c>
    </row>
    <row r="41" spans="1:57" ht="15.75" customHeight="1" thickBot="1">
      <c r="A41" s="381"/>
      <c r="B41" s="416" t="s">
        <v>223</v>
      </c>
      <c r="C41" s="418" t="s">
        <v>224</v>
      </c>
      <c r="D41" s="183" t="s">
        <v>22</v>
      </c>
      <c r="E41" s="91">
        <f aca="true" t="shared" si="15" ref="E41:S41">E43</f>
        <v>0</v>
      </c>
      <c r="F41" s="91">
        <f t="shared" si="15"/>
        <v>0</v>
      </c>
      <c r="G41" s="91">
        <f t="shared" si="15"/>
        <v>0</v>
      </c>
      <c r="H41" s="91">
        <f t="shared" si="15"/>
        <v>0</v>
      </c>
      <c r="I41" s="91">
        <f t="shared" si="15"/>
        <v>0</v>
      </c>
      <c r="J41" s="91">
        <f t="shared" si="15"/>
        <v>0</v>
      </c>
      <c r="K41" s="91">
        <f t="shared" si="15"/>
        <v>0</v>
      </c>
      <c r="L41" s="91">
        <f t="shared" si="15"/>
        <v>0</v>
      </c>
      <c r="M41" s="91">
        <f t="shared" si="15"/>
        <v>0</v>
      </c>
      <c r="N41" s="91">
        <f t="shared" si="15"/>
        <v>0</v>
      </c>
      <c r="O41" s="91">
        <f t="shared" si="15"/>
        <v>0</v>
      </c>
      <c r="P41" s="91">
        <f t="shared" si="15"/>
        <v>0</v>
      </c>
      <c r="Q41" s="91">
        <f t="shared" si="15"/>
        <v>0</v>
      </c>
      <c r="R41" s="91">
        <f t="shared" si="15"/>
        <v>0</v>
      </c>
      <c r="S41" s="91">
        <f t="shared" si="15"/>
        <v>0</v>
      </c>
      <c r="T41" s="91">
        <f>T43</f>
        <v>0</v>
      </c>
      <c r="U41" s="91">
        <f>U43</f>
        <v>0</v>
      </c>
      <c r="V41" s="254" t="s">
        <v>23</v>
      </c>
      <c r="W41" s="239" t="s">
        <v>23</v>
      </c>
      <c r="X41" s="91">
        <f aca="true" t="shared" si="16" ref="X41:AS41">X43</f>
        <v>2</v>
      </c>
      <c r="Y41" s="91">
        <f t="shared" si="16"/>
        <v>2</v>
      </c>
      <c r="Z41" s="91">
        <f t="shared" si="16"/>
        <v>2</v>
      </c>
      <c r="AA41" s="91">
        <f t="shared" si="16"/>
        <v>2</v>
      </c>
      <c r="AB41" s="91">
        <f t="shared" si="16"/>
        <v>2</v>
      </c>
      <c r="AC41" s="91">
        <f t="shared" si="16"/>
        <v>2</v>
      </c>
      <c r="AD41" s="91">
        <f t="shared" si="16"/>
        <v>2</v>
      </c>
      <c r="AE41" s="91">
        <f t="shared" si="16"/>
        <v>2</v>
      </c>
      <c r="AF41" s="91">
        <f t="shared" si="16"/>
        <v>2</v>
      </c>
      <c r="AG41" s="91">
        <f t="shared" si="16"/>
        <v>2</v>
      </c>
      <c r="AH41" s="91">
        <f t="shared" si="16"/>
        <v>2</v>
      </c>
      <c r="AI41" s="91">
        <f t="shared" si="16"/>
        <v>2</v>
      </c>
      <c r="AJ41" s="91">
        <f t="shared" si="16"/>
        <v>2</v>
      </c>
      <c r="AK41" s="91">
        <f t="shared" si="16"/>
        <v>2</v>
      </c>
      <c r="AL41" s="91">
        <f t="shared" si="16"/>
        <v>2</v>
      </c>
      <c r="AM41" s="91">
        <f t="shared" si="16"/>
        <v>2</v>
      </c>
      <c r="AN41" s="91">
        <v>2</v>
      </c>
      <c r="AO41" s="91">
        <f t="shared" si="16"/>
        <v>0</v>
      </c>
      <c r="AP41" s="91">
        <f t="shared" si="16"/>
        <v>0</v>
      </c>
      <c r="AQ41" s="91">
        <f t="shared" si="16"/>
        <v>0</v>
      </c>
      <c r="AR41" s="91">
        <f t="shared" si="16"/>
        <v>0</v>
      </c>
      <c r="AS41" s="91">
        <f t="shared" si="16"/>
        <v>0</v>
      </c>
      <c r="AT41" s="244"/>
      <c r="AU41" s="244"/>
      <c r="AV41" s="244" t="s">
        <v>23</v>
      </c>
      <c r="AW41" s="244" t="s">
        <v>23</v>
      </c>
      <c r="AX41" s="244" t="s">
        <v>23</v>
      </c>
      <c r="AY41" s="244" t="s">
        <v>23</v>
      </c>
      <c r="AZ41" s="244" t="s">
        <v>23</v>
      </c>
      <c r="BA41" s="244" t="s">
        <v>23</v>
      </c>
      <c r="BB41" s="244" t="s">
        <v>23</v>
      </c>
      <c r="BC41" s="244" t="s">
        <v>23</v>
      </c>
      <c r="BD41" s="244" t="s">
        <v>23</v>
      </c>
      <c r="BE41" s="202">
        <f t="shared" si="14"/>
        <v>34</v>
      </c>
    </row>
    <row r="42" spans="1:57" ht="18" customHeight="1" thickBot="1">
      <c r="A42" s="381"/>
      <c r="B42" s="417"/>
      <c r="C42" s="419"/>
      <c r="D42" s="183" t="s">
        <v>25</v>
      </c>
      <c r="E42" s="91">
        <f aca="true" t="shared" si="17" ref="E42:S42">E44</f>
        <v>0</v>
      </c>
      <c r="F42" s="91">
        <f t="shared" si="17"/>
        <v>0</v>
      </c>
      <c r="G42" s="91">
        <f t="shared" si="17"/>
        <v>0</v>
      </c>
      <c r="H42" s="91">
        <f t="shared" si="17"/>
        <v>0</v>
      </c>
      <c r="I42" s="91">
        <f t="shared" si="17"/>
        <v>0</v>
      </c>
      <c r="J42" s="91">
        <f t="shared" si="17"/>
        <v>0</v>
      </c>
      <c r="K42" s="91">
        <f t="shared" si="17"/>
        <v>0</v>
      </c>
      <c r="L42" s="91">
        <f t="shared" si="17"/>
        <v>0</v>
      </c>
      <c r="M42" s="91">
        <f t="shared" si="17"/>
        <v>0</v>
      </c>
      <c r="N42" s="91">
        <f t="shared" si="17"/>
        <v>0</v>
      </c>
      <c r="O42" s="91">
        <f t="shared" si="17"/>
        <v>0</v>
      </c>
      <c r="P42" s="91">
        <f t="shared" si="17"/>
        <v>0</v>
      </c>
      <c r="Q42" s="91">
        <f t="shared" si="17"/>
        <v>0</v>
      </c>
      <c r="R42" s="91">
        <f t="shared" si="17"/>
        <v>0</v>
      </c>
      <c r="S42" s="91">
        <f t="shared" si="17"/>
        <v>0</v>
      </c>
      <c r="T42" s="91">
        <f>T44</f>
        <v>0</v>
      </c>
      <c r="U42" s="91">
        <f>U44</f>
        <v>0</v>
      </c>
      <c r="V42" s="254" t="s">
        <v>23</v>
      </c>
      <c r="W42" s="239" t="s">
        <v>23</v>
      </c>
      <c r="X42" s="91">
        <f aca="true" t="shared" si="18" ref="X42:AS42">X44</f>
        <v>1</v>
      </c>
      <c r="Y42" s="91">
        <f t="shared" si="18"/>
        <v>1</v>
      </c>
      <c r="Z42" s="91">
        <f t="shared" si="18"/>
        <v>1</v>
      </c>
      <c r="AA42" s="91">
        <f t="shared" si="18"/>
        <v>1</v>
      </c>
      <c r="AB42" s="91">
        <f t="shared" si="18"/>
        <v>1</v>
      </c>
      <c r="AC42" s="91">
        <f t="shared" si="18"/>
        <v>1</v>
      </c>
      <c r="AD42" s="91">
        <f t="shared" si="18"/>
        <v>1</v>
      </c>
      <c r="AE42" s="91">
        <f t="shared" si="18"/>
        <v>1</v>
      </c>
      <c r="AF42" s="91">
        <f t="shared" si="18"/>
        <v>1</v>
      </c>
      <c r="AG42" s="91">
        <f t="shared" si="18"/>
        <v>1</v>
      </c>
      <c r="AH42" s="91">
        <f t="shared" si="18"/>
        <v>1</v>
      </c>
      <c r="AI42" s="91">
        <f t="shared" si="18"/>
        <v>1</v>
      </c>
      <c r="AJ42" s="91">
        <f t="shared" si="18"/>
        <v>1</v>
      </c>
      <c r="AK42" s="91">
        <f t="shared" si="18"/>
        <v>1</v>
      </c>
      <c r="AL42" s="91">
        <f t="shared" si="18"/>
        <v>1</v>
      </c>
      <c r="AM42" s="91">
        <f t="shared" si="18"/>
        <v>1</v>
      </c>
      <c r="AN42" s="91">
        <f t="shared" si="18"/>
        <v>1</v>
      </c>
      <c r="AO42" s="91">
        <f t="shared" si="18"/>
        <v>0</v>
      </c>
      <c r="AP42" s="91">
        <f t="shared" si="18"/>
        <v>0</v>
      </c>
      <c r="AQ42" s="91">
        <f t="shared" si="18"/>
        <v>0</v>
      </c>
      <c r="AR42" s="91">
        <f t="shared" si="18"/>
        <v>0</v>
      </c>
      <c r="AS42" s="91">
        <f t="shared" si="18"/>
        <v>0</v>
      </c>
      <c r="AT42" s="244"/>
      <c r="AU42" s="244"/>
      <c r="AV42" s="244" t="s">
        <v>23</v>
      </c>
      <c r="AW42" s="244" t="s">
        <v>23</v>
      </c>
      <c r="AX42" s="244" t="s">
        <v>23</v>
      </c>
      <c r="AY42" s="244" t="s">
        <v>23</v>
      </c>
      <c r="AZ42" s="244" t="s">
        <v>23</v>
      </c>
      <c r="BA42" s="244" t="s">
        <v>23</v>
      </c>
      <c r="BB42" s="244" t="s">
        <v>23</v>
      </c>
      <c r="BC42" s="244" t="s">
        <v>23</v>
      </c>
      <c r="BD42" s="244" t="s">
        <v>23</v>
      </c>
      <c r="BE42" s="202">
        <f t="shared" si="14"/>
        <v>17</v>
      </c>
    </row>
    <row r="43" spans="1:57" ht="18.75" customHeight="1" thickBot="1">
      <c r="A43" s="381"/>
      <c r="B43" s="373" t="s">
        <v>225</v>
      </c>
      <c r="C43" s="414" t="s">
        <v>226</v>
      </c>
      <c r="D43" s="261" t="s">
        <v>22</v>
      </c>
      <c r="E43" s="203"/>
      <c r="F43" s="203"/>
      <c r="G43" s="203"/>
      <c r="H43" s="210"/>
      <c r="I43" s="258"/>
      <c r="J43" s="236"/>
      <c r="K43" s="236"/>
      <c r="L43" s="236"/>
      <c r="M43" s="236"/>
      <c r="N43" s="203"/>
      <c r="O43" s="258"/>
      <c r="P43" s="236"/>
      <c r="Q43" s="210"/>
      <c r="R43" s="236"/>
      <c r="S43" s="203"/>
      <c r="T43" s="258"/>
      <c r="U43" s="236"/>
      <c r="V43" s="276" t="s">
        <v>23</v>
      </c>
      <c r="W43" s="277" t="s">
        <v>23</v>
      </c>
      <c r="X43" s="312">
        <v>2</v>
      </c>
      <c r="Y43" s="313">
        <v>2</v>
      </c>
      <c r="Z43" s="313">
        <v>2</v>
      </c>
      <c r="AA43" s="313">
        <v>2</v>
      </c>
      <c r="AB43" s="313">
        <v>2</v>
      </c>
      <c r="AC43" s="313">
        <v>2</v>
      </c>
      <c r="AD43" s="313">
        <v>2</v>
      </c>
      <c r="AE43" s="313">
        <v>2</v>
      </c>
      <c r="AF43" s="313">
        <v>2</v>
      </c>
      <c r="AG43" s="313">
        <v>2</v>
      </c>
      <c r="AH43" s="313">
        <v>2</v>
      </c>
      <c r="AI43" s="313">
        <v>2</v>
      </c>
      <c r="AJ43" s="313">
        <v>2</v>
      </c>
      <c r="AK43" s="313">
        <v>2</v>
      </c>
      <c r="AL43" s="313">
        <v>2</v>
      </c>
      <c r="AM43" s="313">
        <v>2</v>
      </c>
      <c r="AN43" s="313" t="s">
        <v>241</v>
      </c>
      <c r="AO43" s="313"/>
      <c r="AP43" s="313"/>
      <c r="AQ43" s="313"/>
      <c r="AR43" s="313"/>
      <c r="AS43" s="313"/>
      <c r="AT43" s="324"/>
      <c r="AU43" s="324"/>
      <c r="AV43" s="259" t="s">
        <v>23</v>
      </c>
      <c r="AW43" s="259" t="s">
        <v>23</v>
      </c>
      <c r="AX43" s="259" t="s">
        <v>23</v>
      </c>
      <c r="AY43" s="259" t="s">
        <v>23</v>
      </c>
      <c r="AZ43" s="259" t="s">
        <v>23</v>
      </c>
      <c r="BA43" s="259" t="s">
        <v>23</v>
      </c>
      <c r="BB43" s="259" t="s">
        <v>23</v>
      </c>
      <c r="BC43" s="259" t="s">
        <v>23</v>
      </c>
      <c r="BD43" s="259" t="s">
        <v>23</v>
      </c>
      <c r="BE43" s="202">
        <f t="shared" si="9"/>
        <v>32</v>
      </c>
    </row>
    <row r="44" spans="1:57" ht="17.25" customHeight="1" thickBot="1">
      <c r="A44" s="381"/>
      <c r="B44" s="413"/>
      <c r="C44" s="415"/>
      <c r="D44" s="261" t="s">
        <v>25</v>
      </c>
      <c r="E44" s="211"/>
      <c r="F44" s="211"/>
      <c r="G44" s="211"/>
      <c r="H44" s="212"/>
      <c r="I44" s="236"/>
      <c r="J44" s="203"/>
      <c r="K44" s="203"/>
      <c r="L44" s="210"/>
      <c r="M44" s="258"/>
      <c r="N44" s="236"/>
      <c r="O44" s="210"/>
      <c r="P44" s="236"/>
      <c r="Q44" s="236"/>
      <c r="R44" s="203"/>
      <c r="S44" s="203"/>
      <c r="T44" s="236"/>
      <c r="U44" s="203"/>
      <c r="V44" s="91" t="s">
        <v>23</v>
      </c>
      <c r="W44" s="91" t="s">
        <v>23</v>
      </c>
      <c r="X44" s="297">
        <v>1</v>
      </c>
      <c r="Y44" s="297">
        <v>1</v>
      </c>
      <c r="Z44" s="297">
        <v>1</v>
      </c>
      <c r="AA44" s="297">
        <v>1</v>
      </c>
      <c r="AB44" s="314">
        <v>1</v>
      </c>
      <c r="AC44" s="315">
        <v>1</v>
      </c>
      <c r="AD44" s="315">
        <v>1</v>
      </c>
      <c r="AE44" s="314">
        <v>1</v>
      </c>
      <c r="AF44" s="315">
        <v>1</v>
      </c>
      <c r="AG44" s="315">
        <v>1</v>
      </c>
      <c r="AH44" s="315">
        <v>1</v>
      </c>
      <c r="AI44" s="315">
        <v>1</v>
      </c>
      <c r="AJ44" s="315">
        <v>1</v>
      </c>
      <c r="AK44" s="314">
        <v>1</v>
      </c>
      <c r="AL44" s="315">
        <v>1</v>
      </c>
      <c r="AM44" s="315">
        <v>1</v>
      </c>
      <c r="AN44" s="315">
        <v>1</v>
      </c>
      <c r="AO44" s="315"/>
      <c r="AP44" s="315"/>
      <c r="AQ44" s="315"/>
      <c r="AR44" s="315"/>
      <c r="AS44" s="315"/>
      <c r="AT44" s="325"/>
      <c r="AU44" s="324"/>
      <c r="AV44" s="259" t="s">
        <v>23</v>
      </c>
      <c r="AW44" s="259" t="s">
        <v>23</v>
      </c>
      <c r="AX44" s="259" t="s">
        <v>23</v>
      </c>
      <c r="AY44" s="259" t="s">
        <v>23</v>
      </c>
      <c r="AZ44" s="259" t="s">
        <v>23</v>
      </c>
      <c r="BA44" s="259" t="s">
        <v>23</v>
      </c>
      <c r="BB44" s="259" t="s">
        <v>23</v>
      </c>
      <c r="BC44" s="259" t="s">
        <v>23</v>
      </c>
      <c r="BD44" s="259" t="s">
        <v>23</v>
      </c>
      <c r="BE44" s="215">
        <f t="shared" si="9"/>
        <v>17</v>
      </c>
    </row>
    <row r="45" spans="1:57" ht="13.5" customHeight="1" hidden="1" thickBot="1">
      <c r="A45" s="381"/>
      <c r="B45" s="420" t="s">
        <v>34</v>
      </c>
      <c r="C45" s="422" t="s">
        <v>35</v>
      </c>
      <c r="D45" s="202" t="s">
        <v>22</v>
      </c>
      <c r="E45" s="203"/>
      <c r="F45" s="203"/>
      <c r="G45" s="203"/>
      <c r="H45" s="210"/>
      <c r="I45" s="21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 t="s">
        <v>23</v>
      </c>
      <c r="W45" s="203" t="s">
        <v>23</v>
      </c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10"/>
      <c r="AN45" s="236"/>
      <c r="AO45" s="203"/>
      <c r="AP45" s="203"/>
      <c r="AQ45" s="203"/>
      <c r="AR45" s="203"/>
      <c r="AS45" s="203"/>
      <c r="AT45" s="204"/>
      <c r="AU45" s="204"/>
      <c r="AV45" s="202"/>
      <c r="AW45" s="202"/>
      <c r="AX45" s="202"/>
      <c r="AY45" s="202"/>
      <c r="AZ45" s="202"/>
      <c r="BA45" s="202"/>
      <c r="BB45" s="202"/>
      <c r="BC45" s="240"/>
      <c r="BD45" s="224"/>
      <c r="BE45" s="214">
        <f t="shared" si="9"/>
        <v>0</v>
      </c>
    </row>
    <row r="46" spans="1:57" ht="13.5" customHeight="1" hidden="1" thickBot="1">
      <c r="A46" s="381"/>
      <c r="B46" s="421"/>
      <c r="C46" s="423"/>
      <c r="D46" s="202" t="s">
        <v>25</v>
      </c>
      <c r="E46" s="203"/>
      <c r="F46" s="203"/>
      <c r="G46" s="203"/>
      <c r="H46" s="210"/>
      <c r="I46" s="21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 t="s">
        <v>23</v>
      </c>
      <c r="W46" s="203" t="s">
        <v>23</v>
      </c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40"/>
      <c r="AN46" s="224"/>
      <c r="AO46" s="202"/>
      <c r="AP46" s="202"/>
      <c r="AQ46" s="202"/>
      <c r="AR46" s="202"/>
      <c r="AS46" s="202"/>
      <c r="AT46" s="204"/>
      <c r="AU46" s="204"/>
      <c r="AV46" s="202"/>
      <c r="AW46" s="202"/>
      <c r="AX46" s="202"/>
      <c r="AY46" s="202"/>
      <c r="AZ46" s="202"/>
      <c r="BA46" s="202"/>
      <c r="BB46" s="202"/>
      <c r="BC46" s="240"/>
      <c r="BD46" s="224"/>
      <c r="BE46" s="215">
        <f t="shared" si="9"/>
        <v>0</v>
      </c>
    </row>
    <row r="47" spans="1:57" ht="13.5" customHeight="1" hidden="1" thickBot="1">
      <c r="A47" s="381"/>
      <c r="B47" s="185"/>
      <c r="C47" s="219" t="s">
        <v>36</v>
      </c>
      <c r="D47" s="201" t="s">
        <v>25</v>
      </c>
      <c r="E47" s="90">
        <f>SUM(E49,E51,E53,E59,E55,E57)</f>
        <v>0</v>
      </c>
      <c r="F47" s="90">
        <f aca="true" t="shared" si="19" ref="F47:BD47">SUM(F49,F51,F53,F59,F55,F57)</f>
        <v>0</v>
      </c>
      <c r="G47" s="90">
        <f t="shared" si="19"/>
        <v>0</v>
      </c>
      <c r="H47" s="216">
        <f t="shared" si="19"/>
        <v>0</v>
      </c>
      <c r="I47" s="217">
        <f t="shared" si="19"/>
        <v>0</v>
      </c>
      <c r="J47" s="90">
        <f t="shared" si="19"/>
        <v>0</v>
      </c>
      <c r="K47" s="90">
        <f t="shared" si="19"/>
        <v>0</v>
      </c>
      <c r="L47" s="90">
        <f t="shared" si="19"/>
        <v>0</v>
      </c>
      <c r="M47" s="90">
        <f t="shared" si="19"/>
        <v>0</v>
      </c>
      <c r="N47" s="90">
        <f t="shared" si="19"/>
        <v>0</v>
      </c>
      <c r="O47" s="90">
        <f t="shared" si="19"/>
        <v>0</v>
      </c>
      <c r="P47" s="90">
        <f t="shared" si="19"/>
        <v>0</v>
      </c>
      <c r="Q47" s="90">
        <f t="shared" si="19"/>
        <v>0</v>
      </c>
      <c r="R47" s="90">
        <f t="shared" si="19"/>
        <v>0</v>
      </c>
      <c r="S47" s="90">
        <f t="shared" si="19"/>
        <v>0</v>
      </c>
      <c r="T47" s="90">
        <f t="shared" si="19"/>
        <v>0</v>
      </c>
      <c r="U47" s="90">
        <f t="shared" si="19"/>
        <v>0</v>
      </c>
      <c r="V47" s="203" t="s">
        <v>23</v>
      </c>
      <c r="W47" s="203" t="s">
        <v>23</v>
      </c>
      <c r="X47" s="90">
        <f t="shared" si="19"/>
        <v>0</v>
      </c>
      <c r="Y47" s="90">
        <f t="shared" si="19"/>
        <v>0</v>
      </c>
      <c r="Z47" s="90">
        <f t="shared" si="19"/>
        <v>0</v>
      </c>
      <c r="AA47" s="90">
        <f t="shared" si="19"/>
        <v>0</v>
      </c>
      <c r="AB47" s="90">
        <f t="shared" si="19"/>
        <v>0</v>
      </c>
      <c r="AC47" s="90">
        <f t="shared" si="19"/>
        <v>0</v>
      </c>
      <c r="AD47" s="90">
        <f t="shared" si="19"/>
        <v>0</v>
      </c>
      <c r="AE47" s="90">
        <f t="shared" si="19"/>
        <v>0</v>
      </c>
      <c r="AF47" s="90">
        <f t="shared" si="19"/>
        <v>0</v>
      </c>
      <c r="AG47" s="90">
        <f t="shared" si="19"/>
        <v>0</v>
      </c>
      <c r="AH47" s="90">
        <f t="shared" si="19"/>
        <v>0</v>
      </c>
      <c r="AI47" s="90">
        <f t="shared" si="19"/>
        <v>0</v>
      </c>
      <c r="AJ47" s="90">
        <f t="shared" si="19"/>
        <v>0</v>
      </c>
      <c r="AK47" s="90">
        <f t="shared" si="19"/>
        <v>0</v>
      </c>
      <c r="AL47" s="90">
        <f t="shared" si="19"/>
        <v>0</v>
      </c>
      <c r="AM47" s="216">
        <f t="shared" si="19"/>
        <v>0</v>
      </c>
      <c r="AN47" s="235">
        <f t="shared" si="19"/>
        <v>0</v>
      </c>
      <c r="AO47" s="90">
        <f t="shared" si="19"/>
        <v>0</v>
      </c>
      <c r="AP47" s="90">
        <f t="shared" si="19"/>
        <v>0</v>
      </c>
      <c r="AQ47" s="90">
        <f t="shared" si="19"/>
        <v>0</v>
      </c>
      <c r="AR47" s="90">
        <f t="shared" si="19"/>
        <v>0</v>
      </c>
      <c r="AS47" s="90">
        <f t="shared" si="19"/>
        <v>0</v>
      </c>
      <c r="AT47" s="92">
        <f t="shared" si="19"/>
        <v>0</v>
      </c>
      <c r="AU47" s="92">
        <f t="shared" si="19"/>
        <v>0</v>
      </c>
      <c r="AV47" s="90">
        <f t="shared" si="19"/>
        <v>0</v>
      </c>
      <c r="AW47" s="90">
        <f t="shared" si="19"/>
        <v>0</v>
      </c>
      <c r="AX47" s="90">
        <f t="shared" si="19"/>
        <v>0</v>
      </c>
      <c r="AY47" s="90">
        <f t="shared" si="19"/>
        <v>0</v>
      </c>
      <c r="AZ47" s="90">
        <f t="shared" si="19"/>
        <v>0</v>
      </c>
      <c r="BA47" s="90">
        <f t="shared" si="19"/>
        <v>0</v>
      </c>
      <c r="BB47" s="90">
        <f t="shared" si="19"/>
        <v>0</v>
      </c>
      <c r="BC47" s="216">
        <f t="shared" si="19"/>
        <v>0</v>
      </c>
      <c r="BD47" s="235">
        <f t="shared" si="19"/>
        <v>0</v>
      </c>
      <c r="BE47" s="218">
        <f>SUM(BE49,BE51,BE53,BE59,BE55,BE57)</f>
        <v>0</v>
      </c>
    </row>
    <row r="48" spans="1:57" ht="13.5" customHeight="1" hidden="1" thickBot="1">
      <c r="A48" s="381"/>
      <c r="B48" s="424" t="s">
        <v>37</v>
      </c>
      <c r="C48" s="426" t="s">
        <v>38</v>
      </c>
      <c r="D48" s="202" t="s">
        <v>22</v>
      </c>
      <c r="E48" s="203"/>
      <c r="F48" s="203"/>
      <c r="G48" s="203"/>
      <c r="H48" s="210"/>
      <c r="I48" s="21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 t="s">
        <v>23</v>
      </c>
      <c r="W48" s="203" t="s">
        <v>23</v>
      </c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10"/>
      <c r="AN48" s="236"/>
      <c r="AO48" s="203"/>
      <c r="AP48" s="203"/>
      <c r="AQ48" s="203"/>
      <c r="AR48" s="203"/>
      <c r="AS48" s="203"/>
      <c r="AT48" s="92"/>
      <c r="AU48" s="204"/>
      <c r="AV48" s="202"/>
      <c r="AW48" s="202"/>
      <c r="AX48" s="202"/>
      <c r="AY48" s="202"/>
      <c r="AZ48" s="202"/>
      <c r="BA48" s="202"/>
      <c r="BB48" s="202"/>
      <c r="BC48" s="240"/>
      <c r="BD48" s="224"/>
      <c r="BE48" s="214">
        <f t="shared" si="9"/>
        <v>0</v>
      </c>
    </row>
    <row r="49" spans="1:57" ht="15.75" customHeight="1" hidden="1" thickBot="1">
      <c r="A49" s="381"/>
      <c r="B49" s="425"/>
      <c r="C49" s="421"/>
      <c r="D49" s="202" t="s">
        <v>25</v>
      </c>
      <c r="E49" s="203"/>
      <c r="F49" s="203"/>
      <c r="G49" s="203"/>
      <c r="H49" s="210"/>
      <c r="I49" s="21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 t="s">
        <v>23</v>
      </c>
      <c r="W49" s="203" t="s">
        <v>23</v>
      </c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40"/>
      <c r="AN49" s="224"/>
      <c r="AO49" s="202"/>
      <c r="AP49" s="202"/>
      <c r="AQ49" s="202"/>
      <c r="AR49" s="202"/>
      <c r="AS49" s="202"/>
      <c r="AT49" s="204"/>
      <c r="AU49" s="204"/>
      <c r="AV49" s="202"/>
      <c r="AW49" s="202"/>
      <c r="AX49" s="202"/>
      <c r="AY49" s="202"/>
      <c r="AZ49" s="202"/>
      <c r="BA49" s="202"/>
      <c r="BB49" s="202"/>
      <c r="BC49" s="240"/>
      <c r="BD49" s="224"/>
      <c r="BE49" s="215">
        <f>SUM(E49:BD49)</f>
        <v>0</v>
      </c>
    </row>
    <row r="50" spans="1:57" ht="13.5" customHeight="1" hidden="1" thickBot="1">
      <c r="A50" s="381"/>
      <c r="B50" s="424" t="s">
        <v>39</v>
      </c>
      <c r="C50" s="426" t="s">
        <v>40</v>
      </c>
      <c r="D50" s="202" t="s">
        <v>22</v>
      </c>
      <c r="E50" s="203"/>
      <c r="F50" s="203"/>
      <c r="G50" s="203"/>
      <c r="H50" s="210"/>
      <c r="I50" s="21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 t="s">
        <v>23</v>
      </c>
      <c r="W50" s="203" t="s">
        <v>23</v>
      </c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10"/>
      <c r="AN50" s="236"/>
      <c r="AO50" s="203"/>
      <c r="AP50" s="203"/>
      <c r="AQ50" s="203"/>
      <c r="AR50" s="203"/>
      <c r="AS50" s="203"/>
      <c r="AT50" s="92"/>
      <c r="AU50" s="204"/>
      <c r="AV50" s="202"/>
      <c r="AW50" s="202"/>
      <c r="AX50" s="202"/>
      <c r="AY50" s="202"/>
      <c r="AZ50" s="202"/>
      <c r="BA50" s="202"/>
      <c r="BB50" s="202"/>
      <c r="BC50" s="240"/>
      <c r="BD50" s="224"/>
      <c r="BE50" s="214">
        <f t="shared" si="9"/>
        <v>0</v>
      </c>
    </row>
    <row r="51" spans="1:57" ht="19.5" customHeight="1" hidden="1" thickBot="1">
      <c r="A51" s="381"/>
      <c r="B51" s="425"/>
      <c r="C51" s="421"/>
      <c r="D51" s="202" t="s">
        <v>25</v>
      </c>
      <c r="E51" s="203"/>
      <c r="F51" s="203"/>
      <c r="G51" s="203"/>
      <c r="H51" s="210"/>
      <c r="I51" s="21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 t="s">
        <v>23</v>
      </c>
      <c r="W51" s="203" t="s">
        <v>23</v>
      </c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40"/>
      <c r="AN51" s="224"/>
      <c r="AO51" s="202"/>
      <c r="AP51" s="202"/>
      <c r="AQ51" s="202"/>
      <c r="AR51" s="202"/>
      <c r="AS51" s="202"/>
      <c r="AT51" s="204"/>
      <c r="AU51" s="204"/>
      <c r="AV51" s="202"/>
      <c r="AW51" s="202"/>
      <c r="AX51" s="202"/>
      <c r="AY51" s="202"/>
      <c r="AZ51" s="202"/>
      <c r="BA51" s="202"/>
      <c r="BB51" s="202"/>
      <c r="BC51" s="240"/>
      <c r="BD51" s="224"/>
      <c r="BE51" s="215">
        <f t="shared" si="9"/>
        <v>0</v>
      </c>
    </row>
    <row r="52" spans="1:57" ht="13.5" customHeight="1" hidden="1" thickBot="1">
      <c r="A52" s="381"/>
      <c r="B52" s="424" t="s">
        <v>41</v>
      </c>
      <c r="C52" s="426" t="s">
        <v>42</v>
      </c>
      <c r="D52" s="202" t="s">
        <v>22</v>
      </c>
      <c r="E52" s="203"/>
      <c r="F52" s="203"/>
      <c r="G52" s="203"/>
      <c r="H52" s="210"/>
      <c r="I52" s="21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 t="s">
        <v>23</v>
      </c>
      <c r="W52" s="203" t="s">
        <v>23</v>
      </c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40"/>
      <c r="AN52" s="224"/>
      <c r="AO52" s="202"/>
      <c r="AP52" s="202"/>
      <c r="AQ52" s="202"/>
      <c r="AR52" s="202"/>
      <c r="AS52" s="202"/>
      <c r="AT52" s="204"/>
      <c r="AU52" s="204"/>
      <c r="AV52" s="202"/>
      <c r="AW52" s="202"/>
      <c r="AX52" s="202"/>
      <c r="AY52" s="202"/>
      <c r="AZ52" s="202"/>
      <c r="BA52" s="202"/>
      <c r="BB52" s="202"/>
      <c r="BC52" s="240"/>
      <c r="BD52" s="224"/>
      <c r="BE52" s="214">
        <f t="shared" si="9"/>
        <v>0</v>
      </c>
    </row>
    <row r="53" spans="1:57" ht="13.5" customHeight="1" hidden="1" thickBot="1">
      <c r="A53" s="381"/>
      <c r="B53" s="425"/>
      <c r="C53" s="421"/>
      <c r="D53" s="202" t="s">
        <v>25</v>
      </c>
      <c r="E53" s="203"/>
      <c r="F53" s="203"/>
      <c r="G53" s="203"/>
      <c r="H53" s="210"/>
      <c r="I53" s="21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 t="s">
        <v>23</v>
      </c>
      <c r="W53" s="203" t="s">
        <v>23</v>
      </c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40"/>
      <c r="AN53" s="224"/>
      <c r="AO53" s="202"/>
      <c r="AP53" s="202"/>
      <c r="AQ53" s="202"/>
      <c r="AR53" s="202"/>
      <c r="AS53" s="202"/>
      <c r="AT53" s="204"/>
      <c r="AU53" s="204"/>
      <c r="AV53" s="202"/>
      <c r="AW53" s="202"/>
      <c r="AX53" s="202"/>
      <c r="AY53" s="202"/>
      <c r="AZ53" s="202"/>
      <c r="BA53" s="202"/>
      <c r="BB53" s="202"/>
      <c r="BC53" s="240"/>
      <c r="BD53" s="224"/>
      <c r="BE53" s="215">
        <f t="shared" si="9"/>
        <v>0</v>
      </c>
    </row>
    <row r="54" spans="1:57" ht="13.5" customHeight="1" hidden="1" thickBot="1">
      <c r="A54" s="381"/>
      <c r="B54" s="424" t="s">
        <v>43</v>
      </c>
      <c r="C54" s="426" t="s">
        <v>44</v>
      </c>
      <c r="D54" s="202" t="s">
        <v>22</v>
      </c>
      <c r="E54" s="203"/>
      <c r="F54" s="203"/>
      <c r="G54" s="203"/>
      <c r="H54" s="210"/>
      <c r="I54" s="21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 t="s">
        <v>23</v>
      </c>
      <c r="W54" s="203" t="s">
        <v>23</v>
      </c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40"/>
      <c r="AN54" s="224"/>
      <c r="AO54" s="202"/>
      <c r="AP54" s="202"/>
      <c r="AQ54" s="202"/>
      <c r="AR54" s="202"/>
      <c r="AS54" s="202"/>
      <c r="AT54" s="204"/>
      <c r="AU54" s="204"/>
      <c r="AV54" s="202"/>
      <c r="AW54" s="202"/>
      <c r="AX54" s="202"/>
      <c r="AY54" s="202"/>
      <c r="AZ54" s="202"/>
      <c r="BA54" s="202"/>
      <c r="BB54" s="202"/>
      <c r="BC54" s="240"/>
      <c r="BD54" s="224"/>
      <c r="BE54" s="221">
        <f t="shared" si="9"/>
        <v>0</v>
      </c>
    </row>
    <row r="55" spans="1:57" ht="13.5" customHeight="1" hidden="1" thickBot="1">
      <c r="A55" s="381"/>
      <c r="B55" s="425"/>
      <c r="C55" s="421"/>
      <c r="D55" s="202" t="s">
        <v>25</v>
      </c>
      <c r="E55" s="203"/>
      <c r="F55" s="203"/>
      <c r="G55" s="203"/>
      <c r="H55" s="210"/>
      <c r="I55" s="21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 t="s">
        <v>23</v>
      </c>
      <c r="W55" s="203" t="s">
        <v>23</v>
      </c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40"/>
      <c r="AN55" s="224"/>
      <c r="AO55" s="202"/>
      <c r="AP55" s="202"/>
      <c r="AQ55" s="202"/>
      <c r="AR55" s="202"/>
      <c r="AS55" s="202"/>
      <c r="AT55" s="204"/>
      <c r="AU55" s="204"/>
      <c r="AV55" s="202"/>
      <c r="AW55" s="202"/>
      <c r="AX55" s="202"/>
      <c r="AY55" s="202"/>
      <c r="AZ55" s="202"/>
      <c r="BA55" s="202"/>
      <c r="BB55" s="202"/>
      <c r="BC55" s="240"/>
      <c r="BD55" s="224"/>
      <c r="BE55" s="215">
        <f t="shared" si="9"/>
        <v>0</v>
      </c>
    </row>
    <row r="56" spans="1:57" ht="13.5" customHeight="1" hidden="1" thickBot="1">
      <c r="A56" s="381"/>
      <c r="B56" s="424"/>
      <c r="C56" s="424"/>
      <c r="D56" s="202"/>
      <c r="E56" s="203"/>
      <c r="F56" s="203"/>
      <c r="G56" s="203"/>
      <c r="H56" s="210"/>
      <c r="I56" s="21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 t="s">
        <v>23</v>
      </c>
      <c r="W56" s="203" t="s">
        <v>23</v>
      </c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40"/>
      <c r="AN56" s="224"/>
      <c r="AO56" s="202"/>
      <c r="AP56" s="202"/>
      <c r="AQ56" s="202"/>
      <c r="AR56" s="202"/>
      <c r="AS56" s="202"/>
      <c r="AT56" s="204"/>
      <c r="AU56" s="204"/>
      <c r="AV56" s="202"/>
      <c r="AW56" s="202"/>
      <c r="AX56" s="202"/>
      <c r="AY56" s="202"/>
      <c r="AZ56" s="202"/>
      <c r="BA56" s="202"/>
      <c r="BB56" s="202"/>
      <c r="BC56" s="240"/>
      <c r="BD56" s="224"/>
      <c r="BE56" s="221"/>
    </row>
    <row r="57" spans="1:57" ht="13.5" customHeight="1" hidden="1" thickBot="1">
      <c r="A57" s="381"/>
      <c r="B57" s="425"/>
      <c r="C57" s="427"/>
      <c r="D57" s="202"/>
      <c r="E57" s="203"/>
      <c r="F57" s="203"/>
      <c r="G57" s="203"/>
      <c r="H57" s="210"/>
      <c r="I57" s="21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 t="s">
        <v>23</v>
      </c>
      <c r="W57" s="203" t="s">
        <v>23</v>
      </c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40"/>
      <c r="AN57" s="224"/>
      <c r="AO57" s="202"/>
      <c r="AP57" s="202"/>
      <c r="AQ57" s="202"/>
      <c r="AR57" s="202"/>
      <c r="AS57" s="202"/>
      <c r="AT57" s="204"/>
      <c r="AU57" s="204"/>
      <c r="AV57" s="202"/>
      <c r="AW57" s="202"/>
      <c r="AX57" s="202"/>
      <c r="AY57" s="202"/>
      <c r="AZ57" s="202"/>
      <c r="BA57" s="202"/>
      <c r="BB57" s="202"/>
      <c r="BC57" s="240"/>
      <c r="BD57" s="224"/>
      <c r="BE57" s="215"/>
    </row>
    <row r="58" spans="1:57" ht="13.5" customHeight="1" hidden="1" thickBot="1">
      <c r="A58" s="381"/>
      <c r="B58" s="424" t="s">
        <v>45</v>
      </c>
      <c r="C58" s="424" t="s">
        <v>46</v>
      </c>
      <c r="D58" s="202" t="s">
        <v>22</v>
      </c>
      <c r="E58" s="203"/>
      <c r="F58" s="203"/>
      <c r="G58" s="203"/>
      <c r="H58" s="210"/>
      <c r="I58" s="21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 t="s">
        <v>23</v>
      </c>
      <c r="W58" s="203" t="s">
        <v>23</v>
      </c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40"/>
      <c r="AN58" s="224"/>
      <c r="AO58" s="202"/>
      <c r="AP58" s="202"/>
      <c r="AQ58" s="202"/>
      <c r="AR58" s="202"/>
      <c r="AS58" s="202"/>
      <c r="AT58" s="204"/>
      <c r="AU58" s="204"/>
      <c r="AV58" s="202"/>
      <c r="AW58" s="202"/>
      <c r="AX58" s="202"/>
      <c r="AY58" s="202"/>
      <c r="AZ58" s="202"/>
      <c r="BA58" s="202"/>
      <c r="BB58" s="202"/>
      <c r="BC58" s="240"/>
      <c r="BD58" s="224"/>
      <c r="BE58" s="214">
        <f t="shared" si="9"/>
        <v>0</v>
      </c>
    </row>
    <row r="59" spans="1:57" ht="13.5" customHeight="1" hidden="1" thickBot="1">
      <c r="A59" s="381"/>
      <c r="B59" s="425"/>
      <c r="C59" s="427"/>
      <c r="D59" s="202" t="s">
        <v>25</v>
      </c>
      <c r="E59" s="203"/>
      <c r="F59" s="203"/>
      <c r="G59" s="203"/>
      <c r="H59" s="210"/>
      <c r="I59" s="21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 t="s">
        <v>23</v>
      </c>
      <c r="W59" s="203" t="s">
        <v>23</v>
      </c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40"/>
      <c r="AN59" s="224"/>
      <c r="AO59" s="202"/>
      <c r="AP59" s="202"/>
      <c r="AQ59" s="202"/>
      <c r="AR59" s="202"/>
      <c r="AS59" s="202"/>
      <c r="AT59" s="204"/>
      <c r="AU59" s="204"/>
      <c r="AV59" s="202"/>
      <c r="AW59" s="202"/>
      <c r="AX59" s="202"/>
      <c r="AY59" s="202"/>
      <c r="AZ59" s="202"/>
      <c r="BA59" s="202"/>
      <c r="BB59" s="202"/>
      <c r="BC59" s="240"/>
      <c r="BD59" s="224"/>
      <c r="BE59" s="215">
        <f t="shared" si="9"/>
        <v>0</v>
      </c>
    </row>
    <row r="60" spans="1:57" ht="0.75" customHeight="1" hidden="1" thickBot="1">
      <c r="A60" s="381"/>
      <c r="B60" s="428" t="s">
        <v>47</v>
      </c>
      <c r="C60" s="222" t="s">
        <v>48</v>
      </c>
      <c r="D60" s="201" t="s">
        <v>22</v>
      </c>
      <c r="E60" s="90">
        <f>SUM(E62)</f>
        <v>0</v>
      </c>
      <c r="F60" s="90">
        <f aca="true" t="shared" si="20" ref="F60:BE60">SUM(F62)</f>
        <v>0</v>
      </c>
      <c r="G60" s="90">
        <f t="shared" si="20"/>
        <v>0</v>
      </c>
      <c r="H60" s="216">
        <f t="shared" si="20"/>
        <v>0</v>
      </c>
      <c r="I60" s="217">
        <f t="shared" si="20"/>
        <v>0</v>
      </c>
      <c r="J60" s="90">
        <f t="shared" si="20"/>
        <v>0</v>
      </c>
      <c r="K60" s="90">
        <f t="shared" si="20"/>
        <v>0</v>
      </c>
      <c r="L60" s="90">
        <f t="shared" si="20"/>
        <v>0</v>
      </c>
      <c r="M60" s="90">
        <f t="shared" si="20"/>
        <v>0</v>
      </c>
      <c r="N60" s="90">
        <f t="shared" si="20"/>
        <v>0</v>
      </c>
      <c r="O60" s="90">
        <f t="shared" si="20"/>
        <v>0</v>
      </c>
      <c r="P60" s="90">
        <f t="shared" si="20"/>
        <v>0</v>
      </c>
      <c r="Q60" s="90">
        <f t="shared" si="20"/>
        <v>0</v>
      </c>
      <c r="R60" s="90">
        <f t="shared" si="20"/>
        <v>0</v>
      </c>
      <c r="S60" s="90">
        <f t="shared" si="20"/>
        <v>0</v>
      </c>
      <c r="T60" s="90">
        <f t="shared" si="20"/>
        <v>0</v>
      </c>
      <c r="U60" s="90">
        <f t="shared" si="20"/>
        <v>0</v>
      </c>
      <c r="V60" s="203" t="s">
        <v>23</v>
      </c>
      <c r="W60" s="203" t="s">
        <v>23</v>
      </c>
      <c r="X60" s="90">
        <f t="shared" si="20"/>
        <v>0</v>
      </c>
      <c r="Y60" s="90">
        <f t="shared" si="20"/>
        <v>0</v>
      </c>
      <c r="Z60" s="90">
        <f t="shared" si="20"/>
        <v>0</v>
      </c>
      <c r="AA60" s="90">
        <f t="shared" si="20"/>
        <v>0</v>
      </c>
      <c r="AB60" s="90">
        <f t="shared" si="20"/>
        <v>0</v>
      </c>
      <c r="AC60" s="90">
        <f t="shared" si="20"/>
        <v>0</v>
      </c>
      <c r="AD60" s="90">
        <f t="shared" si="20"/>
        <v>0</v>
      </c>
      <c r="AE60" s="90">
        <f t="shared" si="20"/>
        <v>0</v>
      </c>
      <c r="AF60" s="90">
        <f t="shared" si="20"/>
        <v>0</v>
      </c>
      <c r="AG60" s="90">
        <f t="shared" si="20"/>
        <v>0</v>
      </c>
      <c r="AH60" s="90">
        <f t="shared" si="20"/>
        <v>0</v>
      </c>
      <c r="AI60" s="90">
        <f t="shared" si="20"/>
        <v>0</v>
      </c>
      <c r="AJ60" s="90">
        <f t="shared" si="20"/>
        <v>0</v>
      </c>
      <c r="AK60" s="90">
        <f t="shared" si="20"/>
        <v>0</v>
      </c>
      <c r="AL60" s="90">
        <f t="shared" si="20"/>
        <v>0</v>
      </c>
      <c r="AM60" s="216">
        <f t="shared" si="20"/>
        <v>0</v>
      </c>
      <c r="AN60" s="235">
        <f t="shared" si="20"/>
        <v>0</v>
      </c>
      <c r="AO60" s="90">
        <f t="shared" si="20"/>
        <v>0</v>
      </c>
      <c r="AP60" s="90">
        <f t="shared" si="20"/>
        <v>0</v>
      </c>
      <c r="AQ60" s="90">
        <f t="shared" si="20"/>
        <v>0</v>
      </c>
      <c r="AR60" s="90">
        <f t="shared" si="20"/>
        <v>0</v>
      </c>
      <c r="AS60" s="90">
        <f t="shared" si="20"/>
        <v>0</v>
      </c>
      <c r="AT60" s="92">
        <f t="shared" si="20"/>
        <v>0</v>
      </c>
      <c r="AU60" s="92">
        <f t="shared" si="20"/>
        <v>0</v>
      </c>
      <c r="AV60" s="90">
        <f t="shared" si="20"/>
        <v>0</v>
      </c>
      <c r="AW60" s="90">
        <f t="shared" si="20"/>
        <v>0</v>
      </c>
      <c r="AX60" s="90">
        <f t="shared" si="20"/>
        <v>0</v>
      </c>
      <c r="AY60" s="90">
        <f t="shared" si="20"/>
        <v>0</v>
      </c>
      <c r="AZ60" s="90">
        <f t="shared" si="20"/>
        <v>0</v>
      </c>
      <c r="BA60" s="90">
        <f t="shared" si="20"/>
        <v>0</v>
      </c>
      <c r="BB60" s="90">
        <f t="shared" si="20"/>
        <v>0</v>
      </c>
      <c r="BC60" s="216">
        <f t="shared" si="20"/>
        <v>0</v>
      </c>
      <c r="BD60" s="235">
        <f t="shared" si="20"/>
        <v>0</v>
      </c>
      <c r="BE60" s="218">
        <f t="shared" si="20"/>
        <v>0</v>
      </c>
    </row>
    <row r="61" spans="1:57" ht="13.5" customHeight="1" hidden="1" thickBot="1">
      <c r="A61" s="381"/>
      <c r="B61" s="429"/>
      <c r="C61" s="223" t="s">
        <v>36</v>
      </c>
      <c r="D61" s="201" t="s">
        <v>25</v>
      </c>
      <c r="E61" s="90">
        <f>E63</f>
        <v>0</v>
      </c>
      <c r="F61" s="90">
        <f aca="true" t="shared" si="21" ref="F61:BE61">F63</f>
        <v>0</v>
      </c>
      <c r="G61" s="90">
        <f t="shared" si="21"/>
        <v>0</v>
      </c>
      <c r="H61" s="216">
        <f t="shared" si="21"/>
        <v>0</v>
      </c>
      <c r="I61" s="217">
        <f t="shared" si="21"/>
        <v>0</v>
      </c>
      <c r="J61" s="90">
        <f t="shared" si="21"/>
        <v>0</v>
      </c>
      <c r="K61" s="90">
        <f t="shared" si="21"/>
        <v>0</v>
      </c>
      <c r="L61" s="90">
        <f t="shared" si="21"/>
        <v>0</v>
      </c>
      <c r="M61" s="90">
        <f t="shared" si="21"/>
        <v>0</v>
      </c>
      <c r="N61" s="90">
        <f t="shared" si="21"/>
        <v>0</v>
      </c>
      <c r="O61" s="90">
        <f t="shared" si="21"/>
        <v>0</v>
      </c>
      <c r="P61" s="90">
        <f t="shared" si="21"/>
        <v>0</v>
      </c>
      <c r="Q61" s="90">
        <f t="shared" si="21"/>
        <v>0</v>
      </c>
      <c r="R61" s="90">
        <f t="shared" si="21"/>
        <v>0</v>
      </c>
      <c r="S61" s="90">
        <f t="shared" si="21"/>
        <v>0</v>
      </c>
      <c r="T61" s="90">
        <f t="shared" si="21"/>
        <v>0</v>
      </c>
      <c r="U61" s="90">
        <f t="shared" si="21"/>
        <v>0</v>
      </c>
      <c r="V61" s="203" t="s">
        <v>23</v>
      </c>
      <c r="W61" s="203" t="s">
        <v>23</v>
      </c>
      <c r="X61" s="90">
        <f t="shared" si="21"/>
        <v>0</v>
      </c>
      <c r="Y61" s="90">
        <f t="shared" si="21"/>
        <v>0</v>
      </c>
      <c r="Z61" s="90">
        <f t="shared" si="21"/>
        <v>0</v>
      </c>
      <c r="AA61" s="90">
        <f t="shared" si="21"/>
        <v>0</v>
      </c>
      <c r="AB61" s="90">
        <f t="shared" si="21"/>
        <v>0</v>
      </c>
      <c r="AC61" s="90">
        <f t="shared" si="21"/>
        <v>0</v>
      </c>
      <c r="AD61" s="90">
        <f t="shared" si="21"/>
        <v>0</v>
      </c>
      <c r="AE61" s="90">
        <f t="shared" si="21"/>
        <v>0</v>
      </c>
      <c r="AF61" s="90">
        <f t="shared" si="21"/>
        <v>0</v>
      </c>
      <c r="AG61" s="90">
        <f t="shared" si="21"/>
        <v>0</v>
      </c>
      <c r="AH61" s="90">
        <f t="shared" si="21"/>
        <v>0</v>
      </c>
      <c r="AI61" s="90">
        <f t="shared" si="21"/>
        <v>0</v>
      </c>
      <c r="AJ61" s="90">
        <f t="shared" si="21"/>
        <v>0</v>
      </c>
      <c r="AK61" s="90">
        <f t="shared" si="21"/>
        <v>0</v>
      </c>
      <c r="AL61" s="90">
        <f t="shared" si="21"/>
        <v>0</v>
      </c>
      <c r="AM61" s="216">
        <f t="shared" si="21"/>
        <v>0</v>
      </c>
      <c r="AN61" s="235">
        <f t="shared" si="21"/>
        <v>0</v>
      </c>
      <c r="AO61" s="90">
        <f t="shared" si="21"/>
        <v>0</v>
      </c>
      <c r="AP61" s="90">
        <f t="shared" si="21"/>
        <v>0</v>
      </c>
      <c r="AQ61" s="90">
        <f t="shared" si="21"/>
        <v>0</v>
      </c>
      <c r="AR61" s="90">
        <f t="shared" si="21"/>
        <v>0</v>
      </c>
      <c r="AS61" s="90">
        <f t="shared" si="21"/>
        <v>0</v>
      </c>
      <c r="AT61" s="92">
        <f t="shared" si="21"/>
        <v>0</v>
      </c>
      <c r="AU61" s="92">
        <f t="shared" si="21"/>
        <v>0</v>
      </c>
      <c r="AV61" s="90">
        <f t="shared" si="21"/>
        <v>0</v>
      </c>
      <c r="AW61" s="90">
        <f t="shared" si="21"/>
        <v>0</v>
      </c>
      <c r="AX61" s="90">
        <f t="shared" si="21"/>
        <v>0</v>
      </c>
      <c r="AY61" s="90">
        <f t="shared" si="21"/>
        <v>0</v>
      </c>
      <c r="AZ61" s="90">
        <f t="shared" si="21"/>
        <v>0</v>
      </c>
      <c r="BA61" s="90">
        <f t="shared" si="21"/>
        <v>0</v>
      </c>
      <c r="BB61" s="90">
        <f t="shared" si="21"/>
        <v>0</v>
      </c>
      <c r="BC61" s="216">
        <f t="shared" si="21"/>
        <v>0</v>
      </c>
      <c r="BD61" s="235">
        <f t="shared" si="21"/>
        <v>0</v>
      </c>
      <c r="BE61" s="218">
        <f t="shared" si="21"/>
        <v>0</v>
      </c>
    </row>
    <row r="62" spans="1:57" ht="13.5" customHeight="1" hidden="1" thickBot="1">
      <c r="A62" s="381"/>
      <c r="B62" s="428" t="s">
        <v>49</v>
      </c>
      <c r="C62" s="428" t="s">
        <v>50</v>
      </c>
      <c r="D62" s="201" t="s">
        <v>22</v>
      </c>
      <c r="E62" s="90">
        <f>SUM(E64,E72,E78,E86,E92,E98,E104,E110)</f>
        <v>0</v>
      </c>
      <c r="F62" s="90">
        <f aca="true" t="shared" si="22" ref="F62:BE63">SUM(F64,F72,F78,F86,F92,F98,F104,F110)</f>
        <v>0</v>
      </c>
      <c r="G62" s="90">
        <f t="shared" si="22"/>
        <v>0</v>
      </c>
      <c r="H62" s="216">
        <f t="shared" si="22"/>
        <v>0</v>
      </c>
      <c r="I62" s="217">
        <f t="shared" si="22"/>
        <v>0</v>
      </c>
      <c r="J62" s="90">
        <f t="shared" si="22"/>
        <v>0</v>
      </c>
      <c r="K62" s="90">
        <f t="shared" si="22"/>
        <v>0</v>
      </c>
      <c r="L62" s="90">
        <f t="shared" si="22"/>
        <v>0</v>
      </c>
      <c r="M62" s="90">
        <f t="shared" si="22"/>
        <v>0</v>
      </c>
      <c r="N62" s="90">
        <f t="shared" si="22"/>
        <v>0</v>
      </c>
      <c r="O62" s="90">
        <f t="shared" si="22"/>
        <v>0</v>
      </c>
      <c r="P62" s="90">
        <f t="shared" si="22"/>
        <v>0</v>
      </c>
      <c r="Q62" s="90">
        <f t="shared" si="22"/>
        <v>0</v>
      </c>
      <c r="R62" s="90">
        <f t="shared" si="22"/>
        <v>0</v>
      </c>
      <c r="S62" s="90">
        <f t="shared" si="22"/>
        <v>0</v>
      </c>
      <c r="T62" s="90">
        <f t="shared" si="22"/>
        <v>0</v>
      </c>
      <c r="U62" s="90">
        <f t="shared" si="22"/>
        <v>0</v>
      </c>
      <c r="V62" s="203" t="s">
        <v>23</v>
      </c>
      <c r="W62" s="203" t="s">
        <v>23</v>
      </c>
      <c r="X62" s="90">
        <f t="shared" si="22"/>
        <v>0</v>
      </c>
      <c r="Y62" s="90">
        <f t="shared" si="22"/>
        <v>0</v>
      </c>
      <c r="Z62" s="90">
        <f t="shared" si="22"/>
        <v>0</v>
      </c>
      <c r="AA62" s="90">
        <f t="shared" si="22"/>
        <v>0</v>
      </c>
      <c r="AB62" s="90">
        <f t="shared" si="22"/>
        <v>0</v>
      </c>
      <c r="AC62" s="90">
        <f t="shared" si="22"/>
        <v>0</v>
      </c>
      <c r="AD62" s="90">
        <f t="shared" si="22"/>
        <v>0</v>
      </c>
      <c r="AE62" s="90">
        <f t="shared" si="22"/>
        <v>0</v>
      </c>
      <c r="AF62" s="90">
        <f t="shared" si="22"/>
        <v>0</v>
      </c>
      <c r="AG62" s="90">
        <f t="shared" si="22"/>
        <v>0</v>
      </c>
      <c r="AH62" s="90">
        <f t="shared" si="22"/>
        <v>0</v>
      </c>
      <c r="AI62" s="90">
        <f t="shared" si="22"/>
        <v>0</v>
      </c>
      <c r="AJ62" s="90">
        <f t="shared" si="22"/>
        <v>0</v>
      </c>
      <c r="AK62" s="90">
        <f t="shared" si="22"/>
        <v>0</v>
      </c>
      <c r="AL62" s="90">
        <f t="shared" si="22"/>
        <v>0</v>
      </c>
      <c r="AM62" s="216">
        <f t="shared" si="22"/>
        <v>0</v>
      </c>
      <c r="AN62" s="235">
        <f t="shared" si="22"/>
        <v>0</v>
      </c>
      <c r="AO62" s="90">
        <f t="shared" si="22"/>
        <v>0</v>
      </c>
      <c r="AP62" s="90">
        <f t="shared" si="22"/>
        <v>0</v>
      </c>
      <c r="AQ62" s="90">
        <f t="shared" si="22"/>
        <v>0</v>
      </c>
      <c r="AR62" s="90">
        <f t="shared" si="22"/>
        <v>0</v>
      </c>
      <c r="AS62" s="90">
        <f t="shared" si="22"/>
        <v>0</v>
      </c>
      <c r="AT62" s="92">
        <f t="shared" si="22"/>
        <v>0</v>
      </c>
      <c r="AU62" s="92">
        <f t="shared" si="22"/>
        <v>0</v>
      </c>
      <c r="AV62" s="90">
        <f t="shared" si="22"/>
        <v>0</v>
      </c>
      <c r="AW62" s="90">
        <f t="shared" si="22"/>
        <v>0</v>
      </c>
      <c r="AX62" s="90">
        <f t="shared" si="22"/>
        <v>0</v>
      </c>
      <c r="AY62" s="90">
        <f t="shared" si="22"/>
        <v>0</v>
      </c>
      <c r="AZ62" s="90">
        <f t="shared" si="22"/>
        <v>0</v>
      </c>
      <c r="BA62" s="90">
        <f t="shared" si="22"/>
        <v>0</v>
      </c>
      <c r="BB62" s="90">
        <f t="shared" si="22"/>
        <v>0</v>
      </c>
      <c r="BC62" s="216">
        <f t="shared" si="22"/>
        <v>0</v>
      </c>
      <c r="BD62" s="235">
        <f t="shared" si="22"/>
        <v>0</v>
      </c>
      <c r="BE62" s="218">
        <f t="shared" si="22"/>
        <v>0</v>
      </c>
    </row>
    <row r="63" spans="1:57" ht="13.5" customHeight="1" hidden="1" thickBot="1">
      <c r="A63" s="381"/>
      <c r="B63" s="429"/>
      <c r="C63" s="429"/>
      <c r="D63" s="201" t="s">
        <v>25</v>
      </c>
      <c r="E63" s="90">
        <f>SUM(E65,E73,E79,E87,E93,E99,E105,E111)</f>
        <v>0</v>
      </c>
      <c r="F63" s="90">
        <f t="shared" si="22"/>
        <v>0</v>
      </c>
      <c r="G63" s="90">
        <f t="shared" si="22"/>
        <v>0</v>
      </c>
      <c r="H63" s="216">
        <f t="shared" si="22"/>
        <v>0</v>
      </c>
      <c r="I63" s="217">
        <f t="shared" si="22"/>
        <v>0</v>
      </c>
      <c r="J63" s="90">
        <f t="shared" si="22"/>
        <v>0</v>
      </c>
      <c r="K63" s="90">
        <f t="shared" si="22"/>
        <v>0</v>
      </c>
      <c r="L63" s="90">
        <f t="shared" si="22"/>
        <v>0</v>
      </c>
      <c r="M63" s="90">
        <f t="shared" si="22"/>
        <v>0</v>
      </c>
      <c r="N63" s="90">
        <f t="shared" si="22"/>
        <v>0</v>
      </c>
      <c r="O63" s="90">
        <f t="shared" si="22"/>
        <v>0</v>
      </c>
      <c r="P63" s="90">
        <f t="shared" si="22"/>
        <v>0</v>
      </c>
      <c r="Q63" s="90">
        <f t="shared" si="22"/>
        <v>0</v>
      </c>
      <c r="R63" s="90">
        <f t="shared" si="22"/>
        <v>0</v>
      </c>
      <c r="S63" s="90">
        <f t="shared" si="22"/>
        <v>0</v>
      </c>
      <c r="T63" s="90">
        <f t="shared" si="22"/>
        <v>0</v>
      </c>
      <c r="U63" s="90">
        <f t="shared" si="22"/>
        <v>0</v>
      </c>
      <c r="V63" s="203" t="s">
        <v>23</v>
      </c>
      <c r="W63" s="203" t="s">
        <v>23</v>
      </c>
      <c r="X63" s="90">
        <f t="shared" si="22"/>
        <v>0</v>
      </c>
      <c r="Y63" s="90">
        <f t="shared" si="22"/>
        <v>0</v>
      </c>
      <c r="Z63" s="90">
        <f t="shared" si="22"/>
        <v>0</v>
      </c>
      <c r="AA63" s="90">
        <f t="shared" si="22"/>
        <v>0</v>
      </c>
      <c r="AB63" s="90">
        <f t="shared" si="22"/>
        <v>0</v>
      </c>
      <c r="AC63" s="90">
        <f t="shared" si="22"/>
        <v>0</v>
      </c>
      <c r="AD63" s="90">
        <f t="shared" si="22"/>
        <v>0</v>
      </c>
      <c r="AE63" s="90">
        <f t="shared" si="22"/>
        <v>0</v>
      </c>
      <c r="AF63" s="90">
        <f t="shared" si="22"/>
        <v>0</v>
      </c>
      <c r="AG63" s="90">
        <f t="shared" si="22"/>
        <v>0</v>
      </c>
      <c r="AH63" s="90">
        <f t="shared" si="22"/>
        <v>0</v>
      </c>
      <c r="AI63" s="90">
        <f t="shared" si="22"/>
        <v>0</v>
      </c>
      <c r="AJ63" s="90">
        <f t="shared" si="22"/>
        <v>0</v>
      </c>
      <c r="AK63" s="90">
        <f t="shared" si="22"/>
        <v>0</v>
      </c>
      <c r="AL63" s="90">
        <f t="shared" si="22"/>
        <v>0</v>
      </c>
      <c r="AM63" s="216">
        <f t="shared" si="22"/>
        <v>0</v>
      </c>
      <c r="AN63" s="235">
        <f t="shared" si="22"/>
        <v>0</v>
      </c>
      <c r="AO63" s="90">
        <f t="shared" si="22"/>
        <v>0</v>
      </c>
      <c r="AP63" s="90">
        <f t="shared" si="22"/>
        <v>0</v>
      </c>
      <c r="AQ63" s="90">
        <f t="shared" si="22"/>
        <v>0</v>
      </c>
      <c r="AR63" s="90">
        <f t="shared" si="22"/>
        <v>0</v>
      </c>
      <c r="AS63" s="90">
        <f t="shared" si="22"/>
        <v>0</v>
      </c>
      <c r="AT63" s="92">
        <f t="shared" si="22"/>
        <v>0</v>
      </c>
      <c r="AU63" s="92">
        <f t="shared" si="22"/>
        <v>0</v>
      </c>
      <c r="AV63" s="90">
        <f t="shared" si="22"/>
        <v>0</v>
      </c>
      <c r="AW63" s="90">
        <f t="shared" si="22"/>
        <v>0</v>
      </c>
      <c r="AX63" s="90">
        <f t="shared" si="22"/>
        <v>0</v>
      </c>
      <c r="AY63" s="90">
        <f t="shared" si="22"/>
        <v>0</v>
      </c>
      <c r="AZ63" s="90">
        <f t="shared" si="22"/>
        <v>0</v>
      </c>
      <c r="BA63" s="90">
        <f t="shared" si="22"/>
        <v>0</v>
      </c>
      <c r="BB63" s="90">
        <f t="shared" si="22"/>
        <v>0</v>
      </c>
      <c r="BC63" s="216">
        <f t="shared" si="22"/>
        <v>0</v>
      </c>
      <c r="BD63" s="235">
        <f t="shared" si="22"/>
        <v>0</v>
      </c>
      <c r="BE63" s="218">
        <f>SUM(BE65,BE73,BE79,BE87,BE93,BE99,BE105,BE111)</f>
        <v>0</v>
      </c>
    </row>
    <row r="64" spans="1:57" ht="13.5" customHeight="1" hidden="1" thickBot="1">
      <c r="A64" s="381"/>
      <c r="B64" s="428" t="s">
        <v>51</v>
      </c>
      <c r="C64" s="428" t="s">
        <v>52</v>
      </c>
      <c r="D64" s="201" t="s">
        <v>22</v>
      </c>
      <c r="E64" s="90">
        <f>SUM(E66,E68,E70,E71)</f>
        <v>0</v>
      </c>
      <c r="F64" s="90">
        <f aca="true" t="shared" si="23" ref="F64:BD64">SUM(F66,F68,F70,F71)</f>
        <v>0</v>
      </c>
      <c r="G64" s="90">
        <f t="shared" si="23"/>
        <v>0</v>
      </c>
      <c r="H64" s="216">
        <f t="shared" si="23"/>
        <v>0</v>
      </c>
      <c r="I64" s="217">
        <f t="shared" si="23"/>
        <v>0</v>
      </c>
      <c r="J64" s="90">
        <f t="shared" si="23"/>
        <v>0</v>
      </c>
      <c r="K64" s="90">
        <f t="shared" si="23"/>
        <v>0</v>
      </c>
      <c r="L64" s="90">
        <f t="shared" si="23"/>
        <v>0</v>
      </c>
      <c r="M64" s="90">
        <f t="shared" si="23"/>
        <v>0</v>
      </c>
      <c r="N64" s="90">
        <f t="shared" si="23"/>
        <v>0</v>
      </c>
      <c r="O64" s="90">
        <f t="shared" si="23"/>
        <v>0</v>
      </c>
      <c r="P64" s="90">
        <f t="shared" si="23"/>
        <v>0</v>
      </c>
      <c r="Q64" s="90">
        <f t="shared" si="23"/>
        <v>0</v>
      </c>
      <c r="R64" s="90">
        <f t="shared" si="23"/>
        <v>0</v>
      </c>
      <c r="S64" s="90">
        <f t="shared" si="23"/>
        <v>0</v>
      </c>
      <c r="T64" s="90">
        <f t="shared" si="23"/>
        <v>0</v>
      </c>
      <c r="U64" s="90">
        <f t="shared" si="23"/>
        <v>0</v>
      </c>
      <c r="V64" s="203" t="s">
        <v>23</v>
      </c>
      <c r="W64" s="203" t="s">
        <v>23</v>
      </c>
      <c r="X64" s="90">
        <f t="shared" si="23"/>
        <v>0</v>
      </c>
      <c r="Y64" s="90">
        <f t="shared" si="23"/>
        <v>0</v>
      </c>
      <c r="Z64" s="90">
        <f t="shared" si="23"/>
        <v>0</v>
      </c>
      <c r="AA64" s="90">
        <f t="shared" si="23"/>
        <v>0</v>
      </c>
      <c r="AB64" s="90">
        <f t="shared" si="23"/>
        <v>0</v>
      </c>
      <c r="AC64" s="90">
        <f t="shared" si="23"/>
        <v>0</v>
      </c>
      <c r="AD64" s="90">
        <f t="shared" si="23"/>
        <v>0</v>
      </c>
      <c r="AE64" s="90">
        <f t="shared" si="23"/>
        <v>0</v>
      </c>
      <c r="AF64" s="90">
        <f t="shared" si="23"/>
        <v>0</v>
      </c>
      <c r="AG64" s="90">
        <f t="shared" si="23"/>
        <v>0</v>
      </c>
      <c r="AH64" s="90">
        <f t="shared" si="23"/>
        <v>0</v>
      </c>
      <c r="AI64" s="90">
        <f t="shared" si="23"/>
        <v>0</v>
      </c>
      <c r="AJ64" s="90">
        <f t="shared" si="23"/>
        <v>0</v>
      </c>
      <c r="AK64" s="90">
        <f t="shared" si="23"/>
        <v>0</v>
      </c>
      <c r="AL64" s="90">
        <f t="shared" si="23"/>
        <v>0</v>
      </c>
      <c r="AM64" s="216">
        <f t="shared" si="23"/>
        <v>0</v>
      </c>
      <c r="AN64" s="235">
        <f t="shared" si="23"/>
        <v>0</v>
      </c>
      <c r="AO64" s="90">
        <f t="shared" si="23"/>
        <v>0</v>
      </c>
      <c r="AP64" s="90">
        <f t="shared" si="23"/>
        <v>0</v>
      </c>
      <c r="AQ64" s="90">
        <f t="shared" si="23"/>
        <v>0</v>
      </c>
      <c r="AR64" s="90">
        <f t="shared" si="23"/>
        <v>0</v>
      </c>
      <c r="AS64" s="90">
        <f t="shared" si="23"/>
        <v>0</v>
      </c>
      <c r="AT64" s="92">
        <f t="shared" si="23"/>
        <v>0</v>
      </c>
      <c r="AU64" s="92">
        <f t="shared" si="23"/>
        <v>0</v>
      </c>
      <c r="AV64" s="90">
        <f t="shared" si="23"/>
        <v>0</v>
      </c>
      <c r="AW64" s="90">
        <f t="shared" si="23"/>
        <v>0</v>
      </c>
      <c r="AX64" s="90">
        <f t="shared" si="23"/>
        <v>0</v>
      </c>
      <c r="AY64" s="90">
        <f t="shared" si="23"/>
        <v>0</v>
      </c>
      <c r="AZ64" s="90">
        <f t="shared" si="23"/>
        <v>0</v>
      </c>
      <c r="BA64" s="90">
        <f t="shared" si="23"/>
        <v>0</v>
      </c>
      <c r="BB64" s="90">
        <f t="shared" si="23"/>
        <v>0</v>
      </c>
      <c r="BC64" s="216">
        <f t="shared" si="23"/>
        <v>0</v>
      </c>
      <c r="BD64" s="235">
        <f t="shared" si="23"/>
        <v>0</v>
      </c>
      <c r="BE64" s="218">
        <f>SUM(BE66,BE68,BE70,BE71)</f>
        <v>0</v>
      </c>
    </row>
    <row r="65" spans="1:57" ht="13.5" customHeight="1" hidden="1" thickBot="1">
      <c r="A65" s="381"/>
      <c r="B65" s="429"/>
      <c r="C65" s="429"/>
      <c r="D65" s="201" t="s">
        <v>25</v>
      </c>
      <c r="E65" s="90">
        <f>SUM(E67,E69)</f>
        <v>0</v>
      </c>
      <c r="F65" s="90">
        <f aca="true" t="shared" si="24" ref="F65:BE65">SUM(F67,F69)</f>
        <v>0</v>
      </c>
      <c r="G65" s="90">
        <f t="shared" si="24"/>
        <v>0</v>
      </c>
      <c r="H65" s="216">
        <f t="shared" si="24"/>
        <v>0</v>
      </c>
      <c r="I65" s="217">
        <f t="shared" si="24"/>
        <v>0</v>
      </c>
      <c r="J65" s="90">
        <f t="shared" si="24"/>
        <v>0</v>
      </c>
      <c r="K65" s="90">
        <f t="shared" si="24"/>
        <v>0</v>
      </c>
      <c r="L65" s="90">
        <f t="shared" si="24"/>
        <v>0</v>
      </c>
      <c r="M65" s="90">
        <f t="shared" si="24"/>
        <v>0</v>
      </c>
      <c r="N65" s="90">
        <f t="shared" si="24"/>
        <v>0</v>
      </c>
      <c r="O65" s="90">
        <f t="shared" si="24"/>
        <v>0</v>
      </c>
      <c r="P65" s="90">
        <f t="shared" si="24"/>
        <v>0</v>
      </c>
      <c r="Q65" s="90">
        <f t="shared" si="24"/>
        <v>0</v>
      </c>
      <c r="R65" s="90">
        <f t="shared" si="24"/>
        <v>0</v>
      </c>
      <c r="S65" s="90">
        <f t="shared" si="24"/>
        <v>0</v>
      </c>
      <c r="T65" s="90">
        <f t="shared" si="24"/>
        <v>0</v>
      </c>
      <c r="U65" s="90">
        <f t="shared" si="24"/>
        <v>0</v>
      </c>
      <c r="V65" s="203" t="s">
        <v>23</v>
      </c>
      <c r="W65" s="203" t="s">
        <v>23</v>
      </c>
      <c r="X65" s="90">
        <f t="shared" si="24"/>
        <v>0</v>
      </c>
      <c r="Y65" s="90">
        <f t="shared" si="24"/>
        <v>0</v>
      </c>
      <c r="Z65" s="90">
        <f t="shared" si="24"/>
        <v>0</v>
      </c>
      <c r="AA65" s="90">
        <f t="shared" si="24"/>
        <v>0</v>
      </c>
      <c r="AB65" s="90">
        <f t="shared" si="24"/>
        <v>0</v>
      </c>
      <c r="AC65" s="90">
        <f t="shared" si="24"/>
        <v>0</v>
      </c>
      <c r="AD65" s="90">
        <f t="shared" si="24"/>
        <v>0</v>
      </c>
      <c r="AE65" s="90">
        <f t="shared" si="24"/>
        <v>0</v>
      </c>
      <c r="AF65" s="90">
        <f t="shared" si="24"/>
        <v>0</v>
      </c>
      <c r="AG65" s="90">
        <f t="shared" si="24"/>
        <v>0</v>
      </c>
      <c r="AH65" s="90">
        <f t="shared" si="24"/>
        <v>0</v>
      </c>
      <c r="AI65" s="90">
        <f t="shared" si="24"/>
        <v>0</v>
      </c>
      <c r="AJ65" s="90">
        <f t="shared" si="24"/>
        <v>0</v>
      </c>
      <c r="AK65" s="90">
        <f t="shared" si="24"/>
        <v>0</v>
      </c>
      <c r="AL65" s="90">
        <f t="shared" si="24"/>
        <v>0</v>
      </c>
      <c r="AM65" s="216">
        <f t="shared" si="24"/>
        <v>0</v>
      </c>
      <c r="AN65" s="235">
        <f t="shared" si="24"/>
        <v>0</v>
      </c>
      <c r="AO65" s="90">
        <f t="shared" si="24"/>
        <v>0</v>
      </c>
      <c r="AP65" s="90">
        <f t="shared" si="24"/>
        <v>0</v>
      </c>
      <c r="AQ65" s="90">
        <f t="shared" si="24"/>
        <v>0</v>
      </c>
      <c r="AR65" s="90">
        <f t="shared" si="24"/>
        <v>0</v>
      </c>
      <c r="AS65" s="90">
        <f t="shared" si="24"/>
        <v>0</v>
      </c>
      <c r="AT65" s="92">
        <f t="shared" si="24"/>
        <v>0</v>
      </c>
      <c r="AU65" s="92">
        <f t="shared" si="24"/>
        <v>0</v>
      </c>
      <c r="AV65" s="90">
        <f t="shared" si="24"/>
        <v>0</v>
      </c>
      <c r="AW65" s="90">
        <f t="shared" si="24"/>
        <v>0</v>
      </c>
      <c r="AX65" s="90">
        <f t="shared" si="24"/>
        <v>0</v>
      </c>
      <c r="AY65" s="90">
        <f t="shared" si="24"/>
        <v>0</v>
      </c>
      <c r="AZ65" s="90">
        <f t="shared" si="24"/>
        <v>0</v>
      </c>
      <c r="BA65" s="90">
        <f t="shared" si="24"/>
        <v>0</v>
      </c>
      <c r="BB65" s="90">
        <f t="shared" si="24"/>
        <v>0</v>
      </c>
      <c r="BC65" s="216">
        <f t="shared" si="24"/>
        <v>0</v>
      </c>
      <c r="BD65" s="235">
        <f t="shared" si="24"/>
        <v>0</v>
      </c>
      <c r="BE65" s="218">
        <f t="shared" si="24"/>
        <v>0</v>
      </c>
    </row>
    <row r="66" spans="1:57" ht="13.5" customHeight="1" hidden="1" thickBot="1">
      <c r="A66" s="381"/>
      <c r="B66" s="424" t="s">
        <v>53</v>
      </c>
      <c r="C66" s="426" t="s">
        <v>54</v>
      </c>
      <c r="D66" s="202" t="s">
        <v>22</v>
      </c>
      <c r="E66" s="203"/>
      <c r="F66" s="203"/>
      <c r="G66" s="203"/>
      <c r="H66" s="210"/>
      <c r="I66" s="21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 t="s">
        <v>23</v>
      </c>
      <c r="W66" s="203" t="s">
        <v>23</v>
      </c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40"/>
      <c r="AN66" s="224"/>
      <c r="AO66" s="202"/>
      <c r="AP66" s="202"/>
      <c r="AQ66" s="202"/>
      <c r="AR66" s="202"/>
      <c r="AS66" s="202"/>
      <c r="AT66" s="204"/>
      <c r="AU66" s="204"/>
      <c r="AV66" s="202"/>
      <c r="AW66" s="202"/>
      <c r="AX66" s="202"/>
      <c r="AY66" s="202"/>
      <c r="AZ66" s="202"/>
      <c r="BA66" s="202"/>
      <c r="BB66" s="202"/>
      <c r="BC66" s="240"/>
      <c r="BD66" s="224"/>
      <c r="BE66" s="214">
        <f>SUM(E66:BD66)</f>
        <v>0</v>
      </c>
    </row>
    <row r="67" spans="1:57" ht="17.25" customHeight="1" hidden="1" thickBot="1">
      <c r="A67" s="381"/>
      <c r="B67" s="430"/>
      <c r="C67" s="421"/>
      <c r="D67" s="202" t="s">
        <v>25</v>
      </c>
      <c r="E67" s="203"/>
      <c r="F67" s="203"/>
      <c r="G67" s="203"/>
      <c r="H67" s="210"/>
      <c r="I67" s="21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 t="s">
        <v>23</v>
      </c>
      <c r="W67" s="203" t="s">
        <v>23</v>
      </c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40"/>
      <c r="AN67" s="224"/>
      <c r="AO67" s="202"/>
      <c r="AP67" s="202"/>
      <c r="AQ67" s="202"/>
      <c r="AR67" s="202"/>
      <c r="AS67" s="202"/>
      <c r="AT67" s="204"/>
      <c r="AU67" s="204"/>
      <c r="AV67" s="202"/>
      <c r="AW67" s="202"/>
      <c r="AX67" s="202"/>
      <c r="AY67" s="202"/>
      <c r="AZ67" s="202"/>
      <c r="BA67" s="202"/>
      <c r="BB67" s="202"/>
      <c r="BC67" s="240"/>
      <c r="BD67" s="224"/>
      <c r="BE67" s="215">
        <f>SUM(E67:BD67)</f>
        <v>0</v>
      </c>
    </row>
    <row r="68" spans="1:57" ht="1.5" customHeight="1" hidden="1" thickBot="1">
      <c r="A68" s="381"/>
      <c r="B68" s="424"/>
      <c r="C68" s="424"/>
      <c r="D68" s="202"/>
      <c r="E68" s="203"/>
      <c r="F68" s="203"/>
      <c r="G68" s="203"/>
      <c r="H68" s="210"/>
      <c r="I68" s="21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 t="s">
        <v>23</v>
      </c>
      <c r="W68" s="203" t="s">
        <v>23</v>
      </c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40"/>
      <c r="AN68" s="224"/>
      <c r="AO68" s="202"/>
      <c r="AP68" s="202"/>
      <c r="AQ68" s="202"/>
      <c r="AR68" s="202"/>
      <c r="AS68" s="202"/>
      <c r="AT68" s="204"/>
      <c r="AU68" s="204"/>
      <c r="AV68" s="202"/>
      <c r="AW68" s="202"/>
      <c r="AX68" s="202"/>
      <c r="AY68" s="202"/>
      <c r="AZ68" s="202"/>
      <c r="BA68" s="202"/>
      <c r="BB68" s="202"/>
      <c r="BC68" s="240"/>
      <c r="BD68" s="224"/>
      <c r="BE68" s="214"/>
    </row>
    <row r="69" spans="1:57" ht="21.75" customHeight="1" hidden="1" thickBot="1">
      <c r="A69" s="381"/>
      <c r="B69" s="430"/>
      <c r="C69" s="430"/>
      <c r="D69" s="202"/>
      <c r="E69" s="203"/>
      <c r="F69" s="203"/>
      <c r="G69" s="203"/>
      <c r="H69" s="210"/>
      <c r="I69" s="21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 t="s">
        <v>23</v>
      </c>
      <c r="W69" s="203" t="s">
        <v>23</v>
      </c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40"/>
      <c r="AN69" s="224"/>
      <c r="AO69" s="202"/>
      <c r="AP69" s="202"/>
      <c r="AQ69" s="202"/>
      <c r="AR69" s="202"/>
      <c r="AS69" s="202"/>
      <c r="AT69" s="204"/>
      <c r="AU69" s="204"/>
      <c r="AV69" s="202"/>
      <c r="AW69" s="202"/>
      <c r="AX69" s="202"/>
      <c r="AY69" s="202"/>
      <c r="AZ69" s="202"/>
      <c r="BA69" s="202"/>
      <c r="BB69" s="202"/>
      <c r="BC69" s="240"/>
      <c r="BD69" s="224"/>
      <c r="BE69" s="215"/>
    </row>
    <row r="70" spans="1:57" ht="18" customHeight="1" hidden="1" thickBot="1">
      <c r="A70" s="381"/>
      <c r="B70" s="224" t="s">
        <v>55</v>
      </c>
      <c r="C70" s="203" t="s">
        <v>56</v>
      </c>
      <c r="D70" s="202" t="s">
        <v>22</v>
      </c>
      <c r="E70" s="203"/>
      <c r="F70" s="203"/>
      <c r="G70" s="203"/>
      <c r="H70" s="210"/>
      <c r="I70" s="21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 t="s">
        <v>23</v>
      </c>
      <c r="W70" s="203" t="s">
        <v>23</v>
      </c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40"/>
      <c r="AN70" s="224"/>
      <c r="AO70" s="202"/>
      <c r="AP70" s="202"/>
      <c r="AQ70" s="202"/>
      <c r="AR70" s="202"/>
      <c r="AS70" s="202"/>
      <c r="AT70" s="204"/>
      <c r="AU70" s="204"/>
      <c r="AV70" s="202"/>
      <c r="AW70" s="202"/>
      <c r="AX70" s="202"/>
      <c r="AY70" s="202"/>
      <c r="AZ70" s="202"/>
      <c r="BA70" s="202"/>
      <c r="BB70" s="202"/>
      <c r="BC70" s="240"/>
      <c r="BD70" s="224"/>
      <c r="BE70" s="214">
        <f t="shared" si="9"/>
        <v>0</v>
      </c>
    </row>
    <row r="71" spans="1:57" ht="20.25" customHeight="1" hidden="1" thickBot="1">
      <c r="A71" s="381"/>
      <c r="B71" s="224" t="s">
        <v>57</v>
      </c>
      <c r="C71" s="202" t="s">
        <v>58</v>
      </c>
      <c r="D71" s="202" t="s">
        <v>22</v>
      </c>
      <c r="E71" s="203"/>
      <c r="F71" s="203"/>
      <c r="G71" s="203"/>
      <c r="H71" s="210"/>
      <c r="I71" s="21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 t="s">
        <v>23</v>
      </c>
      <c r="W71" s="203" t="s">
        <v>23</v>
      </c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40"/>
      <c r="AN71" s="224"/>
      <c r="AO71" s="202"/>
      <c r="AP71" s="202"/>
      <c r="AQ71" s="202"/>
      <c r="AR71" s="202"/>
      <c r="AS71" s="202"/>
      <c r="AT71" s="204"/>
      <c r="AU71" s="204"/>
      <c r="AV71" s="202"/>
      <c r="AW71" s="202"/>
      <c r="AX71" s="202"/>
      <c r="AY71" s="202"/>
      <c r="AZ71" s="202"/>
      <c r="BA71" s="202"/>
      <c r="BB71" s="202"/>
      <c r="BC71" s="240"/>
      <c r="BD71" s="224"/>
      <c r="BE71" s="221">
        <f>SUM(E71:BD71)</f>
        <v>0</v>
      </c>
    </row>
    <row r="72" spans="1:57" ht="13.5" customHeight="1" hidden="1" thickBot="1">
      <c r="A72" s="381"/>
      <c r="B72" s="428" t="s">
        <v>59</v>
      </c>
      <c r="C72" s="428" t="s">
        <v>60</v>
      </c>
      <c r="D72" s="201" t="s">
        <v>22</v>
      </c>
      <c r="E72" s="90">
        <f>SUM(E74,E76,E77)</f>
        <v>0</v>
      </c>
      <c r="F72" s="90">
        <f aca="true" t="shared" si="25" ref="F72:BE72">SUM(F74,F76,F77)</f>
        <v>0</v>
      </c>
      <c r="G72" s="90">
        <f t="shared" si="25"/>
        <v>0</v>
      </c>
      <c r="H72" s="216">
        <f t="shared" si="25"/>
        <v>0</v>
      </c>
      <c r="I72" s="217">
        <f t="shared" si="25"/>
        <v>0</v>
      </c>
      <c r="J72" s="90">
        <f t="shared" si="25"/>
        <v>0</v>
      </c>
      <c r="K72" s="90">
        <f t="shared" si="25"/>
        <v>0</v>
      </c>
      <c r="L72" s="90">
        <f t="shared" si="25"/>
        <v>0</v>
      </c>
      <c r="M72" s="90">
        <f t="shared" si="25"/>
        <v>0</v>
      </c>
      <c r="N72" s="90">
        <f t="shared" si="25"/>
        <v>0</v>
      </c>
      <c r="O72" s="90">
        <f t="shared" si="25"/>
        <v>0</v>
      </c>
      <c r="P72" s="90">
        <f t="shared" si="25"/>
        <v>0</v>
      </c>
      <c r="Q72" s="90">
        <f t="shared" si="25"/>
        <v>0</v>
      </c>
      <c r="R72" s="90">
        <f t="shared" si="25"/>
        <v>0</v>
      </c>
      <c r="S72" s="90">
        <f t="shared" si="25"/>
        <v>0</v>
      </c>
      <c r="T72" s="90">
        <f t="shared" si="25"/>
        <v>0</v>
      </c>
      <c r="U72" s="90">
        <f t="shared" si="25"/>
        <v>0</v>
      </c>
      <c r="V72" s="203" t="s">
        <v>23</v>
      </c>
      <c r="W72" s="203" t="s">
        <v>23</v>
      </c>
      <c r="X72" s="90">
        <f t="shared" si="25"/>
        <v>0</v>
      </c>
      <c r="Y72" s="90">
        <f t="shared" si="25"/>
        <v>0</v>
      </c>
      <c r="Z72" s="90">
        <f t="shared" si="25"/>
        <v>0</v>
      </c>
      <c r="AA72" s="90">
        <f t="shared" si="25"/>
        <v>0</v>
      </c>
      <c r="AB72" s="90">
        <f t="shared" si="25"/>
        <v>0</v>
      </c>
      <c r="AC72" s="90">
        <f t="shared" si="25"/>
        <v>0</v>
      </c>
      <c r="AD72" s="90">
        <f t="shared" si="25"/>
        <v>0</v>
      </c>
      <c r="AE72" s="90">
        <f t="shared" si="25"/>
        <v>0</v>
      </c>
      <c r="AF72" s="90">
        <f t="shared" si="25"/>
        <v>0</v>
      </c>
      <c r="AG72" s="90">
        <f t="shared" si="25"/>
        <v>0</v>
      </c>
      <c r="AH72" s="90">
        <f t="shared" si="25"/>
        <v>0</v>
      </c>
      <c r="AI72" s="90">
        <f t="shared" si="25"/>
        <v>0</v>
      </c>
      <c r="AJ72" s="90">
        <f t="shared" si="25"/>
        <v>0</v>
      </c>
      <c r="AK72" s="90">
        <f t="shared" si="25"/>
        <v>0</v>
      </c>
      <c r="AL72" s="90">
        <f t="shared" si="25"/>
        <v>0</v>
      </c>
      <c r="AM72" s="216">
        <f t="shared" si="25"/>
        <v>0</v>
      </c>
      <c r="AN72" s="235">
        <f t="shared" si="25"/>
        <v>0</v>
      </c>
      <c r="AO72" s="90">
        <f t="shared" si="25"/>
        <v>0</v>
      </c>
      <c r="AP72" s="90">
        <f t="shared" si="25"/>
        <v>0</v>
      </c>
      <c r="AQ72" s="90">
        <f t="shared" si="25"/>
        <v>0</v>
      </c>
      <c r="AR72" s="90">
        <f t="shared" si="25"/>
        <v>0</v>
      </c>
      <c r="AS72" s="90">
        <f t="shared" si="25"/>
        <v>0</v>
      </c>
      <c r="AT72" s="92">
        <f t="shared" si="25"/>
        <v>0</v>
      </c>
      <c r="AU72" s="92">
        <f t="shared" si="25"/>
        <v>0</v>
      </c>
      <c r="AV72" s="90">
        <f t="shared" si="25"/>
        <v>0</v>
      </c>
      <c r="AW72" s="90">
        <f t="shared" si="25"/>
        <v>0</v>
      </c>
      <c r="AX72" s="90">
        <f t="shared" si="25"/>
        <v>0</v>
      </c>
      <c r="AY72" s="90">
        <f t="shared" si="25"/>
        <v>0</v>
      </c>
      <c r="AZ72" s="90">
        <f t="shared" si="25"/>
        <v>0</v>
      </c>
      <c r="BA72" s="90">
        <f t="shared" si="25"/>
        <v>0</v>
      </c>
      <c r="BB72" s="90">
        <f t="shared" si="25"/>
        <v>0</v>
      </c>
      <c r="BC72" s="216">
        <f t="shared" si="25"/>
        <v>0</v>
      </c>
      <c r="BD72" s="235">
        <f t="shared" si="25"/>
        <v>0</v>
      </c>
      <c r="BE72" s="218">
        <f t="shared" si="25"/>
        <v>0</v>
      </c>
    </row>
    <row r="73" spans="1:57" ht="23.25" customHeight="1" hidden="1" thickBot="1">
      <c r="A73" s="381"/>
      <c r="B73" s="429"/>
      <c r="C73" s="429"/>
      <c r="D73" s="201" t="s">
        <v>25</v>
      </c>
      <c r="E73" s="90">
        <f>SUM(E75)</f>
        <v>0</v>
      </c>
      <c r="F73" s="90">
        <f aca="true" t="shared" si="26" ref="F73:BE73">SUM(F75)</f>
        <v>0</v>
      </c>
      <c r="G73" s="90">
        <f t="shared" si="26"/>
        <v>0</v>
      </c>
      <c r="H73" s="216">
        <f t="shared" si="26"/>
        <v>0</v>
      </c>
      <c r="I73" s="217">
        <f t="shared" si="26"/>
        <v>0</v>
      </c>
      <c r="J73" s="90">
        <f t="shared" si="26"/>
        <v>0</v>
      </c>
      <c r="K73" s="90">
        <f t="shared" si="26"/>
        <v>0</v>
      </c>
      <c r="L73" s="90">
        <f t="shared" si="26"/>
        <v>0</v>
      </c>
      <c r="M73" s="90">
        <f t="shared" si="26"/>
        <v>0</v>
      </c>
      <c r="N73" s="90">
        <f t="shared" si="26"/>
        <v>0</v>
      </c>
      <c r="O73" s="90">
        <f t="shared" si="26"/>
        <v>0</v>
      </c>
      <c r="P73" s="90">
        <f t="shared" si="26"/>
        <v>0</v>
      </c>
      <c r="Q73" s="90">
        <f t="shared" si="26"/>
        <v>0</v>
      </c>
      <c r="R73" s="90">
        <f t="shared" si="26"/>
        <v>0</v>
      </c>
      <c r="S73" s="90">
        <f t="shared" si="26"/>
        <v>0</v>
      </c>
      <c r="T73" s="90">
        <f t="shared" si="26"/>
        <v>0</v>
      </c>
      <c r="U73" s="90">
        <f t="shared" si="26"/>
        <v>0</v>
      </c>
      <c r="V73" s="203" t="s">
        <v>23</v>
      </c>
      <c r="W73" s="203" t="s">
        <v>23</v>
      </c>
      <c r="X73" s="90">
        <f t="shared" si="26"/>
        <v>0</v>
      </c>
      <c r="Y73" s="90">
        <f t="shared" si="26"/>
        <v>0</v>
      </c>
      <c r="Z73" s="90">
        <f t="shared" si="26"/>
        <v>0</v>
      </c>
      <c r="AA73" s="90">
        <f t="shared" si="26"/>
        <v>0</v>
      </c>
      <c r="AB73" s="90">
        <f t="shared" si="26"/>
        <v>0</v>
      </c>
      <c r="AC73" s="90">
        <f t="shared" si="26"/>
        <v>0</v>
      </c>
      <c r="AD73" s="90">
        <f t="shared" si="26"/>
        <v>0</v>
      </c>
      <c r="AE73" s="90">
        <f t="shared" si="26"/>
        <v>0</v>
      </c>
      <c r="AF73" s="90">
        <f t="shared" si="26"/>
        <v>0</v>
      </c>
      <c r="AG73" s="90">
        <f t="shared" si="26"/>
        <v>0</v>
      </c>
      <c r="AH73" s="90">
        <f t="shared" si="26"/>
        <v>0</v>
      </c>
      <c r="AI73" s="90">
        <f t="shared" si="26"/>
        <v>0</v>
      </c>
      <c r="AJ73" s="90">
        <f t="shared" si="26"/>
        <v>0</v>
      </c>
      <c r="AK73" s="90">
        <f t="shared" si="26"/>
        <v>0</v>
      </c>
      <c r="AL73" s="90">
        <f t="shared" si="26"/>
        <v>0</v>
      </c>
      <c r="AM73" s="216">
        <f t="shared" si="26"/>
        <v>0</v>
      </c>
      <c r="AN73" s="235">
        <f t="shared" si="26"/>
        <v>0</v>
      </c>
      <c r="AO73" s="90">
        <f t="shared" si="26"/>
        <v>0</v>
      </c>
      <c r="AP73" s="90">
        <f t="shared" si="26"/>
        <v>0</v>
      </c>
      <c r="AQ73" s="90">
        <f t="shared" si="26"/>
        <v>0</v>
      </c>
      <c r="AR73" s="90">
        <f t="shared" si="26"/>
        <v>0</v>
      </c>
      <c r="AS73" s="90">
        <f t="shared" si="26"/>
        <v>0</v>
      </c>
      <c r="AT73" s="92">
        <f t="shared" si="26"/>
        <v>0</v>
      </c>
      <c r="AU73" s="92">
        <f t="shared" si="26"/>
        <v>0</v>
      </c>
      <c r="AV73" s="90">
        <f t="shared" si="26"/>
        <v>0</v>
      </c>
      <c r="AW73" s="90">
        <f t="shared" si="26"/>
        <v>0</v>
      </c>
      <c r="AX73" s="90">
        <f t="shared" si="26"/>
        <v>0</v>
      </c>
      <c r="AY73" s="90">
        <f t="shared" si="26"/>
        <v>0</v>
      </c>
      <c r="AZ73" s="90">
        <f t="shared" si="26"/>
        <v>0</v>
      </c>
      <c r="BA73" s="90">
        <f t="shared" si="26"/>
        <v>0</v>
      </c>
      <c r="BB73" s="90">
        <f t="shared" si="26"/>
        <v>0</v>
      </c>
      <c r="BC73" s="216">
        <f t="shared" si="26"/>
        <v>0</v>
      </c>
      <c r="BD73" s="235">
        <f t="shared" si="26"/>
        <v>0</v>
      </c>
      <c r="BE73" s="218">
        <f t="shared" si="26"/>
        <v>0</v>
      </c>
    </row>
    <row r="74" spans="1:57" s="13" customFormat="1" ht="13.5" customHeight="1" hidden="1" thickBot="1">
      <c r="A74" s="381"/>
      <c r="B74" s="424" t="s">
        <v>61</v>
      </c>
      <c r="C74" s="426" t="s">
        <v>62</v>
      </c>
      <c r="D74" s="202" t="s">
        <v>22</v>
      </c>
      <c r="E74" s="92"/>
      <c r="F74" s="92"/>
      <c r="G74" s="92"/>
      <c r="H74" s="225"/>
      <c r="I74" s="226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203" t="s">
        <v>23</v>
      </c>
      <c r="W74" s="203" t="s">
        <v>23</v>
      </c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41"/>
      <c r="AN74" s="245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41"/>
      <c r="BD74" s="245"/>
      <c r="BE74" s="214">
        <f t="shared" si="9"/>
        <v>0</v>
      </c>
    </row>
    <row r="75" spans="1:57" s="13" customFormat="1" ht="37.5" customHeight="1" hidden="1" thickBot="1">
      <c r="A75" s="381"/>
      <c r="B75" s="430"/>
      <c r="C75" s="431"/>
      <c r="D75" s="202" t="s">
        <v>25</v>
      </c>
      <c r="E75" s="92"/>
      <c r="F75" s="92"/>
      <c r="G75" s="92"/>
      <c r="H75" s="225"/>
      <c r="I75" s="226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203" t="s">
        <v>23</v>
      </c>
      <c r="W75" s="203" t="s">
        <v>23</v>
      </c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41"/>
      <c r="AN75" s="245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41"/>
      <c r="BD75" s="245"/>
      <c r="BE75" s="215">
        <f>SUM(E75:BD75)</f>
        <v>0</v>
      </c>
    </row>
    <row r="76" spans="1:57" s="13" customFormat="1" ht="13.5" customHeight="1" hidden="1" thickBot="1">
      <c r="A76" s="381"/>
      <c r="B76" s="224" t="s">
        <v>63</v>
      </c>
      <c r="C76" s="203" t="s">
        <v>56</v>
      </c>
      <c r="D76" s="202" t="s">
        <v>22</v>
      </c>
      <c r="E76" s="92"/>
      <c r="F76" s="92"/>
      <c r="G76" s="92"/>
      <c r="H76" s="225"/>
      <c r="I76" s="226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203" t="s">
        <v>23</v>
      </c>
      <c r="W76" s="203" t="s">
        <v>23</v>
      </c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41"/>
      <c r="AN76" s="245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41"/>
      <c r="BD76" s="245"/>
      <c r="BE76" s="214">
        <f t="shared" si="9"/>
        <v>0</v>
      </c>
    </row>
    <row r="77" spans="1:57" s="13" customFormat="1" ht="13.5" customHeight="1" hidden="1" thickBot="1">
      <c r="A77" s="381"/>
      <c r="B77" s="224" t="s">
        <v>64</v>
      </c>
      <c r="C77" s="202" t="s">
        <v>58</v>
      </c>
      <c r="D77" s="202" t="s">
        <v>22</v>
      </c>
      <c r="E77" s="92"/>
      <c r="F77" s="92"/>
      <c r="G77" s="92"/>
      <c r="H77" s="225"/>
      <c r="I77" s="226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203" t="s">
        <v>23</v>
      </c>
      <c r="W77" s="203" t="s">
        <v>23</v>
      </c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41"/>
      <c r="AN77" s="245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41"/>
      <c r="BD77" s="245"/>
      <c r="BE77" s="221">
        <f t="shared" si="9"/>
        <v>0</v>
      </c>
    </row>
    <row r="78" spans="1:57" ht="13.5" customHeight="1" hidden="1" thickBot="1">
      <c r="A78" s="381"/>
      <c r="B78" s="428" t="s">
        <v>65</v>
      </c>
      <c r="C78" s="428" t="s">
        <v>66</v>
      </c>
      <c r="D78" s="201" t="s">
        <v>22</v>
      </c>
      <c r="E78" s="90">
        <f>SUM(E80,E82,E84,E85)</f>
        <v>0</v>
      </c>
      <c r="F78" s="90">
        <f aca="true" t="shared" si="27" ref="F78:BD78">SUM(F80,F82,F84,F85)</f>
        <v>0</v>
      </c>
      <c r="G78" s="90">
        <f t="shared" si="27"/>
        <v>0</v>
      </c>
      <c r="H78" s="216">
        <f t="shared" si="27"/>
        <v>0</v>
      </c>
      <c r="I78" s="217">
        <f t="shared" si="27"/>
        <v>0</v>
      </c>
      <c r="J78" s="90">
        <f t="shared" si="27"/>
        <v>0</v>
      </c>
      <c r="K78" s="90">
        <f t="shared" si="27"/>
        <v>0</v>
      </c>
      <c r="L78" s="90">
        <f t="shared" si="27"/>
        <v>0</v>
      </c>
      <c r="M78" s="90">
        <f t="shared" si="27"/>
        <v>0</v>
      </c>
      <c r="N78" s="90">
        <f t="shared" si="27"/>
        <v>0</v>
      </c>
      <c r="O78" s="90">
        <f t="shared" si="27"/>
        <v>0</v>
      </c>
      <c r="P78" s="90">
        <f t="shared" si="27"/>
        <v>0</v>
      </c>
      <c r="Q78" s="90">
        <f t="shared" si="27"/>
        <v>0</v>
      </c>
      <c r="R78" s="90">
        <f t="shared" si="27"/>
        <v>0</v>
      </c>
      <c r="S78" s="90">
        <f t="shared" si="27"/>
        <v>0</v>
      </c>
      <c r="T78" s="90">
        <f t="shared" si="27"/>
        <v>0</v>
      </c>
      <c r="U78" s="90">
        <f t="shared" si="27"/>
        <v>0</v>
      </c>
      <c r="V78" s="203" t="s">
        <v>23</v>
      </c>
      <c r="W78" s="203" t="s">
        <v>23</v>
      </c>
      <c r="X78" s="90">
        <f t="shared" si="27"/>
        <v>0</v>
      </c>
      <c r="Y78" s="90">
        <f t="shared" si="27"/>
        <v>0</v>
      </c>
      <c r="Z78" s="90">
        <f t="shared" si="27"/>
        <v>0</v>
      </c>
      <c r="AA78" s="90">
        <f t="shared" si="27"/>
        <v>0</v>
      </c>
      <c r="AB78" s="90">
        <f t="shared" si="27"/>
        <v>0</v>
      </c>
      <c r="AC78" s="90">
        <f t="shared" si="27"/>
        <v>0</v>
      </c>
      <c r="AD78" s="90">
        <f t="shared" si="27"/>
        <v>0</v>
      </c>
      <c r="AE78" s="90">
        <f t="shared" si="27"/>
        <v>0</v>
      </c>
      <c r="AF78" s="90">
        <f t="shared" si="27"/>
        <v>0</v>
      </c>
      <c r="AG78" s="90">
        <f t="shared" si="27"/>
        <v>0</v>
      </c>
      <c r="AH78" s="90">
        <f t="shared" si="27"/>
        <v>0</v>
      </c>
      <c r="AI78" s="90">
        <f t="shared" si="27"/>
        <v>0</v>
      </c>
      <c r="AJ78" s="90">
        <f t="shared" si="27"/>
        <v>0</v>
      </c>
      <c r="AK78" s="90">
        <f t="shared" si="27"/>
        <v>0</v>
      </c>
      <c r="AL78" s="90">
        <f t="shared" si="27"/>
        <v>0</v>
      </c>
      <c r="AM78" s="216">
        <f t="shared" si="27"/>
        <v>0</v>
      </c>
      <c r="AN78" s="235">
        <f t="shared" si="27"/>
        <v>0</v>
      </c>
      <c r="AO78" s="90">
        <f t="shared" si="27"/>
        <v>0</v>
      </c>
      <c r="AP78" s="90">
        <f t="shared" si="27"/>
        <v>0</v>
      </c>
      <c r="AQ78" s="90">
        <f t="shared" si="27"/>
        <v>0</v>
      </c>
      <c r="AR78" s="90">
        <f t="shared" si="27"/>
        <v>0</v>
      </c>
      <c r="AS78" s="90">
        <f t="shared" si="27"/>
        <v>0</v>
      </c>
      <c r="AT78" s="92">
        <f t="shared" si="27"/>
        <v>0</v>
      </c>
      <c r="AU78" s="92">
        <f t="shared" si="27"/>
        <v>0</v>
      </c>
      <c r="AV78" s="90">
        <f t="shared" si="27"/>
        <v>0</v>
      </c>
      <c r="AW78" s="90">
        <f t="shared" si="27"/>
        <v>0</v>
      </c>
      <c r="AX78" s="90">
        <f t="shared" si="27"/>
        <v>0</v>
      </c>
      <c r="AY78" s="90">
        <f t="shared" si="27"/>
        <v>0</v>
      </c>
      <c r="AZ78" s="90">
        <f t="shared" si="27"/>
        <v>0</v>
      </c>
      <c r="BA78" s="90">
        <f t="shared" si="27"/>
        <v>0</v>
      </c>
      <c r="BB78" s="90">
        <f t="shared" si="27"/>
        <v>0</v>
      </c>
      <c r="BC78" s="216">
        <f t="shared" si="27"/>
        <v>0</v>
      </c>
      <c r="BD78" s="235">
        <f t="shared" si="27"/>
        <v>0</v>
      </c>
      <c r="BE78" s="218">
        <f>SUM(BE80,BE82,BE84,BE85)</f>
        <v>0</v>
      </c>
    </row>
    <row r="79" spans="1:57" ht="13.5" customHeight="1" hidden="1" thickBot="1">
      <c r="A79" s="381"/>
      <c r="B79" s="429"/>
      <c r="C79" s="429"/>
      <c r="D79" s="201" t="s">
        <v>25</v>
      </c>
      <c r="E79" s="90">
        <f>SUM(E81,E83)</f>
        <v>0</v>
      </c>
      <c r="F79" s="90">
        <f aca="true" t="shared" si="28" ref="F79:BE79">SUM(F81,F83)</f>
        <v>0</v>
      </c>
      <c r="G79" s="90">
        <f t="shared" si="28"/>
        <v>0</v>
      </c>
      <c r="H79" s="216">
        <f t="shared" si="28"/>
        <v>0</v>
      </c>
      <c r="I79" s="217">
        <f t="shared" si="28"/>
        <v>0</v>
      </c>
      <c r="J79" s="90">
        <f t="shared" si="28"/>
        <v>0</v>
      </c>
      <c r="K79" s="90">
        <f t="shared" si="28"/>
        <v>0</v>
      </c>
      <c r="L79" s="90">
        <f t="shared" si="28"/>
        <v>0</v>
      </c>
      <c r="M79" s="90">
        <f t="shared" si="28"/>
        <v>0</v>
      </c>
      <c r="N79" s="90">
        <f t="shared" si="28"/>
        <v>0</v>
      </c>
      <c r="O79" s="90">
        <f t="shared" si="28"/>
        <v>0</v>
      </c>
      <c r="P79" s="90">
        <f t="shared" si="28"/>
        <v>0</v>
      </c>
      <c r="Q79" s="90">
        <f t="shared" si="28"/>
        <v>0</v>
      </c>
      <c r="R79" s="90">
        <f t="shared" si="28"/>
        <v>0</v>
      </c>
      <c r="S79" s="90">
        <f t="shared" si="28"/>
        <v>0</v>
      </c>
      <c r="T79" s="90">
        <f t="shared" si="28"/>
        <v>0</v>
      </c>
      <c r="U79" s="90">
        <f t="shared" si="28"/>
        <v>0</v>
      </c>
      <c r="V79" s="203" t="s">
        <v>23</v>
      </c>
      <c r="W79" s="203" t="s">
        <v>23</v>
      </c>
      <c r="X79" s="90">
        <f t="shared" si="28"/>
        <v>0</v>
      </c>
      <c r="Y79" s="90">
        <f t="shared" si="28"/>
        <v>0</v>
      </c>
      <c r="Z79" s="90">
        <f t="shared" si="28"/>
        <v>0</v>
      </c>
      <c r="AA79" s="90">
        <f t="shared" si="28"/>
        <v>0</v>
      </c>
      <c r="AB79" s="90">
        <f t="shared" si="28"/>
        <v>0</v>
      </c>
      <c r="AC79" s="90">
        <f t="shared" si="28"/>
        <v>0</v>
      </c>
      <c r="AD79" s="90">
        <f t="shared" si="28"/>
        <v>0</v>
      </c>
      <c r="AE79" s="90">
        <f t="shared" si="28"/>
        <v>0</v>
      </c>
      <c r="AF79" s="90">
        <f t="shared" si="28"/>
        <v>0</v>
      </c>
      <c r="AG79" s="90">
        <f t="shared" si="28"/>
        <v>0</v>
      </c>
      <c r="AH79" s="90">
        <f t="shared" si="28"/>
        <v>0</v>
      </c>
      <c r="AI79" s="90">
        <f t="shared" si="28"/>
        <v>0</v>
      </c>
      <c r="AJ79" s="90">
        <f t="shared" si="28"/>
        <v>0</v>
      </c>
      <c r="AK79" s="90">
        <f t="shared" si="28"/>
        <v>0</v>
      </c>
      <c r="AL79" s="90">
        <f t="shared" si="28"/>
        <v>0</v>
      </c>
      <c r="AM79" s="216">
        <f t="shared" si="28"/>
        <v>0</v>
      </c>
      <c r="AN79" s="235">
        <f t="shared" si="28"/>
        <v>0</v>
      </c>
      <c r="AO79" s="90">
        <f t="shared" si="28"/>
        <v>0</v>
      </c>
      <c r="AP79" s="90">
        <f t="shared" si="28"/>
        <v>0</v>
      </c>
      <c r="AQ79" s="90">
        <f t="shared" si="28"/>
        <v>0</v>
      </c>
      <c r="AR79" s="90">
        <f t="shared" si="28"/>
        <v>0</v>
      </c>
      <c r="AS79" s="90">
        <f t="shared" si="28"/>
        <v>0</v>
      </c>
      <c r="AT79" s="92">
        <f t="shared" si="28"/>
        <v>0</v>
      </c>
      <c r="AU79" s="92">
        <f t="shared" si="28"/>
        <v>0</v>
      </c>
      <c r="AV79" s="90">
        <f t="shared" si="28"/>
        <v>0</v>
      </c>
      <c r="AW79" s="90">
        <f t="shared" si="28"/>
        <v>0</v>
      </c>
      <c r="AX79" s="90">
        <f t="shared" si="28"/>
        <v>0</v>
      </c>
      <c r="AY79" s="90">
        <f t="shared" si="28"/>
        <v>0</v>
      </c>
      <c r="AZ79" s="90">
        <f t="shared" si="28"/>
        <v>0</v>
      </c>
      <c r="BA79" s="90">
        <f t="shared" si="28"/>
        <v>0</v>
      </c>
      <c r="BB79" s="90">
        <f t="shared" si="28"/>
        <v>0</v>
      </c>
      <c r="BC79" s="216">
        <f t="shared" si="28"/>
        <v>0</v>
      </c>
      <c r="BD79" s="235">
        <f t="shared" si="28"/>
        <v>0</v>
      </c>
      <c r="BE79" s="218">
        <f t="shared" si="28"/>
        <v>0</v>
      </c>
    </row>
    <row r="80" spans="1:57" ht="13.5" customHeight="1" hidden="1" thickBot="1">
      <c r="A80" s="381"/>
      <c r="B80" s="424" t="s">
        <v>67</v>
      </c>
      <c r="C80" s="432" t="s">
        <v>68</v>
      </c>
      <c r="D80" s="202" t="s">
        <v>22</v>
      </c>
      <c r="E80" s="203"/>
      <c r="F80" s="203"/>
      <c r="G80" s="203"/>
      <c r="H80" s="210"/>
      <c r="I80" s="21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 t="s">
        <v>23</v>
      </c>
      <c r="W80" s="203" t="s">
        <v>23</v>
      </c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40"/>
      <c r="AN80" s="224"/>
      <c r="AO80" s="202"/>
      <c r="AP80" s="202"/>
      <c r="AQ80" s="202"/>
      <c r="AR80" s="202"/>
      <c r="AS80" s="202"/>
      <c r="AT80" s="204"/>
      <c r="AU80" s="204"/>
      <c r="AV80" s="202"/>
      <c r="AW80" s="202"/>
      <c r="AX80" s="202"/>
      <c r="AY80" s="202"/>
      <c r="AZ80" s="202"/>
      <c r="BA80" s="202"/>
      <c r="BB80" s="202"/>
      <c r="BC80" s="240"/>
      <c r="BD80" s="224"/>
      <c r="BE80" s="214">
        <f t="shared" si="9"/>
        <v>0</v>
      </c>
    </row>
    <row r="81" spans="1:57" ht="13.5" customHeight="1" hidden="1" thickBot="1">
      <c r="A81" s="381"/>
      <c r="B81" s="427"/>
      <c r="C81" s="433"/>
      <c r="D81" s="202" t="s">
        <v>25</v>
      </c>
      <c r="E81" s="203"/>
      <c r="F81" s="203"/>
      <c r="G81" s="203"/>
      <c r="H81" s="210"/>
      <c r="I81" s="21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 t="s">
        <v>23</v>
      </c>
      <c r="W81" s="203" t="s">
        <v>23</v>
      </c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40"/>
      <c r="AN81" s="224"/>
      <c r="AO81" s="202"/>
      <c r="AP81" s="202"/>
      <c r="AQ81" s="202"/>
      <c r="AR81" s="202"/>
      <c r="AS81" s="202"/>
      <c r="AT81" s="204"/>
      <c r="AU81" s="204"/>
      <c r="AV81" s="202"/>
      <c r="AW81" s="202"/>
      <c r="AX81" s="202"/>
      <c r="AY81" s="202"/>
      <c r="AZ81" s="202"/>
      <c r="BA81" s="202"/>
      <c r="BB81" s="202"/>
      <c r="BC81" s="240"/>
      <c r="BD81" s="224"/>
      <c r="BE81" s="215">
        <f t="shared" si="9"/>
        <v>0</v>
      </c>
    </row>
    <row r="82" spans="1:57" ht="13.5" customHeight="1" hidden="1" thickBot="1">
      <c r="A82" s="381"/>
      <c r="B82" s="424"/>
      <c r="C82" s="424"/>
      <c r="D82" s="202" t="s">
        <v>22</v>
      </c>
      <c r="E82" s="203"/>
      <c r="F82" s="203"/>
      <c r="G82" s="203"/>
      <c r="H82" s="210"/>
      <c r="I82" s="21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 t="s">
        <v>23</v>
      </c>
      <c r="W82" s="203" t="s">
        <v>23</v>
      </c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40"/>
      <c r="AN82" s="224"/>
      <c r="AO82" s="202"/>
      <c r="AP82" s="202"/>
      <c r="AQ82" s="202"/>
      <c r="AR82" s="202"/>
      <c r="AS82" s="202"/>
      <c r="AT82" s="204"/>
      <c r="AU82" s="204"/>
      <c r="AV82" s="202"/>
      <c r="AW82" s="202"/>
      <c r="AX82" s="202"/>
      <c r="AY82" s="202"/>
      <c r="AZ82" s="202"/>
      <c r="BA82" s="202"/>
      <c r="BB82" s="202"/>
      <c r="BC82" s="240"/>
      <c r="BD82" s="224"/>
      <c r="BE82" s="214">
        <f t="shared" si="9"/>
        <v>0</v>
      </c>
    </row>
    <row r="83" spans="1:57" ht="29.25" customHeight="1" hidden="1" thickBot="1">
      <c r="A83" s="381"/>
      <c r="B83" s="427"/>
      <c r="C83" s="427"/>
      <c r="D83" s="202" t="s">
        <v>25</v>
      </c>
      <c r="E83" s="203"/>
      <c r="F83" s="203"/>
      <c r="G83" s="203"/>
      <c r="H83" s="210"/>
      <c r="I83" s="21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 t="s">
        <v>23</v>
      </c>
      <c r="W83" s="203" t="s">
        <v>23</v>
      </c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40"/>
      <c r="AN83" s="224"/>
      <c r="AO83" s="202"/>
      <c r="AP83" s="202"/>
      <c r="AQ83" s="202"/>
      <c r="AR83" s="202"/>
      <c r="AS83" s="202"/>
      <c r="AT83" s="204"/>
      <c r="AU83" s="204"/>
      <c r="AV83" s="202"/>
      <c r="AW83" s="202"/>
      <c r="AX83" s="202"/>
      <c r="AY83" s="202"/>
      <c r="AZ83" s="202"/>
      <c r="BA83" s="202"/>
      <c r="BB83" s="202"/>
      <c r="BC83" s="240"/>
      <c r="BD83" s="224"/>
      <c r="BE83" s="215">
        <f t="shared" si="9"/>
        <v>0</v>
      </c>
    </row>
    <row r="84" spans="1:57" ht="13.5" customHeight="1" hidden="1" thickBot="1">
      <c r="A84" s="381"/>
      <c r="B84" s="224" t="s">
        <v>69</v>
      </c>
      <c r="C84" s="227" t="s">
        <v>56</v>
      </c>
      <c r="D84" s="202" t="s">
        <v>22</v>
      </c>
      <c r="E84" s="203"/>
      <c r="F84" s="203"/>
      <c r="G84" s="203"/>
      <c r="H84" s="210"/>
      <c r="I84" s="21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 t="s">
        <v>23</v>
      </c>
      <c r="W84" s="203" t="s">
        <v>23</v>
      </c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40"/>
      <c r="AN84" s="224"/>
      <c r="AO84" s="202"/>
      <c r="AP84" s="202"/>
      <c r="AQ84" s="202"/>
      <c r="AR84" s="202"/>
      <c r="AS84" s="202"/>
      <c r="AT84" s="204"/>
      <c r="AU84" s="204"/>
      <c r="AV84" s="202"/>
      <c r="AW84" s="202"/>
      <c r="AX84" s="202"/>
      <c r="AY84" s="202"/>
      <c r="AZ84" s="202"/>
      <c r="BA84" s="202"/>
      <c r="BB84" s="202"/>
      <c r="BC84" s="240"/>
      <c r="BD84" s="224"/>
      <c r="BE84" s="214">
        <f t="shared" si="9"/>
        <v>0</v>
      </c>
    </row>
    <row r="85" spans="1:57" ht="13.5" customHeight="1" hidden="1" thickBot="1">
      <c r="A85" s="381"/>
      <c r="B85" s="220" t="s">
        <v>70</v>
      </c>
      <c r="C85" s="202" t="s">
        <v>58</v>
      </c>
      <c r="D85" s="202" t="s">
        <v>22</v>
      </c>
      <c r="E85" s="203"/>
      <c r="F85" s="203"/>
      <c r="G85" s="203"/>
      <c r="H85" s="210"/>
      <c r="I85" s="21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 t="s">
        <v>23</v>
      </c>
      <c r="W85" s="203" t="s">
        <v>23</v>
      </c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40"/>
      <c r="AN85" s="224"/>
      <c r="AO85" s="202"/>
      <c r="AP85" s="202"/>
      <c r="AQ85" s="202"/>
      <c r="AR85" s="202"/>
      <c r="AS85" s="202"/>
      <c r="AT85" s="204"/>
      <c r="AU85" s="204"/>
      <c r="AV85" s="202"/>
      <c r="AW85" s="202"/>
      <c r="AX85" s="202"/>
      <c r="AY85" s="202"/>
      <c r="AZ85" s="202"/>
      <c r="BA85" s="202"/>
      <c r="BB85" s="202"/>
      <c r="BC85" s="240"/>
      <c r="BD85" s="224"/>
      <c r="BE85" s="214">
        <f t="shared" si="9"/>
        <v>0</v>
      </c>
    </row>
    <row r="86" spans="1:57" ht="13.5" customHeight="1" hidden="1" thickBot="1">
      <c r="A86" s="381"/>
      <c r="B86" s="428" t="s">
        <v>71</v>
      </c>
      <c r="C86" s="428" t="s">
        <v>72</v>
      </c>
      <c r="D86" s="201" t="s">
        <v>22</v>
      </c>
      <c r="E86" s="90">
        <f>SUM(E88,E90,E91)</f>
        <v>0</v>
      </c>
      <c r="F86" s="90">
        <f aca="true" t="shared" si="29" ref="F86:BE86">SUM(F88,F90,F91)</f>
        <v>0</v>
      </c>
      <c r="G86" s="90">
        <f t="shared" si="29"/>
        <v>0</v>
      </c>
      <c r="H86" s="216">
        <f t="shared" si="29"/>
        <v>0</v>
      </c>
      <c r="I86" s="217">
        <f t="shared" si="29"/>
        <v>0</v>
      </c>
      <c r="J86" s="90">
        <f t="shared" si="29"/>
        <v>0</v>
      </c>
      <c r="K86" s="90">
        <f t="shared" si="29"/>
        <v>0</v>
      </c>
      <c r="L86" s="90">
        <f t="shared" si="29"/>
        <v>0</v>
      </c>
      <c r="M86" s="90">
        <f t="shared" si="29"/>
        <v>0</v>
      </c>
      <c r="N86" s="90">
        <f t="shared" si="29"/>
        <v>0</v>
      </c>
      <c r="O86" s="90">
        <f t="shared" si="29"/>
        <v>0</v>
      </c>
      <c r="P86" s="90">
        <f t="shared" si="29"/>
        <v>0</v>
      </c>
      <c r="Q86" s="90">
        <f t="shared" si="29"/>
        <v>0</v>
      </c>
      <c r="R86" s="90">
        <f t="shared" si="29"/>
        <v>0</v>
      </c>
      <c r="S86" s="90">
        <f t="shared" si="29"/>
        <v>0</v>
      </c>
      <c r="T86" s="90">
        <f t="shared" si="29"/>
        <v>0</v>
      </c>
      <c r="U86" s="90">
        <f t="shared" si="29"/>
        <v>0</v>
      </c>
      <c r="V86" s="203" t="s">
        <v>23</v>
      </c>
      <c r="W86" s="203" t="s">
        <v>23</v>
      </c>
      <c r="X86" s="90">
        <f t="shared" si="29"/>
        <v>0</v>
      </c>
      <c r="Y86" s="90">
        <f t="shared" si="29"/>
        <v>0</v>
      </c>
      <c r="Z86" s="90">
        <f t="shared" si="29"/>
        <v>0</v>
      </c>
      <c r="AA86" s="90">
        <f t="shared" si="29"/>
        <v>0</v>
      </c>
      <c r="AB86" s="90">
        <f t="shared" si="29"/>
        <v>0</v>
      </c>
      <c r="AC86" s="90">
        <f t="shared" si="29"/>
        <v>0</v>
      </c>
      <c r="AD86" s="90">
        <f t="shared" si="29"/>
        <v>0</v>
      </c>
      <c r="AE86" s="90">
        <f t="shared" si="29"/>
        <v>0</v>
      </c>
      <c r="AF86" s="90">
        <f t="shared" si="29"/>
        <v>0</v>
      </c>
      <c r="AG86" s="90">
        <f t="shared" si="29"/>
        <v>0</v>
      </c>
      <c r="AH86" s="90">
        <f t="shared" si="29"/>
        <v>0</v>
      </c>
      <c r="AI86" s="90">
        <f t="shared" si="29"/>
        <v>0</v>
      </c>
      <c r="AJ86" s="90">
        <f t="shared" si="29"/>
        <v>0</v>
      </c>
      <c r="AK86" s="90">
        <f t="shared" si="29"/>
        <v>0</v>
      </c>
      <c r="AL86" s="90">
        <f t="shared" si="29"/>
        <v>0</v>
      </c>
      <c r="AM86" s="216">
        <f t="shared" si="29"/>
        <v>0</v>
      </c>
      <c r="AN86" s="235">
        <f t="shared" si="29"/>
        <v>0</v>
      </c>
      <c r="AO86" s="90">
        <f t="shared" si="29"/>
        <v>0</v>
      </c>
      <c r="AP86" s="90">
        <f t="shared" si="29"/>
        <v>0</v>
      </c>
      <c r="AQ86" s="90">
        <f t="shared" si="29"/>
        <v>0</v>
      </c>
      <c r="AR86" s="90">
        <f t="shared" si="29"/>
        <v>0</v>
      </c>
      <c r="AS86" s="90">
        <f t="shared" si="29"/>
        <v>0</v>
      </c>
      <c r="AT86" s="92">
        <f t="shared" si="29"/>
        <v>0</v>
      </c>
      <c r="AU86" s="92">
        <f t="shared" si="29"/>
        <v>0</v>
      </c>
      <c r="AV86" s="90">
        <f t="shared" si="29"/>
        <v>0</v>
      </c>
      <c r="AW86" s="90">
        <f t="shared" si="29"/>
        <v>0</v>
      </c>
      <c r="AX86" s="90">
        <f t="shared" si="29"/>
        <v>0</v>
      </c>
      <c r="AY86" s="90">
        <f t="shared" si="29"/>
        <v>0</v>
      </c>
      <c r="AZ86" s="90">
        <f t="shared" si="29"/>
        <v>0</v>
      </c>
      <c r="BA86" s="90">
        <f t="shared" si="29"/>
        <v>0</v>
      </c>
      <c r="BB86" s="90">
        <f t="shared" si="29"/>
        <v>0</v>
      </c>
      <c r="BC86" s="216">
        <f t="shared" si="29"/>
        <v>0</v>
      </c>
      <c r="BD86" s="235">
        <f t="shared" si="29"/>
        <v>0</v>
      </c>
      <c r="BE86" s="218">
        <f t="shared" si="29"/>
        <v>0</v>
      </c>
    </row>
    <row r="87" spans="1:57" ht="13.5" customHeight="1" hidden="1" thickBot="1">
      <c r="A87" s="381"/>
      <c r="B87" s="429"/>
      <c r="C87" s="429"/>
      <c r="D87" s="201" t="s">
        <v>25</v>
      </c>
      <c r="E87" s="90">
        <f>SUM(E89)</f>
        <v>0</v>
      </c>
      <c r="F87" s="90">
        <f aca="true" t="shared" si="30" ref="F87:BE87">SUM(F89)</f>
        <v>0</v>
      </c>
      <c r="G87" s="90">
        <f t="shared" si="30"/>
        <v>0</v>
      </c>
      <c r="H87" s="216">
        <f t="shared" si="30"/>
        <v>0</v>
      </c>
      <c r="I87" s="217">
        <f t="shared" si="30"/>
        <v>0</v>
      </c>
      <c r="J87" s="90">
        <f t="shared" si="30"/>
        <v>0</v>
      </c>
      <c r="K87" s="90">
        <f t="shared" si="30"/>
        <v>0</v>
      </c>
      <c r="L87" s="90">
        <f t="shared" si="30"/>
        <v>0</v>
      </c>
      <c r="M87" s="90">
        <f t="shared" si="30"/>
        <v>0</v>
      </c>
      <c r="N87" s="90">
        <f t="shared" si="30"/>
        <v>0</v>
      </c>
      <c r="O87" s="90">
        <f t="shared" si="30"/>
        <v>0</v>
      </c>
      <c r="P87" s="90">
        <f t="shared" si="30"/>
        <v>0</v>
      </c>
      <c r="Q87" s="90">
        <f t="shared" si="30"/>
        <v>0</v>
      </c>
      <c r="R87" s="90">
        <f t="shared" si="30"/>
        <v>0</v>
      </c>
      <c r="S87" s="90">
        <f t="shared" si="30"/>
        <v>0</v>
      </c>
      <c r="T87" s="90">
        <f t="shared" si="30"/>
        <v>0</v>
      </c>
      <c r="U87" s="90">
        <f t="shared" si="30"/>
        <v>0</v>
      </c>
      <c r="V87" s="203" t="s">
        <v>23</v>
      </c>
      <c r="W87" s="203" t="s">
        <v>23</v>
      </c>
      <c r="X87" s="90">
        <f t="shared" si="30"/>
        <v>0</v>
      </c>
      <c r="Y87" s="90">
        <f t="shared" si="30"/>
        <v>0</v>
      </c>
      <c r="Z87" s="90">
        <f t="shared" si="30"/>
        <v>0</v>
      </c>
      <c r="AA87" s="90">
        <f t="shared" si="30"/>
        <v>0</v>
      </c>
      <c r="AB87" s="90">
        <f t="shared" si="30"/>
        <v>0</v>
      </c>
      <c r="AC87" s="90">
        <f t="shared" si="30"/>
        <v>0</v>
      </c>
      <c r="AD87" s="90">
        <f t="shared" si="30"/>
        <v>0</v>
      </c>
      <c r="AE87" s="90">
        <f t="shared" si="30"/>
        <v>0</v>
      </c>
      <c r="AF87" s="90">
        <f t="shared" si="30"/>
        <v>0</v>
      </c>
      <c r="AG87" s="90">
        <f t="shared" si="30"/>
        <v>0</v>
      </c>
      <c r="AH87" s="90">
        <f t="shared" si="30"/>
        <v>0</v>
      </c>
      <c r="AI87" s="90">
        <f t="shared" si="30"/>
        <v>0</v>
      </c>
      <c r="AJ87" s="90">
        <f t="shared" si="30"/>
        <v>0</v>
      </c>
      <c r="AK87" s="90">
        <f t="shared" si="30"/>
        <v>0</v>
      </c>
      <c r="AL87" s="90">
        <f t="shared" si="30"/>
        <v>0</v>
      </c>
      <c r="AM87" s="216">
        <f t="shared" si="30"/>
        <v>0</v>
      </c>
      <c r="AN87" s="235">
        <f t="shared" si="30"/>
        <v>0</v>
      </c>
      <c r="AO87" s="90">
        <f t="shared" si="30"/>
        <v>0</v>
      </c>
      <c r="AP87" s="90">
        <f t="shared" si="30"/>
        <v>0</v>
      </c>
      <c r="AQ87" s="90">
        <f t="shared" si="30"/>
        <v>0</v>
      </c>
      <c r="AR87" s="90">
        <f t="shared" si="30"/>
        <v>0</v>
      </c>
      <c r="AS87" s="90">
        <f t="shared" si="30"/>
        <v>0</v>
      </c>
      <c r="AT87" s="92">
        <f t="shared" si="30"/>
        <v>0</v>
      </c>
      <c r="AU87" s="92">
        <f t="shared" si="30"/>
        <v>0</v>
      </c>
      <c r="AV87" s="90">
        <f t="shared" si="30"/>
        <v>0</v>
      </c>
      <c r="AW87" s="90">
        <f t="shared" si="30"/>
        <v>0</v>
      </c>
      <c r="AX87" s="90">
        <f t="shared" si="30"/>
        <v>0</v>
      </c>
      <c r="AY87" s="90">
        <f t="shared" si="30"/>
        <v>0</v>
      </c>
      <c r="AZ87" s="90">
        <f t="shared" si="30"/>
        <v>0</v>
      </c>
      <c r="BA87" s="90">
        <f t="shared" si="30"/>
        <v>0</v>
      </c>
      <c r="BB87" s="90">
        <f t="shared" si="30"/>
        <v>0</v>
      </c>
      <c r="BC87" s="216">
        <f t="shared" si="30"/>
        <v>0</v>
      </c>
      <c r="BD87" s="235">
        <f t="shared" si="30"/>
        <v>0</v>
      </c>
      <c r="BE87" s="218">
        <f t="shared" si="30"/>
        <v>0</v>
      </c>
    </row>
    <row r="88" spans="1:57" ht="13.5" customHeight="1" hidden="1" thickBot="1">
      <c r="A88" s="381"/>
      <c r="B88" s="424" t="s">
        <v>73</v>
      </c>
      <c r="C88" s="432" t="s">
        <v>74</v>
      </c>
      <c r="D88" s="202" t="s">
        <v>22</v>
      </c>
      <c r="E88" s="203"/>
      <c r="F88" s="203"/>
      <c r="G88" s="203"/>
      <c r="H88" s="210"/>
      <c r="I88" s="21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 t="s">
        <v>23</v>
      </c>
      <c r="W88" s="203" t="s">
        <v>23</v>
      </c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40"/>
      <c r="AN88" s="224"/>
      <c r="AO88" s="202"/>
      <c r="AP88" s="202"/>
      <c r="AQ88" s="202"/>
      <c r="AR88" s="202"/>
      <c r="AS88" s="202"/>
      <c r="AT88" s="204"/>
      <c r="AU88" s="204"/>
      <c r="AV88" s="202"/>
      <c r="AW88" s="202"/>
      <c r="AX88" s="202"/>
      <c r="AY88" s="202"/>
      <c r="AZ88" s="202"/>
      <c r="BA88" s="202"/>
      <c r="BB88" s="202"/>
      <c r="BC88" s="240"/>
      <c r="BD88" s="224"/>
      <c r="BE88" s="214">
        <f>SUM(E88:BD88)</f>
        <v>0</v>
      </c>
    </row>
    <row r="89" spans="1:57" ht="13.5" customHeight="1" hidden="1" thickBot="1">
      <c r="A89" s="381"/>
      <c r="B89" s="427"/>
      <c r="C89" s="433"/>
      <c r="D89" s="202" t="s">
        <v>25</v>
      </c>
      <c r="E89" s="203"/>
      <c r="F89" s="203"/>
      <c r="G89" s="203"/>
      <c r="H89" s="210"/>
      <c r="I89" s="21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 t="s">
        <v>23</v>
      </c>
      <c r="W89" s="203" t="s">
        <v>23</v>
      </c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40"/>
      <c r="AN89" s="224"/>
      <c r="AO89" s="202"/>
      <c r="AP89" s="202"/>
      <c r="AQ89" s="202"/>
      <c r="AR89" s="202"/>
      <c r="AS89" s="202"/>
      <c r="AT89" s="204"/>
      <c r="AU89" s="204"/>
      <c r="AV89" s="202"/>
      <c r="AW89" s="202"/>
      <c r="AX89" s="202"/>
      <c r="AY89" s="202"/>
      <c r="AZ89" s="202"/>
      <c r="BA89" s="202"/>
      <c r="BB89" s="202"/>
      <c r="BC89" s="240"/>
      <c r="BD89" s="224"/>
      <c r="BE89" s="215">
        <f>SUM(E89:BD89)</f>
        <v>0</v>
      </c>
    </row>
    <row r="90" spans="1:57" ht="13.5" customHeight="1" hidden="1" thickBot="1">
      <c r="A90" s="381"/>
      <c r="B90" s="224" t="s">
        <v>75</v>
      </c>
      <c r="C90" s="227" t="s">
        <v>56</v>
      </c>
      <c r="D90" s="202" t="s">
        <v>22</v>
      </c>
      <c r="E90" s="203"/>
      <c r="F90" s="203"/>
      <c r="G90" s="203"/>
      <c r="H90" s="210"/>
      <c r="I90" s="21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 t="s">
        <v>23</v>
      </c>
      <c r="W90" s="203" t="s">
        <v>23</v>
      </c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40"/>
      <c r="AN90" s="224"/>
      <c r="AO90" s="202"/>
      <c r="AP90" s="202"/>
      <c r="AQ90" s="202"/>
      <c r="AR90" s="202"/>
      <c r="AS90" s="202"/>
      <c r="AT90" s="204"/>
      <c r="AU90" s="204"/>
      <c r="AV90" s="202"/>
      <c r="AW90" s="202"/>
      <c r="AX90" s="202"/>
      <c r="AY90" s="202"/>
      <c r="AZ90" s="202"/>
      <c r="BA90" s="202"/>
      <c r="BB90" s="202"/>
      <c r="BC90" s="240"/>
      <c r="BD90" s="224"/>
      <c r="BE90" s="214">
        <f>SUM(E90:BD90)</f>
        <v>0</v>
      </c>
    </row>
    <row r="91" spans="1:57" ht="0.75" customHeight="1" hidden="1" thickBot="1">
      <c r="A91" s="381"/>
      <c r="B91" s="220" t="s">
        <v>76</v>
      </c>
      <c r="C91" s="202" t="s">
        <v>58</v>
      </c>
      <c r="D91" s="202" t="s">
        <v>22</v>
      </c>
      <c r="E91" s="203"/>
      <c r="F91" s="203"/>
      <c r="G91" s="203"/>
      <c r="H91" s="210"/>
      <c r="I91" s="21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 t="s">
        <v>23</v>
      </c>
      <c r="W91" s="203" t="s">
        <v>23</v>
      </c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40"/>
      <c r="AN91" s="224"/>
      <c r="AO91" s="202"/>
      <c r="AP91" s="202"/>
      <c r="AQ91" s="202"/>
      <c r="AR91" s="202"/>
      <c r="AS91" s="202"/>
      <c r="AT91" s="204"/>
      <c r="AU91" s="204"/>
      <c r="AV91" s="202"/>
      <c r="AW91" s="202"/>
      <c r="AX91" s="202"/>
      <c r="AY91" s="202"/>
      <c r="AZ91" s="202"/>
      <c r="BA91" s="202"/>
      <c r="BB91" s="202"/>
      <c r="BC91" s="240"/>
      <c r="BD91" s="224"/>
      <c r="BE91" s="214">
        <f>SUM(E91:BD91)</f>
        <v>0</v>
      </c>
    </row>
    <row r="92" spans="1:57" ht="13.5" customHeight="1" hidden="1" thickBot="1">
      <c r="A92" s="381"/>
      <c r="B92" s="428" t="s">
        <v>77</v>
      </c>
      <c r="C92" s="428" t="s">
        <v>78</v>
      </c>
      <c r="D92" s="201" t="s">
        <v>22</v>
      </c>
      <c r="E92" s="90">
        <f>SUM(E94,E96,E97)</f>
        <v>0</v>
      </c>
      <c r="F92" s="90">
        <f aca="true" t="shared" si="31" ref="F92:BE92">SUM(F94,F96,F97)</f>
        <v>0</v>
      </c>
      <c r="G92" s="90">
        <f t="shared" si="31"/>
        <v>0</v>
      </c>
      <c r="H92" s="216">
        <f t="shared" si="31"/>
        <v>0</v>
      </c>
      <c r="I92" s="217">
        <f t="shared" si="31"/>
        <v>0</v>
      </c>
      <c r="J92" s="90">
        <f t="shared" si="31"/>
        <v>0</v>
      </c>
      <c r="K92" s="90">
        <f t="shared" si="31"/>
        <v>0</v>
      </c>
      <c r="L92" s="90">
        <f t="shared" si="31"/>
        <v>0</v>
      </c>
      <c r="M92" s="90">
        <f t="shared" si="31"/>
        <v>0</v>
      </c>
      <c r="N92" s="90">
        <f t="shared" si="31"/>
        <v>0</v>
      </c>
      <c r="O92" s="90">
        <f t="shared" si="31"/>
        <v>0</v>
      </c>
      <c r="P92" s="90">
        <f t="shared" si="31"/>
        <v>0</v>
      </c>
      <c r="Q92" s="90">
        <f t="shared" si="31"/>
        <v>0</v>
      </c>
      <c r="R92" s="90">
        <f t="shared" si="31"/>
        <v>0</v>
      </c>
      <c r="S92" s="90">
        <f t="shared" si="31"/>
        <v>0</v>
      </c>
      <c r="T92" s="90">
        <f t="shared" si="31"/>
        <v>0</v>
      </c>
      <c r="U92" s="90">
        <f t="shared" si="31"/>
        <v>0</v>
      </c>
      <c r="V92" s="203" t="s">
        <v>23</v>
      </c>
      <c r="W92" s="203" t="s">
        <v>23</v>
      </c>
      <c r="X92" s="90">
        <f t="shared" si="31"/>
        <v>0</v>
      </c>
      <c r="Y92" s="90">
        <f t="shared" si="31"/>
        <v>0</v>
      </c>
      <c r="Z92" s="90">
        <f t="shared" si="31"/>
        <v>0</v>
      </c>
      <c r="AA92" s="90">
        <f t="shared" si="31"/>
        <v>0</v>
      </c>
      <c r="AB92" s="90">
        <f t="shared" si="31"/>
        <v>0</v>
      </c>
      <c r="AC92" s="90">
        <f t="shared" si="31"/>
        <v>0</v>
      </c>
      <c r="AD92" s="90">
        <f t="shared" si="31"/>
        <v>0</v>
      </c>
      <c r="AE92" s="90">
        <f t="shared" si="31"/>
        <v>0</v>
      </c>
      <c r="AF92" s="90">
        <f t="shared" si="31"/>
        <v>0</v>
      </c>
      <c r="AG92" s="90">
        <f t="shared" si="31"/>
        <v>0</v>
      </c>
      <c r="AH92" s="90">
        <f t="shared" si="31"/>
        <v>0</v>
      </c>
      <c r="AI92" s="90">
        <f t="shared" si="31"/>
        <v>0</v>
      </c>
      <c r="AJ92" s="90">
        <f t="shared" si="31"/>
        <v>0</v>
      </c>
      <c r="AK92" s="90">
        <f t="shared" si="31"/>
        <v>0</v>
      </c>
      <c r="AL92" s="90">
        <f t="shared" si="31"/>
        <v>0</v>
      </c>
      <c r="AM92" s="216">
        <f t="shared" si="31"/>
        <v>0</v>
      </c>
      <c r="AN92" s="235">
        <f t="shared" si="31"/>
        <v>0</v>
      </c>
      <c r="AO92" s="90">
        <f t="shared" si="31"/>
        <v>0</v>
      </c>
      <c r="AP92" s="90">
        <f t="shared" si="31"/>
        <v>0</v>
      </c>
      <c r="AQ92" s="90">
        <f t="shared" si="31"/>
        <v>0</v>
      </c>
      <c r="AR92" s="90">
        <f t="shared" si="31"/>
        <v>0</v>
      </c>
      <c r="AS92" s="90">
        <f t="shared" si="31"/>
        <v>0</v>
      </c>
      <c r="AT92" s="92">
        <f t="shared" si="31"/>
        <v>0</v>
      </c>
      <c r="AU92" s="92">
        <f t="shared" si="31"/>
        <v>0</v>
      </c>
      <c r="AV92" s="90">
        <f t="shared" si="31"/>
        <v>0</v>
      </c>
      <c r="AW92" s="90">
        <f t="shared" si="31"/>
        <v>0</v>
      </c>
      <c r="AX92" s="90">
        <f t="shared" si="31"/>
        <v>0</v>
      </c>
      <c r="AY92" s="90">
        <f t="shared" si="31"/>
        <v>0</v>
      </c>
      <c r="AZ92" s="90">
        <f t="shared" si="31"/>
        <v>0</v>
      </c>
      <c r="BA92" s="90">
        <f t="shared" si="31"/>
        <v>0</v>
      </c>
      <c r="BB92" s="90">
        <f t="shared" si="31"/>
        <v>0</v>
      </c>
      <c r="BC92" s="216">
        <f t="shared" si="31"/>
        <v>0</v>
      </c>
      <c r="BD92" s="235">
        <f t="shared" si="31"/>
        <v>0</v>
      </c>
      <c r="BE92" s="218">
        <f t="shared" si="31"/>
        <v>0</v>
      </c>
    </row>
    <row r="93" spans="1:57" ht="13.5" customHeight="1" hidden="1" thickBot="1">
      <c r="A93" s="381"/>
      <c r="B93" s="429"/>
      <c r="C93" s="429"/>
      <c r="D93" s="201" t="s">
        <v>25</v>
      </c>
      <c r="E93" s="90">
        <f>SUM(E95)</f>
        <v>0</v>
      </c>
      <c r="F93" s="90">
        <f aca="true" t="shared" si="32" ref="F93:BE93">SUM(F95)</f>
        <v>0</v>
      </c>
      <c r="G93" s="90">
        <f t="shared" si="32"/>
        <v>0</v>
      </c>
      <c r="H93" s="216">
        <f t="shared" si="32"/>
        <v>0</v>
      </c>
      <c r="I93" s="217">
        <f t="shared" si="32"/>
        <v>0</v>
      </c>
      <c r="J93" s="90">
        <f t="shared" si="32"/>
        <v>0</v>
      </c>
      <c r="K93" s="90">
        <f t="shared" si="32"/>
        <v>0</v>
      </c>
      <c r="L93" s="90">
        <f t="shared" si="32"/>
        <v>0</v>
      </c>
      <c r="M93" s="90">
        <f t="shared" si="32"/>
        <v>0</v>
      </c>
      <c r="N93" s="90">
        <f t="shared" si="32"/>
        <v>0</v>
      </c>
      <c r="O93" s="90">
        <f t="shared" si="32"/>
        <v>0</v>
      </c>
      <c r="P93" s="90">
        <f t="shared" si="32"/>
        <v>0</v>
      </c>
      <c r="Q93" s="90">
        <f t="shared" si="32"/>
        <v>0</v>
      </c>
      <c r="R93" s="90">
        <f t="shared" si="32"/>
        <v>0</v>
      </c>
      <c r="S93" s="90">
        <f t="shared" si="32"/>
        <v>0</v>
      </c>
      <c r="T93" s="90">
        <f t="shared" si="32"/>
        <v>0</v>
      </c>
      <c r="U93" s="90">
        <f t="shared" si="32"/>
        <v>0</v>
      </c>
      <c r="V93" s="203" t="s">
        <v>23</v>
      </c>
      <c r="W93" s="203" t="s">
        <v>23</v>
      </c>
      <c r="X93" s="90">
        <f t="shared" si="32"/>
        <v>0</v>
      </c>
      <c r="Y93" s="90">
        <f t="shared" si="32"/>
        <v>0</v>
      </c>
      <c r="Z93" s="90">
        <f t="shared" si="32"/>
        <v>0</v>
      </c>
      <c r="AA93" s="90">
        <f t="shared" si="32"/>
        <v>0</v>
      </c>
      <c r="AB93" s="90">
        <f t="shared" si="32"/>
        <v>0</v>
      </c>
      <c r="AC93" s="90">
        <f t="shared" si="32"/>
        <v>0</v>
      </c>
      <c r="AD93" s="90">
        <f t="shared" si="32"/>
        <v>0</v>
      </c>
      <c r="AE93" s="90">
        <f t="shared" si="32"/>
        <v>0</v>
      </c>
      <c r="AF93" s="90">
        <f t="shared" si="32"/>
        <v>0</v>
      </c>
      <c r="AG93" s="90">
        <f t="shared" si="32"/>
        <v>0</v>
      </c>
      <c r="AH93" s="90">
        <f t="shared" si="32"/>
        <v>0</v>
      </c>
      <c r="AI93" s="90">
        <f t="shared" si="32"/>
        <v>0</v>
      </c>
      <c r="AJ93" s="90">
        <f t="shared" si="32"/>
        <v>0</v>
      </c>
      <c r="AK93" s="90">
        <f t="shared" si="32"/>
        <v>0</v>
      </c>
      <c r="AL93" s="90">
        <f t="shared" si="32"/>
        <v>0</v>
      </c>
      <c r="AM93" s="216">
        <f t="shared" si="32"/>
        <v>0</v>
      </c>
      <c r="AN93" s="235">
        <f t="shared" si="32"/>
        <v>0</v>
      </c>
      <c r="AO93" s="90">
        <f t="shared" si="32"/>
        <v>0</v>
      </c>
      <c r="AP93" s="90">
        <f t="shared" si="32"/>
        <v>0</v>
      </c>
      <c r="AQ93" s="90">
        <f t="shared" si="32"/>
        <v>0</v>
      </c>
      <c r="AR93" s="90">
        <f t="shared" si="32"/>
        <v>0</v>
      </c>
      <c r="AS93" s="90">
        <f t="shared" si="32"/>
        <v>0</v>
      </c>
      <c r="AT93" s="92">
        <f t="shared" si="32"/>
        <v>0</v>
      </c>
      <c r="AU93" s="92">
        <f t="shared" si="32"/>
        <v>0</v>
      </c>
      <c r="AV93" s="90">
        <f t="shared" si="32"/>
        <v>0</v>
      </c>
      <c r="AW93" s="90">
        <f t="shared" si="32"/>
        <v>0</v>
      </c>
      <c r="AX93" s="90">
        <f t="shared" si="32"/>
        <v>0</v>
      </c>
      <c r="AY93" s="90">
        <f t="shared" si="32"/>
        <v>0</v>
      </c>
      <c r="AZ93" s="90">
        <f t="shared" si="32"/>
        <v>0</v>
      </c>
      <c r="BA93" s="90">
        <f t="shared" si="32"/>
        <v>0</v>
      </c>
      <c r="BB93" s="90">
        <f t="shared" si="32"/>
        <v>0</v>
      </c>
      <c r="BC93" s="216">
        <f t="shared" si="32"/>
        <v>0</v>
      </c>
      <c r="BD93" s="235">
        <f t="shared" si="32"/>
        <v>0</v>
      </c>
      <c r="BE93" s="218">
        <f t="shared" si="32"/>
        <v>0</v>
      </c>
    </row>
    <row r="94" spans="1:57" ht="13.5" customHeight="1" hidden="1" thickBot="1">
      <c r="A94" s="381"/>
      <c r="B94" s="424" t="s">
        <v>79</v>
      </c>
      <c r="C94" s="432" t="s">
        <v>80</v>
      </c>
      <c r="D94" s="202" t="s">
        <v>22</v>
      </c>
      <c r="E94" s="203"/>
      <c r="F94" s="203"/>
      <c r="G94" s="203"/>
      <c r="H94" s="210"/>
      <c r="I94" s="21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 t="s">
        <v>23</v>
      </c>
      <c r="W94" s="203" t="s">
        <v>23</v>
      </c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40"/>
      <c r="AN94" s="224"/>
      <c r="AO94" s="202"/>
      <c r="AP94" s="202"/>
      <c r="AQ94" s="202"/>
      <c r="AR94" s="202"/>
      <c r="AS94" s="202"/>
      <c r="AT94" s="204"/>
      <c r="AU94" s="204"/>
      <c r="AV94" s="202"/>
      <c r="AW94" s="202"/>
      <c r="AX94" s="202"/>
      <c r="AY94" s="202"/>
      <c r="AZ94" s="202"/>
      <c r="BA94" s="202"/>
      <c r="BB94" s="202"/>
      <c r="BC94" s="240"/>
      <c r="BD94" s="224"/>
      <c r="BE94" s="214"/>
    </row>
    <row r="95" spans="1:57" ht="22.5" customHeight="1" hidden="1" thickBot="1">
      <c r="A95" s="381"/>
      <c r="B95" s="427"/>
      <c r="C95" s="433"/>
      <c r="D95" s="202" t="s">
        <v>25</v>
      </c>
      <c r="E95" s="203"/>
      <c r="F95" s="203"/>
      <c r="G95" s="203"/>
      <c r="H95" s="210"/>
      <c r="I95" s="21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 t="s">
        <v>23</v>
      </c>
      <c r="W95" s="203" t="s">
        <v>23</v>
      </c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40"/>
      <c r="AN95" s="224"/>
      <c r="AO95" s="202"/>
      <c r="AP95" s="202"/>
      <c r="AQ95" s="202"/>
      <c r="AR95" s="202"/>
      <c r="AS95" s="202"/>
      <c r="AT95" s="204"/>
      <c r="AU95" s="204"/>
      <c r="AV95" s="202"/>
      <c r="AW95" s="202"/>
      <c r="AX95" s="202"/>
      <c r="AY95" s="202"/>
      <c r="AZ95" s="202"/>
      <c r="BA95" s="202"/>
      <c r="BB95" s="202"/>
      <c r="BC95" s="240"/>
      <c r="BD95" s="224"/>
      <c r="BE95" s="214"/>
    </row>
    <row r="96" spans="1:57" ht="13.5" customHeight="1" hidden="1" thickBot="1">
      <c r="A96" s="381"/>
      <c r="B96" s="224" t="s">
        <v>81</v>
      </c>
      <c r="C96" s="227" t="s">
        <v>56</v>
      </c>
      <c r="D96" s="202" t="s">
        <v>22</v>
      </c>
      <c r="E96" s="203"/>
      <c r="F96" s="203"/>
      <c r="G96" s="203"/>
      <c r="H96" s="210"/>
      <c r="I96" s="21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 t="s">
        <v>23</v>
      </c>
      <c r="W96" s="203" t="s">
        <v>23</v>
      </c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40"/>
      <c r="AN96" s="224"/>
      <c r="AO96" s="202"/>
      <c r="AP96" s="202"/>
      <c r="AQ96" s="202"/>
      <c r="AR96" s="202"/>
      <c r="AS96" s="202"/>
      <c r="AT96" s="204"/>
      <c r="AU96" s="204"/>
      <c r="AV96" s="202"/>
      <c r="AW96" s="202"/>
      <c r="AX96" s="202"/>
      <c r="AY96" s="202"/>
      <c r="AZ96" s="202"/>
      <c r="BA96" s="202"/>
      <c r="BB96" s="202"/>
      <c r="BC96" s="240"/>
      <c r="BD96" s="224"/>
      <c r="BE96" s="214"/>
    </row>
    <row r="97" spans="1:57" ht="13.5" customHeight="1" hidden="1" thickBot="1">
      <c r="A97" s="381"/>
      <c r="B97" s="220" t="s">
        <v>82</v>
      </c>
      <c r="C97" s="202" t="s">
        <v>58</v>
      </c>
      <c r="D97" s="202" t="s">
        <v>22</v>
      </c>
      <c r="E97" s="203"/>
      <c r="F97" s="203"/>
      <c r="G97" s="203"/>
      <c r="H97" s="210"/>
      <c r="I97" s="21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 t="s">
        <v>23</v>
      </c>
      <c r="W97" s="203" t="s">
        <v>23</v>
      </c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40"/>
      <c r="AN97" s="224"/>
      <c r="AO97" s="202"/>
      <c r="AP97" s="202"/>
      <c r="AQ97" s="202"/>
      <c r="AR97" s="202"/>
      <c r="AS97" s="202"/>
      <c r="AT97" s="204"/>
      <c r="AU97" s="204"/>
      <c r="AV97" s="202"/>
      <c r="AW97" s="202"/>
      <c r="AX97" s="202"/>
      <c r="AY97" s="202"/>
      <c r="AZ97" s="202"/>
      <c r="BA97" s="202"/>
      <c r="BB97" s="202"/>
      <c r="BC97" s="240"/>
      <c r="BD97" s="224"/>
      <c r="BE97" s="214"/>
    </row>
    <row r="98" spans="1:57" ht="13.5" customHeight="1" hidden="1" thickBot="1">
      <c r="A98" s="381"/>
      <c r="B98" s="428" t="s">
        <v>83</v>
      </c>
      <c r="C98" s="428" t="s">
        <v>84</v>
      </c>
      <c r="D98" s="201" t="s">
        <v>22</v>
      </c>
      <c r="E98" s="90">
        <f>SUM(E100,E102,E103)</f>
        <v>0</v>
      </c>
      <c r="F98" s="90">
        <f aca="true" t="shared" si="33" ref="F98:BE98">SUM(F100,F102,F103)</f>
        <v>0</v>
      </c>
      <c r="G98" s="90">
        <f t="shared" si="33"/>
        <v>0</v>
      </c>
      <c r="H98" s="216">
        <f t="shared" si="33"/>
        <v>0</v>
      </c>
      <c r="I98" s="217">
        <f t="shared" si="33"/>
        <v>0</v>
      </c>
      <c r="J98" s="90">
        <f t="shared" si="33"/>
        <v>0</v>
      </c>
      <c r="K98" s="90">
        <f t="shared" si="33"/>
        <v>0</v>
      </c>
      <c r="L98" s="90">
        <f t="shared" si="33"/>
        <v>0</v>
      </c>
      <c r="M98" s="90">
        <f t="shared" si="33"/>
        <v>0</v>
      </c>
      <c r="N98" s="90">
        <f t="shared" si="33"/>
        <v>0</v>
      </c>
      <c r="O98" s="90">
        <f t="shared" si="33"/>
        <v>0</v>
      </c>
      <c r="P98" s="90">
        <f t="shared" si="33"/>
        <v>0</v>
      </c>
      <c r="Q98" s="90">
        <f t="shared" si="33"/>
        <v>0</v>
      </c>
      <c r="R98" s="90">
        <f t="shared" si="33"/>
        <v>0</v>
      </c>
      <c r="S98" s="90">
        <f t="shared" si="33"/>
        <v>0</v>
      </c>
      <c r="T98" s="90">
        <f t="shared" si="33"/>
        <v>0</v>
      </c>
      <c r="U98" s="90">
        <f t="shared" si="33"/>
        <v>0</v>
      </c>
      <c r="V98" s="203" t="s">
        <v>23</v>
      </c>
      <c r="W98" s="203" t="s">
        <v>23</v>
      </c>
      <c r="X98" s="90">
        <f t="shared" si="33"/>
        <v>0</v>
      </c>
      <c r="Y98" s="90">
        <f t="shared" si="33"/>
        <v>0</v>
      </c>
      <c r="Z98" s="90">
        <f t="shared" si="33"/>
        <v>0</v>
      </c>
      <c r="AA98" s="90">
        <f t="shared" si="33"/>
        <v>0</v>
      </c>
      <c r="AB98" s="90">
        <f t="shared" si="33"/>
        <v>0</v>
      </c>
      <c r="AC98" s="90">
        <f t="shared" si="33"/>
        <v>0</v>
      </c>
      <c r="AD98" s="90">
        <f t="shared" si="33"/>
        <v>0</v>
      </c>
      <c r="AE98" s="90">
        <f t="shared" si="33"/>
        <v>0</v>
      </c>
      <c r="AF98" s="90">
        <f t="shared" si="33"/>
        <v>0</v>
      </c>
      <c r="AG98" s="90">
        <f t="shared" si="33"/>
        <v>0</v>
      </c>
      <c r="AH98" s="90">
        <f t="shared" si="33"/>
        <v>0</v>
      </c>
      <c r="AI98" s="90">
        <f t="shared" si="33"/>
        <v>0</v>
      </c>
      <c r="AJ98" s="90">
        <f t="shared" si="33"/>
        <v>0</v>
      </c>
      <c r="AK98" s="90">
        <f t="shared" si="33"/>
        <v>0</v>
      </c>
      <c r="AL98" s="90">
        <f t="shared" si="33"/>
        <v>0</v>
      </c>
      <c r="AM98" s="216">
        <f t="shared" si="33"/>
        <v>0</v>
      </c>
      <c r="AN98" s="235">
        <f t="shared" si="33"/>
        <v>0</v>
      </c>
      <c r="AO98" s="90">
        <f t="shared" si="33"/>
        <v>0</v>
      </c>
      <c r="AP98" s="90">
        <f t="shared" si="33"/>
        <v>0</v>
      </c>
      <c r="AQ98" s="90">
        <f t="shared" si="33"/>
        <v>0</v>
      </c>
      <c r="AR98" s="90">
        <f t="shared" si="33"/>
        <v>0</v>
      </c>
      <c r="AS98" s="90">
        <f t="shared" si="33"/>
        <v>0</v>
      </c>
      <c r="AT98" s="92">
        <f t="shared" si="33"/>
        <v>0</v>
      </c>
      <c r="AU98" s="92">
        <f t="shared" si="33"/>
        <v>0</v>
      </c>
      <c r="AV98" s="90">
        <f t="shared" si="33"/>
        <v>0</v>
      </c>
      <c r="AW98" s="90">
        <f t="shared" si="33"/>
        <v>0</v>
      </c>
      <c r="AX98" s="90">
        <f t="shared" si="33"/>
        <v>0</v>
      </c>
      <c r="AY98" s="90">
        <f t="shared" si="33"/>
        <v>0</v>
      </c>
      <c r="AZ98" s="90">
        <f t="shared" si="33"/>
        <v>0</v>
      </c>
      <c r="BA98" s="90">
        <f t="shared" si="33"/>
        <v>0</v>
      </c>
      <c r="BB98" s="90">
        <f t="shared" si="33"/>
        <v>0</v>
      </c>
      <c r="BC98" s="216">
        <f t="shared" si="33"/>
        <v>0</v>
      </c>
      <c r="BD98" s="235">
        <f t="shared" si="33"/>
        <v>0</v>
      </c>
      <c r="BE98" s="218">
        <f t="shared" si="33"/>
        <v>0</v>
      </c>
    </row>
    <row r="99" spans="1:57" ht="13.5" customHeight="1" hidden="1" thickBot="1">
      <c r="A99" s="381"/>
      <c r="B99" s="429"/>
      <c r="C99" s="429"/>
      <c r="D99" s="201" t="s">
        <v>25</v>
      </c>
      <c r="E99" s="90">
        <f>SUM(E101)</f>
        <v>0</v>
      </c>
      <c r="F99" s="90">
        <f aca="true" t="shared" si="34" ref="F99:BE99">SUM(F101)</f>
        <v>0</v>
      </c>
      <c r="G99" s="90">
        <f t="shared" si="34"/>
        <v>0</v>
      </c>
      <c r="H99" s="216">
        <f t="shared" si="34"/>
        <v>0</v>
      </c>
      <c r="I99" s="217">
        <f t="shared" si="34"/>
        <v>0</v>
      </c>
      <c r="J99" s="90">
        <f t="shared" si="34"/>
        <v>0</v>
      </c>
      <c r="K99" s="90">
        <f t="shared" si="34"/>
        <v>0</v>
      </c>
      <c r="L99" s="90">
        <f t="shared" si="34"/>
        <v>0</v>
      </c>
      <c r="M99" s="90">
        <f t="shared" si="34"/>
        <v>0</v>
      </c>
      <c r="N99" s="90">
        <f t="shared" si="34"/>
        <v>0</v>
      </c>
      <c r="O99" s="90">
        <f t="shared" si="34"/>
        <v>0</v>
      </c>
      <c r="P99" s="90">
        <f t="shared" si="34"/>
        <v>0</v>
      </c>
      <c r="Q99" s="90">
        <f t="shared" si="34"/>
        <v>0</v>
      </c>
      <c r="R99" s="90">
        <f t="shared" si="34"/>
        <v>0</v>
      </c>
      <c r="S99" s="90">
        <f t="shared" si="34"/>
        <v>0</v>
      </c>
      <c r="T99" s="90">
        <f t="shared" si="34"/>
        <v>0</v>
      </c>
      <c r="U99" s="90">
        <f t="shared" si="34"/>
        <v>0</v>
      </c>
      <c r="V99" s="203" t="s">
        <v>23</v>
      </c>
      <c r="W99" s="203" t="s">
        <v>23</v>
      </c>
      <c r="X99" s="90">
        <f t="shared" si="34"/>
        <v>0</v>
      </c>
      <c r="Y99" s="90">
        <f t="shared" si="34"/>
        <v>0</v>
      </c>
      <c r="Z99" s="90">
        <f t="shared" si="34"/>
        <v>0</v>
      </c>
      <c r="AA99" s="90">
        <f t="shared" si="34"/>
        <v>0</v>
      </c>
      <c r="AB99" s="90">
        <f t="shared" si="34"/>
        <v>0</v>
      </c>
      <c r="AC99" s="90">
        <f t="shared" si="34"/>
        <v>0</v>
      </c>
      <c r="AD99" s="90">
        <f t="shared" si="34"/>
        <v>0</v>
      </c>
      <c r="AE99" s="90">
        <f t="shared" si="34"/>
        <v>0</v>
      </c>
      <c r="AF99" s="90">
        <f t="shared" si="34"/>
        <v>0</v>
      </c>
      <c r="AG99" s="90">
        <f t="shared" si="34"/>
        <v>0</v>
      </c>
      <c r="AH99" s="90">
        <f t="shared" si="34"/>
        <v>0</v>
      </c>
      <c r="AI99" s="90">
        <f t="shared" si="34"/>
        <v>0</v>
      </c>
      <c r="AJ99" s="90">
        <f t="shared" si="34"/>
        <v>0</v>
      </c>
      <c r="AK99" s="90">
        <f t="shared" si="34"/>
        <v>0</v>
      </c>
      <c r="AL99" s="90">
        <f t="shared" si="34"/>
        <v>0</v>
      </c>
      <c r="AM99" s="216">
        <f t="shared" si="34"/>
        <v>0</v>
      </c>
      <c r="AN99" s="235">
        <f t="shared" si="34"/>
        <v>0</v>
      </c>
      <c r="AO99" s="90">
        <f t="shared" si="34"/>
        <v>0</v>
      </c>
      <c r="AP99" s="90">
        <f t="shared" si="34"/>
        <v>0</v>
      </c>
      <c r="AQ99" s="90">
        <f t="shared" si="34"/>
        <v>0</v>
      </c>
      <c r="AR99" s="90">
        <f t="shared" si="34"/>
        <v>0</v>
      </c>
      <c r="AS99" s="90">
        <f t="shared" si="34"/>
        <v>0</v>
      </c>
      <c r="AT99" s="92">
        <f t="shared" si="34"/>
        <v>0</v>
      </c>
      <c r="AU99" s="92">
        <f t="shared" si="34"/>
        <v>0</v>
      </c>
      <c r="AV99" s="90">
        <f t="shared" si="34"/>
        <v>0</v>
      </c>
      <c r="AW99" s="90">
        <f t="shared" si="34"/>
        <v>0</v>
      </c>
      <c r="AX99" s="90">
        <f t="shared" si="34"/>
        <v>0</v>
      </c>
      <c r="AY99" s="90">
        <f t="shared" si="34"/>
        <v>0</v>
      </c>
      <c r="AZ99" s="90">
        <f t="shared" si="34"/>
        <v>0</v>
      </c>
      <c r="BA99" s="90">
        <f t="shared" si="34"/>
        <v>0</v>
      </c>
      <c r="BB99" s="90">
        <f t="shared" si="34"/>
        <v>0</v>
      </c>
      <c r="BC99" s="216">
        <f t="shared" si="34"/>
        <v>0</v>
      </c>
      <c r="BD99" s="235">
        <f t="shared" si="34"/>
        <v>0</v>
      </c>
      <c r="BE99" s="218">
        <f t="shared" si="34"/>
        <v>0</v>
      </c>
    </row>
    <row r="100" spans="1:57" ht="13.5" customHeight="1" hidden="1" thickBot="1">
      <c r="A100" s="381"/>
      <c r="B100" s="424" t="s">
        <v>85</v>
      </c>
      <c r="C100" s="432" t="s">
        <v>86</v>
      </c>
      <c r="D100" s="202" t="s">
        <v>22</v>
      </c>
      <c r="E100" s="203"/>
      <c r="F100" s="203"/>
      <c r="G100" s="203"/>
      <c r="H100" s="210"/>
      <c r="I100" s="21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 t="s">
        <v>23</v>
      </c>
      <c r="W100" s="203" t="s">
        <v>23</v>
      </c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40"/>
      <c r="AN100" s="224"/>
      <c r="AO100" s="202"/>
      <c r="AP100" s="202"/>
      <c r="AQ100" s="202"/>
      <c r="AR100" s="202"/>
      <c r="AS100" s="202"/>
      <c r="AT100" s="204"/>
      <c r="AU100" s="204"/>
      <c r="AV100" s="202"/>
      <c r="AW100" s="202"/>
      <c r="AX100" s="202"/>
      <c r="AY100" s="202"/>
      <c r="AZ100" s="202"/>
      <c r="BA100" s="202"/>
      <c r="BB100" s="202"/>
      <c r="BC100" s="240"/>
      <c r="BD100" s="224"/>
      <c r="BE100" s="214"/>
    </row>
    <row r="101" spans="1:57" ht="13.5" customHeight="1" hidden="1" thickBot="1">
      <c r="A101" s="381"/>
      <c r="B101" s="427"/>
      <c r="C101" s="433"/>
      <c r="D101" s="202" t="s">
        <v>25</v>
      </c>
      <c r="E101" s="203"/>
      <c r="F101" s="203"/>
      <c r="G101" s="203"/>
      <c r="H101" s="210"/>
      <c r="I101" s="21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 t="s">
        <v>23</v>
      </c>
      <c r="W101" s="203" t="s">
        <v>23</v>
      </c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40"/>
      <c r="AN101" s="224"/>
      <c r="AO101" s="202"/>
      <c r="AP101" s="202"/>
      <c r="AQ101" s="202"/>
      <c r="AR101" s="202"/>
      <c r="AS101" s="202"/>
      <c r="AT101" s="204"/>
      <c r="AU101" s="204"/>
      <c r="AV101" s="202"/>
      <c r="AW101" s="202"/>
      <c r="AX101" s="202"/>
      <c r="AY101" s="202"/>
      <c r="AZ101" s="202"/>
      <c r="BA101" s="202"/>
      <c r="BB101" s="202"/>
      <c r="BC101" s="240"/>
      <c r="BD101" s="224"/>
      <c r="BE101" s="214"/>
    </row>
    <row r="102" spans="1:57" ht="13.5" customHeight="1" hidden="1" thickBot="1">
      <c r="A102" s="381"/>
      <c r="B102" s="224" t="s">
        <v>87</v>
      </c>
      <c r="C102" s="227" t="s">
        <v>56</v>
      </c>
      <c r="D102" s="202" t="s">
        <v>22</v>
      </c>
      <c r="E102" s="203"/>
      <c r="F102" s="203"/>
      <c r="G102" s="203"/>
      <c r="H102" s="210"/>
      <c r="I102" s="21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 t="s">
        <v>23</v>
      </c>
      <c r="W102" s="203" t="s">
        <v>23</v>
      </c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40"/>
      <c r="AN102" s="224"/>
      <c r="AO102" s="202"/>
      <c r="AP102" s="202"/>
      <c r="AQ102" s="202"/>
      <c r="AR102" s="202"/>
      <c r="AS102" s="202"/>
      <c r="AT102" s="204"/>
      <c r="AU102" s="204"/>
      <c r="AV102" s="202"/>
      <c r="AW102" s="202"/>
      <c r="AX102" s="202"/>
      <c r="AY102" s="202"/>
      <c r="AZ102" s="202"/>
      <c r="BA102" s="202"/>
      <c r="BB102" s="202"/>
      <c r="BC102" s="240"/>
      <c r="BD102" s="224"/>
      <c r="BE102" s="214"/>
    </row>
    <row r="103" spans="1:57" ht="13.5" customHeight="1" hidden="1" thickBot="1">
      <c r="A103" s="381"/>
      <c r="B103" s="220" t="s">
        <v>88</v>
      </c>
      <c r="C103" s="202" t="s">
        <v>58</v>
      </c>
      <c r="D103" s="202" t="s">
        <v>22</v>
      </c>
      <c r="E103" s="203"/>
      <c r="F103" s="203"/>
      <c r="G103" s="203"/>
      <c r="H103" s="210"/>
      <c r="I103" s="21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 t="s">
        <v>23</v>
      </c>
      <c r="W103" s="203" t="s">
        <v>23</v>
      </c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40"/>
      <c r="AN103" s="224"/>
      <c r="AO103" s="202"/>
      <c r="AP103" s="202"/>
      <c r="AQ103" s="202"/>
      <c r="AR103" s="202"/>
      <c r="AS103" s="202"/>
      <c r="AT103" s="204"/>
      <c r="AU103" s="204"/>
      <c r="AV103" s="202"/>
      <c r="AW103" s="202"/>
      <c r="AX103" s="202"/>
      <c r="AY103" s="202"/>
      <c r="AZ103" s="202"/>
      <c r="BA103" s="202"/>
      <c r="BB103" s="202"/>
      <c r="BC103" s="240"/>
      <c r="BD103" s="224"/>
      <c r="BE103" s="214"/>
    </row>
    <row r="104" spans="1:57" ht="13.5" customHeight="1" hidden="1" thickBot="1">
      <c r="A104" s="381"/>
      <c r="B104" s="428" t="s">
        <v>89</v>
      </c>
      <c r="C104" s="428" t="s">
        <v>90</v>
      </c>
      <c r="D104" s="201" t="s">
        <v>22</v>
      </c>
      <c r="E104" s="90">
        <f>SUM(E106,E108,E109)</f>
        <v>0</v>
      </c>
      <c r="F104" s="90">
        <f aca="true" t="shared" si="35" ref="F104:BE104">SUM(F106,F108,F109)</f>
        <v>0</v>
      </c>
      <c r="G104" s="90">
        <f t="shared" si="35"/>
        <v>0</v>
      </c>
      <c r="H104" s="216">
        <f t="shared" si="35"/>
        <v>0</v>
      </c>
      <c r="I104" s="217">
        <f t="shared" si="35"/>
        <v>0</v>
      </c>
      <c r="J104" s="90">
        <f t="shared" si="35"/>
        <v>0</v>
      </c>
      <c r="K104" s="90">
        <f t="shared" si="35"/>
        <v>0</v>
      </c>
      <c r="L104" s="90">
        <f t="shared" si="35"/>
        <v>0</v>
      </c>
      <c r="M104" s="90">
        <f t="shared" si="35"/>
        <v>0</v>
      </c>
      <c r="N104" s="90">
        <f t="shared" si="35"/>
        <v>0</v>
      </c>
      <c r="O104" s="90">
        <f t="shared" si="35"/>
        <v>0</v>
      </c>
      <c r="P104" s="90">
        <f t="shared" si="35"/>
        <v>0</v>
      </c>
      <c r="Q104" s="90">
        <f t="shared" si="35"/>
        <v>0</v>
      </c>
      <c r="R104" s="90">
        <f t="shared" si="35"/>
        <v>0</v>
      </c>
      <c r="S104" s="90">
        <f t="shared" si="35"/>
        <v>0</v>
      </c>
      <c r="T104" s="90">
        <f t="shared" si="35"/>
        <v>0</v>
      </c>
      <c r="U104" s="90">
        <f t="shared" si="35"/>
        <v>0</v>
      </c>
      <c r="V104" s="203" t="s">
        <v>23</v>
      </c>
      <c r="W104" s="203" t="s">
        <v>23</v>
      </c>
      <c r="X104" s="90">
        <f t="shared" si="35"/>
        <v>0</v>
      </c>
      <c r="Y104" s="90">
        <f t="shared" si="35"/>
        <v>0</v>
      </c>
      <c r="Z104" s="90">
        <f t="shared" si="35"/>
        <v>0</v>
      </c>
      <c r="AA104" s="90">
        <f t="shared" si="35"/>
        <v>0</v>
      </c>
      <c r="AB104" s="90">
        <f t="shared" si="35"/>
        <v>0</v>
      </c>
      <c r="AC104" s="90">
        <f t="shared" si="35"/>
        <v>0</v>
      </c>
      <c r="AD104" s="90">
        <f t="shared" si="35"/>
        <v>0</v>
      </c>
      <c r="AE104" s="90">
        <f t="shared" si="35"/>
        <v>0</v>
      </c>
      <c r="AF104" s="90">
        <f t="shared" si="35"/>
        <v>0</v>
      </c>
      <c r="AG104" s="90">
        <f t="shared" si="35"/>
        <v>0</v>
      </c>
      <c r="AH104" s="90">
        <f t="shared" si="35"/>
        <v>0</v>
      </c>
      <c r="AI104" s="90">
        <f t="shared" si="35"/>
        <v>0</v>
      </c>
      <c r="AJ104" s="90">
        <f t="shared" si="35"/>
        <v>0</v>
      </c>
      <c r="AK104" s="90">
        <f t="shared" si="35"/>
        <v>0</v>
      </c>
      <c r="AL104" s="90">
        <f t="shared" si="35"/>
        <v>0</v>
      </c>
      <c r="AM104" s="216">
        <f t="shared" si="35"/>
        <v>0</v>
      </c>
      <c r="AN104" s="235">
        <f t="shared" si="35"/>
        <v>0</v>
      </c>
      <c r="AO104" s="90">
        <f t="shared" si="35"/>
        <v>0</v>
      </c>
      <c r="AP104" s="90">
        <f t="shared" si="35"/>
        <v>0</v>
      </c>
      <c r="AQ104" s="90">
        <f t="shared" si="35"/>
        <v>0</v>
      </c>
      <c r="AR104" s="90">
        <f t="shared" si="35"/>
        <v>0</v>
      </c>
      <c r="AS104" s="90">
        <f t="shared" si="35"/>
        <v>0</v>
      </c>
      <c r="AT104" s="92">
        <f t="shared" si="35"/>
        <v>0</v>
      </c>
      <c r="AU104" s="92">
        <f t="shared" si="35"/>
        <v>0</v>
      </c>
      <c r="AV104" s="90">
        <f t="shared" si="35"/>
        <v>0</v>
      </c>
      <c r="AW104" s="90">
        <f t="shared" si="35"/>
        <v>0</v>
      </c>
      <c r="AX104" s="90">
        <f t="shared" si="35"/>
        <v>0</v>
      </c>
      <c r="AY104" s="90">
        <f t="shared" si="35"/>
        <v>0</v>
      </c>
      <c r="AZ104" s="90">
        <f t="shared" si="35"/>
        <v>0</v>
      </c>
      <c r="BA104" s="90">
        <f t="shared" si="35"/>
        <v>0</v>
      </c>
      <c r="BB104" s="90">
        <f t="shared" si="35"/>
        <v>0</v>
      </c>
      <c r="BC104" s="216">
        <f t="shared" si="35"/>
        <v>0</v>
      </c>
      <c r="BD104" s="235">
        <f t="shared" si="35"/>
        <v>0</v>
      </c>
      <c r="BE104" s="218">
        <f t="shared" si="35"/>
        <v>0</v>
      </c>
    </row>
    <row r="105" spans="1:57" ht="13.5" customHeight="1" hidden="1" thickBot="1">
      <c r="A105" s="381"/>
      <c r="B105" s="429"/>
      <c r="C105" s="429"/>
      <c r="D105" s="201" t="s">
        <v>25</v>
      </c>
      <c r="E105" s="90">
        <f>SUM(E107)</f>
        <v>0</v>
      </c>
      <c r="F105" s="90">
        <f aca="true" t="shared" si="36" ref="F105:BE105">SUM(F107)</f>
        <v>0</v>
      </c>
      <c r="G105" s="90">
        <f t="shared" si="36"/>
        <v>0</v>
      </c>
      <c r="H105" s="216">
        <f t="shared" si="36"/>
        <v>0</v>
      </c>
      <c r="I105" s="217">
        <f t="shared" si="36"/>
        <v>0</v>
      </c>
      <c r="J105" s="90">
        <f t="shared" si="36"/>
        <v>0</v>
      </c>
      <c r="K105" s="90">
        <f t="shared" si="36"/>
        <v>0</v>
      </c>
      <c r="L105" s="90">
        <f t="shared" si="36"/>
        <v>0</v>
      </c>
      <c r="M105" s="90">
        <f t="shared" si="36"/>
        <v>0</v>
      </c>
      <c r="N105" s="90">
        <f t="shared" si="36"/>
        <v>0</v>
      </c>
      <c r="O105" s="90">
        <f t="shared" si="36"/>
        <v>0</v>
      </c>
      <c r="P105" s="90">
        <f t="shared" si="36"/>
        <v>0</v>
      </c>
      <c r="Q105" s="90">
        <f t="shared" si="36"/>
        <v>0</v>
      </c>
      <c r="R105" s="90">
        <f t="shared" si="36"/>
        <v>0</v>
      </c>
      <c r="S105" s="90">
        <f t="shared" si="36"/>
        <v>0</v>
      </c>
      <c r="T105" s="90">
        <f t="shared" si="36"/>
        <v>0</v>
      </c>
      <c r="U105" s="90">
        <f t="shared" si="36"/>
        <v>0</v>
      </c>
      <c r="V105" s="203" t="s">
        <v>23</v>
      </c>
      <c r="W105" s="203" t="s">
        <v>23</v>
      </c>
      <c r="X105" s="90">
        <f t="shared" si="36"/>
        <v>0</v>
      </c>
      <c r="Y105" s="90">
        <f t="shared" si="36"/>
        <v>0</v>
      </c>
      <c r="Z105" s="90">
        <f t="shared" si="36"/>
        <v>0</v>
      </c>
      <c r="AA105" s="90">
        <f t="shared" si="36"/>
        <v>0</v>
      </c>
      <c r="AB105" s="90">
        <f t="shared" si="36"/>
        <v>0</v>
      </c>
      <c r="AC105" s="90">
        <f t="shared" si="36"/>
        <v>0</v>
      </c>
      <c r="AD105" s="90">
        <f t="shared" si="36"/>
        <v>0</v>
      </c>
      <c r="AE105" s="90">
        <f t="shared" si="36"/>
        <v>0</v>
      </c>
      <c r="AF105" s="90">
        <f t="shared" si="36"/>
        <v>0</v>
      </c>
      <c r="AG105" s="90">
        <f t="shared" si="36"/>
        <v>0</v>
      </c>
      <c r="AH105" s="90">
        <f t="shared" si="36"/>
        <v>0</v>
      </c>
      <c r="AI105" s="90">
        <f t="shared" si="36"/>
        <v>0</v>
      </c>
      <c r="AJ105" s="90">
        <f t="shared" si="36"/>
        <v>0</v>
      </c>
      <c r="AK105" s="90">
        <f t="shared" si="36"/>
        <v>0</v>
      </c>
      <c r="AL105" s="90">
        <f t="shared" si="36"/>
        <v>0</v>
      </c>
      <c r="AM105" s="216">
        <f t="shared" si="36"/>
        <v>0</v>
      </c>
      <c r="AN105" s="235">
        <f t="shared" si="36"/>
        <v>0</v>
      </c>
      <c r="AO105" s="90">
        <f t="shared" si="36"/>
        <v>0</v>
      </c>
      <c r="AP105" s="90">
        <f t="shared" si="36"/>
        <v>0</v>
      </c>
      <c r="AQ105" s="90">
        <f t="shared" si="36"/>
        <v>0</v>
      </c>
      <c r="AR105" s="90">
        <f t="shared" si="36"/>
        <v>0</v>
      </c>
      <c r="AS105" s="90">
        <f t="shared" si="36"/>
        <v>0</v>
      </c>
      <c r="AT105" s="92">
        <f t="shared" si="36"/>
        <v>0</v>
      </c>
      <c r="AU105" s="92">
        <f t="shared" si="36"/>
        <v>0</v>
      </c>
      <c r="AV105" s="90">
        <f t="shared" si="36"/>
        <v>0</v>
      </c>
      <c r="AW105" s="90">
        <f t="shared" si="36"/>
        <v>0</v>
      </c>
      <c r="AX105" s="90">
        <f t="shared" si="36"/>
        <v>0</v>
      </c>
      <c r="AY105" s="90">
        <f t="shared" si="36"/>
        <v>0</v>
      </c>
      <c r="AZ105" s="90">
        <f t="shared" si="36"/>
        <v>0</v>
      </c>
      <c r="BA105" s="90">
        <f t="shared" si="36"/>
        <v>0</v>
      </c>
      <c r="BB105" s="90">
        <f t="shared" si="36"/>
        <v>0</v>
      </c>
      <c r="BC105" s="216">
        <f t="shared" si="36"/>
        <v>0</v>
      </c>
      <c r="BD105" s="235">
        <f t="shared" si="36"/>
        <v>0</v>
      </c>
      <c r="BE105" s="218">
        <f t="shared" si="36"/>
        <v>0</v>
      </c>
    </row>
    <row r="106" spans="1:57" ht="13.5" customHeight="1" hidden="1" thickBot="1">
      <c r="A106" s="381"/>
      <c r="B106" s="424" t="s">
        <v>91</v>
      </c>
      <c r="C106" s="432" t="s">
        <v>92</v>
      </c>
      <c r="D106" s="202" t="s">
        <v>22</v>
      </c>
      <c r="E106" s="203"/>
      <c r="F106" s="203"/>
      <c r="G106" s="203"/>
      <c r="H106" s="210"/>
      <c r="I106" s="21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 t="s">
        <v>23</v>
      </c>
      <c r="W106" s="203" t="s">
        <v>23</v>
      </c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40"/>
      <c r="AN106" s="224"/>
      <c r="AO106" s="202"/>
      <c r="AP106" s="202"/>
      <c r="AQ106" s="202"/>
      <c r="AR106" s="202"/>
      <c r="AS106" s="202"/>
      <c r="AT106" s="204"/>
      <c r="AU106" s="204"/>
      <c r="AV106" s="202"/>
      <c r="AW106" s="202"/>
      <c r="AX106" s="202"/>
      <c r="AY106" s="202"/>
      <c r="AZ106" s="202"/>
      <c r="BA106" s="202"/>
      <c r="BB106" s="202"/>
      <c r="BC106" s="240"/>
      <c r="BD106" s="224"/>
      <c r="BE106" s="214"/>
    </row>
    <row r="107" spans="1:57" ht="13.5" customHeight="1" hidden="1" thickBot="1">
      <c r="A107" s="381"/>
      <c r="B107" s="427"/>
      <c r="C107" s="433"/>
      <c r="D107" s="202" t="s">
        <v>25</v>
      </c>
      <c r="E107" s="203"/>
      <c r="F107" s="203"/>
      <c r="G107" s="203"/>
      <c r="H107" s="210"/>
      <c r="I107" s="21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 t="s">
        <v>23</v>
      </c>
      <c r="W107" s="203" t="s">
        <v>23</v>
      </c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40"/>
      <c r="AN107" s="224"/>
      <c r="AO107" s="202"/>
      <c r="AP107" s="202"/>
      <c r="AQ107" s="202"/>
      <c r="AR107" s="202"/>
      <c r="AS107" s="202"/>
      <c r="AT107" s="204"/>
      <c r="AU107" s="204"/>
      <c r="AV107" s="202"/>
      <c r="AW107" s="202"/>
      <c r="AX107" s="202"/>
      <c r="AY107" s="202"/>
      <c r="AZ107" s="202"/>
      <c r="BA107" s="202"/>
      <c r="BB107" s="202"/>
      <c r="BC107" s="240"/>
      <c r="BD107" s="224"/>
      <c r="BE107" s="214"/>
    </row>
    <row r="108" spans="1:57" ht="13.5" customHeight="1" hidden="1" thickBot="1">
      <c r="A108" s="381"/>
      <c r="B108" s="224" t="s">
        <v>93</v>
      </c>
      <c r="C108" s="227" t="s">
        <v>56</v>
      </c>
      <c r="D108" s="202" t="s">
        <v>22</v>
      </c>
      <c r="E108" s="203"/>
      <c r="F108" s="203"/>
      <c r="G108" s="203"/>
      <c r="H108" s="210"/>
      <c r="I108" s="21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 t="s">
        <v>23</v>
      </c>
      <c r="W108" s="203" t="s">
        <v>23</v>
      </c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40"/>
      <c r="AN108" s="224"/>
      <c r="AO108" s="202"/>
      <c r="AP108" s="202"/>
      <c r="AQ108" s="202"/>
      <c r="AR108" s="202"/>
      <c r="AS108" s="202"/>
      <c r="AT108" s="204"/>
      <c r="AU108" s="204"/>
      <c r="AV108" s="202"/>
      <c r="AW108" s="202"/>
      <c r="AX108" s="202"/>
      <c r="AY108" s="202"/>
      <c r="AZ108" s="202"/>
      <c r="BA108" s="202"/>
      <c r="BB108" s="202"/>
      <c r="BC108" s="240"/>
      <c r="BD108" s="224"/>
      <c r="BE108" s="214"/>
    </row>
    <row r="109" spans="1:57" ht="13.5" customHeight="1" hidden="1" thickBot="1">
      <c r="A109" s="381"/>
      <c r="B109" s="220" t="s">
        <v>94</v>
      </c>
      <c r="C109" s="202" t="s">
        <v>58</v>
      </c>
      <c r="D109" s="202" t="s">
        <v>22</v>
      </c>
      <c r="E109" s="203"/>
      <c r="F109" s="203"/>
      <c r="G109" s="203"/>
      <c r="H109" s="210"/>
      <c r="I109" s="21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 t="s">
        <v>23</v>
      </c>
      <c r="W109" s="203" t="s">
        <v>23</v>
      </c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40"/>
      <c r="AN109" s="224"/>
      <c r="AO109" s="202"/>
      <c r="AP109" s="202"/>
      <c r="AQ109" s="202"/>
      <c r="AR109" s="202"/>
      <c r="AS109" s="202"/>
      <c r="AT109" s="204"/>
      <c r="AU109" s="204"/>
      <c r="AV109" s="202"/>
      <c r="AW109" s="202"/>
      <c r="AX109" s="202"/>
      <c r="AY109" s="202"/>
      <c r="AZ109" s="202"/>
      <c r="BA109" s="202"/>
      <c r="BB109" s="202"/>
      <c r="BC109" s="240"/>
      <c r="BD109" s="224"/>
      <c r="BE109" s="214"/>
    </row>
    <row r="110" spans="1:57" ht="13.5" customHeight="1" hidden="1" thickBot="1">
      <c r="A110" s="381"/>
      <c r="B110" s="428" t="s">
        <v>95</v>
      </c>
      <c r="C110" s="428" t="s">
        <v>96</v>
      </c>
      <c r="D110" s="201" t="s">
        <v>22</v>
      </c>
      <c r="E110" s="90">
        <f>SUM(E112,E114,E115)</f>
        <v>0</v>
      </c>
      <c r="F110" s="90">
        <f aca="true" t="shared" si="37" ref="F110:BE110">SUM(F112,F114,F115)</f>
        <v>0</v>
      </c>
      <c r="G110" s="90">
        <f t="shared" si="37"/>
        <v>0</v>
      </c>
      <c r="H110" s="216">
        <f t="shared" si="37"/>
        <v>0</v>
      </c>
      <c r="I110" s="217">
        <f t="shared" si="37"/>
        <v>0</v>
      </c>
      <c r="J110" s="90">
        <f t="shared" si="37"/>
        <v>0</v>
      </c>
      <c r="K110" s="90">
        <f t="shared" si="37"/>
        <v>0</v>
      </c>
      <c r="L110" s="90">
        <f t="shared" si="37"/>
        <v>0</v>
      </c>
      <c r="M110" s="90">
        <f t="shared" si="37"/>
        <v>0</v>
      </c>
      <c r="N110" s="90">
        <f t="shared" si="37"/>
        <v>0</v>
      </c>
      <c r="O110" s="90">
        <f t="shared" si="37"/>
        <v>0</v>
      </c>
      <c r="P110" s="90">
        <f t="shared" si="37"/>
        <v>0</v>
      </c>
      <c r="Q110" s="90">
        <f t="shared" si="37"/>
        <v>0</v>
      </c>
      <c r="R110" s="90">
        <f t="shared" si="37"/>
        <v>0</v>
      </c>
      <c r="S110" s="90">
        <f t="shared" si="37"/>
        <v>0</v>
      </c>
      <c r="T110" s="90">
        <f t="shared" si="37"/>
        <v>0</v>
      </c>
      <c r="U110" s="90">
        <f t="shared" si="37"/>
        <v>0</v>
      </c>
      <c r="V110" s="203" t="s">
        <v>23</v>
      </c>
      <c r="W110" s="203" t="s">
        <v>23</v>
      </c>
      <c r="X110" s="90">
        <f t="shared" si="37"/>
        <v>0</v>
      </c>
      <c r="Y110" s="90">
        <f t="shared" si="37"/>
        <v>0</v>
      </c>
      <c r="Z110" s="90">
        <f t="shared" si="37"/>
        <v>0</v>
      </c>
      <c r="AA110" s="90">
        <f t="shared" si="37"/>
        <v>0</v>
      </c>
      <c r="AB110" s="90">
        <f t="shared" si="37"/>
        <v>0</v>
      </c>
      <c r="AC110" s="90">
        <f t="shared" si="37"/>
        <v>0</v>
      </c>
      <c r="AD110" s="90">
        <f t="shared" si="37"/>
        <v>0</v>
      </c>
      <c r="AE110" s="90">
        <f t="shared" si="37"/>
        <v>0</v>
      </c>
      <c r="AF110" s="90">
        <f t="shared" si="37"/>
        <v>0</v>
      </c>
      <c r="AG110" s="90">
        <f t="shared" si="37"/>
        <v>0</v>
      </c>
      <c r="AH110" s="90">
        <f t="shared" si="37"/>
        <v>0</v>
      </c>
      <c r="AI110" s="90">
        <f t="shared" si="37"/>
        <v>0</v>
      </c>
      <c r="AJ110" s="90">
        <f t="shared" si="37"/>
        <v>0</v>
      </c>
      <c r="AK110" s="90">
        <f t="shared" si="37"/>
        <v>0</v>
      </c>
      <c r="AL110" s="90">
        <f t="shared" si="37"/>
        <v>0</v>
      </c>
      <c r="AM110" s="216">
        <f t="shared" si="37"/>
        <v>0</v>
      </c>
      <c r="AN110" s="235">
        <f t="shared" si="37"/>
        <v>0</v>
      </c>
      <c r="AO110" s="90">
        <f t="shared" si="37"/>
        <v>0</v>
      </c>
      <c r="AP110" s="90">
        <f t="shared" si="37"/>
        <v>0</v>
      </c>
      <c r="AQ110" s="90">
        <f t="shared" si="37"/>
        <v>0</v>
      </c>
      <c r="AR110" s="90">
        <f t="shared" si="37"/>
        <v>0</v>
      </c>
      <c r="AS110" s="90">
        <f t="shared" si="37"/>
        <v>0</v>
      </c>
      <c r="AT110" s="92">
        <f t="shared" si="37"/>
        <v>0</v>
      </c>
      <c r="AU110" s="92">
        <f t="shared" si="37"/>
        <v>0</v>
      </c>
      <c r="AV110" s="90">
        <f t="shared" si="37"/>
        <v>0</v>
      </c>
      <c r="AW110" s="90">
        <f t="shared" si="37"/>
        <v>0</v>
      </c>
      <c r="AX110" s="90">
        <f t="shared" si="37"/>
        <v>0</v>
      </c>
      <c r="AY110" s="90">
        <f t="shared" si="37"/>
        <v>0</v>
      </c>
      <c r="AZ110" s="90">
        <f t="shared" si="37"/>
        <v>0</v>
      </c>
      <c r="BA110" s="90">
        <f t="shared" si="37"/>
        <v>0</v>
      </c>
      <c r="BB110" s="90">
        <f t="shared" si="37"/>
        <v>0</v>
      </c>
      <c r="BC110" s="216">
        <f t="shared" si="37"/>
        <v>0</v>
      </c>
      <c r="BD110" s="235">
        <f t="shared" si="37"/>
        <v>0</v>
      </c>
      <c r="BE110" s="218">
        <f t="shared" si="37"/>
        <v>0</v>
      </c>
    </row>
    <row r="111" spans="1:57" ht="12.75" customHeight="1" hidden="1" thickBot="1">
      <c r="A111" s="381"/>
      <c r="B111" s="429"/>
      <c r="C111" s="429"/>
      <c r="D111" s="201" t="s">
        <v>25</v>
      </c>
      <c r="E111" s="90">
        <f>SUM(E113)</f>
        <v>0</v>
      </c>
      <c r="F111" s="90">
        <f aca="true" t="shared" si="38" ref="F111:BE111">SUM(F113)</f>
        <v>0</v>
      </c>
      <c r="G111" s="90">
        <f t="shared" si="38"/>
        <v>0</v>
      </c>
      <c r="H111" s="216">
        <f t="shared" si="38"/>
        <v>0</v>
      </c>
      <c r="I111" s="217">
        <f t="shared" si="38"/>
        <v>0</v>
      </c>
      <c r="J111" s="90">
        <f t="shared" si="38"/>
        <v>0</v>
      </c>
      <c r="K111" s="90">
        <f t="shared" si="38"/>
        <v>0</v>
      </c>
      <c r="L111" s="90">
        <f t="shared" si="38"/>
        <v>0</v>
      </c>
      <c r="M111" s="90">
        <f t="shared" si="38"/>
        <v>0</v>
      </c>
      <c r="N111" s="90">
        <f t="shared" si="38"/>
        <v>0</v>
      </c>
      <c r="O111" s="90">
        <f t="shared" si="38"/>
        <v>0</v>
      </c>
      <c r="P111" s="90">
        <f t="shared" si="38"/>
        <v>0</v>
      </c>
      <c r="Q111" s="90">
        <f t="shared" si="38"/>
        <v>0</v>
      </c>
      <c r="R111" s="90">
        <f t="shared" si="38"/>
        <v>0</v>
      </c>
      <c r="S111" s="90">
        <f t="shared" si="38"/>
        <v>0</v>
      </c>
      <c r="T111" s="90">
        <f t="shared" si="38"/>
        <v>0</v>
      </c>
      <c r="U111" s="90">
        <f t="shared" si="38"/>
        <v>0</v>
      </c>
      <c r="V111" s="203" t="s">
        <v>23</v>
      </c>
      <c r="W111" s="203" t="s">
        <v>23</v>
      </c>
      <c r="X111" s="90">
        <f t="shared" si="38"/>
        <v>0</v>
      </c>
      <c r="Y111" s="90">
        <f t="shared" si="38"/>
        <v>0</v>
      </c>
      <c r="Z111" s="90">
        <f t="shared" si="38"/>
        <v>0</v>
      </c>
      <c r="AA111" s="90">
        <f t="shared" si="38"/>
        <v>0</v>
      </c>
      <c r="AB111" s="90">
        <f t="shared" si="38"/>
        <v>0</v>
      </c>
      <c r="AC111" s="90">
        <f t="shared" si="38"/>
        <v>0</v>
      </c>
      <c r="AD111" s="90">
        <f t="shared" si="38"/>
        <v>0</v>
      </c>
      <c r="AE111" s="90">
        <f t="shared" si="38"/>
        <v>0</v>
      </c>
      <c r="AF111" s="90">
        <f t="shared" si="38"/>
        <v>0</v>
      </c>
      <c r="AG111" s="90">
        <f t="shared" si="38"/>
        <v>0</v>
      </c>
      <c r="AH111" s="90">
        <f t="shared" si="38"/>
        <v>0</v>
      </c>
      <c r="AI111" s="90">
        <f t="shared" si="38"/>
        <v>0</v>
      </c>
      <c r="AJ111" s="90">
        <f t="shared" si="38"/>
        <v>0</v>
      </c>
      <c r="AK111" s="90">
        <f t="shared" si="38"/>
        <v>0</v>
      </c>
      <c r="AL111" s="90">
        <f t="shared" si="38"/>
        <v>0</v>
      </c>
      <c r="AM111" s="216">
        <f t="shared" si="38"/>
        <v>0</v>
      </c>
      <c r="AN111" s="235">
        <f t="shared" si="38"/>
        <v>0</v>
      </c>
      <c r="AO111" s="90">
        <f t="shared" si="38"/>
        <v>0</v>
      </c>
      <c r="AP111" s="90">
        <f t="shared" si="38"/>
        <v>0</v>
      </c>
      <c r="AQ111" s="90">
        <f t="shared" si="38"/>
        <v>0</v>
      </c>
      <c r="AR111" s="90">
        <f t="shared" si="38"/>
        <v>0</v>
      </c>
      <c r="AS111" s="90">
        <f t="shared" si="38"/>
        <v>0</v>
      </c>
      <c r="AT111" s="92">
        <f t="shared" si="38"/>
        <v>0</v>
      </c>
      <c r="AU111" s="92">
        <f t="shared" si="38"/>
        <v>0</v>
      </c>
      <c r="AV111" s="90">
        <f t="shared" si="38"/>
        <v>0</v>
      </c>
      <c r="AW111" s="90">
        <f t="shared" si="38"/>
        <v>0</v>
      </c>
      <c r="AX111" s="90">
        <f t="shared" si="38"/>
        <v>0</v>
      </c>
      <c r="AY111" s="90">
        <f t="shared" si="38"/>
        <v>0</v>
      </c>
      <c r="AZ111" s="90">
        <f t="shared" si="38"/>
        <v>0</v>
      </c>
      <c r="BA111" s="90">
        <f t="shared" si="38"/>
        <v>0</v>
      </c>
      <c r="BB111" s="90">
        <f t="shared" si="38"/>
        <v>0</v>
      </c>
      <c r="BC111" s="216">
        <f t="shared" si="38"/>
        <v>0</v>
      </c>
      <c r="BD111" s="235">
        <f t="shared" si="38"/>
        <v>0</v>
      </c>
      <c r="BE111" s="218">
        <f t="shared" si="38"/>
        <v>0</v>
      </c>
    </row>
    <row r="112" spans="1:57" ht="13.5" customHeight="1" hidden="1" thickBot="1">
      <c r="A112" s="381"/>
      <c r="B112" s="424" t="s">
        <v>97</v>
      </c>
      <c r="C112" s="432" t="s">
        <v>98</v>
      </c>
      <c r="D112" s="202" t="s">
        <v>22</v>
      </c>
      <c r="E112" s="203"/>
      <c r="F112" s="203"/>
      <c r="G112" s="203"/>
      <c r="H112" s="210"/>
      <c r="I112" s="21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40"/>
      <c r="AN112" s="224"/>
      <c r="AO112" s="202"/>
      <c r="AP112" s="202"/>
      <c r="AQ112" s="202"/>
      <c r="AR112" s="202"/>
      <c r="AS112" s="202"/>
      <c r="AT112" s="204"/>
      <c r="AU112" s="204"/>
      <c r="AV112" s="202"/>
      <c r="AW112" s="202"/>
      <c r="AX112" s="202"/>
      <c r="AY112" s="202"/>
      <c r="AZ112" s="202"/>
      <c r="BA112" s="202"/>
      <c r="BB112" s="202"/>
      <c r="BC112" s="240"/>
      <c r="BD112" s="224"/>
      <c r="BE112" s="214"/>
    </row>
    <row r="113" spans="1:57" ht="13.5" customHeight="1" hidden="1" thickBot="1">
      <c r="A113" s="381"/>
      <c r="B113" s="427"/>
      <c r="C113" s="433"/>
      <c r="D113" s="202" t="s">
        <v>25</v>
      </c>
      <c r="E113" s="203"/>
      <c r="F113" s="203"/>
      <c r="G113" s="203"/>
      <c r="H113" s="210"/>
      <c r="I113" s="21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40"/>
      <c r="AN113" s="224"/>
      <c r="AO113" s="202"/>
      <c r="AP113" s="202"/>
      <c r="AQ113" s="202"/>
      <c r="AR113" s="202"/>
      <c r="AS113" s="202"/>
      <c r="AT113" s="204"/>
      <c r="AU113" s="204"/>
      <c r="AV113" s="202"/>
      <c r="AW113" s="202"/>
      <c r="AX113" s="202"/>
      <c r="AY113" s="202"/>
      <c r="AZ113" s="202"/>
      <c r="BA113" s="202"/>
      <c r="BB113" s="202"/>
      <c r="BC113" s="240"/>
      <c r="BD113" s="224"/>
      <c r="BE113" s="214"/>
    </row>
    <row r="114" spans="1:57" ht="13.5" customHeight="1" hidden="1" thickBot="1">
      <c r="A114" s="381"/>
      <c r="B114" s="224" t="s">
        <v>99</v>
      </c>
      <c r="C114" s="227" t="s">
        <v>56</v>
      </c>
      <c r="D114" s="202" t="s">
        <v>22</v>
      </c>
      <c r="E114" s="203"/>
      <c r="F114" s="203"/>
      <c r="G114" s="203"/>
      <c r="H114" s="210"/>
      <c r="I114" s="21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40"/>
      <c r="AN114" s="224"/>
      <c r="AO114" s="202"/>
      <c r="AP114" s="202"/>
      <c r="AQ114" s="202"/>
      <c r="AR114" s="202"/>
      <c r="AS114" s="202"/>
      <c r="AT114" s="204"/>
      <c r="AU114" s="204"/>
      <c r="AV114" s="202"/>
      <c r="AW114" s="202"/>
      <c r="AX114" s="202"/>
      <c r="AY114" s="202"/>
      <c r="AZ114" s="202"/>
      <c r="BA114" s="202"/>
      <c r="BB114" s="202"/>
      <c r="BC114" s="240"/>
      <c r="BD114" s="224"/>
      <c r="BE114" s="214"/>
    </row>
    <row r="115" spans="1:57" ht="13.5" customHeight="1" hidden="1" thickBot="1">
      <c r="A115" s="381"/>
      <c r="B115" s="220" t="s">
        <v>100</v>
      </c>
      <c r="C115" s="202" t="s">
        <v>58</v>
      </c>
      <c r="D115" s="202" t="s">
        <v>22</v>
      </c>
      <c r="E115" s="203"/>
      <c r="F115" s="203"/>
      <c r="G115" s="203"/>
      <c r="H115" s="210"/>
      <c r="I115" s="21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40"/>
      <c r="AN115" s="224"/>
      <c r="AO115" s="202"/>
      <c r="AP115" s="202"/>
      <c r="AQ115" s="202"/>
      <c r="AR115" s="202"/>
      <c r="AS115" s="202"/>
      <c r="AT115" s="204"/>
      <c r="AU115" s="204"/>
      <c r="AV115" s="202"/>
      <c r="AW115" s="202"/>
      <c r="AX115" s="202"/>
      <c r="AY115" s="202"/>
      <c r="AZ115" s="202"/>
      <c r="BA115" s="202"/>
      <c r="BB115" s="202"/>
      <c r="BC115" s="240"/>
      <c r="BD115" s="224"/>
      <c r="BE115" s="214"/>
    </row>
    <row r="116" spans="1:57" ht="13.5" customHeight="1" hidden="1" thickBot="1">
      <c r="A116" s="381"/>
      <c r="B116" s="434" t="s">
        <v>101</v>
      </c>
      <c r="C116" s="228" t="s">
        <v>30</v>
      </c>
      <c r="D116" s="201" t="s">
        <v>22</v>
      </c>
      <c r="E116" s="90"/>
      <c r="F116" s="90"/>
      <c r="G116" s="90"/>
      <c r="H116" s="216"/>
      <c r="I116" s="217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42"/>
      <c r="AN116" s="246"/>
      <c r="AO116" s="201"/>
      <c r="AP116" s="201"/>
      <c r="AQ116" s="201"/>
      <c r="AR116" s="201"/>
      <c r="AS116" s="201"/>
      <c r="AT116" s="204"/>
      <c r="AU116" s="204"/>
      <c r="AV116" s="201"/>
      <c r="AW116" s="201"/>
      <c r="AX116" s="201"/>
      <c r="AY116" s="201"/>
      <c r="AZ116" s="201"/>
      <c r="BA116" s="201"/>
      <c r="BB116" s="201"/>
      <c r="BC116" s="242"/>
      <c r="BD116" s="246"/>
      <c r="BE116" s="229">
        <f>SUM(E116:BD116)</f>
        <v>0</v>
      </c>
    </row>
    <row r="117" spans="1:57" ht="13.5" customHeight="1" hidden="1" thickBot="1">
      <c r="A117" s="381"/>
      <c r="B117" s="429"/>
      <c r="C117" s="219" t="s">
        <v>36</v>
      </c>
      <c r="D117" s="201" t="s">
        <v>25</v>
      </c>
      <c r="E117" s="90"/>
      <c r="F117" s="90"/>
      <c r="G117" s="90"/>
      <c r="H117" s="216"/>
      <c r="I117" s="230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43"/>
      <c r="AN117" s="247"/>
      <c r="AO117" s="232"/>
      <c r="AP117" s="232"/>
      <c r="AQ117" s="232"/>
      <c r="AR117" s="232"/>
      <c r="AS117" s="232"/>
      <c r="AT117" s="233"/>
      <c r="AU117" s="233"/>
      <c r="AV117" s="232"/>
      <c r="AW117" s="232"/>
      <c r="AX117" s="232"/>
      <c r="AY117" s="232"/>
      <c r="AZ117" s="232"/>
      <c r="BA117" s="232"/>
      <c r="BB117" s="232"/>
      <c r="BC117" s="243"/>
      <c r="BD117" s="247"/>
      <c r="BE117" s="234">
        <f>SUM(E117:BD117)</f>
        <v>0</v>
      </c>
    </row>
    <row r="118" spans="1:57" ht="13.5" customHeight="1">
      <c r="A118" s="381"/>
      <c r="B118" s="435" t="s">
        <v>102</v>
      </c>
      <c r="C118" s="436"/>
      <c r="D118" s="437"/>
      <c r="E118" s="438">
        <f aca="true" t="shared" si="39" ref="E118:T118">E43+E39+E37+E35+E31+E29+E27+E25+E23+E21+E19+E17+E15+E13+E11</f>
        <v>36</v>
      </c>
      <c r="F118" s="438">
        <f t="shared" si="39"/>
        <v>36</v>
      </c>
      <c r="G118" s="438">
        <f t="shared" si="39"/>
        <v>36</v>
      </c>
      <c r="H118" s="438">
        <f t="shared" si="39"/>
        <v>36</v>
      </c>
      <c r="I118" s="438">
        <f t="shared" si="39"/>
        <v>36</v>
      </c>
      <c r="J118" s="438">
        <f t="shared" si="39"/>
        <v>36</v>
      </c>
      <c r="K118" s="438">
        <f t="shared" si="39"/>
        <v>36</v>
      </c>
      <c r="L118" s="438">
        <f t="shared" si="39"/>
        <v>36</v>
      </c>
      <c r="M118" s="438">
        <f t="shared" si="39"/>
        <v>36</v>
      </c>
      <c r="N118" s="438">
        <f t="shared" si="39"/>
        <v>36</v>
      </c>
      <c r="O118" s="438">
        <f t="shared" si="39"/>
        <v>36</v>
      </c>
      <c r="P118" s="438">
        <f t="shared" si="39"/>
        <v>36</v>
      </c>
      <c r="Q118" s="438">
        <f t="shared" si="39"/>
        <v>36</v>
      </c>
      <c r="R118" s="438">
        <f t="shared" si="39"/>
        <v>36</v>
      </c>
      <c r="S118" s="438">
        <f t="shared" si="39"/>
        <v>36</v>
      </c>
      <c r="T118" s="438">
        <f t="shared" si="39"/>
        <v>36</v>
      </c>
      <c r="U118" s="438">
        <v>36</v>
      </c>
      <c r="V118" s="440" t="s">
        <v>23</v>
      </c>
      <c r="W118" s="440" t="s">
        <v>23</v>
      </c>
      <c r="X118" s="438">
        <f>X43+X39+X37+X35+X31+X29+X27+X25+X23+X21+X19+X17+X15+X13+X11</f>
        <v>36</v>
      </c>
      <c r="Y118" s="440">
        <f aca="true" t="shared" si="40" ref="Y118:AQ118">Y43+Y39+Y37+Y35+Y31+Y29+Y27+Y25+Y23+Y21+Y19+Y17+Y15+Y13+Y11</f>
        <v>36</v>
      </c>
      <c r="Z118" s="440">
        <f t="shared" si="40"/>
        <v>36</v>
      </c>
      <c r="AA118" s="440">
        <f t="shared" si="40"/>
        <v>36</v>
      </c>
      <c r="AB118" s="440">
        <f t="shared" si="40"/>
        <v>36</v>
      </c>
      <c r="AC118" s="440">
        <f t="shared" si="40"/>
        <v>36</v>
      </c>
      <c r="AD118" s="440">
        <f t="shared" si="40"/>
        <v>36</v>
      </c>
      <c r="AE118" s="440">
        <f t="shared" si="40"/>
        <v>36</v>
      </c>
      <c r="AF118" s="440">
        <f t="shared" si="40"/>
        <v>36</v>
      </c>
      <c r="AG118" s="440">
        <f t="shared" si="40"/>
        <v>36</v>
      </c>
      <c r="AH118" s="440">
        <f t="shared" si="40"/>
        <v>36</v>
      </c>
      <c r="AI118" s="440">
        <f t="shared" si="40"/>
        <v>36</v>
      </c>
      <c r="AJ118" s="440">
        <f t="shared" si="40"/>
        <v>36</v>
      </c>
      <c r="AK118" s="440">
        <f t="shared" si="40"/>
        <v>36</v>
      </c>
      <c r="AL118" s="440">
        <f t="shared" si="40"/>
        <v>36</v>
      </c>
      <c r="AM118" s="440">
        <f t="shared" si="40"/>
        <v>36</v>
      </c>
      <c r="AN118" s="440">
        <v>36</v>
      </c>
      <c r="AO118" s="440">
        <v>36</v>
      </c>
      <c r="AP118" s="440">
        <v>36</v>
      </c>
      <c r="AQ118" s="440">
        <f t="shared" si="40"/>
        <v>36</v>
      </c>
      <c r="AR118" s="440">
        <v>36</v>
      </c>
      <c r="AS118" s="440">
        <v>36</v>
      </c>
      <c r="AT118" s="441">
        <v>0</v>
      </c>
      <c r="AU118" s="441">
        <v>0</v>
      </c>
      <c r="AV118" s="440" t="s">
        <v>23</v>
      </c>
      <c r="AW118" s="440" t="s">
        <v>23</v>
      </c>
      <c r="AX118" s="440" t="s">
        <v>23</v>
      </c>
      <c r="AY118" s="440" t="s">
        <v>23</v>
      </c>
      <c r="AZ118" s="440" t="s">
        <v>23</v>
      </c>
      <c r="BA118" s="440" t="s">
        <v>23</v>
      </c>
      <c r="BB118" s="440" t="s">
        <v>23</v>
      </c>
      <c r="BC118" s="451" t="s">
        <v>23</v>
      </c>
      <c r="BD118" s="440" t="s">
        <v>23</v>
      </c>
      <c r="BE118" s="443">
        <v>78</v>
      </c>
    </row>
    <row r="119" spans="1:57" ht="16.5" customHeight="1" thickBot="1">
      <c r="A119" s="381"/>
      <c r="B119" s="445" t="s">
        <v>103</v>
      </c>
      <c r="C119" s="446"/>
      <c r="D119" s="447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39"/>
      <c r="AL119" s="439"/>
      <c r="AM119" s="439"/>
      <c r="AN119" s="439"/>
      <c r="AO119" s="439"/>
      <c r="AP119" s="439"/>
      <c r="AQ119" s="439"/>
      <c r="AR119" s="439"/>
      <c r="AS119" s="439"/>
      <c r="AT119" s="442"/>
      <c r="AU119" s="442"/>
      <c r="AV119" s="439"/>
      <c r="AW119" s="439"/>
      <c r="AX119" s="439"/>
      <c r="AY119" s="439"/>
      <c r="AZ119" s="439"/>
      <c r="BA119" s="439"/>
      <c r="BB119" s="439"/>
      <c r="BC119" s="452"/>
      <c r="BD119" s="439"/>
      <c r="BE119" s="444"/>
    </row>
    <row r="120" spans="1:57" ht="32.25" customHeight="1" thickBot="1">
      <c r="A120" s="381"/>
      <c r="B120" s="448" t="s">
        <v>104</v>
      </c>
      <c r="C120" s="449"/>
      <c r="D120" s="450"/>
      <c r="E120" s="90">
        <f aca="true" t="shared" si="41" ref="E120:U120">E44+E40+E38+E36+E32+E30+E28+E26+E24+E22+E20+E18+E16+E14+E12</f>
        <v>18</v>
      </c>
      <c r="F120" s="90">
        <f t="shared" si="41"/>
        <v>18</v>
      </c>
      <c r="G120" s="90">
        <f t="shared" si="41"/>
        <v>18</v>
      </c>
      <c r="H120" s="90">
        <f t="shared" si="41"/>
        <v>18</v>
      </c>
      <c r="I120" s="90">
        <f t="shared" si="41"/>
        <v>18</v>
      </c>
      <c r="J120" s="90">
        <f t="shared" si="41"/>
        <v>18</v>
      </c>
      <c r="K120" s="90">
        <f t="shared" si="41"/>
        <v>18</v>
      </c>
      <c r="L120" s="90">
        <f t="shared" si="41"/>
        <v>18</v>
      </c>
      <c r="M120" s="90">
        <f t="shared" si="41"/>
        <v>18</v>
      </c>
      <c r="N120" s="90">
        <f t="shared" si="41"/>
        <v>18</v>
      </c>
      <c r="O120" s="90">
        <f t="shared" si="41"/>
        <v>18</v>
      </c>
      <c r="P120" s="90">
        <f t="shared" si="41"/>
        <v>18</v>
      </c>
      <c r="Q120" s="90">
        <f t="shared" si="41"/>
        <v>18</v>
      </c>
      <c r="R120" s="90">
        <f t="shared" si="41"/>
        <v>18</v>
      </c>
      <c r="S120" s="90">
        <f t="shared" si="41"/>
        <v>18</v>
      </c>
      <c r="T120" s="90">
        <f t="shared" si="41"/>
        <v>18</v>
      </c>
      <c r="U120" s="90">
        <f t="shared" si="41"/>
        <v>18</v>
      </c>
      <c r="V120" s="90" t="s">
        <v>23</v>
      </c>
      <c r="W120" s="90" t="s">
        <v>23</v>
      </c>
      <c r="X120" s="90">
        <f>X44+X40+X38+X36+X32+X30+X28+X26+X24+X22+X20+X18+X16+X14+X12</f>
        <v>18</v>
      </c>
      <c r="Y120" s="90">
        <f aca="true" t="shared" si="42" ref="Y120:AS120">Y44+Y40+Y38+Y36+Y32+Y30+Y28+Y26+Y24+Y22+Y20+Y18+Y16+Y14+Y12</f>
        <v>18</v>
      </c>
      <c r="Z120" s="90">
        <f t="shared" si="42"/>
        <v>18</v>
      </c>
      <c r="AA120" s="90">
        <f t="shared" si="42"/>
        <v>18</v>
      </c>
      <c r="AB120" s="90">
        <f t="shared" si="42"/>
        <v>18</v>
      </c>
      <c r="AC120" s="90">
        <f t="shared" si="42"/>
        <v>18</v>
      </c>
      <c r="AD120" s="90">
        <f t="shared" si="42"/>
        <v>18</v>
      </c>
      <c r="AE120" s="90">
        <f t="shared" si="42"/>
        <v>18</v>
      </c>
      <c r="AF120" s="90">
        <f t="shared" si="42"/>
        <v>18</v>
      </c>
      <c r="AG120" s="90">
        <f t="shared" si="42"/>
        <v>18</v>
      </c>
      <c r="AH120" s="90">
        <f t="shared" si="42"/>
        <v>18</v>
      </c>
      <c r="AI120" s="90">
        <f t="shared" si="42"/>
        <v>18</v>
      </c>
      <c r="AJ120" s="90">
        <f t="shared" si="42"/>
        <v>18</v>
      </c>
      <c r="AK120" s="90">
        <f t="shared" si="42"/>
        <v>18</v>
      </c>
      <c r="AL120" s="90">
        <f t="shared" si="42"/>
        <v>18</v>
      </c>
      <c r="AM120" s="90">
        <f t="shared" si="42"/>
        <v>18</v>
      </c>
      <c r="AN120" s="90">
        <f t="shared" si="42"/>
        <v>18</v>
      </c>
      <c r="AO120" s="90">
        <f t="shared" si="42"/>
        <v>18</v>
      </c>
      <c r="AP120" s="90">
        <f t="shared" si="42"/>
        <v>18</v>
      </c>
      <c r="AQ120" s="90">
        <f t="shared" si="42"/>
        <v>18</v>
      </c>
      <c r="AR120" s="90">
        <f t="shared" si="42"/>
        <v>18</v>
      </c>
      <c r="AS120" s="90">
        <f t="shared" si="42"/>
        <v>18</v>
      </c>
      <c r="AT120" s="91">
        <v>0</v>
      </c>
      <c r="AU120" s="91">
        <v>0</v>
      </c>
      <c r="AV120" s="90" t="s">
        <v>23</v>
      </c>
      <c r="AW120" s="90" t="s">
        <v>23</v>
      </c>
      <c r="AX120" s="90" t="s">
        <v>23</v>
      </c>
      <c r="AY120" s="90" t="s">
        <v>23</v>
      </c>
      <c r="AZ120" s="90" t="s">
        <v>23</v>
      </c>
      <c r="BA120" s="90" t="s">
        <v>23</v>
      </c>
      <c r="BB120" s="90" t="s">
        <v>23</v>
      </c>
      <c r="BC120" s="90" t="s">
        <v>23</v>
      </c>
      <c r="BD120" s="90" t="s">
        <v>23</v>
      </c>
      <c r="BE120" s="297">
        <f>SUM(BE8,BE47,BE61,BE117)</f>
        <v>643</v>
      </c>
    </row>
    <row r="121" spans="1:57" ht="20.25" customHeight="1" thickBot="1">
      <c r="A121" s="381"/>
      <c r="B121" s="448" t="s">
        <v>105</v>
      </c>
      <c r="C121" s="449"/>
      <c r="D121" s="45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1"/>
      <c r="T121" s="91"/>
      <c r="U121" s="91">
        <v>50</v>
      </c>
      <c r="V121" s="91" t="s">
        <v>23</v>
      </c>
      <c r="W121" s="91" t="s">
        <v>23</v>
      </c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>
        <v>50</v>
      </c>
      <c r="AU121" s="91"/>
      <c r="AV121" s="90" t="s">
        <v>23</v>
      </c>
      <c r="AW121" s="90" t="s">
        <v>23</v>
      </c>
      <c r="AX121" s="90" t="s">
        <v>23</v>
      </c>
      <c r="AY121" s="90" t="s">
        <v>23</v>
      </c>
      <c r="AZ121" s="90" t="s">
        <v>23</v>
      </c>
      <c r="BA121" s="90" t="s">
        <v>23</v>
      </c>
      <c r="BB121" s="90" t="s">
        <v>23</v>
      </c>
      <c r="BC121" s="90" t="s">
        <v>23</v>
      </c>
      <c r="BD121" s="90" t="s">
        <v>23</v>
      </c>
      <c r="BE121" s="297">
        <v>100</v>
      </c>
    </row>
    <row r="122" spans="1:57" s="21" customFormat="1" ht="19.5" customHeight="1" thickBot="1">
      <c r="A122" s="382"/>
      <c r="B122" s="448" t="s">
        <v>106</v>
      </c>
      <c r="C122" s="449"/>
      <c r="D122" s="450"/>
      <c r="E122" s="198">
        <f aca="true" t="shared" si="43" ref="E122:S122">SUM(E118:E121)</f>
        <v>54</v>
      </c>
      <c r="F122" s="198">
        <f t="shared" si="43"/>
        <v>54</v>
      </c>
      <c r="G122" s="198">
        <f t="shared" si="43"/>
        <v>54</v>
      </c>
      <c r="H122" s="198">
        <f t="shared" si="43"/>
        <v>54</v>
      </c>
      <c r="I122" s="198">
        <f t="shared" si="43"/>
        <v>54</v>
      </c>
      <c r="J122" s="198">
        <f t="shared" si="43"/>
        <v>54</v>
      </c>
      <c r="K122" s="198">
        <f t="shared" si="43"/>
        <v>54</v>
      </c>
      <c r="L122" s="198">
        <f t="shared" si="43"/>
        <v>54</v>
      </c>
      <c r="M122" s="198">
        <f t="shared" si="43"/>
        <v>54</v>
      </c>
      <c r="N122" s="198">
        <f t="shared" si="43"/>
        <v>54</v>
      </c>
      <c r="O122" s="198">
        <f t="shared" si="43"/>
        <v>54</v>
      </c>
      <c r="P122" s="198">
        <f t="shared" si="43"/>
        <v>54</v>
      </c>
      <c r="Q122" s="198">
        <f t="shared" si="43"/>
        <v>54</v>
      </c>
      <c r="R122" s="198">
        <f t="shared" si="43"/>
        <v>54</v>
      </c>
      <c r="S122" s="198">
        <f t="shared" si="43"/>
        <v>54</v>
      </c>
      <c r="T122" s="198">
        <f>SUM(T118,T120)</f>
        <v>54</v>
      </c>
      <c r="U122" s="198">
        <f>SUM(U118,U120)</f>
        <v>54</v>
      </c>
      <c r="V122" s="198" t="s">
        <v>23</v>
      </c>
      <c r="W122" s="198" t="s">
        <v>23</v>
      </c>
      <c r="X122" s="198">
        <f>SUM(X118:X121)</f>
        <v>54</v>
      </c>
      <c r="Y122" s="198">
        <f aca="true" t="shared" si="44" ref="Y122:AS122">SUM(Y118:Y121)</f>
        <v>54</v>
      </c>
      <c r="Z122" s="198">
        <f t="shared" si="44"/>
        <v>54</v>
      </c>
      <c r="AA122" s="198">
        <f t="shared" si="44"/>
        <v>54</v>
      </c>
      <c r="AB122" s="198">
        <f t="shared" si="44"/>
        <v>54</v>
      </c>
      <c r="AC122" s="198">
        <f t="shared" si="44"/>
        <v>54</v>
      </c>
      <c r="AD122" s="198">
        <f t="shared" si="44"/>
        <v>54</v>
      </c>
      <c r="AE122" s="198">
        <f t="shared" si="44"/>
        <v>54</v>
      </c>
      <c r="AF122" s="198">
        <f t="shared" si="44"/>
        <v>54</v>
      </c>
      <c r="AG122" s="198">
        <f t="shared" si="44"/>
        <v>54</v>
      </c>
      <c r="AH122" s="198">
        <f t="shared" si="44"/>
        <v>54</v>
      </c>
      <c r="AI122" s="198">
        <f t="shared" si="44"/>
        <v>54</v>
      </c>
      <c r="AJ122" s="198">
        <f t="shared" si="44"/>
        <v>54</v>
      </c>
      <c r="AK122" s="198">
        <f t="shared" si="44"/>
        <v>54</v>
      </c>
      <c r="AL122" s="198">
        <f t="shared" si="44"/>
        <v>54</v>
      </c>
      <c r="AM122" s="198">
        <f t="shared" si="44"/>
        <v>54</v>
      </c>
      <c r="AN122" s="198">
        <f t="shared" si="44"/>
        <v>54</v>
      </c>
      <c r="AO122" s="198">
        <f t="shared" si="44"/>
        <v>54</v>
      </c>
      <c r="AP122" s="198">
        <f t="shared" si="44"/>
        <v>54</v>
      </c>
      <c r="AQ122" s="198">
        <f t="shared" si="44"/>
        <v>54</v>
      </c>
      <c r="AR122" s="198">
        <f t="shared" si="44"/>
        <v>54</v>
      </c>
      <c r="AS122" s="199">
        <f t="shared" si="44"/>
        <v>54</v>
      </c>
      <c r="AT122" s="199">
        <f>SUM(AT118,AT120+AT121)</f>
        <v>50</v>
      </c>
      <c r="AU122" s="199">
        <f>SUM(AU118,AU120+AU121)</f>
        <v>0</v>
      </c>
      <c r="AV122" s="198" t="s">
        <v>23</v>
      </c>
      <c r="AW122" s="198" t="s">
        <v>23</v>
      </c>
      <c r="AX122" s="198" t="s">
        <v>23</v>
      </c>
      <c r="AY122" s="198" t="s">
        <v>23</v>
      </c>
      <c r="AZ122" s="198" t="s">
        <v>23</v>
      </c>
      <c r="BA122" s="198" t="s">
        <v>23</v>
      </c>
      <c r="BB122" s="198" t="s">
        <v>23</v>
      </c>
      <c r="BC122" s="198" t="s">
        <v>23</v>
      </c>
      <c r="BD122" s="198" t="s">
        <v>23</v>
      </c>
      <c r="BE122" s="200">
        <f>BE118+BE120+BE121</f>
        <v>821</v>
      </c>
    </row>
    <row r="124" spans="2:22" ht="18.75">
      <c r="B124" s="22"/>
      <c r="C124" s="23" t="s">
        <v>107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2"/>
      <c r="R124" s="22"/>
      <c r="S124" s="22"/>
      <c r="T124" s="22"/>
      <c r="U124" s="22"/>
      <c r="V124" s="22"/>
    </row>
    <row r="125" spans="1:22" ht="12.75">
      <c r="A125" s="24" t="s">
        <v>108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</sheetData>
  <sheetProtection/>
  <mergeCells count="171">
    <mergeCell ref="C13:C14"/>
    <mergeCell ref="B11:B14"/>
    <mergeCell ref="AN2:AQ2"/>
    <mergeCell ref="AY118:AY119"/>
    <mergeCell ref="AW2:AZ2"/>
    <mergeCell ref="BA2:BD2"/>
    <mergeCell ref="J2:M2"/>
    <mergeCell ref="S2:U2"/>
    <mergeCell ref="AA2:AD2"/>
    <mergeCell ref="AF2:AH2"/>
    <mergeCell ref="AJ2:AM2"/>
    <mergeCell ref="AS2:AV2"/>
    <mergeCell ref="W2:Z2"/>
    <mergeCell ref="AV118:AV119"/>
    <mergeCell ref="B122:D122"/>
    <mergeCell ref="BC118:BC119"/>
    <mergeCell ref="BA118:BA119"/>
    <mergeCell ref="BB118:BB119"/>
    <mergeCell ref="AQ118:AQ119"/>
    <mergeCell ref="AR118:AR119"/>
    <mergeCell ref="BD118:BD119"/>
    <mergeCell ref="BE118:BE119"/>
    <mergeCell ref="B119:D119"/>
    <mergeCell ref="B120:D120"/>
    <mergeCell ref="B121:D121"/>
    <mergeCell ref="AW118:AW119"/>
    <mergeCell ref="AX118:AX119"/>
    <mergeCell ref="AO118:AO119"/>
    <mergeCell ref="AP118:AP119"/>
    <mergeCell ref="AZ118:AZ119"/>
    <mergeCell ref="AS118:AS119"/>
    <mergeCell ref="AT118:AT119"/>
    <mergeCell ref="AU118:AU119"/>
    <mergeCell ref="AI118:AI119"/>
    <mergeCell ref="AJ118:AJ119"/>
    <mergeCell ref="AK118:AK119"/>
    <mergeCell ref="AL118:AL119"/>
    <mergeCell ref="AM118:AM119"/>
    <mergeCell ref="AN118:AN119"/>
    <mergeCell ref="AC118:AC119"/>
    <mergeCell ref="AD118:AD119"/>
    <mergeCell ref="AE118:AE119"/>
    <mergeCell ref="AF118:AF119"/>
    <mergeCell ref="AG118:AG119"/>
    <mergeCell ref="AH118:AH119"/>
    <mergeCell ref="W118:W119"/>
    <mergeCell ref="X118:X119"/>
    <mergeCell ref="Y118:Y119"/>
    <mergeCell ref="Z118:Z119"/>
    <mergeCell ref="AA118:AA119"/>
    <mergeCell ref="AB118:AB119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E118:E119"/>
    <mergeCell ref="F118:F119"/>
    <mergeCell ref="G118:G119"/>
    <mergeCell ref="H118:H119"/>
    <mergeCell ref="I118:I119"/>
    <mergeCell ref="J118:J119"/>
    <mergeCell ref="B110:B111"/>
    <mergeCell ref="C110:C111"/>
    <mergeCell ref="B112:B113"/>
    <mergeCell ref="C112:C113"/>
    <mergeCell ref="B116:B117"/>
    <mergeCell ref="B118:D118"/>
    <mergeCell ref="B100:B101"/>
    <mergeCell ref="C100:C101"/>
    <mergeCell ref="B104:B105"/>
    <mergeCell ref="C104:C105"/>
    <mergeCell ref="B106:B107"/>
    <mergeCell ref="C106:C107"/>
    <mergeCell ref="B92:B93"/>
    <mergeCell ref="C92:C93"/>
    <mergeCell ref="B94:B95"/>
    <mergeCell ref="C94:C95"/>
    <mergeCell ref="B98:B99"/>
    <mergeCell ref="C98:C99"/>
    <mergeCell ref="B82:B83"/>
    <mergeCell ref="C82:C83"/>
    <mergeCell ref="B86:B87"/>
    <mergeCell ref="C86:C87"/>
    <mergeCell ref="B88:B89"/>
    <mergeCell ref="C88:C89"/>
    <mergeCell ref="B74:B75"/>
    <mergeCell ref="C74:C75"/>
    <mergeCell ref="B78:B79"/>
    <mergeCell ref="C78:C79"/>
    <mergeCell ref="B80:B81"/>
    <mergeCell ref="C80:C81"/>
    <mergeCell ref="B66:B67"/>
    <mergeCell ref="C66:C67"/>
    <mergeCell ref="B68:B69"/>
    <mergeCell ref="C68:C69"/>
    <mergeCell ref="B72:B73"/>
    <mergeCell ref="C72:C73"/>
    <mergeCell ref="B58:B59"/>
    <mergeCell ref="C58:C59"/>
    <mergeCell ref="B60:B61"/>
    <mergeCell ref="B62:B63"/>
    <mergeCell ref="C62:C63"/>
    <mergeCell ref="B64:B65"/>
    <mergeCell ref="C64:C65"/>
    <mergeCell ref="B52:B53"/>
    <mergeCell ref="C52:C53"/>
    <mergeCell ref="B54:B55"/>
    <mergeCell ref="C54:C55"/>
    <mergeCell ref="B56:B57"/>
    <mergeCell ref="C56:C57"/>
    <mergeCell ref="B45:B46"/>
    <mergeCell ref="C45:C46"/>
    <mergeCell ref="B48:B49"/>
    <mergeCell ref="C48:C49"/>
    <mergeCell ref="B50:B51"/>
    <mergeCell ref="C50:C51"/>
    <mergeCell ref="B35:B36"/>
    <mergeCell ref="C35:C36"/>
    <mergeCell ref="B37:B38"/>
    <mergeCell ref="C37:C38"/>
    <mergeCell ref="B43:B44"/>
    <mergeCell ref="C43:C44"/>
    <mergeCell ref="B39:B40"/>
    <mergeCell ref="C39:C40"/>
    <mergeCell ref="B41:B42"/>
    <mergeCell ref="C41:C42"/>
    <mergeCell ref="C19:C20"/>
    <mergeCell ref="B25:B26"/>
    <mergeCell ref="C25:C26"/>
    <mergeCell ref="B27:B28"/>
    <mergeCell ref="C27:C28"/>
    <mergeCell ref="B31:B32"/>
    <mergeCell ref="C31:C32"/>
    <mergeCell ref="E3:BD3"/>
    <mergeCell ref="C7:C8"/>
    <mergeCell ref="B23:B24"/>
    <mergeCell ref="C23:C24"/>
    <mergeCell ref="B21:B22"/>
    <mergeCell ref="C21:C22"/>
    <mergeCell ref="B15:B16"/>
    <mergeCell ref="C15:C16"/>
    <mergeCell ref="B19:B20"/>
    <mergeCell ref="C11:C12"/>
    <mergeCell ref="C33:C34"/>
    <mergeCell ref="A1:AX1"/>
    <mergeCell ref="AY1:BE1"/>
    <mergeCell ref="A2:A4"/>
    <mergeCell ref="B2:B4"/>
    <mergeCell ref="C2:C4"/>
    <mergeCell ref="D2:D4"/>
    <mergeCell ref="F2:H2"/>
    <mergeCell ref="N2:Q2"/>
    <mergeCell ref="BE2:BE3"/>
    <mergeCell ref="B33:B34"/>
    <mergeCell ref="B17:B18"/>
    <mergeCell ref="C17:C18"/>
    <mergeCell ref="A5:BE5"/>
    <mergeCell ref="A7:A122"/>
    <mergeCell ref="C9:C10"/>
    <mergeCell ref="B9:B10"/>
    <mergeCell ref="B29:B30"/>
    <mergeCell ref="C29:C30"/>
    <mergeCell ref="B7:B8"/>
  </mergeCells>
  <hyperlinks>
    <hyperlink ref="A12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1"/>
  <sheetViews>
    <sheetView tabSelected="1" view="pageBreakPreview" zoomScale="80" zoomScaleNormal="112" zoomScaleSheetLayoutView="80" zoomScalePageLayoutView="0" workbookViewId="0" topLeftCell="I8">
      <selection activeCell="AQ17" sqref="AQ17"/>
    </sheetView>
  </sheetViews>
  <sheetFormatPr defaultColWidth="9.00390625" defaultRowHeight="12.75"/>
  <cols>
    <col min="1" max="1" width="2.75390625" style="0" customWidth="1"/>
    <col min="2" max="2" width="12.125" style="0" customWidth="1"/>
    <col min="3" max="3" width="27.00390625" style="0" customWidth="1"/>
    <col min="5" max="45" width="3.75390625" style="0" customWidth="1"/>
    <col min="46" max="47" width="3.75390625" style="13" customWidth="1"/>
    <col min="48" max="56" width="3.75390625" style="0" customWidth="1"/>
  </cols>
  <sheetData>
    <row r="1" spans="1:57" ht="81.75" customHeight="1" thickBot="1">
      <c r="A1" s="391" t="s">
        <v>235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2"/>
      <c r="AZ1" s="392"/>
      <c r="BA1" s="392"/>
      <c r="BB1" s="392"/>
      <c r="BC1" s="392"/>
      <c r="BD1" s="392"/>
      <c r="BE1" s="392"/>
    </row>
    <row r="2" spans="1:57" ht="51" customHeight="1" thickBot="1">
      <c r="A2" s="454" t="s">
        <v>0</v>
      </c>
      <c r="B2" s="454" t="s">
        <v>1</v>
      </c>
      <c r="C2" s="454" t="s">
        <v>2</v>
      </c>
      <c r="D2" s="454" t="s">
        <v>3</v>
      </c>
      <c r="E2" s="67" t="s">
        <v>227</v>
      </c>
      <c r="F2" s="377" t="s">
        <v>4</v>
      </c>
      <c r="G2" s="396"/>
      <c r="H2" s="397"/>
      <c r="I2" s="67" t="s">
        <v>228</v>
      </c>
      <c r="J2" s="377" t="s">
        <v>5</v>
      </c>
      <c r="K2" s="378"/>
      <c r="L2" s="378"/>
      <c r="M2" s="379"/>
      <c r="N2" s="398" t="s">
        <v>6</v>
      </c>
      <c r="O2" s="399"/>
      <c r="P2" s="399"/>
      <c r="Q2" s="400"/>
      <c r="R2" s="148" t="s">
        <v>229</v>
      </c>
      <c r="S2" s="398" t="s">
        <v>7</v>
      </c>
      <c r="T2" s="399"/>
      <c r="U2" s="400"/>
      <c r="V2" s="68" t="s">
        <v>230</v>
      </c>
      <c r="W2" s="398" t="s">
        <v>8</v>
      </c>
      <c r="X2" s="399"/>
      <c r="Y2" s="399"/>
      <c r="Z2" s="400"/>
      <c r="AA2" s="398" t="s">
        <v>9</v>
      </c>
      <c r="AB2" s="399"/>
      <c r="AC2" s="399"/>
      <c r="AD2" s="400"/>
      <c r="AE2" s="148" t="s">
        <v>231</v>
      </c>
      <c r="AF2" s="398" t="s">
        <v>10</v>
      </c>
      <c r="AG2" s="399"/>
      <c r="AH2" s="400"/>
      <c r="AI2" s="149" t="s">
        <v>232</v>
      </c>
      <c r="AJ2" s="377" t="s">
        <v>11</v>
      </c>
      <c r="AK2" s="378"/>
      <c r="AL2" s="378"/>
      <c r="AM2" s="379"/>
      <c r="AN2" s="377" t="s">
        <v>12</v>
      </c>
      <c r="AO2" s="378"/>
      <c r="AP2" s="378"/>
      <c r="AQ2" s="379"/>
      <c r="AR2" s="149" t="s">
        <v>233</v>
      </c>
      <c r="AS2" s="377" t="s">
        <v>13</v>
      </c>
      <c r="AT2" s="378"/>
      <c r="AU2" s="378"/>
      <c r="AV2" s="379"/>
      <c r="AW2" s="377" t="s">
        <v>14</v>
      </c>
      <c r="AX2" s="378"/>
      <c r="AY2" s="378"/>
      <c r="AZ2" s="379"/>
      <c r="BA2" s="377" t="s">
        <v>15</v>
      </c>
      <c r="BB2" s="378"/>
      <c r="BC2" s="378"/>
      <c r="BD2" s="379"/>
      <c r="BE2" s="401" t="s">
        <v>16</v>
      </c>
    </row>
    <row r="3" spans="1:57" ht="13.5" thickBot="1">
      <c r="A3" s="455"/>
      <c r="B3" s="455"/>
      <c r="C3" s="455"/>
      <c r="D3" s="455"/>
      <c r="E3" s="377" t="s">
        <v>17</v>
      </c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9"/>
      <c r="BE3" s="402"/>
    </row>
    <row r="4" spans="1:57" s="4" customFormat="1" ht="31.5" customHeight="1" thickBot="1">
      <c r="A4" s="456"/>
      <c r="B4" s="456"/>
      <c r="C4" s="456"/>
      <c r="D4" s="456"/>
      <c r="E4" s="69">
        <v>36</v>
      </c>
      <c r="F4" s="69">
        <v>37</v>
      </c>
      <c r="G4" s="69">
        <v>38</v>
      </c>
      <c r="H4" s="69">
        <v>39</v>
      </c>
      <c r="I4" s="69">
        <v>40</v>
      </c>
      <c r="J4" s="69">
        <v>41</v>
      </c>
      <c r="K4" s="69">
        <v>42</v>
      </c>
      <c r="L4" s="70">
        <v>43</v>
      </c>
      <c r="M4" s="70">
        <v>44</v>
      </c>
      <c r="N4" s="70">
        <v>45</v>
      </c>
      <c r="O4" s="70">
        <v>46</v>
      </c>
      <c r="P4" s="70">
        <v>47</v>
      </c>
      <c r="Q4" s="70">
        <v>48</v>
      </c>
      <c r="R4" s="70">
        <v>49</v>
      </c>
      <c r="S4" s="70">
        <v>50</v>
      </c>
      <c r="T4" s="70">
        <v>51</v>
      </c>
      <c r="U4" s="70">
        <v>52</v>
      </c>
      <c r="V4" s="71">
        <v>1</v>
      </c>
      <c r="W4" s="71">
        <v>2</v>
      </c>
      <c r="X4" s="71">
        <v>3</v>
      </c>
      <c r="Y4" s="71">
        <v>4</v>
      </c>
      <c r="Z4" s="71">
        <v>5</v>
      </c>
      <c r="AA4" s="71">
        <v>6</v>
      </c>
      <c r="AB4" s="71">
        <v>7</v>
      </c>
      <c r="AC4" s="71">
        <v>8</v>
      </c>
      <c r="AD4" s="71">
        <v>9</v>
      </c>
      <c r="AE4" s="70">
        <v>10</v>
      </c>
      <c r="AF4" s="70">
        <v>11</v>
      </c>
      <c r="AG4" s="70">
        <v>12</v>
      </c>
      <c r="AH4" s="70">
        <v>13</v>
      </c>
      <c r="AI4" s="70">
        <v>14</v>
      </c>
      <c r="AJ4" s="70">
        <v>15</v>
      </c>
      <c r="AK4" s="70">
        <v>16</v>
      </c>
      <c r="AL4" s="70">
        <v>17</v>
      </c>
      <c r="AM4" s="70">
        <v>18</v>
      </c>
      <c r="AN4" s="70">
        <v>19</v>
      </c>
      <c r="AO4" s="70">
        <v>20</v>
      </c>
      <c r="AP4" s="70">
        <v>21</v>
      </c>
      <c r="AQ4" s="70">
        <v>22</v>
      </c>
      <c r="AR4" s="70">
        <v>23</v>
      </c>
      <c r="AS4" s="70">
        <v>24</v>
      </c>
      <c r="AT4" s="72">
        <v>25</v>
      </c>
      <c r="AU4" s="72">
        <v>26</v>
      </c>
      <c r="AV4" s="70">
        <v>27</v>
      </c>
      <c r="AW4" s="70">
        <v>28</v>
      </c>
      <c r="AX4" s="70">
        <v>29</v>
      </c>
      <c r="AY4" s="70">
        <v>30</v>
      </c>
      <c r="AZ4" s="70">
        <v>31</v>
      </c>
      <c r="BA4" s="70">
        <v>32</v>
      </c>
      <c r="BB4" s="70">
        <v>33</v>
      </c>
      <c r="BC4" s="70">
        <v>34</v>
      </c>
      <c r="BD4" s="70">
        <v>35</v>
      </c>
      <c r="BE4" s="70">
        <v>10</v>
      </c>
    </row>
    <row r="5" spans="1:57" ht="13.5" thickBot="1">
      <c r="A5" s="377" t="s">
        <v>18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9"/>
    </row>
    <row r="6" spans="1:57" s="4" customFormat="1" ht="27" customHeight="1" thickBot="1">
      <c r="A6" s="69"/>
      <c r="B6" s="69"/>
      <c r="C6" s="69"/>
      <c r="D6" s="69"/>
      <c r="E6" s="73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  <c r="R6" s="73">
        <v>14</v>
      </c>
      <c r="S6" s="73">
        <v>15</v>
      </c>
      <c r="T6" s="73">
        <v>16</v>
      </c>
      <c r="U6" s="73">
        <v>17</v>
      </c>
      <c r="V6" s="73">
        <v>18</v>
      </c>
      <c r="W6" s="73">
        <v>19</v>
      </c>
      <c r="X6" s="73">
        <v>20</v>
      </c>
      <c r="Y6" s="73">
        <v>21</v>
      </c>
      <c r="Z6" s="73">
        <v>22</v>
      </c>
      <c r="AA6" s="73">
        <v>23</v>
      </c>
      <c r="AB6" s="73">
        <v>24</v>
      </c>
      <c r="AC6" s="73">
        <v>25</v>
      </c>
      <c r="AD6" s="73">
        <v>26</v>
      </c>
      <c r="AE6" s="73">
        <v>27</v>
      </c>
      <c r="AF6" s="73">
        <v>28</v>
      </c>
      <c r="AG6" s="73">
        <v>29</v>
      </c>
      <c r="AH6" s="73">
        <v>30</v>
      </c>
      <c r="AI6" s="73">
        <v>31</v>
      </c>
      <c r="AJ6" s="73">
        <v>32</v>
      </c>
      <c r="AK6" s="73">
        <v>33</v>
      </c>
      <c r="AL6" s="73">
        <v>34</v>
      </c>
      <c r="AM6" s="73">
        <v>35</v>
      </c>
      <c r="AN6" s="73">
        <v>36</v>
      </c>
      <c r="AO6" s="73">
        <v>37</v>
      </c>
      <c r="AP6" s="73">
        <v>38</v>
      </c>
      <c r="AQ6" s="73">
        <v>39</v>
      </c>
      <c r="AR6" s="73">
        <v>40</v>
      </c>
      <c r="AS6" s="73">
        <v>41</v>
      </c>
      <c r="AT6" s="74">
        <v>42</v>
      </c>
      <c r="AU6" s="74">
        <v>43</v>
      </c>
      <c r="AV6" s="73">
        <v>44</v>
      </c>
      <c r="AW6" s="73">
        <v>45</v>
      </c>
      <c r="AX6" s="73">
        <v>46</v>
      </c>
      <c r="AY6" s="73">
        <v>47</v>
      </c>
      <c r="AZ6" s="73">
        <v>48</v>
      </c>
      <c r="BA6" s="73">
        <v>49</v>
      </c>
      <c r="BB6" s="73">
        <v>50</v>
      </c>
      <c r="BC6" s="73">
        <v>51</v>
      </c>
      <c r="BD6" s="73">
        <v>52</v>
      </c>
      <c r="BE6" s="75">
        <v>28</v>
      </c>
    </row>
    <row r="7" spans="1:57" ht="16.5" customHeight="1" thickBot="1">
      <c r="A7" s="457" t="s">
        <v>19</v>
      </c>
      <c r="B7" s="387" t="s">
        <v>20</v>
      </c>
      <c r="C7" s="387" t="s">
        <v>21</v>
      </c>
      <c r="D7" s="76" t="s">
        <v>22</v>
      </c>
      <c r="E7" s="77">
        <f aca="true" t="shared" si="0" ref="E7:U7">SUM(E11,E15,E17,E19,E21,E23,E25,E27,E31,E35,E43,E45,E37)</f>
        <v>30</v>
      </c>
      <c r="F7" s="77">
        <f t="shared" si="0"/>
        <v>28</v>
      </c>
      <c r="G7" s="77">
        <f t="shared" si="0"/>
        <v>30</v>
      </c>
      <c r="H7" s="77">
        <f t="shared" si="0"/>
        <v>28</v>
      </c>
      <c r="I7" s="77">
        <f t="shared" si="0"/>
        <v>30</v>
      </c>
      <c r="J7" s="77">
        <f t="shared" si="0"/>
        <v>28</v>
      </c>
      <c r="K7" s="77">
        <f t="shared" si="0"/>
        <v>30</v>
      </c>
      <c r="L7" s="77">
        <f t="shared" si="0"/>
        <v>28</v>
      </c>
      <c r="M7" s="77">
        <f t="shared" si="0"/>
        <v>30</v>
      </c>
      <c r="N7" s="77">
        <f t="shared" si="0"/>
        <v>28</v>
      </c>
      <c r="O7" s="77">
        <f t="shared" si="0"/>
        <v>30</v>
      </c>
      <c r="P7" s="77">
        <f t="shared" si="0"/>
        <v>28</v>
      </c>
      <c r="Q7" s="77">
        <f t="shared" si="0"/>
        <v>30</v>
      </c>
      <c r="R7" s="77">
        <f t="shared" si="0"/>
        <v>28</v>
      </c>
      <c r="S7" s="77">
        <f t="shared" si="0"/>
        <v>30</v>
      </c>
      <c r="T7" s="77">
        <f t="shared" si="0"/>
        <v>28</v>
      </c>
      <c r="U7" s="77">
        <f t="shared" si="0"/>
        <v>26</v>
      </c>
      <c r="V7" s="77" t="s">
        <v>23</v>
      </c>
      <c r="W7" s="77" t="s">
        <v>23</v>
      </c>
      <c r="X7" s="77">
        <f aca="true" t="shared" si="1" ref="X7:AO7">SUM(X11,X15,X17,X19,X21,X23,X25,X27,X31,X35,X43,X45,X37)</f>
        <v>28</v>
      </c>
      <c r="Y7" s="77">
        <f t="shared" si="1"/>
        <v>30</v>
      </c>
      <c r="Z7" s="77">
        <f t="shared" si="1"/>
        <v>28</v>
      </c>
      <c r="AA7" s="77">
        <f t="shared" si="1"/>
        <v>30</v>
      </c>
      <c r="AB7" s="77">
        <f t="shared" si="1"/>
        <v>28</v>
      </c>
      <c r="AC7" s="77">
        <f t="shared" si="1"/>
        <v>30</v>
      </c>
      <c r="AD7" s="77">
        <f t="shared" si="1"/>
        <v>28</v>
      </c>
      <c r="AE7" s="77">
        <f t="shared" si="1"/>
        <v>30</v>
      </c>
      <c r="AF7" s="77">
        <f t="shared" si="1"/>
        <v>28</v>
      </c>
      <c r="AG7" s="77">
        <f t="shared" si="1"/>
        <v>30</v>
      </c>
      <c r="AH7" s="77">
        <f t="shared" si="1"/>
        <v>28</v>
      </c>
      <c r="AI7" s="77">
        <f t="shared" si="1"/>
        <v>30</v>
      </c>
      <c r="AJ7" s="77">
        <f t="shared" si="1"/>
        <v>28</v>
      </c>
      <c r="AK7" s="77">
        <f t="shared" si="1"/>
        <v>30</v>
      </c>
      <c r="AL7" s="77">
        <f t="shared" si="1"/>
        <v>28</v>
      </c>
      <c r="AM7" s="77">
        <f t="shared" si="1"/>
        <v>30</v>
      </c>
      <c r="AN7" s="77">
        <f t="shared" si="1"/>
        <v>26</v>
      </c>
      <c r="AO7" s="77">
        <f t="shared" si="1"/>
        <v>26</v>
      </c>
      <c r="AP7" s="77">
        <f>SUM(AP11,AP15,AP17,AP19,AP21,AP23,AP25,AP27,AP31,AP35,AP43,AP45,AP37)</f>
        <v>28</v>
      </c>
      <c r="AQ7" s="77">
        <f>SUM(AQ11,AQ15,AQ17,AQ19,AQ21,AQ23,AQ25,AQ27,AQ31,AQ35,AQ43,AQ45,AQ37)</f>
        <v>28</v>
      </c>
      <c r="AR7" s="77">
        <f>SUM(AR11,AR15,AR17,AR19,AR21,AR23,AR25,AR27,AR31,AR35,AR43,AR45,AR37)</f>
        <v>30</v>
      </c>
      <c r="AS7" s="77">
        <f>SUM(AS11,AS15,AS17,AS19,AS21,AS23,AS25,AS27,AS31,AS35,AS43,AS45,AS37)</f>
        <v>10</v>
      </c>
      <c r="AT7" s="91"/>
      <c r="AU7" s="91"/>
      <c r="AV7" s="77" t="s">
        <v>23</v>
      </c>
      <c r="AW7" s="77" t="s">
        <v>23</v>
      </c>
      <c r="AX7" s="77" t="s">
        <v>23</v>
      </c>
      <c r="AY7" s="77" t="s">
        <v>23</v>
      </c>
      <c r="AZ7" s="77" t="s">
        <v>23</v>
      </c>
      <c r="BA7" s="77" t="s">
        <v>23</v>
      </c>
      <c r="BB7" s="77" t="s">
        <v>23</v>
      </c>
      <c r="BC7" s="77" t="s">
        <v>23</v>
      </c>
      <c r="BD7" s="77" t="s">
        <v>23</v>
      </c>
      <c r="BE7" s="77">
        <f>SUM(BE11,BE15,BE17,BE19,BE21,BE23,BE25,BE27,BE31,BE35,BE43,BE45,BE37)</f>
        <v>1102</v>
      </c>
    </row>
    <row r="8" spans="1:57" ht="16.5" customHeight="1" thickBot="1">
      <c r="A8" s="458"/>
      <c r="B8" s="388"/>
      <c r="C8" s="388"/>
      <c r="D8" s="76" t="s">
        <v>25</v>
      </c>
      <c r="E8" s="77">
        <f aca="true" t="shared" si="2" ref="E8:U8">SUM(E13,E16,E18,E20,E22,E24,E26,E28,E32,E36,E44,E46,E38)</f>
        <v>16</v>
      </c>
      <c r="F8" s="77">
        <f t="shared" si="2"/>
        <v>17</v>
      </c>
      <c r="G8" s="77">
        <f t="shared" si="2"/>
        <v>16</v>
      </c>
      <c r="H8" s="77">
        <f t="shared" si="2"/>
        <v>17</v>
      </c>
      <c r="I8" s="77">
        <f t="shared" si="2"/>
        <v>16</v>
      </c>
      <c r="J8" s="77">
        <f t="shared" si="2"/>
        <v>17</v>
      </c>
      <c r="K8" s="77">
        <f t="shared" si="2"/>
        <v>16</v>
      </c>
      <c r="L8" s="77">
        <f t="shared" si="2"/>
        <v>17</v>
      </c>
      <c r="M8" s="77">
        <f t="shared" si="2"/>
        <v>16</v>
      </c>
      <c r="N8" s="77">
        <f t="shared" si="2"/>
        <v>17</v>
      </c>
      <c r="O8" s="77">
        <f t="shared" si="2"/>
        <v>16</v>
      </c>
      <c r="P8" s="77">
        <f t="shared" si="2"/>
        <v>17</v>
      </c>
      <c r="Q8" s="77">
        <f t="shared" si="2"/>
        <v>16</v>
      </c>
      <c r="R8" s="77">
        <f t="shared" si="2"/>
        <v>17</v>
      </c>
      <c r="S8" s="77">
        <f t="shared" si="2"/>
        <v>16</v>
      </c>
      <c r="T8" s="77">
        <f t="shared" si="2"/>
        <v>17</v>
      </c>
      <c r="U8" s="77">
        <f t="shared" si="2"/>
        <v>16</v>
      </c>
      <c r="V8" s="77" t="s">
        <v>23</v>
      </c>
      <c r="W8" s="77" t="s">
        <v>23</v>
      </c>
      <c r="X8" s="77">
        <f aca="true" t="shared" si="3" ref="X8:AO8">SUM(X13,X16,X18,X20,X22,X24,X26,X28,X32,X36,X44,X46,X38)</f>
        <v>15</v>
      </c>
      <c r="Y8" s="77">
        <f t="shared" si="3"/>
        <v>18</v>
      </c>
      <c r="Z8" s="77">
        <f t="shared" si="3"/>
        <v>15</v>
      </c>
      <c r="AA8" s="77">
        <f t="shared" si="3"/>
        <v>18</v>
      </c>
      <c r="AB8" s="77">
        <f t="shared" si="3"/>
        <v>15</v>
      </c>
      <c r="AC8" s="77">
        <f t="shared" si="3"/>
        <v>18</v>
      </c>
      <c r="AD8" s="77">
        <f t="shared" si="3"/>
        <v>15</v>
      </c>
      <c r="AE8" s="77">
        <f t="shared" si="3"/>
        <v>18</v>
      </c>
      <c r="AF8" s="77">
        <f t="shared" si="3"/>
        <v>15</v>
      </c>
      <c r="AG8" s="77">
        <f t="shared" si="3"/>
        <v>18</v>
      </c>
      <c r="AH8" s="77">
        <f t="shared" si="3"/>
        <v>15</v>
      </c>
      <c r="AI8" s="77">
        <f t="shared" si="3"/>
        <v>18</v>
      </c>
      <c r="AJ8" s="77">
        <f t="shared" si="3"/>
        <v>15</v>
      </c>
      <c r="AK8" s="77">
        <f t="shared" si="3"/>
        <v>18</v>
      </c>
      <c r="AL8" s="77">
        <f t="shared" si="3"/>
        <v>15</v>
      </c>
      <c r="AM8" s="77">
        <f t="shared" si="3"/>
        <v>18</v>
      </c>
      <c r="AN8" s="77">
        <f t="shared" si="3"/>
        <v>15</v>
      </c>
      <c r="AO8" s="77">
        <f t="shared" si="3"/>
        <v>17</v>
      </c>
      <c r="AP8" s="77">
        <f>SUM(AP13,AP16,AP18,AP20,AP22,AP24,AP26,AP28,AP32,AP36,AP44,AP46,AP38)</f>
        <v>16</v>
      </c>
      <c r="AQ8" s="77">
        <f>SUM(AQ13,AQ16,AQ18,AQ20,AQ22,AQ24,AQ26,AQ28,AQ32,AQ36,AQ44,AQ46,AQ38)</f>
        <v>17</v>
      </c>
      <c r="AR8" s="77">
        <f>SUM(AR13,AR16,AR18,AR20,AR22,AR24,AR26,AR28,AR32,AR36,AR44,AR46,AR38)</f>
        <v>16</v>
      </c>
      <c r="AS8" s="77">
        <f>SUM(AS13,AS16,AS18,AS20,AS22,AS24,AS26,AS28,AS32,AS36,AS44,AS46,AS38)</f>
        <v>17</v>
      </c>
      <c r="AT8" s="91"/>
      <c r="AU8" s="91"/>
      <c r="AV8" s="77" t="s">
        <v>23</v>
      </c>
      <c r="AW8" s="77" t="s">
        <v>23</v>
      </c>
      <c r="AX8" s="77" t="s">
        <v>23</v>
      </c>
      <c r="AY8" s="77" t="s">
        <v>23</v>
      </c>
      <c r="AZ8" s="77" t="s">
        <v>23</v>
      </c>
      <c r="BA8" s="77" t="s">
        <v>23</v>
      </c>
      <c r="BB8" s="77" t="s">
        <v>23</v>
      </c>
      <c r="BC8" s="77" t="s">
        <v>23</v>
      </c>
      <c r="BD8" s="77" t="s">
        <v>23</v>
      </c>
      <c r="BE8" s="77">
        <f>SUM(BE13,BE16,BE18,BE20,BE22,BE24,BE26,BE28,BE32,BE36,BE44,BE46,BE38)</f>
        <v>642</v>
      </c>
    </row>
    <row r="9" spans="1:57" ht="30.75" customHeight="1" thickBot="1">
      <c r="A9" s="458"/>
      <c r="B9" s="460" t="s">
        <v>201</v>
      </c>
      <c r="C9" s="460" t="s">
        <v>202</v>
      </c>
      <c r="D9" s="76" t="s">
        <v>22</v>
      </c>
      <c r="E9" s="90">
        <f aca="true" t="shared" si="4" ref="E9:S9">E11+E13+E15+E17+E19+E21+E23+E25+E27+E29+E31</f>
        <v>22</v>
      </c>
      <c r="F9" s="90">
        <f t="shared" si="4"/>
        <v>24</v>
      </c>
      <c r="G9" s="90">
        <f t="shared" si="4"/>
        <v>22</v>
      </c>
      <c r="H9" s="90">
        <f t="shared" si="4"/>
        <v>24</v>
      </c>
      <c r="I9" s="90">
        <f t="shared" si="4"/>
        <v>22</v>
      </c>
      <c r="J9" s="90">
        <f t="shared" si="4"/>
        <v>24</v>
      </c>
      <c r="K9" s="90">
        <f t="shared" si="4"/>
        <v>22</v>
      </c>
      <c r="L9" s="90">
        <f t="shared" si="4"/>
        <v>24</v>
      </c>
      <c r="M9" s="90">
        <f t="shared" si="4"/>
        <v>22</v>
      </c>
      <c r="N9" s="90">
        <f t="shared" si="4"/>
        <v>24</v>
      </c>
      <c r="O9" s="90">
        <f t="shared" si="4"/>
        <v>22</v>
      </c>
      <c r="P9" s="90">
        <f t="shared" si="4"/>
        <v>24</v>
      </c>
      <c r="Q9" s="90">
        <f t="shared" si="4"/>
        <v>22</v>
      </c>
      <c r="R9" s="90">
        <f t="shared" si="4"/>
        <v>24</v>
      </c>
      <c r="S9" s="90">
        <f t="shared" si="4"/>
        <v>22</v>
      </c>
      <c r="T9" s="90">
        <f>T11+T13+T15+T17+T19+T21+T23+T25+T27+T29+T31</f>
        <v>24</v>
      </c>
      <c r="U9" s="90">
        <v>22</v>
      </c>
      <c r="V9" s="77" t="s">
        <v>23</v>
      </c>
      <c r="W9" s="77" t="s">
        <v>23</v>
      </c>
      <c r="X9" s="90">
        <f aca="true" t="shared" si="5" ref="X9:AN9">X11+X13+X15+X17+X19+X21+X23+X25+X27+X29+X31</f>
        <v>22</v>
      </c>
      <c r="Y9" s="90">
        <f t="shared" si="5"/>
        <v>24</v>
      </c>
      <c r="Z9" s="90">
        <f t="shared" si="5"/>
        <v>22</v>
      </c>
      <c r="AA9" s="90">
        <f t="shared" si="5"/>
        <v>24</v>
      </c>
      <c r="AB9" s="90">
        <f t="shared" si="5"/>
        <v>22</v>
      </c>
      <c r="AC9" s="90">
        <f t="shared" si="5"/>
        <v>24</v>
      </c>
      <c r="AD9" s="90">
        <f t="shared" si="5"/>
        <v>22</v>
      </c>
      <c r="AE9" s="90">
        <f t="shared" si="5"/>
        <v>24</v>
      </c>
      <c r="AF9" s="90">
        <f t="shared" si="5"/>
        <v>22</v>
      </c>
      <c r="AG9" s="90">
        <f t="shared" si="5"/>
        <v>24</v>
      </c>
      <c r="AH9" s="90">
        <f t="shared" si="5"/>
        <v>22</v>
      </c>
      <c r="AI9" s="90">
        <f t="shared" si="5"/>
        <v>24</v>
      </c>
      <c r="AJ9" s="90">
        <f t="shared" si="5"/>
        <v>22</v>
      </c>
      <c r="AK9" s="90">
        <f t="shared" si="5"/>
        <v>24</v>
      </c>
      <c r="AL9" s="90">
        <f t="shared" si="5"/>
        <v>22</v>
      </c>
      <c r="AM9" s="90">
        <f t="shared" si="5"/>
        <v>24</v>
      </c>
      <c r="AN9" s="90">
        <f t="shared" si="5"/>
        <v>22</v>
      </c>
      <c r="AO9" s="90">
        <v>26</v>
      </c>
      <c r="AP9" s="90">
        <v>26</v>
      </c>
      <c r="AQ9" s="90">
        <f aca="true" t="shared" si="6" ref="AP9:AS10">AQ11+AQ13+AQ15+AQ17+AQ19+AQ21+AQ23+AQ25+AQ27+AQ29+AQ31</f>
        <v>24</v>
      </c>
      <c r="AR9" s="90">
        <f t="shared" si="6"/>
        <v>24</v>
      </c>
      <c r="AS9" s="90">
        <v>24</v>
      </c>
      <c r="AT9" s="91"/>
      <c r="AU9" s="91"/>
      <c r="AV9" s="77" t="s">
        <v>23</v>
      </c>
      <c r="AW9" s="77" t="s">
        <v>23</v>
      </c>
      <c r="AX9" s="77" t="s">
        <v>23</v>
      </c>
      <c r="AY9" s="77" t="s">
        <v>23</v>
      </c>
      <c r="AZ9" s="77" t="s">
        <v>23</v>
      </c>
      <c r="BA9" s="77" t="s">
        <v>23</v>
      </c>
      <c r="BB9" s="77" t="s">
        <v>23</v>
      </c>
      <c r="BC9" s="77" t="s">
        <v>23</v>
      </c>
      <c r="BD9" s="77" t="s">
        <v>23</v>
      </c>
      <c r="BE9" s="79">
        <f aca="true" t="shared" si="7" ref="BE9:BE15">SUM(E9:BD9)</f>
        <v>904</v>
      </c>
    </row>
    <row r="10" spans="1:57" ht="31.5" customHeight="1" thickBot="1">
      <c r="A10" s="458"/>
      <c r="B10" s="461"/>
      <c r="C10" s="461"/>
      <c r="D10" s="76" t="s">
        <v>25</v>
      </c>
      <c r="E10" s="90">
        <f aca="true" t="shared" si="8" ref="E10:S10">E12+E14+E16+E18+E20+E22+E24+E26+E28+E30+E32</f>
        <v>11</v>
      </c>
      <c r="F10" s="90">
        <f t="shared" si="8"/>
        <v>12</v>
      </c>
      <c r="G10" s="90">
        <f t="shared" si="8"/>
        <v>11</v>
      </c>
      <c r="H10" s="90">
        <f t="shared" si="8"/>
        <v>12</v>
      </c>
      <c r="I10" s="90">
        <f t="shared" si="8"/>
        <v>11</v>
      </c>
      <c r="J10" s="90">
        <f t="shared" si="8"/>
        <v>12</v>
      </c>
      <c r="K10" s="90">
        <f t="shared" si="8"/>
        <v>11</v>
      </c>
      <c r="L10" s="90">
        <f t="shared" si="8"/>
        <v>12</v>
      </c>
      <c r="M10" s="90">
        <f t="shared" si="8"/>
        <v>11</v>
      </c>
      <c r="N10" s="90">
        <f t="shared" si="8"/>
        <v>12</v>
      </c>
      <c r="O10" s="90">
        <f t="shared" si="8"/>
        <v>11</v>
      </c>
      <c r="P10" s="90">
        <f t="shared" si="8"/>
        <v>12</v>
      </c>
      <c r="Q10" s="90">
        <f t="shared" si="8"/>
        <v>11</v>
      </c>
      <c r="R10" s="90">
        <f t="shared" si="8"/>
        <v>12</v>
      </c>
      <c r="S10" s="90">
        <f t="shared" si="8"/>
        <v>11</v>
      </c>
      <c r="T10" s="90">
        <f>T12+T14+T16+T18+T20+T22+T24+T26+T28+T30+T32</f>
        <v>12</v>
      </c>
      <c r="U10" s="90">
        <f>U12+U14+U16+U18+U20+U22+U24+U26+U28+U30+U32</f>
        <v>11</v>
      </c>
      <c r="V10" s="77" t="s">
        <v>23</v>
      </c>
      <c r="W10" s="77" t="s">
        <v>23</v>
      </c>
      <c r="X10" s="90">
        <f aca="true" t="shared" si="9" ref="X10:AO10">X12+X14+X16+X18+X20+X22+X24+X26+X28+X30+X32</f>
        <v>11</v>
      </c>
      <c r="Y10" s="90">
        <f t="shared" si="9"/>
        <v>12</v>
      </c>
      <c r="Z10" s="90">
        <f t="shared" si="9"/>
        <v>11</v>
      </c>
      <c r="AA10" s="90">
        <f t="shared" si="9"/>
        <v>12</v>
      </c>
      <c r="AB10" s="90">
        <f t="shared" si="9"/>
        <v>11</v>
      </c>
      <c r="AC10" s="90">
        <f t="shared" si="9"/>
        <v>12</v>
      </c>
      <c r="AD10" s="90">
        <f t="shared" si="9"/>
        <v>11</v>
      </c>
      <c r="AE10" s="90">
        <f t="shared" si="9"/>
        <v>12</v>
      </c>
      <c r="AF10" s="90">
        <f t="shared" si="9"/>
        <v>11</v>
      </c>
      <c r="AG10" s="90">
        <f t="shared" si="9"/>
        <v>12</v>
      </c>
      <c r="AH10" s="90">
        <f t="shared" si="9"/>
        <v>11</v>
      </c>
      <c r="AI10" s="90">
        <f t="shared" si="9"/>
        <v>12</v>
      </c>
      <c r="AJ10" s="90">
        <f t="shared" si="9"/>
        <v>11</v>
      </c>
      <c r="AK10" s="90">
        <f t="shared" si="9"/>
        <v>12</v>
      </c>
      <c r="AL10" s="90">
        <f t="shared" si="9"/>
        <v>11</v>
      </c>
      <c r="AM10" s="90">
        <f t="shared" si="9"/>
        <v>12</v>
      </c>
      <c r="AN10" s="90">
        <f t="shared" si="9"/>
        <v>11</v>
      </c>
      <c r="AO10" s="90">
        <f t="shared" si="9"/>
        <v>13</v>
      </c>
      <c r="AP10" s="90">
        <f t="shared" si="6"/>
        <v>13</v>
      </c>
      <c r="AQ10" s="90">
        <f t="shared" si="6"/>
        <v>12</v>
      </c>
      <c r="AR10" s="90">
        <f t="shared" si="6"/>
        <v>12</v>
      </c>
      <c r="AS10" s="90">
        <f t="shared" si="6"/>
        <v>12</v>
      </c>
      <c r="AT10" s="91"/>
      <c r="AU10" s="91"/>
      <c r="AV10" s="77" t="s">
        <v>23</v>
      </c>
      <c r="AW10" s="77" t="s">
        <v>23</v>
      </c>
      <c r="AX10" s="77" t="s">
        <v>23</v>
      </c>
      <c r="AY10" s="77" t="s">
        <v>23</v>
      </c>
      <c r="AZ10" s="77" t="s">
        <v>23</v>
      </c>
      <c r="BA10" s="77" t="s">
        <v>23</v>
      </c>
      <c r="BB10" s="77" t="s">
        <v>23</v>
      </c>
      <c r="BC10" s="77" t="s">
        <v>23</v>
      </c>
      <c r="BD10" s="77" t="s">
        <v>23</v>
      </c>
      <c r="BE10" s="79">
        <f t="shared" si="7"/>
        <v>452</v>
      </c>
    </row>
    <row r="11" spans="1:57" ht="18.75" customHeight="1" thickBot="1">
      <c r="A11" s="458"/>
      <c r="B11" s="373" t="s">
        <v>203</v>
      </c>
      <c r="C11" s="373" t="s">
        <v>204</v>
      </c>
      <c r="D11" s="79" t="s">
        <v>22</v>
      </c>
      <c r="E11" s="203">
        <v>2</v>
      </c>
      <c r="F11" s="203">
        <v>2</v>
      </c>
      <c r="G11" s="203">
        <v>2</v>
      </c>
      <c r="H11" s="203">
        <v>2</v>
      </c>
      <c r="I11" s="203">
        <v>2</v>
      </c>
      <c r="J11" s="203">
        <v>2</v>
      </c>
      <c r="K11" s="203">
        <v>2</v>
      </c>
      <c r="L11" s="203">
        <v>2</v>
      </c>
      <c r="M11" s="203">
        <v>2</v>
      </c>
      <c r="N11" s="203">
        <v>2</v>
      </c>
      <c r="O11" s="203">
        <v>2</v>
      </c>
      <c r="P11" s="203">
        <v>2</v>
      </c>
      <c r="Q11" s="203">
        <v>2</v>
      </c>
      <c r="R11" s="203">
        <v>2</v>
      </c>
      <c r="S11" s="203">
        <v>2</v>
      </c>
      <c r="T11" s="203">
        <v>2</v>
      </c>
      <c r="U11" s="203">
        <v>2</v>
      </c>
      <c r="V11" s="89" t="s">
        <v>23</v>
      </c>
      <c r="W11" s="89" t="s">
        <v>23</v>
      </c>
      <c r="X11" s="300">
        <v>2</v>
      </c>
      <c r="Y11" s="300">
        <v>2</v>
      </c>
      <c r="Z11" s="300">
        <v>2</v>
      </c>
      <c r="AA11" s="300">
        <v>2</v>
      </c>
      <c r="AB11" s="300">
        <v>2</v>
      </c>
      <c r="AC11" s="300">
        <v>2</v>
      </c>
      <c r="AD11" s="300">
        <v>2</v>
      </c>
      <c r="AE11" s="300">
        <v>2</v>
      </c>
      <c r="AF11" s="300">
        <v>2</v>
      </c>
      <c r="AG11" s="300">
        <v>2</v>
      </c>
      <c r="AH11" s="300">
        <v>2</v>
      </c>
      <c r="AI11" s="300">
        <v>2</v>
      </c>
      <c r="AJ11" s="300">
        <v>2</v>
      </c>
      <c r="AK11" s="300">
        <v>2</v>
      </c>
      <c r="AL11" s="300">
        <v>2</v>
      </c>
      <c r="AM11" s="300">
        <v>2</v>
      </c>
      <c r="AN11" s="300">
        <v>2</v>
      </c>
      <c r="AO11" s="300">
        <v>2</v>
      </c>
      <c r="AP11" s="300">
        <v>2</v>
      </c>
      <c r="AQ11" s="300">
        <v>2</v>
      </c>
      <c r="AR11" s="204">
        <v>2</v>
      </c>
      <c r="AS11" s="204">
        <v>2</v>
      </c>
      <c r="AT11" s="319"/>
      <c r="AU11" s="319" t="s">
        <v>24</v>
      </c>
      <c r="AV11" s="183" t="s">
        <v>23</v>
      </c>
      <c r="AW11" s="183" t="s">
        <v>23</v>
      </c>
      <c r="AX11" s="183" t="s">
        <v>23</v>
      </c>
      <c r="AY11" s="183" t="s">
        <v>23</v>
      </c>
      <c r="AZ11" s="183" t="s">
        <v>23</v>
      </c>
      <c r="BA11" s="183" t="s">
        <v>23</v>
      </c>
      <c r="BB11" s="183" t="s">
        <v>23</v>
      </c>
      <c r="BC11" s="183" t="s">
        <v>23</v>
      </c>
      <c r="BD11" s="183" t="s">
        <v>23</v>
      </c>
      <c r="BE11" s="79">
        <f t="shared" si="7"/>
        <v>78</v>
      </c>
    </row>
    <row r="12" spans="1:57" ht="17.25" customHeight="1" thickBot="1">
      <c r="A12" s="458"/>
      <c r="B12" s="453"/>
      <c r="C12" s="407"/>
      <c r="D12" s="79" t="s">
        <v>25</v>
      </c>
      <c r="E12" s="203">
        <v>1</v>
      </c>
      <c r="F12" s="203">
        <v>1</v>
      </c>
      <c r="G12" s="203">
        <v>1</v>
      </c>
      <c r="H12" s="203">
        <v>1</v>
      </c>
      <c r="I12" s="203">
        <v>1</v>
      </c>
      <c r="J12" s="203">
        <v>1</v>
      </c>
      <c r="K12" s="203">
        <v>1</v>
      </c>
      <c r="L12" s="203">
        <v>1</v>
      </c>
      <c r="M12" s="203">
        <v>1</v>
      </c>
      <c r="N12" s="203">
        <v>1</v>
      </c>
      <c r="O12" s="203">
        <v>1</v>
      </c>
      <c r="P12" s="203">
        <v>1</v>
      </c>
      <c r="Q12" s="203">
        <v>1</v>
      </c>
      <c r="R12" s="203">
        <v>1</v>
      </c>
      <c r="S12" s="203">
        <v>1</v>
      </c>
      <c r="T12" s="203">
        <v>1</v>
      </c>
      <c r="U12" s="203">
        <v>1</v>
      </c>
      <c r="V12" s="89" t="s">
        <v>23</v>
      </c>
      <c r="W12" s="89" t="s">
        <v>23</v>
      </c>
      <c r="X12" s="300">
        <v>1</v>
      </c>
      <c r="Y12" s="300">
        <v>1</v>
      </c>
      <c r="Z12" s="300">
        <v>1</v>
      </c>
      <c r="AA12" s="300">
        <v>1</v>
      </c>
      <c r="AB12" s="300">
        <v>1</v>
      </c>
      <c r="AC12" s="300">
        <v>1</v>
      </c>
      <c r="AD12" s="300">
        <v>1</v>
      </c>
      <c r="AE12" s="300">
        <v>1</v>
      </c>
      <c r="AF12" s="300">
        <v>1</v>
      </c>
      <c r="AG12" s="300">
        <v>1</v>
      </c>
      <c r="AH12" s="300">
        <v>1</v>
      </c>
      <c r="AI12" s="300">
        <v>1</v>
      </c>
      <c r="AJ12" s="300">
        <v>1</v>
      </c>
      <c r="AK12" s="300">
        <v>1</v>
      </c>
      <c r="AL12" s="300">
        <v>1</v>
      </c>
      <c r="AM12" s="300">
        <v>1</v>
      </c>
      <c r="AN12" s="300">
        <v>1</v>
      </c>
      <c r="AO12" s="300">
        <v>1</v>
      </c>
      <c r="AP12" s="300">
        <v>1</v>
      </c>
      <c r="AQ12" s="300">
        <v>1</v>
      </c>
      <c r="AR12" s="204">
        <v>1</v>
      </c>
      <c r="AS12" s="204">
        <v>1</v>
      </c>
      <c r="AT12" s="319"/>
      <c r="AU12" s="319"/>
      <c r="AV12" s="183" t="s">
        <v>23</v>
      </c>
      <c r="AW12" s="183" t="s">
        <v>23</v>
      </c>
      <c r="AX12" s="183" t="s">
        <v>23</v>
      </c>
      <c r="AY12" s="183" t="s">
        <v>23</v>
      </c>
      <c r="AZ12" s="183" t="s">
        <v>23</v>
      </c>
      <c r="BA12" s="183" t="s">
        <v>23</v>
      </c>
      <c r="BB12" s="183" t="s">
        <v>23</v>
      </c>
      <c r="BC12" s="183" t="s">
        <v>23</v>
      </c>
      <c r="BD12" s="183" t="s">
        <v>23</v>
      </c>
      <c r="BE12" s="79">
        <f t="shared" si="7"/>
        <v>39</v>
      </c>
    </row>
    <row r="13" spans="1:57" ht="15.75" customHeight="1" thickBot="1">
      <c r="A13" s="458"/>
      <c r="B13" s="453"/>
      <c r="C13" s="373" t="s">
        <v>205</v>
      </c>
      <c r="D13" s="79" t="s">
        <v>22</v>
      </c>
      <c r="E13" s="203">
        <v>2</v>
      </c>
      <c r="F13" s="203">
        <v>4</v>
      </c>
      <c r="G13" s="203">
        <v>2</v>
      </c>
      <c r="H13" s="203">
        <v>4</v>
      </c>
      <c r="I13" s="203">
        <v>2</v>
      </c>
      <c r="J13" s="203">
        <v>4</v>
      </c>
      <c r="K13" s="203">
        <v>2</v>
      </c>
      <c r="L13" s="205">
        <v>4</v>
      </c>
      <c r="M13" s="205">
        <v>2</v>
      </c>
      <c r="N13" s="205">
        <v>4</v>
      </c>
      <c r="O13" s="205">
        <v>2</v>
      </c>
      <c r="P13" s="205">
        <v>4</v>
      </c>
      <c r="Q13" s="205">
        <v>2</v>
      </c>
      <c r="R13" s="205">
        <v>4</v>
      </c>
      <c r="S13" s="205">
        <v>2</v>
      </c>
      <c r="T13" s="205">
        <v>4</v>
      </c>
      <c r="U13" s="205">
        <v>2</v>
      </c>
      <c r="V13" s="89" t="s">
        <v>23</v>
      </c>
      <c r="W13" s="89" t="s">
        <v>23</v>
      </c>
      <c r="X13" s="204">
        <v>2</v>
      </c>
      <c r="Y13" s="204">
        <v>4</v>
      </c>
      <c r="Z13" s="204">
        <v>2</v>
      </c>
      <c r="AA13" s="204">
        <v>4</v>
      </c>
      <c r="AB13" s="204">
        <v>2</v>
      </c>
      <c r="AC13" s="204">
        <v>4</v>
      </c>
      <c r="AD13" s="204">
        <v>2</v>
      </c>
      <c r="AE13" s="204">
        <v>4</v>
      </c>
      <c r="AF13" s="204">
        <v>2</v>
      </c>
      <c r="AG13" s="204">
        <v>4</v>
      </c>
      <c r="AH13" s="204">
        <v>2</v>
      </c>
      <c r="AI13" s="204">
        <v>4</v>
      </c>
      <c r="AJ13" s="204">
        <v>2</v>
      </c>
      <c r="AK13" s="204">
        <v>4</v>
      </c>
      <c r="AL13" s="204">
        <v>2</v>
      </c>
      <c r="AM13" s="204">
        <v>4</v>
      </c>
      <c r="AN13" s="204">
        <v>2</v>
      </c>
      <c r="AO13" s="204">
        <v>4</v>
      </c>
      <c r="AP13" s="204">
        <v>2</v>
      </c>
      <c r="AQ13" s="204">
        <v>4</v>
      </c>
      <c r="AR13" s="204">
        <v>2</v>
      </c>
      <c r="AS13" s="204">
        <v>4</v>
      </c>
      <c r="AT13" s="319"/>
      <c r="AU13" s="319"/>
      <c r="AV13" s="183" t="s">
        <v>23</v>
      </c>
      <c r="AW13" s="183" t="s">
        <v>23</v>
      </c>
      <c r="AX13" s="183" t="s">
        <v>23</v>
      </c>
      <c r="AY13" s="183" t="s">
        <v>23</v>
      </c>
      <c r="AZ13" s="183" t="s">
        <v>23</v>
      </c>
      <c r="BA13" s="183" t="s">
        <v>23</v>
      </c>
      <c r="BB13" s="183" t="s">
        <v>23</v>
      </c>
      <c r="BC13" s="183" t="s">
        <v>23</v>
      </c>
      <c r="BD13" s="183" t="s">
        <v>23</v>
      </c>
      <c r="BE13" s="82">
        <f t="shared" si="7"/>
        <v>116</v>
      </c>
    </row>
    <row r="14" spans="1:57" ht="18.75" customHeight="1" thickBot="1">
      <c r="A14" s="458"/>
      <c r="B14" s="407"/>
      <c r="C14" s="453"/>
      <c r="D14" s="79" t="s">
        <v>25</v>
      </c>
      <c r="E14" s="203">
        <v>1</v>
      </c>
      <c r="F14" s="203">
        <v>2</v>
      </c>
      <c r="G14" s="203">
        <v>1</v>
      </c>
      <c r="H14" s="203">
        <v>2</v>
      </c>
      <c r="I14" s="203">
        <v>1</v>
      </c>
      <c r="J14" s="203">
        <v>2</v>
      </c>
      <c r="K14" s="203">
        <v>1</v>
      </c>
      <c r="L14" s="205">
        <v>2</v>
      </c>
      <c r="M14" s="205">
        <v>1</v>
      </c>
      <c r="N14" s="205">
        <v>2</v>
      </c>
      <c r="O14" s="205">
        <v>1</v>
      </c>
      <c r="P14" s="205">
        <v>2</v>
      </c>
      <c r="Q14" s="205">
        <v>1</v>
      </c>
      <c r="R14" s="205">
        <v>2</v>
      </c>
      <c r="S14" s="205">
        <v>1</v>
      </c>
      <c r="T14" s="205">
        <v>2</v>
      </c>
      <c r="U14" s="205">
        <v>1</v>
      </c>
      <c r="V14" s="89" t="s">
        <v>23</v>
      </c>
      <c r="W14" s="89" t="s">
        <v>23</v>
      </c>
      <c r="X14" s="204">
        <v>1</v>
      </c>
      <c r="Y14" s="204">
        <v>2</v>
      </c>
      <c r="Z14" s="204">
        <v>1</v>
      </c>
      <c r="AA14" s="204">
        <v>2</v>
      </c>
      <c r="AB14" s="204">
        <v>1</v>
      </c>
      <c r="AC14" s="204">
        <v>2</v>
      </c>
      <c r="AD14" s="204">
        <v>1</v>
      </c>
      <c r="AE14" s="204">
        <v>2</v>
      </c>
      <c r="AF14" s="204">
        <v>1</v>
      </c>
      <c r="AG14" s="204">
        <v>2</v>
      </c>
      <c r="AH14" s="204">
        <v>1</v>
      </c>
      <c r="AI14" s="204">
        <v>2</v>
      </c>
      <c r="AJ14" s="204">
        <v>1</v>
      </c>
      <c r="AK14" s="204">
        <v>2</v>
      </c>
      <c r="AL14" s="204">
        <v>1</v>
      </c>
      <c r="AM14" s="204">
        <v>2</v>
      </c>
      <c r="AN14" s="204">
        <v>1</v>
      </c>
      <c r="AO14" s="204">
        <v>2</v>
      </c>
      <c r="AP14" s="204">
        <v>1</v>
      </c>
      <c r="AQ14" s="204">
        <v>2</v>
      </c>
      <c r="AR14" s="204">
        <v>1</v>
      </c>
      <c r="AS14" s="204">
        <v>2</v>
      </c>
      <c r="AT14" s="319"/>
      <c r="AU14" s="319"/>
      <c r="AV14" s="183" t="s">
        <v>23</v>
      </c>
      <c r="AW14" s="183" t="s">
        <v>23</v>
      </c>
      <c r="AX14" s="183" t="s">
        <v>23</v>
      </c>
      <c r="AY14" s="183" t="s">
        <v>23</v>
      </c>
      <c r="AZ14" s="183" t="s">
        <v>23</v>
      </c>
      <c r="BA14" s="183" t="s">
        <v>23</v>
      </c>
      <c r="BB14" s="183" t="s">
        <v>23</v>
      </c>
      <c r="BC14" s="183" t="s">
        <v>23</v>
      </c>
      <c r="BD14" s="183" t="s">
        <v>23</v>
      </c>
      <c r="BE14" s="79">
        <f t="shared" si="7"/>
        <v>58</v>
      </c>
    </row>
    <row r="15" spans="1:57" ht="18.75" customHeight="1" thickBot="1">
      <c r="A15" s="458"/>
      <c r="B15" s="373" t="s">
        <v>206</v>
      </c>
      <c r="C15" s="375" t="s">
        <v>26</v>
      </c>
      <c r="D15" s="79" t="s">
        <v>22</v>
      </c>
      <c r="E15" s="297">
        <v>2</v>
      </c>
      <c r="F15" s="297">
        <v>4</v>
      </c>
      <c r="G15" s="297">
        <v>2</v>
      </c>
      <c r="H15" s="297">
        <v>4</v>
      </c>
      <c r="I15" s="297">
        <v>2</v>
      </c>
      <c r="J15" s="297">
        <v>4</v>
      </c>
      <c r="K15" s="297">
        <v>2</v>
      </c>
      <c r="L15" s="330">
        <v>4</v>
      </c>
      <c r="M15" s="330">
        <v>2</v>
      </c>
      <c r="N15" s="330">
        <v>4</v>
      </c>
      <c r="O15" s="330">
        <v>2</v>
      </c>
      <c r="P15" s="330">
        <v>4</v>
      </c>
      <c r="Q15" s="330">
        <v>2</v>
      </c>
      <c r="R15" s="330">
        <v>4</v>
      </c>
      <c r="S15" s="330">
        <v>2</v>
      </c>
      <c r="T15" s="205">
        <v>4</v>
      </c>
      <c r="U15" s="205">
        <v>2</v>
      </c>
      <c r="V15" s="89" t="s">
        <v>23</v>
      </c>
      <c r="W15" s="89" t="s">
        <v>23</v>
      </c>
      <c r="X15" s="300">
        <v>2</v>
      </c>
      <c r="Y15" s="300">
        <v>4</v>
      </c>
      <c r="Z15" s="300">
        <v>2</v>
      </c>
      <c r="AA15" s="300">
        <v>4</v>
      </c>
      <c r="AB15" s="300">
        <v>2</v>
      </c>
      <c r="AC15" s="300">
        <v>4</v>
      </c>
      <c r="AD15" s="300">
        <v>2</v>
      </c>
      <c r="AE15" s="300">
        <v>4</v>
      </c>
      <c r="AF15" s="300">
        <v>2</v>
      </c>
      <c r="AG15" s="300">
        <v>4</v>
      </c>
      <c r="AH15" s="300">
        <v>2</v>
      </c>
      <c r="AI15" s="300">
        <v>4</v>
      </c>
      <c r="AJ15" s="300">
        <v>2</v>
      </c>
      <c r="AK15" s="300">
        <v>4</v>
      </c>
      <c r="AL15" s="300">
        <v>2</v>
      </c>
      <c r="AM15" s="300">
        <v>4</v>
      </c>
      <c r="AN15" s="300">
        <v>2</v>
      </c>
      <c r="AO15" s="300">
        <v>4</v>
      </c>
      <c r="AP15" s="300">
        <v>2</v>
      </c>
      <c r="AQ15" s="300">
        <v>4</v>
      </c>
      <c r="AR15" s="300">
        <v>2</v>
      </c>
      <c r="AS15" s="317" t="s">
        <v>241</v>
      </c>
      <c r="AT15" s="319"/>
      <c r="AU15" s="319"/>
      <c r="AV15" s="183" t="s">
        <v>23</v>
      </c>
      <c r="AW15" s="183" t="s">
        <v>23</v>
      </c>
      <c r="AX15" s="183" t="s">
        <v>23</v>
      </c>
      <c r="AY15" s="183" t="s">
        <v>23</v>
      </c>
      <c r="AZ15" s="183" t="s">
        <v>23</v>
      </c>
      <c r="BA15" s="183" t="s">
        <v>23</v>
      </c>
      <c r="BB15" s="183" t="s">
        <v>23</v>
      </c>
      <c r="BC15" s="183" t="s">
        <v>23</v>
      </c>
      <c r="BD15" s="183" t="s">
        <v>23</v>
      </c>
      <c r="BE15" s="79">
        <f t="shared" si="7"/>
        <v>112</v>
      </c>
    </row>
    <row r="16" spans="1:57" ht="17.25" customHeight="1" thickBot="1">
      <c r="A16" s="458"/>
      <c r="B16" s="374"/>
      <c r="C16" s="406"/>
      <c r="D16" s="79" t="s">
        <v>25</v>
      </c>
      <c r="E16" s="297">
        <v>1</v>
      </c>
      <c r="F16" s="297">
        <v>2</v>
      </c>
      <c r="G16" s="297">
        <v>1</v>
      </c>
      <c r="H16" s="297">
        <v>2</v>
      </c>
      <c r="I16" s="297">
        <v>1</v>
      </c>
      <c r="J16" s="297">
        <v>2</v>
      </c>
      <c r="K16" s="297">
        <v>1</v>
      </c>
      <c r="L16" s="330">
        <v>2</v>
      </c>
      <c r="M16" s="330">
        <v>1</v>
      </c>
      <c r="N16" s="330">
        <v>2</v>
      </c>
      <c r="O16" s="330">
        <v>1</v>
      </c>
      <c r="P16" s="330">
        <v>2</v>
      </c>
      <c r="Q16" s="330">
        <v>1</v>
      </c>
      <c r="R16" s="330">
        <v>2</v>
      </c>
      <c r="S16" s="330">
        <v>1</v>
      </c>
      <c r="T16" s="205">
        <v>2</v>
      </c>
      <c r="U16" s="205">
        <v>1</v>
      </c>
      <c r="V16" s="89" t="s">
        <v>23</v>
      </c>
      <c r="W16" s="89" t="s">
        <v>23</v>
      </c>
      <c r="X16" s="204">
        <v>1</v>
      </c>
      <c r="Y16" s="204">
        <v>2</v>
      </c>
      <c r="Z16" s="204">
        <v>1</v>
      </c>
      <c r="AA16" s="204">
        <v>2</v>
      </c>
      <c r="AB16" s="204">
        <v>1</v>
      </c>
      <c r="AC16" s="204">
        <v>2</v>
      </c>
      <c r="AD16" s="204">
        <v>1</v>
      </c>
      <c r="AE16" s="204">
        <v>2</v>
      </c>
      <c r="AF16" s="204">
        <v>1</v>
      </c>
      <c r="AG16" s="204">
        <v>2</v>
      </c>
      <c r="AH16" s="204">
        <v>1</v>
      </c>
      <c r="AI16" s="204">
        <v>2</v>
      </c>
      <c r="AJ16" s="204">
        <v>1</v>
      </c>
      <c r="AK16" s="204">
        <v>2</v>
      </c>
      <c r="AL16" s="204">
        <v>1</v>
      </c>
      <c r="AM16" s="204">
        <v>2</v>
      </c>
      <c r="AN16" s="204">
        <v>1</v>
      </c>
      <c r="AO16" s="204">
        <v>2</v>
      </c>
      <c r="AP16" s="204">
        <v>1</v>
      </c>
      <c r="AQ16" s="204">
        <v>2</v>
      </c>
      <c r="AR16" s="204">
        <v>1</v>
      </c>
      <c r="AS16" s="204">
        <v>2</v>
      </c>
      <c r="AT16" s="319"/>
      <c r="AU16" s="319"/>
      <c r="AV16" s="183" t="s">
        <v>23</v>
      </c>
      <c r="AW16" s="183" t="s">
        <v>23</v>
      </c>
      <c r="AX16" s="183" t="s">
        <v>23</v>
      </c>
      <c r="AY16" s="183" t="s">
        <v>23</v>
      </c>
      <c r="AZ16" s="183" t="s">
        <v>23</v>
      </c>
      <c r="BA16" s="183" t="s">
        <v>23</v>
      </c>
      <c r="BB16" s="183" t="s">
        <v>23</v>
      </c>
      <c r="BC16" s="183" t="s">
        <v>23</v>
      </c>
      <c r="BD16" s="183" t="s">
        <v>23</v>
      </c>
      <c r="BE16" s="82">
        <f aca="true" t="shared" si="10" ref="BE16:BE84">SUM(E16:BD16)</f>
        <v>58</v>
      </c>
    </row>
    <row r="17" spans="1:57" ht="21.75" customHeight="1" thickBot="1">
      <c r="A17" s="458"/>
      <c r="B17" s="373" t="s">
        <v>207</v>
      </c>
      <c r="C17" s="375" t="s">
        <v>27</v>
      </c>
      <c r="D17" s="79" t="s">
        <v>22</v>
      </c>
      <c r="E17" s="203">
        <v>4</v>
      </c>
      <c r="F17" s="203">
        <v>2</v>
      </c>
      <c r="G17" s="203">
        <v>4</v>
      </c>
      <c r="H17" s="203">
        <v>2</v>
      </c>
      <c r="I17" s="203">
        <v>4</v>
      </c>
      <c r="J17" s="203">
        <v>2</v>
      </c>
      <c r="K17" s="203">
        <v>4</v>
      </c>
      <c r="L17" s="205">
        <v>2</v>
      </c>
      <c r="M17" s="205">
        <v>4</v>
      </c>
      <c r="N17" s="205">
        <v>2</v>
      </c>
      <c r="O17" s="205">
        <v>4</v>
      </c>
      <c r="P17" s="205">
        <v>2</v>
      </c>
      <c r="Q17" s="205">
        <v>4</v>
      </c>
      <c r="R17" s="205">
        <v>2</v>
      </c>
      <c r="S17" s="205">
        <v>4</v>
      </c>
      <c r="T17" s="205">
        <v>2</v>
      </c>
      <c r="U17" s="205">
        <v>4</v>
      </c>
      <c r="V17" s="89" t="s">
        <v>23</v>
      </c>
      <c r="W17" s="89" t="s">
        <v>23</v>
      </c>
      <c r="X17" s="300">
        <v>4</v>
      </c>
      <c r="Y17" s="300">
        <v>2</v>
      </c>
      <c r="Z17" s="300">
        <v>4</v>
      </c>
      <c r="AA17" s="300">
        <v>2</v>
      </c>
      <c r="AB17" s="300">
        <v>4</v>
      </c>
      <c r="AC17" s="300">
        <v>2</v>
      </c>
      <c r="AD17" s="300">
        <v>4</v>
      </c>
      <c r="AE17" s="300">
        <v>2</v>
      </c>
      <c r="AF17" s="300">
        <v>4</v>
      </c>
      <c r="AG17" s="300">
        <v>2</v>
      </c>
      <c r="AH17" s="300">
        <v>4</v>
      </c>
      <c r="AI17" s="300">
        <v>2</v>
      </c>
      <c r="AJ17" s="300">
        <v>4</v>
      </c>
      <c r="AK17" s="300">
        <v>2</v>
      </c>
      <c r="AL17" s="300">
        <v>4</v>
      </c>
      <c r="AM17" s="300">
        <v>2</v>
      </c>
      <c r="AN17" s="300">
        <v>4</v>
      </c>
      <c r="AO17" s="300">
        <v>2</v>
      </c>
      <c r="AP17" s="300">
        <v>4</v>
      </c>
      <c r="AQ17" s="300">
        <v>2</v>
      </c>
      <c r="AR17" s="300">
        <v>4</v>
      </c>
      <c r="AS17" s="317" t="s">
        <v>241</v>
      </c>
      <c r="AT17" s="319"/>
      <c r="AU17" s="319"/>
      <c r="AV17" s="183" t="s">
        <v>23</v>
      </c>
      <c r="AW17" s="183" t="s">
        <v>23</v>
      </c>
      <c r="AX17" s="183" t="s">
        <v>23</v>
      </c>
      <c r="AY17" s="183" t="s">
        <v>23</v>
      </c>
      <c r="AZ17" s="183" t="s">
        <v>23</v>
      </c>
      <c r="BA17" s="183" t="s">
        <v>23</v>
      </c>
      <c r="BB17" s="183" t="s">
        <v>23</v>
      </c>
      <c r="BC17" s="183" t="s">
        <v>23</v>
      </c>
      <c r="BD17" s="183" t="s">
        <v>23</v>
      </c>
      <c r="BE17" s="79">
        <f t="shared" si="10"/>
        <v>116</v>
      </c>
    </row>
    <row r="18" spans="1:57" ht="19.5" customHeight="1" thickBot="1">
      <c r="A18" s="458"/>
      <c r="B18" s="374"/>
      <c r="C18" s="376"/>
      <c r="D18" s="79" t="s">
        <v>25</v>
      </c>
      <c r="E18" s="203">
        <v>2</v>
      </c>
      <c r="F18" s="203">
        <v>1</v>
      </c>
      <c r="G18" s="203">
        <v>2</v>
      </c>
      <c r="H18" s="203">
        <v>1</v>
      </c>
      <c r="I18" s="203">
        <v>2</v>
      </c>
      <c r="J18" s="203">
        <v>1</v>
      </c>
      <c r="K18" s="203">
        <v>2</v>
      </c>
      <c r="L18" s="205">
        <v>1</v>
      </c>
      <c r="M18" s="205">
        <v>2</v>
      </c>
      <c r="N18" s="205">
        <v>1</v>
      </c>
      <c r="O18" s="205">
        <v>2</v>
      </c>
      <c r="P18" s="205">
        <v>1</v>
      </c>
      <c r="Q18" s="205">
        <v>2</v>
      </c>
      <c r="R18" s="205">
        <v>1</v>
      </c>
      <c r="S18" s="205">
        <v>2</v>
      </c>
      <c r="T18" s="205">
        <v>1</v>
      </c>
      <c r="U18" s="205">
        <v>2</v>
      </c>
      <c r="V18" s="89" t="s">
        <v>23</v>
      </c>
      <c r="W18" s="89" t="s">
        <v>23</v>
      </c>
      <c r="X18" s="300">
        <v>2</v>
      </c>
      <c r="Y18" s="300">
        <v>1</v>
      </c>
      <c r="Z18" s="300">
        <v>2</v>
      </c>
      <c r="AA18" s="300">
        <v>1</v>
      </c>
      <c r="AB18" s="300">
        <v>2</v>
      </c>
      <c r="AC18" s="300">
        <v>1</v>
      </c>
      <c r="AD18" s="300">
        <v>2</v>
      </c>
      <c r="AE18" s="300">
        <v>1</v>
      </c>
      <c r="AF18" s="300">
        <v>2</v>
      </c>
      <c r="AG18" s="300">
        <v>1</v>
      </c>
      <c r="AH18" s="300">
        <v>2</v>
      </c>
      <c r="AI18" s="300">
        <v>1</v>
      </c>
      <c r="AJ18" s="300">
        <v>2</v>
      </c>
      <c r="AK18" s="300">
        <v>1</v>
      </c>
      <c r="AL18" s="300">
        <v>2</v>
      </c>
      <c r="AM18" s="300">
        <v>1</v>
      </c>
      <c r="AN18" s="300">
        <v>2</v>
      </c>
      <c r="AO18" s="300">
        <v>1</v>
      </c>
      <c r="AP18" s="300">
        <v>2</v>
      </c>
      <c r="AQ18" s="300">
        <v>1</v>
      </c>
      <c r="AR18" s="300">
        <v>2</v>
      </c>
      <c r="AS18" s="300">
        <v>1</v>
      </c>
      <c r="AT18" s="320"/>
      <c r="AU18" s="319"/>
      <c r="AV18" s="183" t="s">
        <v>23</v>
      </c>
      <c r="AW18" s="183" t="s">
        <v>23</v>
      </c>
      <c r="AX18" s="183" t="s">
        <v>23</v>
      </c>
      <c r="AY18" s="183" t="s">
        <v>23</v>
      </c>
      <c r="AZ18" s="183" t="s">
        <v>23</v>
      </c>
      <c r="BA18" s="183" t="s">
        <v>23</v>
      </c>
      <c r="BB18" s="183" t="s">
        <v>23</v>
      </c>
      <c r="BC18" s="183" t="s">
        <v>23</v>
      </c>
      <c r="BD18" s="183" t="s">
        <v>23</v>
      </c>
      <c r="BE18" s="82">
        <f t="shared" si="10"/>
        <v>59</v>
      </c>
    </row>
    <row r="19" spans="1:57" s="13" customFormat="1" ht="21" customHeight="1" thickBot="1">
      <c r="A19" s="458"/>
      <c r="B19" s="403" t="s">
        <v>208</v>
      </c>
      <c r="C19" s="408" t="s">
        <v>30</v>
      </c>
      <c r="D19" s="81" t="s">
        <v>22</v>
      </c>
      <c r="E19" s="317">
        <v>2</v>
      </c>
      <c r="F19" s="317">
        <v>4</v>
      </c>
      <c r="G19" s="317">
        <v>2</v>
      </c>
      <c r="H19" s="317">
        <v>4</v>
      </c>
      <c r="I19" s="317">
        <v>2</v>
      </c>
      <c r="J19" s="317">
        <v>4</v>
      </c>
      <c r="K19" s="317">
        <v>2</v>
      </c>
      <c r="L19" s="205">
        <v>4</v>
      </c>
      <c r="M19" s="205">
        <v>2</v>
      </c>
      <c r="N19" s="205">
        <v>4</v>
      </c>
      <c r="O19" s="205">
        <v>2</v>
      </c>
      <c r="P19" s="205">
        <v>4</v>
      </c>
      <c r="Q19" s="205">
        <v>2</v>
      </c>
      <c r="R19" s="205">
        <v>4</v>
      </c>
      <c r="S19" s="205">
        <v>2</v>
      </c>
      <c r="T19" s="205">
        <v>4</v>
      </c>
      <c r="U19" s="205" t="s">
        <v>241</v>
      </c>
      <c r="V19" s="89" t="s">
        <v>23</v>
      </c>
      <c r="W19" s="89" t="s">
        <v>23</v>
      </c>
      <c r="X19" s="300">
        <v>4</v>
      </c>
      <c r="Y19" s="300">
        <v>2</v>
      </c>
      <c r="Z19" s="300">
        <v>4</v>
      </c>
      <c r="AA19" s="300">
        <v>2</v>
      </c>
      <c r="AB19" s="300">
        <v>4</v>
      </c>
      <c r="AC19" s="300">
        <v>2</v>
      </c>
      <c r="AD19" s="300">
        <v>4</v>
      </c>
      <c r="AE19" s="300">
        <v>2</v>
      </c>
      <c r="AF19" s="300">
        <v>4</v>
      </c>
      <c r="AG19" s="300">
        <v>2</v>
      </c>
      <c r="AH19" s="300">
        <v>4</v>
      </c>
      <c r="AI19" s="300">
        <v>2</v>
      </c>
      <c r="AJ19" s="300">
        <v>4</v>
      </c>
      <c r="AK19" s="300">
        <v>2</v>
      </c>
      <c r="AL19" s="300">
        <v>4</v>
      </c>
      <c r="AM19" s="300">
        <v>2</v>
      </c>
      <c r="AN19" s="300">
        <v>4</v>
      </c>
      <c r="AO19" s="300">
        <v>2</v>
      </c>
      <c r="AP19" s="300">
        <v>4</v>
      </c>
      <c r="AQ19" s="300">
        <v>2</v>
      </c>
      <c r="AR19" s="300">
        <v>4</v>
      </c>
      <c r="AS19" s="317" t="s">
        <v>241</v>
      </c>
      <c r="AT19" s="319"/>
      <c r="AU19" s="319"/>
      <c r="AV19" s="183" t="s">
        <v>23</v>
      </c>
      <c r="AW19" s="183" t="s">
        <v>23</v>
      </c>
      <c r="AX19" s="183" t="s">
        <v>23</v>
      </c>
      <c r="AY19" s="183" t="s">
        <v>23</v>
      </c>
      <c r="AZ19" s="183" t="s">
        <v>23</v>
      </c>
      <c r="BA19" s="183" t="s">
        <v>23</v>
      </c>
      <c r="BB19" s="183" t="s">
        <v>23</v>
      </c>
      <c r="BC19" s="183" t="s">
        <v>23</v>
      </c>
      <c r="BD19" s="183" t="s">
        <v>23</v>
      </c>
      <c r="BE19" s="81">
        <f t="shared" si="10"/>
        <v>112</v>
      </c>
    </row>
    <row r="20" spans="1:57" s="13" customFormat="1" ht="18.75" customHeight="1" thickBot="1">
      <c r="A20" s="458"/>
      <c r="B20" s="404"/>
      <c r="C20" s="405"/>
      <c r="D20" s="81" t="s">
        <v>25</v>
      </c>
      <c r="E20" s="317">
        <v>1</v>
      </c>
      <c r="F20" s="317">
        <v>2</v>
      </c>
      <c r="G20" s="317">
        <v>1</v>
      </c>
      <c r="H20" s="317">
        <v>2</v>
      </c>
      <c r="I20" s="317">
        <v>1</v>
      </c>
      <c r="J20" s="317">
        <v>2</v>
      </c>
      <c r="K20" s="317">
        <v>1</v>
      </c>
      <c r="L20" s="205">
        <v>2</v>
      </c>
      <c r="M20" s="205">
        <v>1</v>
      </c>
      <c r="N20" s="205">
        <v>2</v>
      </c>
      <c r="O20" s="205">
        <v>1</v>
      </c>
      <c r="P20" s="205">
        <v>2</v>
      </c>
      <c r="Q20" s="205">
        <v>1</v>
      </c>
      <c r="R20" s="205">
        <v>2</v>
      </c>
      <c r="S20" s="205">
        <v>1</v>
      </c>
      <c r="T20" s="205">
        <v>2</v>
      </c>
      <c r="U20" s="205">
        <v>1</v>
      </c>
      <c r="V20" s="89" t="s">
        <v>23</v>
      </c>
      <c r="W20" s="89" t="s">
        <v>23</v>
      </c>
      <c r="X20" s="204">
        <v>2</v>
      </c>
      <c r="Y20" s="204">
        <v>1</v>
      </c>
      <c r="Z20" s="204">
        <v>2</v>
      </c>
      <c r="AA20" s="204">
        <v>1</v>
      </c>
      <c r="AB20" s="204">
        <v>2</v>
      </c>
      <c r="AC20" s="204">
        <v>1</v>
      </c>
      <c r="AD20" s="204">
        <v>2</v>
      </c>
      <c r="AE20" s="204">
        <v>1</v>
      </c>
      <c r="AF20" s="204">
        <v>2</v>
      </c>
      <c r="AG20" s="204">
        <v>1</v>
      </c>
      <c r="AH20" s="204">
        <v>2</v>
      </c>
      <c r="AI20" s="204">
        <v>1</v>
      </c>
      <c r="AJ20" s="204">
        <v>2</v>
      </c>
      <c r="AK20" s="204">
        <v>1</v>
      </c>
      <c r="AL20" s="204">
        <v>2</v>
      </c>
      <c r="AM20" s="204">
        <v>1</v>
      </c>
      <c r="AN20" s="204">
        <v>2</v>
      </c>
      <c r="AO20" s="204">
        <v>1</v>
      </c>
      <c r="AP20" s="204">
        <v>2</v>
      </c>
      <c r="AQ20" s="204">
        <v>1</v>
      </c>
      <c r="AR20" s="204">
        <v>2</v>
      </c>
      <c r="AS20" s="204">
        <v>1</v>
      </c>
      <c r="AT20" s="319"/>
      <c r="AU20" s="319"/>
      <c r="AV20" s="183" t="s">
        <v>23</v>
      </c>
      <c r="AW20" s="183" t="s">
        <v>23</v>
      </c>
      <c r="AX20" s="183" t="s">
        <v>23</v>
      </c>
      <c r="AY20" s="183" t="s">
        <v>23</v>
      </c>
      <c r="AZ20" s="183" t="s">
        <v>23</v>
      </c>
      <c r="BA20" s="183" t="s">
        <v>23</v>
      </c>
      <c r="BB20" s="183" t="s">
        <v>23</v>
      </c>
      <c r="BC20" s="183" t="s">
        <v>23</v>
      </c>
      <c r="BD20" s="183" t="s">
        <v>23</v>
      </c>
      <c r="BE20" s="83">
        <f t="shared" si="10"/>
        <v>58</v>
      </c>
    </row>
    <row r="21" spans="1:57" s="13" customFormat="1" ht="21.75" customHeight="1" thickBot="1">
      <c r="A21" s="458"/>
      <c r="B21" s="403" t="s">
        <v>209</v>
      </c>
      <c r="C21" s="403" t="s">
        <v>210</v>
      </c>
      <c r="D21" s="81" t="s">
        <v>22</v>
      </c>
      <c r="E21" s="317">
        <v>2</v>
      </c>
      <c r="F21" s="317">
        <v>2</v>
      </c>
      <c r="G21" s="317">
        <v>2</v>
      </c>
      <c r="H21" s="317">
        <v>2</v>
      </c>
      <c r="I21" s="317">
        <v>2</v>
      </c>
      <c r="J21" s="317">
        <v>2</v>
      </c>
      <c r="K21" s="317">
        <v>2</v>
      </c>
      <c r="L21" s="205">
        <v>2</v>
      </c>
      <c r="M21" s="205">
        <v>2</v>
      </c>
      <c r="N21" s="205">
        <v>2</v>
      </c>
      <c r="O21" s="205">
        <v>2</v>
      </c>
      <c r="P21" s="205">
        <v>2</v>
      </c>
      <c r="Q21" s="205">
        <v>2</v>
      </c>
      <c r="R21" s="205">
        <v>2</v>
      </c>
      <c r="S21" s="205">
        <v>2</v>
      </c>
      <c r="T21" s="205">
        <v>2</v>
      </c>
      <c r="U21" s="205">
        <v>2</v>
      </c>
      <c r="V21" s="89" t="s">
        <v>23</v>
      </c>
      <c r="W21" s="89" t="s">
        <v>23</v>
      </c>
      <c r="X21" s="297">
        <v>2</v>
      </c>
      <c r="Y21" s="297">
        <v>2</v>
      </c>
      <c r="Z21" s="297">
        <v>2</v>
      </c>
      <c r="AA21" s="297">
        <v>2</v>
      </c>
      <c r="AB21" s="297">
        <v>2</v>
      </c>
      <c r="AC21" s="297">
        <v>2</v>
      </c>
      <c r="AD21" s="297">
        <v>2</v>
      </c>
      <c r="AE21" s="297">
        <v>2</v>
      </c>
      <c r="AF21" s="297">
        <v>2</v>
      </c>
      <c r="AG21" s="297">
        <v>2</v>
      </c>
      <c r="AH21" s="297">
        <v>2</v>
      </c>
      <c r="AI21" s="297">
        <v>2</v>
      </c>
      <c r="AJ21" s="297">
        <v>2</v>
      </c>
      <c r="AK21" s="297">
        <v>2</v>
      </c>
      <c r="AL21" s="297">
        <v>2</v>
      </c>
      <c r="AM21" s="297">
        <v>2</v>
      </c>
      <c r="AN21" s="297">
        <v>2</v>
      </c>
      <c r="AO21" s="297" t="s">
        <v>241</v>
      </c>
      <c r="AP21" s="297"/>
      <c r="AQ21" s="297"/>
      <c r="AR21" s="297"/>
      <c r="AS21" s="297"/>
      <c r="AT21" s="320"/>
      <c r="AU21" s="319"/>
      <c r="AV21" s="183" t="s">
        <v>23</v>
      </c>
      <c r="AW21" s="183" t="s">
        <v>23</v>
      </c>
      <c r="AX21" s="183" t="s">
        <v>23</v>
      </c>
      <c r="AY21" s="183" t="s">
        <v>23</v>
      </c>
      <c r="AZ21" s="183" t="s">
        <v>23</v>
      </c>
      <c r="BA21" s="183" t="s">
        <v>23</v>
      </c>
      <c r="BB21" s="183" t="s">
        <v>23</v>
      </c>
      <c r="BC21" s="183" t="s">
        <v>23</v>
      </c>
      <c r="BD21" s="183" t="s">
        <v>23</v>
      </c>
      <c r="BE21" s="81">
        <f t="shared" si="10"/>
        <v>68</v>
      </c>
    </row>
    <row r="22" spans="1:57" s="13" customFormat="1" ht="18" customHeight="1" thickBot="1">
      <c r="A22" s="458"/>
      <c r="B22" s="404"/>
      <c r="C22" s="405"/>
      <c r="D22" s="81" t="s">
        <v>25</v>
      </c>
      <c r="E22" s="317">
        <v>1</v>
      </c>
      <c r="F22" s="317">
        <v>1</v>
      </c>
      <c r="G22" s="317">
        <v>1</v>
      </c>
      <c r="H22" s="317">
        <v>1</v>
      </c>
      <c r="I22" s="317">
        <v>1</v>
      </c>
      <c r="J22" s="317">
        <v>1</v>
      </c>
      <c r="K22" s="317">
        <v>1</v>
      </c>
      <c r="L22" s="205">
        <v>1</v>
      </c>
      <c r="M22" s="205">
        <v>1</v>
      </c>
      <c r="N22" s="205">
        <v>1</v>
      </c>
      <c r="O22" s="205">
        <v>1</v>
      </c>
      <c r="P22" s="205">
        <v>1</v>
      </c>
      <c r="Q22" s="205">
        <v>1</v>
      </c>
      <c r="R22" s="205">
        <v>1</v>
      </c>
      <c r="S22" s="205">
        <v>1</v>
      </c>
      <c r="T22" s="205">
        <v>1</v>
      </c>
      <c r="U22" s="205">
        <v>1</v>
      </c>
      <c r="V22" s="89" t="s">
        <v>23</v>
      </c>
      <c r="W22" s="89" t="s">
        <v>23</v>
      </c>
      <c r="X22" s="316">
        <v>1</v>
      </c>
      <c r="Y22" s="316">
        <v>1</v>
      </c>
      <c r="Z22" s="316">
        <v>1</v>
      </c>
      <c r="AA22" s="316">
        <v>1</v>
      </c>
      <c r="AB22" s="316">
        <v>1</v>
      </c>
      <c r="AC22" s="316">
        <v>1</v>
      </c>
      <c r="AD22" s="316">
        <v>1</v>
      </c>
      <c r="AE22" s="316">
        <v>1</v>
      </c>
      <c r="AF22" s="316">
        <v>1</v>
      </c>
      <c r="AG22" s="316">
        <v>1</v>
      </c>
      <c r="AH22" s="316">
        <v>1</v>
      </c>
      <c r="AI22" s="316">
        <v>1</v>
      </c>
      <c r="AJ22" s="316">
        <v>1</v>
      </c>
      <c r="AK22" s="316">
        <v>1</v>
      </c>
      <c r="AL22" s="316">
        <v>1</v>
      </c>
      <c r="AM22" s="316">
        <v>1</v>
      </c>
      <c r="AN22" s="316">
        <v>1</v>
      </c>
      <c r="AO22" s="316">
        <v>1</v>
      </c>
      <c r="AP22" s="316"/>
      <c r="AQ22" s="316"/>
      <c r="AR22" s="316"/>
      <c r="AS22" s="316"/>
      <c r="AT22" s="319"/>
      <c r="AU22" s="319"/>
      <c r="AV22" s="183" t="s">
        <v>23</v>
      </c>
      <c r="AW22" s="183" t="s">
        <v>23</v>
      </c>
      <c r="AX22" s="183" t="s">
        <v>23</v>
      </c>
      <c r="AY22" s="183" t="s">
        <v>23</v>
      </c>
      <c r="AZ22" s="183" t="s">
        <v>23</v>
      </c>
      <c r="BA22" s="183" t="s">
        <v>23</v>
      </c>
      <c r="BB22" s="183" t="s">
        <v>23</v>
      </c>
      <c r="BC22" s="183" t="s">
        <v>23</v>
      </c>
      <c r="BD22" s="183" t="s">
        <v>23</v>
      </c>
      <c r="BE22" s="83">
        <f t="shared" si="10"/>
        <v>35</v>
      </c>
    </row>
    <row r="23" spans="1:101" ht="15.75" customHeight="1" thickBot="1">
      <c r="A23" s="458"/>
      <c r="B23" s="373" t="s">
        <v>211</v>
      </c>
      <c r="C23" s="375" t="s">
        <v>28</v>
      </c>
      <c r="D23" s="79" t="s">
        <v>22</v>
      </c>
      <c r="E23" s="203">
        <v>2</v>
      </c>
      <c r="F23" s="203">
        <v>2</v>
      </c>
      <c r="G23" s="203">
        <v>2</v>
      </c>
      <c r="H23" s="203">
        <v>2</v>
      </c>
      <c r="I23" s="203">
        <v>2</v>
      </c>
      <c r="J23" s="203">
        <v>2</v>
      </c>
      <c r="K23" s="203">
        <v>2</v>
      </c>
      <c r="L23" s="205">
        <v>2</v>
      </c>
      <c r="M23" s="205">
        <v>2</v>
      </c>
      <c r="N23" s="205">
        <v>2</v>
      </c>
      <c r="O23" s="205">
        <v>2</v>
      </c>
      <c r="P23" s="205">
        <v>2</v>
      </c>
      <c r="Q23" s="205">
        <v>2</v>
      </c>
      <c r="R23" s="205">
        <v>2</v>
      </c>
      <c r="S23" s="205">
        <v>2</v>
      </c>
      <c r="T23" s="205">
        <v>2</v>
      </c>
      <c r="U23" s="205">
        <v>2</v>
      </c>
      <c r="V23" s="89" t="s">
        <v>23</v>
      </c>
      <c r="W23" s="89" t="s">
        <v>23</v>
      </c>
      <c r="X23" s="300">
        <v>2</v>
      </c>
      <c r="Y23" s="300">
        <v>2</v>
      </c>
      <c r="Z23" s="300">
        <v>2</v>
      </c>
      <c r="AA23" s="300">
        <v>2</v>
      </c>
      <c r="AB23" s="300">
        <v>2</v>
      </c>
      <c r="AC23" s="300">
        <v>2</v>
      </c>
      <c r="AD23" s="300">
        <v>2</v>
      </c>
      <c r="AE23" s="300">
        <v>2</v>
      </c>
      <c r="AF23" s="300">
        <v>2</v>
      </c>
      <c r="AG23" s="300">
        <v>2</v>
      </c>
      <c r="AH23" s="300">
        <v>2</v>
      </c>
      <c r="AI23" s="300">
        <v>2</v>
      </c>
      <c r="AJ23" s="300">
        <v>2</v>
      </c>
      <c r="AK23" s="300">
        <v>2</v>
      </c>
      <c r="AL23" s="300">
        <v>2</v>
      </c>
      <c r="AM23" s="300">
        <v>2</v>
      </c>
      <c r="AN23" s="300">
        <v>2</v>
      </c>
      <c r="AO23" s="300">
        <v>2</v>
      </c>
      <c r="AP23" s="300">
        <v>2</v>
      </c>
      <c r="AQ23" s="300">
        <v>2</v>
      </c>
      <c r="AR23" s="300">
        <v>2</v>
      </c>
      <c r="AS23" s="317" t="s">
        <v>241</v>
      </c>
      <c r="AT23" s="320"/>
      <c r="AU23" s="319"/>
      <c r="AV23" s="183" t="s">
        <v>23</v>
      </c>
      <c r="AW23" s="183" t="s">
        <v>23</v>
      </c>
      <c r="AX23" s="183" t="s">
        <v>23</v>
      </c>
      <c r="AY23" s="183" t="s">
        <v>23</v>
      </c>
      <c r="AZ23" s="183" t="s">
        <v>23</v>
      </c>
      <c r="BA23" s="183" t="s">
        <v>23</v>
      </c>
      <c r="BB23" s="183" t="s">
        <v>23</v>
      </c>
      <c r="BC23" s="183" t="s">
        <v>23</v>
      </c>
      <c r="BD23" s="183" t="s">
        <v>23</v>
      </c>
      <c r="BE23" s="81">
        <f t="shared" si="10"/>
        <v>76</v>
      </c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</row>
    <row r="24" spans="1:101" ht="18" customHeight="1" thickBot="1">
      <c r="A24" s="458"/>
      <c r="B24" s="374"/>
      <c r="C24" s="376"/>
      <c r="D24" s="79" t="s">
        <v>25</v>
      </c>
      <c r="E24" s="203">
        <v>1</v>
      </c>
      <c r="F24" s="203">
        <v>1</v>
      </c>
      <c r="G24" s="203">
        <v>1</v>
      </c>
      <c r="H24" s="203">
        <v>1</v>
      </c>
      <c r="I24" s="203">
        <v>1</v>
      </c>
      <c r="J24" s="203">
        <v>1</v>
      </c>
      <c r="K24" s="203">
        <v>1</v>
      </c>
      <c r="L24" s="205">
        <v>1</v>
      </c>
      <c r="M24" s="205">
        <v>1</v>
      </c>
      <c r="N24" s="205">
        <v>1</v>
      </c>
      <c r="O24" s="205">
        <v>1</v>
      </c>
      <c r="P24" s="205">
        <v>1</v>
      </c>
      <c r="Q24" s="205">
        <v>1</v>
      </c>
      <c r="R24" s="205">
        <v>1</v>
      </c>
      <c r="S24" s="205">
        <v>1</v>
      </c>
      <c r="T24" s="205">
        <v>1</v>
      </c>
      <c r="U24" s="205">
        <v>1</v>
      </c>
      <c r="V24" s="89" t="s">
        <v>23</v>
      </c>
      <c r="W24" s="89" t="s">
        <v>23</v>
      </c>
      <c r="X24" s="204">
        <v>1</v>
      </c>
      <c r="Y24" s="204">
        <v>1</v>
      </c>
      <c r="Z24" s="204">
        <v>1</v>
      </c>
      <c r="AA24" s="204">
        <v>1</v>
      </c>
      <c r="AB24" s="204">
        <v>1</v>
      </c>
      <c r="AC24" s="204">
        <v>1</v>
      </c>
      <c r="AD24" s="204">
        <v>1</v>
      </c>
      <c r="AE24" s="204">
        <v>1</v>
      </c>
      <c r="AF24" s="204">
        <v>1</v>
      </c>
      <c r="AG24" s="204">
        <v>1</v>
      </c>
      <c r="AH24" s="204">
        <v>1</v>
      </c>
      <c r="AI24" s="204">
        <v>1</v>
      </c>
      <c r="AJ24" s="204">
        <v>1</v>
      </c>
      <c r="AK24" s="204">
        <v>1</v>
      </c>
      <c r="AL24" s="204">
        <v>1</v>
      </c>
      <c r="AM24" s="204">
        <v>1</v>
      </c>
      <c r="AN24" s="204">
        <v>1</v>
      </c>
      <c r="AO24" s="204">
        <v>1</v>
      </c>
      <c r="AP24" s="204">
        <v>1</v>
      </c>
      <c r="AQ24" s="204">
        <v>1</v>
      </c>
      <c r="AR24" s="204">
        <v>1</v>
      </c>
      <c r="AS24" s="204">
        <v>1</v>
      </c>
      <c r="AT24" s="319"/>
      <c r="AU24" s="319"/>
      <c r="AV24" s="183" t="s">
        <v>23</v>
      </c>
      <c r="AW24" s="183" t="s">
        <v>23</v>
      </c>
      <c r="AX24" s="183" t="s">
        <v>23</v>
      </c>
      <c r="AY24" s="183" t="s">
        <v>23</v>
      </c>
      <c r="AZ24" s="183" t="s">
        <v>23</v>
      </c>
      <c r="BA24" s="183" t="s">
        <v>23</v>
      </c>
      <c r="BB24" s="183" t="s">
        <v>23</v>
      </c>
      <c r="BC24" s="183" t="s">
        <v>23</v>
      </c>
      <c r="BD24" s="183" t="s">
        <v>23</v>
      </c>
      <c r="BE24" s="83">
        <f t="shared" si="10"/>
        <v>39</v>
      </c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57" ht="20.25" customHeight="1" thickBot="1">
      <c r="A25" s="458"/>
      <c r="B25" s="373" t="s">
        <v>212</v>
      </c>
      <c r="C25" s="373" t="s">
        <v>213</v>
      </c>
      <c r="D25" s="79" t="s">
        <v>22</v>
      </c>
      <c r="E25" s="203">
        <v>4</v>
      </c>
      <c r="F25" s="203">
        <v>2</v>
      </c>
      <c r="G25" s="203">
        <v>4</v>
      </c>
      <c r="H25" s="203">
        <v>2</v>
      </c>
      <c r="I25" s="203">
        <v>4</v>
      </c>
      <c r="J25" s="203">
        <v>2</v>
      </c>
      <c r="K25" s="203">
        <v>4</v>
      </c>
      <c r="L25" s="205">
        <v>2</v>
      </c>
      <c r="M25" s="205">
        <v>4</v>
      </c>
      <c r="N25" s="205">
        <v>2</v>
      </c>
      <c r="O25" s="205">
        <v>4</v>
      </c>
      <c r="P25" s="205">
        <v>2</v>
      </c>
      <c r="Q25" s="205">
        <v>4</v>
      </c>
      <c r="R25" s="205">
        <v>2</v>
      </c>
      <c r="S25" s="205">
        <v>4</v>
      </c>
      <c r="T25" s="205">
        <v>2</v>
      </c>
      <c r="U25" s="205">
        <v>4</v>
      </c>
      <c r="V25" s="89" t="s">
        <v>23</v>
      </c>
      <c r="W25" s="89" t="s">
        <v>23</v>
      </c>
      <c r="X25" s="204">
        <v>2</v>
      </c>
      <c r="Y25" s="204">
        <v>4</v>
      </c>
      <c r="Z25" s="204">
        <v>2</v>
      </c>
      <c r="AA25" s="204">
        <v>4</v>
      </c>
      <c r="AB25" s="204">
        <v>2</v>
      </c>
      <c r="AC25" s="204">
        <v>4</v>
      </c>
      <c r="AD25" s="204">
        <v>2</v>
      </c>
      <c r="AE25" s="204">
        <v>4</v>
      </c>
      <c r="AF25" s="204">
        <v>2</v>
      </c>
      <c r="AG25" s="204">
        <v>4</v>
      </c>
      <c r="AH25" s="204">
        <v>2</v>
      </c>
      <c r="AI25" s="204">
        <v>4</v>
      </c>
      <c r="AJ25" s="204">
        <v>2</v>
      </c>
      <c r="AK25" s="204">
        <v>4</v>
      </c>
      <c r="AL25" s="204">
        <v>2</v>
      </c>
      <c r="AM25" s="204">
        <v>4</v>
      </c>
      <c r="AN25" s="204">
        <v>2</v>
      </c>
      <c r="AO25" s="204">
        <v>4</v>
      </c>
      <c r="AP25" s="204" t="s">
        <v>241</v>
      </c>
      <c r="AQ25" s="204"/>
      <c r="AR25" s="204"/>
      <c r="AS25" s="204"/>
      <c r="AT25" s="319"/>
      <c r="AU25" s="319"/>
      <c r="AV25" s="183" t="s">
        <v>23</v>
      </c>
      <c r="AW25" s="183" t="s">
        <v>23</v>
      </c>
      <c r="AX25" s="183" t="s">
        <v>23</v>
      </c>
      <c r="AY25" s="183" t="s">
        <v>23</v>
      </c>
      <c r="AZ25" s="183" t="s">
        <v>23</v>
      </c>
      <c r="BA25" s="183" t="s">
        <v>23</v>
      </c>
      <c r="BB25" s="183" t="s">
        <v>23</v>
      </c>
      <c r="BC25" s="183" t="s">
        <v>23</v>
      </c>
      <c r="BD25" s="183" t="s">
        <v>23</v>
      </c>
      <c r="BE25" s="79">
        <f t="shared" si="10"/>
        <v>106</v>
      </c>
    </row>
    <row r="26" spans="1:57" ht="29.25" customHeight="1" thickBot="1">
      <c r="A26" s="458"/>
      <c r="B26" s="374"/>
      <c r="C26" s="407"/>
      <c r="D26" s="79" t="s">
        <v>25</v>
      </c>
      <c r="E26" s="203">
        <v>2</v>
      </c>
      <c r="F26" s="203">
        <v>1</v>
      </c>
      <c r="G26" s="203">
        <v>2</v>
      </c>
      <c r="H26" s="203">
        <v>1</v>
      </c>
      <c r="I26" s="203">
        <v>2</v>
      </c>
      <c r="J26" s="203">
        <v>1</v>
      </c>
      <c r="K26" s="203">
        <v>2</v>
      </c>
      <c r="L26" s="205">
        <v>1</v>
      </c>
      <c r="M26" s="205">
        <v>2</v>
      </c>
      <c r="N26" s="205">
        <v>1</v>
      </c>
      <c r="O26" s="205">
        <v>2</v>
      </c>
      <c r="P26" s="205">
        <v>1</v>
      </c>
      <c r="Q26" s="205">
        <v>2</v>
      </c>
      <c r="R26" s="205">
        <v>1</v>
      </c>
      <c r="S26" s="205">
        <v>2</v>
      </c>
      <c r="T26" s="205">
        <v>1</v>
      </c>
      <c r="U26" s="205">
        <v>2</v>
      </c>
      <c r="V26" s="89" t="s">
        <v>23</v>
      </c>
      <c r="W26" s="89" t="s">
        <v>23</v>
      </c>
      <c r="X26" s="204">
        <v>1</v>
      </c>
      <c r="Y26" s="204">
        <v>2</v>
      </c>
      <c r="Z26" s="204">
        <v>1</v>
      </c>
      <c r="AA26" s="204">
        <v>2</v>
      </c>
      <c r="AB26" s="204">
        <v>1</v>
      </c>
      <c r="AC26" s="204">
        <v>2</v>
      </c>
      <c r="AD26" s="204">
        <v>1</v>
      </c>
      <c r="AE26" s="204">
        <v>2</v>
      </c>
      <c r="AF26" s="204">
        <v>1</v>
      </c>
      <c r="AG26" s="204">
        <v>2</v>
      </c>
      <c r="AH26" s="204">
        <v>1</v>
      </c>
      <c r="AI26" s="204">
        <v>2</v>
      </c>
      <c r="AJ26" s="204">
        <v>1</v>
      </c>
      <c r="AK26" s="204">
        <v>2</v>
      </c>
      <c r="AL26" s="204">
        <v>1</v>
      </c>
      <c r="AM26" s="204">
        <v>2</v>
      </c>
      <c r="AN26" s="204">
        <v>1</v>
      </c>
      <c r="AO26" s="204">
        <v>2</v>
      </c>
      <c r="AP26" s="204">
        <v>1</v>
      </c>
      <c r="AQ26" s="204"/>
      <c r="AR26" s="204"/>
      <c r="AS26" s="204"/>
      <c r="AT26" s="319"/>
      <c r="AU26" s="319"/>
      <c r="AV26" s="183" t="s">
        <v>23</v>
      </c>
      <c r="AW26" s="183" t="s">
        <v>23</v>
      </c>
      <c r="AX26" s="183" t="s">
        <v>23</v>
      </c>
      <c r="AY26" s="183" t="s">
        <v>23</v>
      </c>
      <c r="AZ26" s="183" t="s">
        <v>23</v>
      </c>
      <c r="BA26" s="183" t="s">
        <v>23</v>
      </c>
      <c r="BB26" s="183" t="s">
        <v>23</v>
      </c>
      <c r="BC26" s="183" t="s">
        <v>23</v>
      </c>
      <c r="BD26" s="183" t="s">
        <v>23</v>
      </c>
      <c r="BE26" s="82">
        <f t="shared" si="10"/>
        <v>54</v>
      </c>
    </row>
    <row r="27" spans="1:57" ht="16.5" customHeight="1" thickBot="1">
      <c r="A27" s="458"/>
      <c r="B27" s="373" t="s">
        <v>214</v>
      </c>
      <c r="C27" s="375" t="s">
        <v>29</v>
      </c>
      <c r="D27" s="79" t="s">
        <v>22</v>
      </c>
      <c r="E27" s="203">
        <v>2</v>
      </c>
      <c r="F27" s="203">
        <v>2</v>
      </c>
      <c r="G27" s="203">
        <v>2</v>
      </c>
      <c r="H27" s="203">
        <v>2</v>
      </c>
      <c r="I27" s="203">
        <v>2</v>
      </c>
      <c r="J27" s="203">
        <v>2</v>
      </c>
      <c r="K27" s="203">
        <v>2</v>
      </c>
      <c r="L27" s="205">
        <v>2</v>
      </c>
      <c r="M27" s="205">
        <v>2</v>
      </c>
      <c r="N27" s="205">
        <v>2</v>
      </c>
      <c r="O27" s="205">
        <v>2</v>
      </c>
      <c r="P27" s="205">
        <v>2</v>
      </c>
      <c r="Q27" s="205">
        <v>2</v>
      </c>
      <c r="R27" s="205">
        <v>2</v>
      </c>
      <c r="S27" s="205">
        <v>2</v>
      </c>
      <c r="T27" s="205">
        <v>2</v>
      </c>
      <c r="U27" s="205" t="s">
        <v>241</v>
      </c>
      <c r="V27" s="89" t="s">
        <v>23</v>
      </c>
      <c r="W27" s="89" t="s">
        <v>23</v>
      </c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19"/>
      <c r="AU27" s="319"/>
      <c r="AV27" s="183" t="s">
        <v>23</v>
      </c>
      <c r="AW27" s="183" t="s">
        <v>23</v>
      </c>
      <c r="AX27" s="183" t="s">
        <v>23</v>
      </c>
      <c r="AY27" s="183" t="s">
        <v>23</v>
      </c>
      <c r="AZ27" s="183" t="s">
        <v>23</v>
      </c>
      <c r="BA27" s="183" t="s">
        <v>23</v>
      </c>
      <c r="BB27" s="183" t="s">
        <v>23</v>
      </c>
      <c r="BC27" s="183" t="s">
        <v>23</v>
      </c>
      <c r="BD27" s="183" t="s">
        <v>23</v>
      </c>
      <c r="BE27" s="79">
        <f t="shared" si="10"/>
        <v>32</v>
      </c>
    </row>
    <row r="28" spans="1:57" ht="15.75" customHeight="1" thickBot="1">
      <c r="A28" s="458"/>
      <c r="B28" s="374"/>
      <c r="C28" s="376"/>
      <c r="D28" s="79" t="s">
        <v>25</v>
      </c>
      <c r="E28" s="203">
        <v>1</v>
      </c>
      <c r="F28" s="203">
        <v>1</v>
      </c>
      <c r="G28" s="203">
        <v>1</v>
      </c>
      <c r="H28" s="203">
        <v>1</v>
      </c>
      <c r="I28" s="203">
        <v>1</v>
      </c>
      <c r="J28" s="203">
        <v>1</v>
      </c>
      <c r="K28" s="203">
        <v>1</v>
      </c>
      <c r="L28" s="205">
        <v>1</v>
      </c>
      <c r="M28" s="205">
        <v>1</v>
      </c>
      <c r="N28" s="205">
        <v>1</v>
      </c>
      <c r="O28" s="205">
        <v>1</v>
      </c>
      <c r="P28" s="205">
        <v>1</v>
      </c>
      <c r="Q28" s="205">
        <v>1</v>
      </c>
      <c r="R28" s="205">
        <v>1</v>
      </c>
      <c r="S28" s="205">
        <v>1</v>
      </c>
      <c r="T28" s="205">
        <v>1</v>
      </c>
      <c r="U28" s="205">
        <v>1</v>
      </c>
      <c r="V28" s="89" t="s">
        <v>23</v>
      </c>
      <c r="W28" s="89" t="s">
        <v>23</v>
      </c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319"/>
      <c r="AU28" s="319"/>
      <c r="AV28" s="183" t="s">
        <v>23</v>
      </c>
      <c r="AW28" s="183" t="s">
        <v>23</v>
      </c>
      <c r="AX28" s="183" t="s">
        <v>23</v>
      </c>
      <c r="AY28" s="183" t="s">
        <v>23</v>
      </c>
      <c r="AZ28" s="183" t="s">
        <v>23</v>
      </c>
      <c r="BA28" s="183" t="s">
        <v>23</v>
      </c>
      <c r="BB28" s="183" t="s">
        <v>23</v>
      </c>
      <c r="BC28" s="183" t="s">
        <v>23</v>
      </c>
      <c r="BD28" s="183" t="s">
        <v>23</v>
      </c>
      <c r="BE28" s="82">
        <f t="shared" si="10"/>
        <v>17</v>
      </c>
    </row>
    <row r="29" spans="1:57" ht="18" customHeight="1" thickBot="1">
      <c r="A29" s="458"/>
      <c r="B29" s="385" t="s">
        <v>215</v>
      </c>
      <c r="C29" s="375" t="s">
        <v>216</v>
      </c>
      <c r="D29" s="79" t="s">
        <v>22</v>
      </c>
      <c r="E29" s="203"/>
      <c r="F29" s="203"/>
      <c r="G29" s="203"/>
      <c r="H29" s="203"/>
      <c r="I29" s="203"/>
      <c r="J29" s="203"/>
      <c r="K29" s="203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89" t="s">
        <v>23</v>
      </c>
      <c r="W29" s="89" t="s">
        <v>23</v>
      </c>
      <c r="X29" s="316">
        <v>2</v>
      </c>
      <c r="Y29" s="316"/>
      <c r="Z29" s="316">
        <v>2</v>
      </c>
      <c r="AA29" s="316"/>
      <c r="AB29" s="316">
        <v>2</v>
      </c>
      <c r="AC29" s="316"/>
      <c r="AD29" s="316">
        <v>2</v>
      </c>
      <c r="AE29" s="316"/>
      <c r="AF29" s="316">
        <v>2</v>
      </c>
      <c r="AG29" s="316"/>
      <c r="AH29" s="316">
        <v>2</v>
      </c>
      <c r="AI29" s="316"/>
      <c r="AJ29" s="316">
        <v>2</v>
      </c>
      <c r="AK29" s="316"/>
      <c r="AL29" s="316">
        <v>2</v>
      </c>
      <c r="AM29" s="316"/>
      <c r="AN29" s="316">
        <v>2</v>
      </c>
      <c r="AO29" s="316">
        <v>2</v>
      </c>
      <c r="AP29" s="316">
        <v>4</v>
      </c>
      <c r="AQ29" s="316">
        <v>4</v>
      </c>
      <c r="AR29" s="316">
        <v>4</v>
      </c>
      <c r="AS29" s="316" t="s">
        <v>241</v>
      </c>
      <c r="AT29" s="319"/>
      <c r="AU29" s="319"/>
      <c r="AV29" s="183" t="s">
        <v>23</v>
      </c>
      <c r="AW29" s="183" t="s">
        <v>23</v>
      </c>
      <c r="AX29" s="183" t="s">
        <v>23</v>
      </c>
      <c r="AY29" s="183" t="s">
        <v>23</v>
      </c>
      <c r="AZ29" s="183" t="s">
        <v>23</v>
      </c>
      <c r="BA29" s="183" t="s">
        <v>23</v>
      </c>
      <c r="BB29" s="183" t="s">
        <v>23</v>
      </c>
      <c r="BC29" s="183" t="s">
        <v>23</v>
      </c>
      <c r="BD29" s="183" t="s">
        <v>23</v>
      </c>
      <c r="BE29" s="79">
        <f>SUM(E29:BD29)</f>
        <v>32</v>
      </c>
    </row>
    <row r="30" spans="1:57" ht="18.75" customHeight="1" thickBot="1">
      <c r="A30" s="458"/>
      <c r="B30" s="386"/>
      <c r="C30" s="376"/>
      <c r="D30" s="79" t="s">
        <v>25</v>
      </c>
      <c r="E30" s="203"/>
      <c r="F30" s="203"/>
      <c r="G30" s="203"/>
      <c r="H30" s="203"/>
      <c r="I30" s="203"/>
      <c r="J30" s="203"/>
      <c r="K30" s="203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89" t="s">
        <v>23</v>
      </c>
      <c r="W30" s="89" t="s">
        <v>23</v>
      </c>
      <c r="X30" s="316">
        <v>1</v>
      </c>
      <c r="Y30" s="316"/>
      <c r="Z30" s="316">
        <v>1</v>
      </c>
      <c r="AA30" s="316"/>
      <c r="AB30" s="316">
        <v>1</v>
      </c>
      <c r="AC30" s="316"/>
      <c r="AD30" s="316">
        <v>1</v>
      </c>
      <c r="AE30" s="316"/>
      <c r="AF30" s="316">
        <v>1</v>
      </c>
      <c r="AG30" s="316"/>
      <c r="AH30" s="316">
        <v>1</v>
      </c>
      <c r="AI30" s="316"/>
      <c r="AJ30" s="316">
        <v>1</v>
      </c>
      <c r="AK30" s="316"/>
      <c r="AL30" s="316">
        <v>1</v>
      </c>
      <c r="AM30" s="316"/>
      <c r="AN30" s="316">
        <v>1</v>
      </c>
      <c r="AO30" s="316">
        <v>1</v>
      </c>
      <c r="AP30" s="316">
        <v>2</v>
      </c>
      <c r="AQ30" s="316">
        <v>2</v>
      </c>
      <c r="AR30" s="316">
        <v>2</v>
      </c>
      <c r="AS30" s="316">
        <v>2</v>
      </c>
      <c r="AT30" s="319"/>
      <c r="AU30" s="319"/>
      <c r="AV30" s="183" t="s">
        <v>23</v>
      </c>
      <c r="AW30" s="183" t="s">
        <v>23</v>
      </c>
      <c r="AX30" s="183" t="s">
        <v>23</v>
      </c>
      <c r="AY30" s="183" t="s">
        <v>23</v>
      </c>
      <c r="AZ30" s="183" t="s">
        <v>23</v>
      </c>
      <c r="BA30" s="183" t="s">
        <v>23</v>
      </c>
      <c r="BB30" s="183" t="s">
        <v>23</v>
      </c>
      <c r="BC30" s="183" t="s">
        <v>23</v>
      </c>
      <c r="BD30" s="183" t="s">
        <v>23</v>
      </c>
      <c r="BE30" s="79">
        <f>SUM(E30:BD30)</f>
        <v>18</v>
      </c>
    </row>
    <row r="31" spans="1:57" ht="17.25" customHeight="1" thickBot="1">
      <c r="A31" s="458"/>
      <c r="B31" s="373" t="s">
        <v>217</v>
      </c>
      <c r="C31" s="375" t="s">
        <v>218</v>
      </c>
      <c r="D31" s="79" t="s">
        <v>22</v>
      </c>
      <c r="E31" s="203"/>
      <c r="F31" s="203"/>
      <c r="G31" s="203"/>
      <c r="H31" s="203"/>
      <c r="I31" s="203"/>
      <c r="J31" s="203"/>
      <c r="K31" s="203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89" t="s">
        <v>23</v>
      </c>
      <c r="W31" s="89" t="s">
        <v>23</v>
      </c>
      <c r="X31" s="316"/>
      <c r="Y31" s="316">
        <v>2</v>
      </c>
      <c r="Z31" s="316"/>
      <c r="AA31" s="316">
        <v>2</v>
      </c>
      <c r="AB31" s="316"/>
      <c r="AC31" s="316">
        <v>2</v>
      </c>
      <c r="AD31" s="316"/>
      <c r="AE31" s="316">
        <v>2</v>
      </c>
      <c r="AF31" s="316"/>
      <c r="AG31" s="316">
        <v>2</v>
      </c>
      <c r="AH31" s="316"/>
      <c r="AI31" s="316">
        <v>2</v>
      </c>
      <c r="AJ31" s="316"/>
      <c r="AK31" s="316">
        <v>2</v>
      </c>
      <c r="AL31" s="316"/>
      <c r="AM31" s="316">
        <v>2</v>
      </c>
      <c r="AN31" s="316"/>
      <c r="AO31" s="316">
        <v>2</v>
      </c>
      <c r="AP31" s="316">
        <v>4</v>
      </c>
      <c r="AQ31" s="316">
        <v>4</v>
      </c>
      <c r="AR31" s="316">
        <v>4</v>
      </c>
      <c r="AS31" s="316" t="s">
        <v>241</v>
      </c>
      <c r="AT31" s="319"/>
      <c r="AU31" s="319"/>
      <c r="AV31" s="183" t="s">
        <v>23</v>
      </c>
      <c r="AW31" s="183" t="s">
        <v>23</v>
      </c>
      <c r="AX31" s="183" t="s">
        <v>23</v>
      </c>
      <c r="AY31" s="183" t="s">
        <v>23</v>
      </c>
      <c r="AZ31" s="183" t="s">
        <v>23</v>
      </c>
      <c r="BA31" s="183" t="s">
        <v>23</v>
      </c>
      <c r="BB31" s="183" t="s">
        <v>23</v>
      </c>
      <c r="BC31" s="183" t="s">
        <v>23</v>
      </c>
      <c r="BD31" s="183" t="s">
        <v>23</v>
      </c>
      <c r="BE31" s="79">
        <f t="shared" si="10"/>
        <v>30</v>
      </c>
    </row>
    <row r="32" spans="1:57" ht="18" customHeight="1" thickBot="1">
      <c r="A32" s="458"/>
      <c r="B32" s="409"/>
      <c r="C32" s="410"/>
      <c r="D32" s="153" t="s">
        <v>25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89" t="s">
        <v>23</v>
      </c>
      <c r="W32" s="89" t="s">
        <v>23</v>
      </c>
      <c r="X32" s="316"/>
      <c r="Y32" s="316">
        <v>1</v>
      </c>
      <c r="Z32" s="316"/>
      <c r="AA32" s="316">
        <v>1</v>
      </c>
      <c r="AB32" s="316"/>
      <c r="AC32" s="316">
        <v>1</v>
      </c>
      <c r="AD32" s="316"/>
      <c r="AE32" s="316">
        <v>1</v>
      </c>
      <c r="AF32" s="316"/>
      <c r="AG32" s="316">
        <v>1</v>
      </c>
      <c r="AH32" s="316"/>
      <c r="AI32" s="316">
        <v>1</v>
      </c>
      <c r="AJ32" s="316"/>
      <c r="AK32" s="316">
        <v>1</v>
      </c>
      <c r="AL32" s="316"/>
      <c r="AM32" s="316">
        <v>1</v>
      </c>
      <c r="AN32" s="316"/>
      <c r="AO32" s="316">
        <v>1</v>
      </c>
      <c r="AP32" s="316">
        <v>2</v>
      </c>
      <c r="AQ32" s="316">
        <v>2</v>
      </c>
      <c r="AR32" s="316">
        <v>2</v>
      </c>
      <c r="AS32" s="316">
        <v>2</v>
      </c>
      <c r="AT32" s="319"/>
      <c r="AU32" s="319"/>
      <c r="AV32" s="183" t="s">
        <v>23</v>
      </c>
      <c r="AW32" s="183" t="s">
        <v>23</v>
      </c>
      <c r="AX32" s="183" t="s">
        <v>23</v>
      </c>
      <c r="AY32" s="183" t="s">
        <v>23</v>
      </c>
      <c r="AZ32" s="183" t="s">
        <v>23</v>
      </c>
      <c r="BA32" s="183" t="s">
        <v>23</v>
      </c>
      <c r="BB32" s="183" t="s">
        <v>23</v>
      </c>
      <c r="BC32" s="183" t="s">
        <v>23</v>
      </c>
      <c r="BD32" s="183" t="s">
        <v>23</v>
      </c>
      <c r="BE32" s="82">
        <f t="shared" si="10"/>
        <v>17</v>
      </c>
    </row>
    <row r="33" spans="1:57" ht="15.75" customHeight="1" thickBot="1">
      <c r="A33" s="458"/>
      <c r="B33" s="371" t="s">
        <v>219</v>
      </c>
      <c r="C33" s="389" t="s">
        <v>220</v>
      </c>
      <c r="D33" s="285" t="s">
        <v>22</v>
      </c>
      <c r="E33" s="91">
        <f aca="true" t="shared" si="11" ref="E33:S33">E35+E37+E39</f>
        <v>14</v>
      </c>
      <c r="F33" s="91">
        <f t="shared" si="11"/>
        <v>12</v>
      </c>
      <c r="G33" s="91">
        <f t="shared" si="11"/>
        <v>14</v>
      </c>
      <c r="H33" s="91">
        <f t="shared" si="11"/>
        <v>12</v>
      </c>
      <c r="I33" s="91">
        <f t="shared" si="11"/>
        <v>14</v>
      </c>
      <c r="J33" s="91">
        <f t="shared" si="11"/>
        <v>12</v>
      </c>
      <c r="K33" s="91">
        <f t="shared" si="11"/>
        <v>14</v>
      </c>
      <c r="L33" s="91">
        <f t="shared" si="11"/>
        <v>12</v>
      </c>
      <c r="M33" s="91">
        <f t="shared" si="11"/>
        <v>14</v>
      </c>
      <c r="N33" s="91">
        <f t="shared" si="11"/>
        <v>12</v>
      </c>
      <c r="O33" s="91">
        <f t="shared" si="11"/>
        <v>14</v>
      </c>
      <c r="P33" s="91">
        <f t="shared" si="11"/>
        <v>12</v>
      </c>
      <c r="Q33" s="91">
        <f t="shared" si="11"/>
        <v>14</v>
      </c>
      <c r="R33" s="91">
        <f t="shared" si="11"/>
        <v>12</v>
      </c>
      <c r="S33" s="91">
        <f t="shared" si="11"/>
        <v>14</v>
      </c>
      <c r="T33" s="91">
        <f>T35+T37+T39</f>
        <v>12</v>
      </c>
      <c r="U33" s="91">
        <f>U35+U37+U39</f>
        <v>14</v>
      </c>
      <c r="V33" s="281" t="s">
        <v>23</v>
      </c>
      <c r="W33" s="89" t="s">
        <v>23</v>
      </c>
      <c r="X33" s="91">
        <f aca="true" t="shared" si="12" ref="X33:AO33">X35+X37+X39</f>
        <v>12</v>
      </c>
      <c r="Y33" s="91">
        <f t="shared" si="12"/>
        <v>10</v>
      </c>
      <c r="Z33" s="91">
        <f t="shared" si="12"/>
        <v>12</v>
      </c>
      <c r="AA33" s="91">
        <f t="shared" si="12"/>
        <v>10</v>
      </c>
      <c r="AB33" s="91">
        <f t="shared" si="12"/>
        <v>12</v>
      </c>
      <c r="AC33" s="91">
        <f t="shared" si="12"/>
        <v>10</v>
      </c>
      <c r="AD33" s="91">
        <f t="shared" si="12"/>
        <v>12</v>
      </c>
      <c r="AE33" s="91">
        <f t="shared" si="12"/>
        <v>10</v>
      </c>
      <c r="AF33" s="91">
        <f t="shared" si="12"/>
        <v>12</v>
      </c>
      <c r="AG33" s="91">
        <f t="shared" si="12"/>
        <v>10</v>
      </c>
      <c r="AH33" s="91">
        <f t="shared" si="12"/>
        <v>12</v>
      </c>
      <c r="AI33" s="91">
        <f t="shared" si="12"/>
        <v>10</v>
      </c>
      <c r="AJ33" s="91">
        <f t="shared" si="12"/>
        <v>12</v>
      </c>
      <c r="AK33" s="91">
        <f t="shared" si="12"/>
        <v>10</v>
      </c>
      <c r="AL33" s="91">
        <f t="shared" si="12"/>
        <v>12</v>
      </c>
      <c r="AM33" s="91">
        <f t="shared" si="12"/>
        <v>10</v>
      </c>
      <c r="AN33" s="91">
        <f t="shared" si="12"/>
        <v>12</v>
      </c>
      <c r="AO33" s="91">
        <f t="shared" si="12"/>
        <v>10</v>
      </c>
      <c r="AP33" s="91">
        <f aca="true" t="shared" si="13" ref="AP33:AS34">AP35+AP37+AP39</f>
        <v>10</v>
      </c>
      <c r="AQ33" s="91">
        <f t="shared" si="13"/>
        <v>12</v>
      </c>
      <c r="AR33" s="91">
        <f t="shared" si="13"/>
        <v>12</v>
      </c>
      <c r="AS33" s="91">
        <v>12</v>
      </c>
      <c r="AT33" s="244"/>
      <c r="AU33" s="208"/>
      <c r="AV33" s="183" t="s">
        <v>23</v>
      </c>
      <c r="AW33" s="183" t="s">
        <v>23</v>
      </c>
      <c r="AX33" s="282" t="s">
        <v>23</v>
      </c>
      <c r="AY33" s="282" t="s">
        <v>23</v>
      </c>
      <c r="AZ33" s="183" t="s">
        <v>23</v>
      </c>
      <c r="BA33" s="282" t="s">
        <v>23</v>
      </c>
      <c r="BB33" s="282" t="s">
        <v>23</v>
      </c>
      <c r="BC33" s="282" t="s">
        <v>23</v>
      </c>
      <c r="BD33" s="183" t="s">
        <v>23</v>
      </c>
      <c r="BE33" s="79">
        <f>SUM(E33:BD33)</f>
        <v>466</v>
      </c>
    </row>
    <row r="34" spans="1:57" ht="32.25" customHeight="1" thickBot="1">
      <c r="A34" s="458"/>
      <c r="B34" s="372"/>
      <c r="C34" s="390"/>
      <c r="D34" s="285" t="s">
        <v>25</v>
      </c>
      <c r="E34" s="91">
        <f aca="true" t="shared" si="14" ref="E34:S34">E36+E38+E40</f>
        <v>7</v>
      </c>
      <c r="F34" s="91">
        <f t="shared" si="14"/>
        <v>6</v>
      </c>
      <c r="G34" s="91">
        <f t="shared" si="14"/>
        <v>7</v>
      </c>
      <c r="H34" s="91">
        <f t="shared" si="14"/>
        <v>6</v>
      </c>
      <c r="I34" s="91">
        <f t="shared" si="14"/>
        <v>7</v>
      </c>
      <c r="J34" s="91">
        <f t="shared" si="14"/>
        <v>6</v>
      </c>
      <c r="K34" s="91">
        <f t="shared" si="14"/>
        <v>7</v>
      </c>
      <c r="L34" s="91">
        <f t="shared" si="14"/>
        <v>6</v>
      </c>
      <c r="M34" s="91">
        <f t="shared" si="14"/>
        <v>7</v>
      </c>
      <c r="N34" s="91">
        <f t="shared" si="14"/>
        <v>6</v>
      </c>
      <c r="O34" s="91">
        <f t="shared" si="14"/>
        <v>7</v>
      </c>
      <c r="P34" s="91">
        <f t="shared" si="14"/>
        <v>6</v>
      </c>
      <c r="Q34" s="91">
        <f t="shared" si="14"/>
        <v>7</v>
      </c>
      <c r="R34" s="91">
        <f t="shared" si="14"/>
        <v>6</v>
      </c>
      <c r="S34" s="91">
        <f t="shared" si="14"/>
        <v>7</v>
      </c>
      <c r="T34" s="91">
        <f>T36+T38+T40</f>
        <v>6</v>
      </c>
      <c r="U34" s="91">
        <f>U36+U38+U40</f>
        <v>7</v>
      </c>
      <c r="V34" s="281" t="s">
        <v>23</v>
      </c>
      <c r="W34" s="89" t="s">
        <v>23</v>
      </c>
      <c r="X34" s="91">
        <f aca="true" t="shared" si="15" ref="X34:AO34">X36+X38+X40</f>
        <v>6</v>
      </c>
      <c r="Y34" s="91">
        <f t="shared" si="15"/>
        <v>5</v>
      </c>
      <c r="Z34" s="91">
        <f t="shared" si="15"/>
        <v>6</v>
      </c>
      <c r="AA34" s="91">
        <f t="shared" si="15"/>
        <v>5</v>
      </c>
      <c r="AB34" s="91">
        <f t="shared" si="15"/>
        <v>6</v>
      </c>
      <c r="AC34" s="91">
        <f t="shared" si="15"/>
        <v>5</v>
      </c>
      <c r="AD34" s="91">
        <f t="shared" si="15"/>
        <v>6</v>
      </c>
      <c r="AE34" s="91">
        <f t="shared" si="15"/>
        <v>5</v>
      </c>
      <c r="AF34" s="91">
        <f t="shared" si="15"/>
        <v>6</v>
      </c>
      <c r="AG34" s="91">
        <f t="shared" si="15"/>
        <v>5</v>
      </c>
      <c r="AH34" s="91">
        <f t="shared" si="15"/>
        <v>6</v>
      </c>
      <c r="AI34" s="91">
        <f t="shared" si="15"/>
        <v>5</v>
      </c>
      <c r="AJ34" s="91">
        <f t="shared" si="15"/>
        <v>6</v>
      </c>
      <c r="AK34" s="91">
        <f t="shared" si="15"/>
        <v>5</v>
      </c>
      <c r="AL34" s="91">
        <f t="shared" si="15"/>
        <v>6</v>
      </c>
      <c r="AM34" s="91">
        <f t="shared" si="15"/>
        <v>5</v>
      </c>
      <c r="AN34" s="91">
        <f t="shared" si="15"/>
        <v>6</v>
      </c>
      <c r="AO34" s="91">
        <f t="shared" si="15"/>
        <v>5</v>
      </c>
      <c r="AP34" s="91">
        <f t="shared" si="13"/>
        <v>5</v>
      </c>
      <c r="AQ34" s="91">
        <f t="shared" si="13"/>
        <v>6</v>
      </c>
      <c r="AR34" s="91">
        <f t="shared" si="13"/>
        <v>6</v>
      </c>
      <c r="AS34" s="91">
        <f t="shared" si="13"/>
        <v>6</v>
      </c>
      <c r="AT34" s="259"/>
      <c r="AU34" s="248"/>
      <c r="AV34" s="282" t="s">
        <v>23</v>
      </c>
      <c r="AW34" s="183" t="s">
        <v>23</v>
      </c>
      <c r="AX34" s="285" t="s">
        <v>23</v>
      </c>
      <c r="AY34" s="285" t="s">
        <v>23</v>
      </c>
      <c r="AZ34" s="183" t="s">
        <v>23</v>
      </c>
      <c r="BA34" s="285" t="s">
        <v>23</v>
      </c>
      <c r="BB34" s="285" t="s">
        <v>23</v>
      </c>
      <c r="BC34" s="285" t="s">
        <v>23</v>
      </c>
      <c r="BD34" s="183" t="s">
        <v>23</v>
      </c>
      <c r="BE34" s="79">
        <f>SUM(E34:BD34)</f>
        <v>233</v>
      </c>
    </row>
    <row r="35" spans="1:57" ht="31.5" customHeight="1" thickBot="1">
      <c r="A35" s="458"/>
      <c r="B35" s="373" t="s">
        <v>31</v>
      </c>
      <c r="C35" s="373" t="s">
        <v>221</v>
      </c>
      <c r="D35" s="150" t="s">
        <v>22</v>
      </c>
      <c r="E35" s="203">
        <v>6</v>
      </c>
      <c r="F35" s="203">
        <v>6</v>
      </c>
      <c r="G35" s="203">
        <v>6</v>
      </c>
      <c r="H35" s="203">
        <v>6</v>
      </c>
      <c r="I35" s="203">
        <v>6</v>
      </c>
      <c r="J35" s="203">
        <v>6</v>
      </c>
      <c r="K35" s="203">
        <v>6</v>
      </c>
      <c r="L35" s="203">
        <v>6</v>
      </c>
      <c r="M35" s="203">
        <v>6</v>
      </c>
      <c r="N35" s="203">
        <v>6</v>
      </c>
      <c r="O35" s="203">
        <v>6</v>
      </c>
      <c r="P35" s="203">
        <v>6</v>
      </c>
      <c r="Q35" s="203">
        <v>6</v>
      </c>
      <c r="R35" s="203">
        <v>6</v>
      </c>
      <c r="S35" s="203">
        <v>6</v>
      </c>
      <c r="T35" s="236">
        <v>6</v>
      </c>
      <c r="U35" s="236">
        <v>6</v>
      </c>
      <c r="V35" s="264" t="s">
        <v>23</v>
      </c>
      <c r="W35" s="89" t="s">
        <v>23</v>
      </c>
      <c r="X35" s="300">
        <v>6</v>
      </c>
      <c r="Y35" s="300">
        <v>6</v>
      </c>
      <c r="Z35" s="300">
        <v>6</v>
      </c>
      <c r="AA35" s="300">
        <v>6</v>
      </c>
      <c r="AB35" s="300">
        <v>6</v>
      </c>
      <c r="AC35" s="300">
        <v>6</v>
      </c>
      <c r="AD35" s="300">
        <v>6</v>
      </c>
      <c r="AE35" s="300">
        <v>6</v>
      </c>
      <c r="AF35" s="300">
        <v>6</v>
      </c>
      <c r="AG35" s="300">
        <v>6</v>
      </c>
      <c r="AH35" s="300">
        <v>6</v>
      </c>
      <c r="AI35" s="300">
        <v>6</v>
      </c>
      <c r="AJ35" s="300">
        <v>6</v>
      </c>
      <c r="AK35" s="300">
        <v>6</v>
      </c>
      <c r="AL35" s="300">
        <v>6</v>
      </c>
      <c r="AM35" s="300">
        <v>6</v>
      </c>
      <c r="AN35" s="300">
        <v>6</v>
      </c>
      <c r="AO35" s="300">
        <v>6</v>
      </c>
      <c r="AP35" s="300">
        <v>6</v>
      </c>
      <c r="AQ35" s="300">
        <v>6</v>
      </c>
      <c r="AR35" s="300">
        <v>8</v>
      </c>
      <c r="AS35" s="300">
        <v>8</v>
      </c>
      <c r="AT35" s="324"/>
      <c r="AU35" s="321" t="s">
        <v>24</v>
      </c>
      <c r="AV35" s="282" t="s">
        <v>23</v>
      </c>
      <c r="AW35" s="282" t="s">
        <v>23</v>
      </c>
      <c r="AX35" s="285" t="s">
        <v>23</v>
      </c>
      <c r="AY35" s="285" t="s">
        <v>23</v>
      </c>
      <c r="AZ35" s="282" t="s">
        <v>23</v>
      </c>
      <c r="BA35" s="285" t="s">
        <v>23</v>
      </c>
      <c r="BB35" s="285" t="s">
        <v>23</v>
      </c>
      <c r="BC35" s="285" t="s">
        <v>23</v>
      </c>
      <c r="BD35" s="183" t="s">
        <v>23</v>
      </c>
      <c r="BE35" s="79">
        <f t="shared" si="10"/>
        <v>238</v>
      </c>
    </row>
    <row r="36" spans="1:57" ht="18" customHeight="1" thickBot="1">
      <c r="A36" s="458"/>
      <c r="B36" s="407"/>
      <c r="C36" s="407"/>
      <c r="D36" s="79" t="s">
        <v>25</v>
      </c>
      <c r="E36" s="203">
        <v>3</v>
      </c>
      <c r="F36" s="203">
        <v>3</v>
      </c>
      <c r="G36" s="203">
        <v>3</v>
      </c>
      <c r="H36" s="203">
        <v>3</v>
      </c>
      <c r="I36" s="203">
        <v>3</v>
      </c>
      <c r="J36" s="203">
        <v>3</v>
      </c>
      <c r="K36" s="203">
        <v>3</v>
      </c>
      <c r="L36" s="203">
        <v>3</v>
      </c>
      <c r="M36" s="203">
        <v>3</v>
      </c>
      <c r="N36" s="203">
        <v>3</v>
      </c>
      <c r="O36" s="203">
        <v>3</v>
      </c>
      <c r="P36" s="203">
        <v>3</v>
      </c>
      <c r="Q36" s="203">
        <v>3</v>
      </c>
      <c r="R36" s="203">
        <v>3</v>
      </c>
      <c r="S36" s="255">
        <v>3</v>
      </c>
      <c r="T36" s="236">
        <v>3</v>
      </c>
      <c r="U36" s="236">
        <v>3</v>
      </c>
      <c r="V36" s="264" t="s">
        <v>23</v>
      </c>
      <c r="W36" s="281" t="s">
        <v>23</v>
      </c>
      <c r="X36" s="241">
        <v>3</v>
      </c>
      <c r="Y36" s="249">
        <v>3</v>
      </c>
      <c r="Z36" s="249">
        <v>3</v>
      </c>
      <c r="AA36" s="204">
        <v>3</v>
      </c>
      <c r="AB36" s="204">
        <v>3</v>
      </c>
      <c r="AC36" s="204">
        <v>3</v>
      </c>
      <c r="AD36" s="241">
        <v>3</v>
      </c>
      <c r="AE36" s="249">
        <v>3</v>
      </c>
      <c r="AF36" s="204">
        <v>3</v>
      </c>
      <c r="AG36" s="204">
        <v>3</v>
      </c>
      <c r="AH36" s="204">
        <v>3</v>
      </c>
      <c r="AI36" s="241">
        <v>3</v>
      </c>
      <c r="AJ36" s="249">
        <v>3</v>
      </c>
      <c r="AK36" s="249">
        <v>3</v>
      </c>
      <c r="AL36" s="249">
        <v>3</v>
      </c>
      <c r="AM36" s="249">
        <v>3</v>
      </c>
      <c r="AN36" s="249">
        <v>3</v>
      </c>
      <c r="AO36" s="204">
        <v>3</v>
      </c>
      <c r="AP36" s="241">
        <v>3</v>
      </c>
      <c r="AQ36" s="249">
        <v>3</v>
      </c>
      <c r="AR36" s="241">
        <v>4</v>
      </c>
      <c r="AS36" s="249">
        <v>4</v>
      </c>
      <c r="AT36" s="324"/>
      <c r="AU36" s="321"/>
      <c r="AV36" s="285" t="s">
        <v>23</v>
      </c>
      <c r="AW36" s="285" t="s">
        <v>23</v>
      </c>
      <c r="AX36" s="285" t="s">
        <v>23</v>
      </c>
      <c r="AY36" s="285" t="s">
        <v>23</v>
      </c>
      <c r="AZ36" s="285" t="s">
        <v>23</v>
      </c>
      <c r="BA36" s="285" t="s">
        <v>23</v>
      </c>
      <c r="BB36" s="285" t="s">
        <v>23</v>
      </c>
      <c r="BC36" s="285" t="s">
        <v>23</v>
      </c>
      <c r="BD36" s="183" t="s">
        <v>23</v>
      </c>
      <c r="BE36" s="82">
        <f t="shared" si="10"/>
        <v>119</v>
      </c>
    </row>
    <row r="37" spans="1:57" ht="18.75" customHeight="1" thickBot="1">
      <c r="A37" s="458"/>
      <c r="B37" s="373" t="s">
        <v>183</v>
      </c>
      <c r="C37" s="411" t="s">
        <v>161</v>
      </c>
      <c r="D37" s="79" t="s">
        <v>22</v>
      </c>
      <c r="E37" s="203">
        <v>4</v>
      </c>
      <c r="F37" s="203">
        <v>2</v>
      </c>
      <c r="G37" s="203">
        <v>4</v>
      </c>
      <c r="H37" s="203">
        <v>2</v>
      </c>
      <c r="I37" s="203">
        <v>4</v>
      </c>
      <c r="J37" s="203">
        <v>2</v>
      </c>
      <c r="K37" s="255">
        <v>4</v>
      </c>
      <c r="L37" s="255">
        <v>2</v>
      </c>
      <c r="M37" s="203">
        <v>4</v>
      </c>
      <c r="N37" s="203">
        <v>2</v>
      </c>
      <c r="O37" s="203">
        <v>4</v>
      </c>
      <c r="P37" s="203">
        <v>2</v>
      </c>
      <c r="Q37" s="203">
        <v>4</v>
      </c>
      <c r="R37" s="255">
        <v>2</v>
      </c>
      <c r="S37" s="236">
        <v>4</v>
      </c>
      <c r="T37" s="236">
        <v>2</v>
      </c>
      <c r="U37" s="236">
        <v>4</v>
      </c>
      <c r="V37" s="264" t="s">
        <v>23</v>
      </c>
      <c r="W37" s="264" t="s">
        <v>23</v>
      </c>
      <c r="X37" s="241">
        <v>2</v>
      </c>
      <c r="Y37" s="301">
        <v>2</v>
      </c>
      <c r="Z37" s="301">
        <v>2</v>
      </c>
      <c r="AA37" s="249">
        <v>2</v>
      </c>
      <c r="AB37" s="249">
        <v>2</v>
      </c>
      <c r="AC37" s="249">
        <v>2</v>
      </c>
      <c r="AD37" s="249">
        <v>2</v>
      </c>
      <c r="AE37" s="301">
        <v>2</v>
      </c>
      <c r="AF37" s="249">
        <v>2</v>
      </c>
      <c r="AG37" s="249">
        <v>2</v>
      </c>
      <c r="AH37" s="249">
        <v>2</v>
      </c>
      <c r="AI37" s="249">
        <v>2</v>
      </c>
      <c r="AJ37" s="301">
        <v>2</v>
      </c>
      <c r="AK37" s="301">
        <v>2</v>
      </c>
      <c r="AL37" s="301">
        <v>2</v>
      </c>
      <c r="AM37" s="301">
        <v>2</v>
      </c>
      <c r="AN37" s="301">
        <v>2</v>
      </c>
      <c r="AO37" s="249">
        <v>2</v>
      </c>
      <c r="AP37" s="249">
        <v>4</v>
      </c>
      <c r="AQ37" s="301">
        <v>6</v>
      </c>
      <c r="AR37" s="249">
        <v>4</v>
      </c>
      <c r="AS37" s="318" t="s">
        <v>241</v>
      </c>
      <c r="AT37" s="324"/>
      <c r="AU37" s="321"/>
      <c r="AV37" s="285" t="s">
        <v>23</v>
      </c>
      <c r="AW37" s="285" t="s">
        <v>23</v>
      </c>
      <c r="AX37" s="285" t="s">
        <v>23</v>
      </c>
      <c r="AY37" s="285" t="s">
        <v>23</v>
      </c>
      <c r="AZ37" s="285" t="s">
        <v>23</v>
      </c>
      <c r="BA37" s="285" t="s">
        <v>23</v>
      </c>
      <c r="BB37" s="285" t="s">
        <v>23</v>
      </c>
      <c r="BC37" s="285" t="s">
        <v>23</v>
      </c>
      <c r="BD37" s="183" t="s">
        <v>23</v>
      </c>
      <c r="BE37" s="84">
        <f aca="true" t="shared" si="16" ref="BE37:BE42">SUM(E37:BD37)</f>
        <v>102</v>
      </c>
    </row>
    <row r="38" spans="1:57" ht="17.25" customHeight="1" thickBot="1">
      <c r="A38" s="458"/>
      <c r="B38" s="407"/>
      <c r="C38" s="412"/>
      <c r="D38" s="79" t="s">
        <v>25</v>
      </c>
      <c r="E38" s="203">
        <v>2</v>
      </c>
      <c r="F38" s="203">
        <v>1</v>
      </c>
      <c r="G38" s="203">
        <v>2</v>
      </c>
      <c r="H38" s="210">
        <v>1</v>
      </c>
      <c r="I38" s="237">
        <v>2</v>
      </c>
      <c r="J38" s="237">
        <v>1</v>
      </c>
      <c r="K38" s="331">
        <v>2</v>
      </c>
      <c r="L38" s="331">
        <v>1</v>
      </c>
      <c r="M38" s="237">
        <v>2</v>
      </c>
      <c r="N38" s="332">
        <v>1</v>
      </c>
      <c r="O38" s="333">
        <v>2</v>
      </c>
      <c r="P38" s="237">
        <v>1</v>
      </c>
      <c r="Q38" s="237">
        <v>2</v>
      </c>
      <c r="R38" s="331">
        <v>1</v>
      </c>
      <c r="S38" s="331">
        <v>2</v>
      </c>
      <c r="T38" s="331">
        <v>1</v>
      </c>
      <c r="U38" s="331">
        <v>2</v>
      </c>
      <c r="V38" s="263" t="s">
        <v>23</v>
      </c>
      <c r="W38" s="263" t="s">
        <v>23</v>
      </c>
      <c r="X38" s="303">
        <v>1</v>
      </c>
      <c r="Y38" s="250">
        <v>1</v>
      </c>
      <c r="Z38" s="250">
        <v>1</v>
      </c>
      <c r="AA38" s="250">
        <v>1</v>
      </c>
      <c r="AB38" s="250">
        <v>1</v>
      </c>
      <c r="AC38" s="250">
        <v>1</v>
      </c>
      <c r="AD38" s="250">
        <v>1</v>
      </c>
      <c r="AE38" s="250">
        <v>1</v>
      </c>
      <c r="AF38" s="250">
        <v>1</v>
      </c>
      <c r="AG38" s="250">
        <v>1</v>
      </c>
      <c r="AH38" s="250">
        <v>1</v>
      </c>
      <c r="AI38" s="250">
        <v>1</v>
      </c>
      <c r="AJ38" s="250">
        <v>1</v>
      </c>
      <c r="AK38" s="250">
        <v>1</v>
      </c>
      <c r="AL38" s="250">
        <v>1</v>
      </c>
      <c r="AM38" s="250">
        <v>1</v>
      </c>
      <c r="AN38" s="250">
        <v>1</v>
      </c>
      <c r="AO38" s="250">
        <v>1</v>
      </c>
      <c r="AP38" s="250">
        <v>2</v>
      </c>
      <c r="AQ38" s="250">
        <v>3</v>
      </c>
      <c r="AR38" s="250">
        <v>2</v>
      </c>
      <c r="AS38" s="250">
        <v>2</v>
      </c>
      <c r="AT38" s="323"/>
      <c r="AU38" s="327"/>
      <c r="AV38" s="287" t="s">
        <v>23</v>
      </c>
      <c r="AW38" s="287" t="s">
        <v>23</v>
      </c>
      <c r="AX38" s="287" t="s">
        <v>23</v>
      </c>
      <c r="AY38" s="287" t="s">
        <v>23</v>
      </c>
      <c r="AZ38" s="287" t="s">
        <v>23</v>
      </c>
      <c r="BA38" s="287" t="s">
        <v>23</v>
      </c>
      <c r="BB38" s="287" t="s">
        <v>23</v>
      </c>
      <c r="BC38" s="287" t="s">
        <v>23</v>
      </c>
      <c r="BD38" s="288" t="s">
        <v>23</v>
      </c>
      <c r="BE38" s="289">
        <f t="shared" si="16"/>
        <v>53</v>
      </c>
    </row>
    <row r="39" spans="1:57" ht="15.75" customHeight="1" thickBot="1">
      <c r="A39" s="458"/>
      <c r="B39" s="373" t="s">
        <v>33</v>
      </c>
      <c r="C39" s="414" t="s">
        <v>222</v>
      </c>
      <c r="D39" s="79" t="s">
        <v>22</v>
      </c>
      <c r="E39" s="203">
        <v>4</v>
      </c>
      <c r="F39" s="203">
        <v>4</v>
      </c>
      <c r="G39" s="203">
        <v>4</v>
      </c>
      <c r="H39" s="210">
        <v>4</v>
      </c>
      <c r="I39" s="255">
        <v>4</v>
      </c>
      <c r="J39" s="255">
        <v>4</v>
      </c>
      <c r="K39" s="255">
        <v>4</v>
      </c>
      <c r="L39" s="255">
        <v>4</v>
      </c>
      <c r="M39" s="255">
        <v>4</v>
      </c>
      <c r="N39" s="253">
        <v>4</v>
      </c>
      <c r="O39" s="252">
        <v>4</v>
      </c>
      <c r="P39" s="255">
        <v>4</v>
      </c>
      <c r="Q39" s="255">
        <v>4</v>
      </c>
      <c r="R39" s="255">
        <v>4</v>
      </c>
      <c r="S39" s="255">
        <v>4</v>
      </c>
      <c r="T39" s="255">
        <v>4</v>
      </c>
      <c r="U39" s="255">
        <v>4</v>
      </c>
      <c r="V39" s="281" t="s">
        <v>23</v>
      </c>
      <c r="W39" s="281" t="s">
        <v>23</v>
      </c>
      <c r="X39" s="304">
        <v>4</v>
      </c>
      <c r="Y39" s="249">
        <v>2</v>
      </c>
      <c r="Z39" s="249">
        <v>4</v>
      </c>
      <c r="AA39" s="249">
        <v>2</v>
      </c>
      <c r="AB39" s="249">
        <v>4</v>
      </c>
      <c r="AC39" s="249">
        <v>2</v>
      </c>
      <c r="AD39" s="249">
        <v>4</v>
      </c>
      <c r="AE39" s="249">
        <v>2</v>
      </c>
      <c r="AF39" s="249">
        <v>4</v>
      </c>
      <c r="AG39" s="249">
        <v>2</v>
      </c>
      <c r="AH39" s="249">
        <v>4</v>
      </c>
      <c r="AI39" s="249">
        <v>2</v>
      </c>
      <c r="AJ39" s="249">
        <v>4</v>
      </c>
      <c r="AK39" s="249">
        <v>2</v>
      </c>
      <c r="AL39" s="249">
        <v>4</v>
      </c>
      <c r="AM39" s="249">
        <v>2</v>
      </c>
      <c r="AN39" s="249">
        <v>4</v>
      </c>
      <c r="AO39" s="249">
        <v>2</v>
      </c>
      <c r="AP39" s="249"/>
      <c r="AQ39" s="249"/>
      <c r="AR39" s="249"/>
      <c r="AS39" s="249"/>
      <c r="AT39" s="322"/>
      <c r="AU39" s="328" t="s">
        <v>24</v>
      </c>
      <c r="AV39" s="282" t="s">
        <v>23</v>
      </c>
      <c r="AW39" s="282" t="s">
        <v>23</v>
      </c>
      <c r="AX39" s="282" t="s">
        <v>23</v>
      </c>
      <c r="AY39" s="282" t="s">
        <v>23</v>
      </c>
      <c r="AZ39" s="282" t="s">
        <v>23</v>
      </c>
      <c r="BA39" s="282" t="s">
        <v>23</v>
      </c>
      <c r="BB39" s="282" t="s">
        <v>23</v>
      </c>
      <c r="BC39" s="282" t="s">
        <v>23</v>
      </c>
      <c r="BD39" s="284" t="s">
        <v>23</v>
      </c>
      <c r="BE39" s="150">
        <f t="shared" si="16"/>
        <v>122</v>
      </c>
    </row>
    <row r="40" spans="1:57" ht="16.5" customHeight="1" thickBot="1">
      <c r="A40" s="458"/>
      <c r="B40" s="413"/>
      <c r="C40" s="415"/>
      <c r="D40" s="153" t="s">
        <v>25</v>
      </c>
      <c r="E40" s="203">
        <v>2</v>
      </c>
      <c r="F40" s="203">
        <v>2</v>
      </c>
      <c r="G40" s="203">
        <v>2</v>
      </c>
      <c r="H40" s="255">
        <v>2</v>
      </c>
      <c r="I40" s="255">
        <v>2</v>
      </c>
      <c r="J40" s="255">
        <v>2</v>
      </c>
      <c r="K40" s="255">
        <v>2</v>
      </c>
      <c r="L40" s="255">
        <v>2</v>
      </c>
      <c r="M40" s="255">
        <v>2</v>
      </c>
      <c r="N40" s="255">
        <v>2</v>
      </c>
      <c r="O40" s="257">
        <v>2</v>
      </c>
      <c r="P40" s="255">
        <v>2</v>
      </c>
      <c r="Q40" s="255">
        <v>2</v>
      </c>
      <c r="R40" s="255">
        <v>2</v>
      </c>
      <c r="S40" s="255">
        <v>2</v>
      </c>
      <c r="T40" s="255">
        <v>2</v>
      </c>
      <c r="U40" s="255">
        <v>2</v>
      </c>
      <c r="V40" s="281" t="s">
        <v>23</v>
      </c>
      <c r="W40" s="281" t="s">
        <v>23</v>
      </c>
      <c r="X40" s="241">
        <v>2</v>
      </c>
      <c r="Y40" s="301">
        <v>1</v>
      </c>
      <c r="Z40" s="301">
        <v>2</v>
      </c>
      <c r="AA40" s="301">
        <v>1</v>
      </c>
      <c r="AB40" s="301">
        <v>2</v>
      </c>
      <c r="AC40" s="301">
        <v>1</v>
      </c>
      <c r="AD40" s="301">
        <v>2</v>
      </c>
      <c r="AE40" s="301">
        <v>1</v>
      </c>
      <c r="AF40" s="301">
        <v>2</v>
      </c>
      <c r="AG40" s="301">
        <v>1</v>
      </c>
      <c r="AH40" s="301">
        <v>2</v>
      </c>
      <c r="AI40" s="301">
        <v>1</v>
      </c>
      <c r="AJ40" s="301">
        <v>2</v>
      </c>
      <c r="AK40" s="301">
        <v>1</v>
      </c>
      <c r="AL40" s="301">
        <v>2</v>
      </c>
      <c r="AM40" s="301">
        <v>1</v>
      </c>
      <c r="AN40" s="301">
        <v>2</v>
      </c>
      <c r="AO40" s="301">
        <v>1</v>
      </c>
      <c r="AP40" s="301"/>
      <c r="AQ40" s="301"/>
      <c r="AR40" s="301"/>
      <c r="AS40" s="301"/>
      <c r="AT40" s="322"/>
      <c r="AU40" s="328"/>
      <c r="AV40" s="282" t="s">
        <v>23</v>
      </c>
      <c r="AW40" s="282" t="s">
        <v>23</v>
      </c>
      <c r="AX40" s="282" t="s">
        <v>23</v>
      </c>
      <c r="AY40" s="282" t="s">
        <v>23</v>
      </c>
      <c r="AZ40" s="282" t="s">
        <v>23</v>
      </c>
      <c r="BA40" s="282" t="s">
        <v>23</v>
      </c>
      <c r="BB40" s="282" t="s">
        <v>23</v>
      </c>
      <c r="BC40" s="282" t="s">
        <v>23</v>
      </c>
      <c r="BD40" s="284" t="s">
        <v>23</v>
      </c>
      <c r="BE40" s="150">
        <f t="shared" si="16"/>
        <v>61</v>
      </c>
    </row>
    <row r="41" spans="1:57" ht="16.5" customHeight="1" thickBot="1">
      <c r="A41" s="458"/>
      <c r="B41" s="416" t="s">
        <v>223</v>
      </c>
      <c r="C41" s="418" t="s">
        <v>224</v>
      </c>
      <c r="D41" s="183" t="s">
        <v>22</v>
      </c>
      <c r="E41" s="91">
        <f aca="true" t="shared" si="17" ref="E41:S41">E43</f>
        <v>0</v>
      </c>
      <c r="F41" s="91">
        <f t="shared" si="17"/>
        <v>0</v>
      </c>
      <c r="G41" s="91">
        <f t="shared" si="17"/>
        <v>0</v>
      </c>
      <c r="H41" s="91">
        <f t="shared" si="17"/>
        <v>0</v>
      </c>
      <c r="I41" s="91">
        <f t="shared" si="17"/>
        <v>0</v>
      </c>
      <c r="J41" s="91">
        <f t="shared" si="17"/>
        <v>0</v>
      </c>
      <c r="K41" s="91">
        <f t="shared" si="17"/>
        <v>0</v>
      </c>
      <c r="L41" s="91">
        <f t="shared" si="17"/>
        <v>0</v>
      </c>
      <c r="M41" s="91">
        <f t="shared" si="17"/>
        <v>0</v>
      </c>
      <c r="N41" s="91">
        <f t="shared" si="17"/>
        <v>0</v>
      </c>
      <c r="O41" s="91">
        <f t="shared" si="17"/>
        <v>0</v>
      </c>
      <c r="P41" s="91">
        <f t="shared" si="17"/>
        <v>0</v>
      </c>
      <c r="Q41" s="91">
        <f t="shared" si="17"/>
        <v>0</v>
      </c>
      <c r="R41" s="91">
        <f t="shared" si="17"/>
        <v>0</v>
      </c>
      <c r="S41" s="91">
        <f t="shared" si="17"/>
        <v>0</v>
      </c>
      <c r="T41" s="91">
        <f>T43</f>
        <v>0</v>
      </c>
      <c r="U41" s="91">
        <f>U43</f>
        <v>0</v>
      </c>
      <c r="V41" s="281" t="s">
        <v>23</v>
      </c>
      <c r="W41" s="281" t="s">
        <v>23</v>
      </c>
      <c r="X41" s="91">
        <f aca="true" t="shared" si="18" ref="X41:AO41">X43</f>
        <v>2</v>
      </c>
      <c r="Y41" s="91">
        <f t="shared" si="18"/>
        <v>2</v>
      </c>
      <c r="Z41" s="91">
        <f t="shared" si="18"/>
        <v>2</v>
      </c>
      <c r="AA41" s="91">
        <f t="shared" si="18"/>
        <v>2</v>
      </c>
      <c r="AB41" s="91">
        <f t="shared" si="18"/>
        <v>2</v>
      </c>
      <c r="AC41" s="91">
        <f t="shared" si="18"/>
        <v>2</v>
      </c>
      <c r="AD41" s="91">
        <f t="shared" si="18"/>
        <v>2</v>
      </c>
      <c r="AE41" s="91">
        <f t="shared" si="18"/>
        <v>2</v>
      </c>
      <c r="AF41" s="91">
        <f t="shared" si="18"/>
        <v>2</v>
      </c>
      <c r="AG41" s="91">
        <f t="shared" si="18"/>
        <v>2</v>
      </c>
      <c r="AH41" s="91">
        <f t="shared" si="18"/>
        <v>2</v>
      </c>
      <c r="AI41" s="91">
        <f t="shared" si="18"/>
        <v>2</v>
      </c>
      <c r="AJ41" s="91">
        <f t="shared" si="18"/>
        <v>2</v>
      </c>
      <c r="AK41" s="91">
        <f t="shared" si="18"/>
        <v>2</v>
      </c>
      <c r="AL41" s="91">
        <f t="shared" si="18"/>
        <v>2</v>
      </c>
      <c r="AM41" s="91">
        <f t="shared" si="18"/>
        <v>2</v>
      </c>
      <c r="AN41" s="91">
        <v>2</v>
      </c>
      <c r="AO41" s="91">
        <f t="shared" si="18"/>
        <v>0</v>
      </c>
      <c r="AP41" s="91">
        <f aca="true" t="shared" si="19" ref="AP41:AS42">AP43</f>
        <v>0</v>
      </c>
      <c r="AQ41" s="91">
        <f t="shared" si="19"/>
        <v>0</v>
      </c>
      <c r="AR41" s="91">
        <f t="shared" si="19"/>
        <v>0</v>
      </c>
      <c r="AS41" s="91">
        <f t="shared" si="19"/>
        <v>0</v>
      </c>
      <c r="AT41" s="244"/>
      <c r="AU41" s="329"/>
      <c r="AV41" s="282" t="s">
        <v>23</v>
      </c>
      <c r="AW41" s="282" t="s">
        <v>23</v>
      </c>
      <c r="AX41" s="282" t="s">
        <v>23</v>
      </c>
      <c r="AY41" s="282" t="s">
        <v>23</v>
      </c>
      <c r="AZ41" s="282" t="s">
        <v>23</v>
      </c>
      <c r="BA41" s="282" t="s">
        <v>23</v>
      </c>
      <c r="BB41" s="282" t="s">
        <v>23</v>
      </c>
      <c r="BC41" s="282" t="s">
        <v>23</v>
      </c>
      <c r="BD41" s="284" t="s">
        <v>23</v>
      </c>
      <c r="BE41" s="150">
        <f t="shared" si="16"/>
        <v>34</v>
      </c>
    </row>
    <row r="42" spans="1:57" ht="18" customHeight="1" thickBot="1">
      <c r="A42" s="458"/>
      <c r="B42" s="417"/>
      <c r="C42" s="419"/>
      <c r="D42" s="183" t="s">
        <v>25</v>
      </c>
      <c r="E42" s="91">
        <f aca="true" t="shared" si="20" ref="E42:S42">E44</f>
        <v>0</v>
      </c>
      <c r="F42" s="91">
        <f t="shared" si="20"/>
        <v>0</v>
      </c>
      <c r="G42" s="91">
        <f t="shared" si="20"/>
        <v>0</v>
      </c>
      <c r="H42" s="91">
        <f t="shared" si="20"/>
        <v>0</v>
      </c>
      <c r="I42" s="91">
        <f t="shared" si="20"/>
        <v>0</v>
      </c>
      <c r="J42" s="91">
        <f t="shared" si="20"/>
        <v>0</v>
      </c>
      <c r="K42" s="91">
        <f t="shared" si="20"/>
        <v>0</v>
      </c>
      <c r="L42" s="91">
        <f t="shared" si="20"/>
        <v>0</v>
      </c>
      <c r="M42" s="91">
        <f t="shared" si="20"/>
        <v>0</v>
      </c>
      <c r="N42" s="91">
        <f t="shared" si="20"/>
        <v>0</v>
      </c>
      <c r="O42" s="91">
        <f t="shared" si="20"/>
        <v>0</v>
      </c>
      <c r="P42" s="91">
        <f t="shared" si="20"/>
        <v>0</v>
      </c>
      <c r="Q42" s="91">
        <f t="shared" si="20"/>
        <v>0</v>
      </c>
      <c r="R42" s="91">
        <f t="shared" si="20"/>
        <v>0</v>
      </c>
      <c r="S42" s="91">
        <f t="shared" si="20"/>
        <v>0</v>
      </c>
      <c r="T42" s="91">
        <f>T44</f>
        <v>0</v>
      </c>
      <c r="U42" s="91">
        <f>U44</f>
        <v>0</v>
      </c>
      <c r="V42" s="281" t="s">
        <v>23</v>
      </c>
      <c r="W42" s="281" t="s">
        <v>23</v>
      </c>
      <c r="X42" s="91">
        <f aca="true" t="shared" si="21" ref="X42:AO42">X44</f>
        <v>1</v>
      </c>
      <c r="Y42" s="91">
        <f t="shared" si="21"/>
        <v>1</v>
      </c>
      <c r="Z42" s="91">
        <f t="shared" si="21"/>
        <v>1</v>
      </c>
      <c r="AA42" s="91">
        <f t="shared" si="21"/>
        <v>1</v>
      </c>
      <c r="AB42" s="91">
        <f t="shared" si="21"/>
        <v>1</v>
      </c>
      <c r="AC42" s="91">
        <f t="shared" si="21"/>
        <v>1</v>
      </c>
      <c r="AD42" s="91">
        <f t="shared" si="21"/>
        <v>1</v>
      </c>
      <c r="AE42" s="91">
        <f t="shared" si="21"/>
        <v>1</v>
      </c>
      <c r="AF42" s="91">
        <f t="shared" si="21"/>
        <v>1</v>
      </c>
      <c r="AG42" s="91">
        <f t="shared" si="21"/>
        <v>1</v>
      </c>
      <c r="AH42" s="91">
        <f t="shared" si="21"/>
        <v>1</v>
      </c>
      <c r="AI42" s="91">
        <f t="shared" si="21"/>
        <v>1</v>
      </c>
      <c r="AJ42" s="91">
        <f t="shared" si="21"/>
        <v>1</v>
      </c>
      <c r="AK42" s="91">
        <f t="shared" si="21"/>
        <v>1</v>
      </c>
      <c r="AL42" s="91">
        <f t="shared" si="21"/>
        <v>1</v>
      </c>
      <c r="AM42" s="91">
        <f t="shared" si="21"/>
        <v>1</v>
      </c>
      <c r="AN42" s="91">
        <f t="shared" si="21"/>
        <v>1</v>
      </c>
      <c r="AO42" s="91">
        <f t="shared" si="21"/>
        <v>0</v>
      </c>
      <c r="AP42" s="91">
        <f t="shared" si="19"/>
        <v>0</v>
      </c>
      <c r="AQ42" s="91">
        <f t="shared" si="19"/>
        <v>0</v>
      </c>
      <c r="AR42" s="91">
        <f t="shared" si="19"/>
        <v>0</v>
      </c>
      <c r="AS42" s="91">
        <f t="shared" si="19"/>
        <v>0</v>
      </c>
      <c r="AT42" s="244"/>
      <c r="AU42" s="329"/>
      <c r="AV42" s="282" t="s">
        <v>23</v>
      </c>
      <c r="AW42" s="282" t="s">
        <v>23</v>
      </c>
      <c r="AX42" s="282" t="s">
        <v>23</v>
      </c>
      <c r="AY42" s="282" t="s">
        <v>23</v>
      </c>
      <c r="AZ42" s="282" t="s">
        <v>23</v>
      </c>
      <c r="BA42" s="282" t="s">
        <v>23</v>
      </c>
      <c r="BB42" s="282" t="s">
        <v>23</v>
      </c>
      <c r="BC42" s="282" t="s">
        <v>23</v>
      </c>
      <c r="BD42" s="284" t="s">
        <v>23</v>
      </c>
      <c r="BE42" s="150">
        <f t="shared" si="16"/>
        <v>17</v>
      </c>
    </row>
    <row r="43" spans="1:57" ht="18.75" customHeight="1" thickBot="1">
      <c r="A43" s="458"/>
      <c r="B43" s="373" t="s">
        <v>225</v>
      </c>
      <c r="C43" s="414" t="s">
        <v>226</v>
      </c>
      <c r="D43" s="79" t="s">
        <v>22</v>
      </c>
      <c r="E43" s="203"/>
      <c r="F43" s="203"/>
      <c r="G43" s="203"/>
      <c r="H43" s="210"/>
      <c r="I43" s="255"/>
      <c r="J43" s="255"/>
      <c r="K43" s="255"/>
      <c r="L43" s="255"/>
      <c r="M43" s="255"/>
      <c r="N43" s="255"/>
      <c r="O43" s="257"/>
      <c r="P43" s="255"/>
      <c r="Q43" s="255"/>
      <c r="R43" s="255"/>
      <c r="S43" s="255"/>
      <c r="T43" s="255"/>
      <c r="U43" s="255"/>
      <c r="V43" s="281" t="s">
        <v>23</v>
      </c>
      <c r="W43" s="281" t="s">
        <v>23</v>
      </c>
      <c r="X43" s="312">
        <v>2</v>
      </c>
      <c r="Y43" s="313">
        <v>2</v>
      </c>
      <c r="Z43" s="313">
        <v>2</v>
      </c>
      <c r="AA43" s="313">
        <v>2</v>
      </c>
      <c r="AB43" s="313">
        <v>2</v>
      </c>
      <c r="AC43" s="313">
        <v>2</v>
      </c>
      <c r="AD43" s="313">
        <v>2</v>
      </c>
      <c r="AE43" s="313">
        <v>2</v>
      </c>
      <c r="AF43" s="313">
        <v>2</v>
      </c>
      <c r="AG43" s="313">
        <v>2</v>
      </c>
      <c r="AH43" s="313">
        <v>2</v>
      </c>
      <c r="AI43" s="313">
        <v>2</v>
      </c>
      <c r="AJ43" s="313">
        <v>2</v>
      </c>
      <c r="AK43" s="313">
        <v>2</v>
      </c>
      <c r="AL43" s="313">
        <v>2</v>
      </c>
      <c r="AM43" s="313">
        <v>2</v>
      </c>
      <c r="AN43" s="313" t="s">
        <v>241</v>
      </c>
      <c r="AO43" s="313"/>
      <c r="AP43" s="313"/>
      <c r="AQ43" s="313"/>
      <c r="AR43" s="313"/>
      <c r="AS43" s="313"/>
      <c r="AT43" s="322"/>
      <c r="AU43" s="328"/>
      <c r="AV43" s="282" t="s">
        <v>23</v>
      </c>
      <c r="AW43" s="282" t="s">
        <v>23</v>
      </c>
      <c r="AX43" s="282" t="s">
        <v>23</v>
      </c>
      <c r="AY43" s="282" t="s">
        <v>23</v>
      </c>
      <c r="AZ43" s="282" t="s">
        <v>23</v>
      </c>
      <c r="BA43" s="282" t="s">
        <v>23</v>
      </c>
      <c r="BB43" s="282" t="s">
        <v>23</v>
      </c>
      <c r="BC43" s="282" t="s">
        <v>23</v>
      </c>
      <c r="BD43" s="284" t="s">
        <v>23</v>
      </c>
      <c r="BE43" s="153">
        <f t="shared" si="10"/>
        <v>32</v>
      </c>
    </row>
    <row r="44" spans="1:57" ht="17.25" customHeight="1" thickBot="1">
      <c r="A44" s="458"/>
      <c r="B44" s="413"/>
      <c r="C44" s="415"/>
      <c r="D44" s="153" t="s">
        <v>25</v>
      </c>
      <c r="E44" s="211"/>
      <c r="F44" s="211"/>
      <c r="G44" s="211"/>
      <c r="H44" s="212"/>
      <c r="I44" s="213"/>
      <c r="J44" s="236"/>
      <c r="K44" s="203"/>
      <c r="L44" s="203"/>
      <c r="M44" s="203"/>
      <c r="N44" s="236"/>
      <c r="O44" s="203"/>
      <c r="P44" s="203"/>
      <c r="Q44" s="203"/>
      <c r="R44" s="236"/>
      <c r="S44" s="203"/>
      <c r="T44" s="236"/>
      <c r="U44" s="236"/>
      <c r="V44" s="264" t="s">
        <v>23</v>
      </c>
      <c r="W44" s="264" t="s">
        <v>23</v>
      </c>
      <c r="X44" s="297">
        <v>1</v>
      </c>
      <c r="Y44" s="297">
        <v>1</v>
      </c>
      <c r="Z44" s="297">
        <v>1</v>
      </c>
      <c r="AA44" s="297">
        <v>1</v>
      </c>
      <c r="AB44" s="314">
        <v>1</v>
      </c>
      <c r="AC44" s="315">
        <v>1</v>
      </c>
      <c r="AD44" s="315">
        <v>1</v>
      </c>
      <c r="AE44" s="314">
        <v>1</v>
      </c>
      <c r="AF44" s="315">
        <v>1</v>
      </c>
      <c r="AG44" s="315">
        <v>1</v>
      </c>
      <c r="AH44" s="315">
        <v>1</v>
      </c>
      <c r="AI44" s="315">
        <v>1</v>
      </c>
      <c r="AJ44" s="315">
        <v>1</v>
      </c>
      <c r="AK44" s="314">
        <v>1</v>
      </c>
      <c r="AL44" s="315">
        <v>1</v>
      </c>
      <c r="AM44" s="315">
        <v>1</v>
      </c>
      <c r="AN44" s="315">
        <v>1</v>
      </c>
      <c r="AO44" s="315"/>
      <c r="AP44" s="315"/>
      <c r="AQ44" s="315"/>
      <c r="AR44" s="315"/>
      <c r="AS44" s="315"/>
      <c r="AT44" s="325"/>
      <c r="AU44" s="321"/>
      <c r="AV44" s="285" t="s">
        <v>23</v>
      </c>
      <c r="AW44" s="285" t="s">
        <v>23</v>
      </c>
      <c r="AX44" s="285" t="s">
        <v>23</v>
      </c>
      <c r="AY44" s="285" t="s">
        <v>23</v>
      </c>
      <c r="AZ44" s="285" t="s">
        <v>23</v>
      </c>
      <c r="BA44" s="285" t="s">
        <v>23</v>
      </c>
      <c r="BB44" s="285" t="s">
        <v>23</v>
      </c>
      <c r="BC44" s="285" t="s">
        <v>23</v>
      </c>
      <c r="BD44" s="286" t="s">
        <v>23</v>
      </c>
      <c r="BE44" s="290">
        <f t="shared" si="10"/>
        <v>17</v>
      </c>
    </row>
    <row r="45" spans="1:57" ht="13.5" customHeight="1" hidden="1" thickBot="1">
      <c r="A45" s="458"/>
      <c r="B45" s="462" t="s">
        <v>34</v>
      </c>
      <c r="C45" s="464" t="s">
        <v>35</v>
      </c>
      <c r="D45" s="79" t="s">
        <v>22</v>
      </c>
      <c r="E45" s="80"/>
      <c r="F45" s="80"/>
      <c r="G45" s="80"/>
      <c r="H45" s="154"/>
      <c r="I45" s="157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 t="s">
        <v>23</v>
      </c>
      <c r="W45" s="80" t="s">
        <v>23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280"/>
      <c r="AP45" s="280"/>
      <c r="AQ45" s="280"/>
      <c r="AR45" s="80"/>
      <c r="AS45" s="80"/>
      <c r="AT45" s="81"/>
      <c r="AU45" s="81"/>
      <c r="AV45" s="79"/>
      <c r="AW45" s="79"/>
      <c r="AX45" s="79"/>
      <c r="AY45" s="79"/>
      <c r="AZ45" s="79"/>
      <c r="BA45" s="79"/>
      <c r="BB45" s="79"/>
      <c r="BC45" s="79"/>
      <c r="BD45" s="79"/>
      <c r="BE45" s="158">
        <f t="shared" si="10"/>
        <v>0</v>
      </c>
    </row>
    <row r="46" spans="1:57" ht="13.5" customHeight="1" hidden="1" thickBot="1">
      <c r="A46" s="458"/>
      <c r="B46" s="463"/>
      <c r="C46" s="465"/>
      <c r="D46" s="79" t="s">
        <v>25</v>
      </c>
      <c r="E46" s="80"/>
      <c r="F46" s="80"/>
      <c r="G46" s="80"/>
      <c r="H46" s="154"/>
      <c r="I46" s="157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 t="s">
        <v>23</v>
      </c>
      <c r="W46" s="80" t="s">
        <v>23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150"/>
      <c r="AP46" s="150"/>
      <c r="AQ46" s="150"/>
      <c r="AR46" s="79"/>
      <c r="AS46" s="79"/>
      <c r="AT46" s="81"/>
      <c r="AU46" s="81"/>
      <c r="AV46" s="79"/>
      <c r="AW46" s="79"/>
      <c r="AX46" s="79"/>
      <c r="AY46" s="79"/>
      <c r="AZ46" s="79"/>
      <c r="BA46" s="79"/>
      <c r="BB46" s="79"/>
      <c r="BC46" s="79"/>
      <c r="BD46" s="79"/>
      <c r="BE46" s="159">
        <f t="shared" si="10"/>
        <v>0</v>
      </c>
    </row>
    <row r="47" spans="1:57" ht="13.5" customHeight="1" hidden="1" thickBot="1">
      <c r="A47" s="458"/>
      <c r="B47" s="466" t="s">
        <v>37</v>
      </c>
      <c r="C47" s="468" t="s">
        <v>38</v>
      </c>
      <c r="D47" s="79" t="s">
        <v>22</v>
      </c>
      <c r="E47" s="80"/>
      <c r="F47" s="80"/>
      <c r="G47" s="80"/>
      <c r="H47" s="154"/>
      <c r="I47" s="157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 t="s">
        <v>23</v>
      </c>
      <c r="W47" s="80" t="s">
        <v>23</v>
      </c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280"/>
      <c r="AP47" s="280"/>
      <c r="AQ47" s="280"/>
      <c r="AR47" s="80"/>
      <c r="AS47" s="80"/>
      <c r="AT47" s="78"/>
      <c r="AU47" s="81"/>
      <c r="AV47" s="79"/>
      <c r="AW47" s="79"/>
      <c r="AX47" s="79"/>
      <c r="AY47" s="79"/>
      <c r="AZ47" s="79"/>
      <c r="BA47" s="79"/>
      <c r="BB47" s="79"/>
      <c r="BC47" s="79"/>
      <c r="BD47" s="79"/>
      <c r="BE47" s="158">
        <f t="shared" si="10"/>
        <v>0</v>
      </c>
    </row>
    <row r="48" spans="1:57" ht="15.75" customHeight="1" hidden="1" thickBot="1">
      <c r="A48" s="458"/>
      <c r="B48" s="467"/>
      <c r="C48" s="463"/>
      <c r="D48" s="79" t="s">
        <v>25</v>
      </c>
      <c r="E48" s="80"/>
      <c r="F48" s="80"/>
      <c r="G48" s="80"/>
      <c r="H48" s="154"/>
      <c r="I48" s="157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 t="s">
        <v>23</v>
      </c>
      <c r="W48" s="80" t="s">
        <v>23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150"/>
      <c r="AP48" s="150"/>
      <c r="AQ48" s="150"/>
      <c r="AR48" s="79"/>
      <c r="AS48" s="79"/>
      <c r="AT48" s="81"/>
      <c r="AU48" s="81"/>
      <c r="AV48" s="79"/>
      <c r="AW48" s="79"/>
      <c r="AX48" s="79"/>
      <c r="AY48" s="79"/>
      <c r="AZ48" s="79"/>
      <c r="BA48" s="79"/>
      <c r="BB48" s="79"/>
      <c r="BC48" s="79"/>
      <c r="BD48" s="79"/>
      <c r="BE48" s="159">
        <f>SUM(E48:BD48)</f>
        <v>0</v>
      </c>
    </row>
    <row r="49" spans="1:57" ht="13.5" customHeight="1" hidden="1" thickBot="1">
      <c r="A49" s="458"/>
      <c r="B49" s="466" t="s">
        <v>39</v>
      </c>
      <c r="C49" s="468" t="s">
        <v>40</v>
      </c>
      <c r="D49" s="79" t="s">
        <v>22</v>
      </c>
      <c r="E49" s="80"/>
      <c r="F49" s="80"/>
      <c r="G49" s="80"/>
      <c r="H49" s="154"/>
      <c r="I49" s="157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 t="s">
        <v>23</v>
      </c>
      <c r="W49" s="80" t="s">
        <v>23</v>
      </c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280"/>
      <c r="AP49" s="280"/>
      <c r="AQ49" s="280"/>
      <c r="AR49" s="80"/>
      <c r="AS49" s="80"/>
      <c r="AT49" s="78"/>
      <c r="AU49" s="81"/>
      <c r="AV49" s="79"/>
      <c r="AW49" s="79"/>
      <c r="AX49" s="79"/>
      <c r="AY49" s="79"/>
      <c r="AZ49" s="79"/>
      <c r="BA49" s="79"/>
      <c r="BB49" s="79"/>
      <c r="BC49" s="79"/>
      <c r="BD49" s="79"/>
      <c r="BE49" s="158">
        <f t="shared" si="10"/>
        <v>0</v>
      </c>
    </row>
    <row r="50" spans="1:57" ht="19.5" customHeight="1" hidden="1" thickBot="1">
      <c r="A50" s="458"/>
      <c r="B50" s="467"/>
      <c r="C50" s="463"/>
      <c r="D50" s="79" t="s">
        <v>25</v>
      </c>
      <c r="E50" s="80"/>
      <c r="F50" s="80"/>
      <c r="G50" s="80"/>
      <c r="H50" s="154"/>
      <c r="I50" s="157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 t="s">
        <v>23</v>
      </c>
      <c r="W50" s="80" t="s">
        <v>23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150"/>
      <c r="AP50" s="150"/>
      <c r="AQ50" s="150"/>
      <c r="AR50" s="79"/>
      <c r="AS50" s="79"/>
      <c r="AT50" s="81"/>
      <c r="AU50" s="81"/>
      <c r="AV50" s="79"/>
      <c r="AW50" s="79"/>
      <c r="AX50" s="79"/>
      <c r="AY50" s="79"/>
      <c r="AZ50" s="79"/>
      <c r="BA50" s="79"/>
      <c r="BB50" s="79"/>
      <c r="BC50" s="79"/>
      <c r="BD50" s="79"/>
      <c r="BE50" s="159">
        <f t="shared" si="10"/>
        <v>0</v>
      </c>
    </row>
    <row r="51" spans="1:57" ht="13.5" customHeight="1" hidden="1" thickBot="1">
      <c r="A51" s="458"/>
      <c r="B51" s="466" t="s">
        <v>41</v>
      </c>
      <c r="C51" s="468" t="s">
        <v>42</v>
      </c>
      <c r="D51" s="79" t="s">
        <v>22</v>
      </c>
      <c r="E51" s="80"/>
      <c r="F51" s="80"/>
      <c r="G51" s="80"/>
      <c r="H51" s="154"/>
      <c r="I51" s="157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 t="s">
        <v>23</v>
      </c>
      <c r="W51" s="80" t="s">
        <v>23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150"/>
      <c r="AP51" s="150"/>
      <c r="AQ51" s="150"/>
      <c r="AR51" s="79"/>
      <c r="AS51" s="79"/>
      <c r="AT51" s="81"/>
      <c r="AU51" s="81"/>
      <c r="AV51" s="79"/>
      <c r="AW51" s="79"/>
      <c r="AX51" s="79"/>
      <c r="AY51" s="79"/>
      <c r="AZ51" s="79"/>
      <c r="BA51" s="79"/>
      <c r="BB51" s="79"/>
      <c r="BC51" s="79"/>
      <c r="BD51" s="79"/>
      <c r="BE51" s="158">
        <f t="shared" si="10"/>
        <v>0</v>
      </c>
    </row>
    <row r="52" spans="1:57" ht="13.5" customHeight="1" hidden="1" thickBot="1">
      <c r="A52" s="458"/>
      <c r="B52" s="467"/>
      <c r="C52" s="463"/>
      <c r="D52" s="79" t="s">
        <v>25</v>
      </c>
      <c r="E52" s="80"/>
      <c r="F52" s="80"/>
      <c r="G52" s="80"/>
      <c r="H52" s="154"/>
      <c r="I52" s="157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 t="s">
        <v>23</v>
      </c>
      <c r="W52" s="80" t="s">
        <v>23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150"/>
      <c r="AP52" s="150"/>
      <c r="AQ52" s="150"/>
      <c r="AR52" s="79"/>
      <c r="AS52" s="79"/>
      <c r="AT52" s="81"/>
      <c r="AU52" s="81"/>
      <c r="AV52" s="79"/>
      <c r="AW52" s="79"/>
      <c r="AX52" s="79"/>
      <c r="AY52" s="79"/>
      <c r="AZ52" s="79"/>
      <c r="BA52" s="79"/>
      <c r="BB52" s="79"/>
      <c r="BC52" s="79"/>
      <c r="BD52" s="79"/>
      <c r="BE52" s="159">
        <f t="shared" si="10"/>
        <v>0</v>
      </c>
    </row>
    <row r="53" spans="1:57" ht="13.5" customHeight="1" hidden="1" thickBot="1">
      <c r="A53" s="458"/>
      <c r="B53" s="466" t="s">
        <v>43</v>
      </c>
      <c r="C53" s="468" t="s">
        <v>44</v>
      </c>
      <c r="D53" s="79" t="s">
        <v>22</v>
      </c>
      <c r="E53" s="80"/>
      <c r="F53" s="80"/>
      <c r="G53" s="80"/>
      <c r="H53" s="154"/>
      <c r="I53" s="157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 t="s">
        <v>23</v>
      </c>
      <c r="W53" s="80" t="s">
        <v>23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150"/>
      <c r="AP53" s="150"/>
      <c r="AQ53" s="150"/>
      <c r="AR53" s="79"/>
      <c r="AS53" s="79"/>
      <c r="AT53" s="81"/>
      <c r="AU53" s="81"/>
      <c r="AV53" s="79"/>
      <c r="AW53" s="79"/>
      <c r="AX53" s="79"/>
      <c r="AY53" s="79"/>
      <c r="AZ53" s="79"/>
      <c r="BA53" s="79"/>
      <c r="BB53" s="79"/>
      <c r="BC53" s="79"/>
      <c r="BD53" s="79"/>
      <c r="BE53" s="162">
        <f t="shared" si="10"/>
        <v>0</v>
      </c>
    </row>
    <row r="54" spans="1:57" ht="13.5" customHeight="1" hidden="1" thickBot="1">
      <c r="A54" s="458"/>
      <c r="B54" s="467"/>
      <c r="C54" s="463"/>
      <c r="D54" s="79" t="s">
        <v>25</v>
      </c>
      <c r="E54" s="80"/>
      <c r="F54" s="80"/>
      <c r="G54" s="80"/>
      <c r="H54" s="154"/>
      <c r="I54" s="157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 t="s">
        <v>23</v>
      </c>
      <c r="W54" s="80" t="s">
        <v>23</v>
      </c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150"/>
      <c r="AP54" s="150"/>
      <c r="AQ54" s="150"/>
      <c r="AR54" s="79"/>
      <c r="AS54" s="79"/>
      <c r="AT54" s="81"/>
      <c r="AU54" s="81"/>
      <c r="AV54" s="79"/>
      <c r="AW54" s="79"/>
      <c r="AX54" s="79"/>
      <c r="AY54" s="79"/>
      <c r="AZ54" s="79"/>
      <c r="BA54" s="79"/>
      <c r="BB54" s="79"/>
      <c r="BC54" s="79"/>
      <c r="BD54" s="79"/>
      <c r="BE54" s="159">
        <f t="shared" si="10"/>
        <v>0</v>
      </c>
    </row>
    <row r="55" spans="1:57" ht="13.5" customHeight="1" hidden="1" thickBot="1">
      <c r="A55" s="458"/>
      <c r="B55" s="466"/>
      <c r="C55" s="466"/>
      <c r="D55" s="79"/>
      <c r="E55" s="80"/>
      <c r="F55" s="80"/>
      <c r="G55" s="80"/>
      <c r="H55" s="154"/>
      <c r="I55" s="157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 t="s">
        <v>23</v>
      </c>
      <c r="W55" s="80" t="s">
        <v>23</v>
      </c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150"/>
      <c r="AP55" s="150"/>
      <c r="AQ55" s="150"/>
      <c r="AR55" s="79"/>
      <c r="AS55" s="79"/>
      <c r="AT55" s="81"/>
      <c r="AU55" s="81"/>
      <c r="AV55" s="79"/>
      <c r="AW55" s="79"/>
      <c r="AX55" s="79"/>
      <c r="AY55" s="79"/>
      <c r="AZ55" s="79"/>
      <c r="BA55" s="79"/>
      <c r="BB55" s="79"/>
      <c r="BC55" s="79"/>
      <c r="BD55" s="79"/>
      <c r="BE55" s="162"/>
    </row>
    <row r="56" spans="1:57" ht="13.5" customHeight="1" hidden="1" thickBot="1">
      <c r="A56" s="458"/>
      <c r="B56" s="467"/>
      <c r="C56" s="469"/>
      <c r="D56" s="79"/>
      <c r="E56" s="80"/>
      <c r="F56" s="80"/>
      <c r="G56" s="80"/>
      <c r="H56" s="154"/>
      <c r="I56" s="157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 t="s">
        <v>23</v>
      </c>
      <c r="W56" s="80" t="s">
        <v>23</v>
      </c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150"/>
      <c r="AP56" s="150"/>
      <c r="AQ56" s="150"/>
      <c r="AR56" s="79"/>
      <c r="AS56" s="79"/>
      <c r="AT56" s="81"/>
      <c r="AU56" s="81"/>
      <c r="AV56" s="79"/>
      <c r="AW56" s="79"/>
      <c r="AX56" s="79"/>
      <c r="AY56" s="79"/>
      <c r="AZ56" s="79"/>
      <c r="BA56" s="79"/>
      <c r="BB56" s="79"/>
      <c r="BC56" s="79"/>
      <c r="BD56" s="79"/>
      <c r="BE56" s="159"/>
    </row>
    <row r="57" spans="1:57" ht="13.5" customHeight="1" hidden="1" thickBot="1">
      <c r="A57" s="458"/>
      <c r="B57" s="466" t="s">
        <v>45</v>
      </c>
      <c r="C57" s="466" t="s">
        <v>46</v>
      </c>
      <c r="D57" s="79" t="s">
        <v>22</v>
      </c>
      <c r="E57" s="80"/>
      <c r="F57" s="80"/>
      <c r="G57" s="80"/>
      <c r="H57" s="154"/>
      <c r="I57" s="157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 t="s">
        <v>23</v>
      </c>
      <c r="W57" s="80" t="s">
        <v>23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150"/>
      <c r="AP57" s="150"/>
      <c r="AQ57" s="150"/>
      <c r="AR57" s="79"/>
      <c r="AS57" s="79"/>
      <c r="AT57" s="81"/>
      <c r="AU57" s="81"/>
      <c r="AV57" s="79"/>
      <c r="AW57" s="79"/>
      <c r="AX57" s="79"/>
      <c r="AY57" s="79"/>
      <c r="AZ57" s="79"/>
      <c r="BA57" s="79"/>
      <c r="BB57" s="79"/>
      <c r="BC57" s="79"/>
      <c r="BD57" s="79"/>
      <c r="BE57" s="158">
        <f t="shared" si="10"/>
        <v>0</v>
      </c>
    </row>
    <row r="58" spans="1:57" ht="13.5" customHeight="1" hidden="1" thickBot="1">
      <c r="A58" s="458"/>
      <c r="B58" s="467"/>
      <c r="C58" s="469"/>
      <c r="D58" s="79" t="s">
        <v>25</v>
      </c>
      <c r="E58" s="80"/>
      <c r="F58" s="80"/>
      <c r="G58" s="80"/>
      <c r="H58" s="154"/>
      <c r="I58" s="157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 t="s">
        <v>23</v>
      </c>
      <c r="W58" s="80" t="s">
        <v>23</v>
      </c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150"/>
      <c r="AP58" s="150"/>
      <c r="AQ58" s="150"/>
      <c r="AR58" s="79"/>
      <c r="AS58" s="79"/>
      <c r="AT58" s="81"/>
      <c r="AU58" s="81"/>
      <c r="AV58" s="79"/>
      <c r="AW58" s="79"/>
      <c r="AX58" s="79"/>
      <c r="AY58" s="79"/>
      <c r="AZ58" s="79"/>
      <c r="BA58" s="79"/>
      <c r="BB58" s="79"/>
      <c r="BC58" s="79"/>
      <c r="BD58" s="79"/>
      <c r="BE58" s="159">
        <f t="shared" si="10"/>
        <v>0</v>
      </c>
    </row>
    <row r="59" spans="1:57" ht="0.75" customHeight="1" hidden="1" thickBot="1">
      <c r="A59" s="458"/>
      <c r="B59" s="470" t="s">
        <v>47</v>
      </c>
      <c r="C59" s="85" t="s">
        <v>48</v>
      </c>
      <c r="D59" s="76" t="s">
        <v>22</v>
      </c>
      <c r="E59" s="77" t="e">
        <f>SUM(E61)</f>
        <v>#REF!</v>
      </c>
      <c r="F59" s="77" t="e">
        <f aca="true" t="shared" si="22" ref="F59:BE59">SUM(F61)</f>
        <v>#REF!</v>
      </c>
      <c r="G59" s="77" t="e">
        <f t="shared" si="22"/>
        <v>#REF!</v>
      </c>
      <c r="H59" s="155" t="e">
        <f t="shared" si="22"/>
        <v>#REF!</v>
      </c>
      <c r="I59" s="160" t="e">
        <f t="shared" si="22"/>
        <v>#REF!</v>
      </c>
      <c r="J59" s="77" t="e">
        <f t="shared" si="22"/>
        <v>#REF!</v>
      </c>
      <c r="K59" s="77" t="e">
        <f t="shared" si="22"/>
        <v>#REF!</v>
      </c>
      <c r="L59" s="77" t="e">
        <f t="shared" si="22"/>
        <v>#REF!</v>
      </c>
      <c r="M59" s="77" t="e">
        <f t="shared" si="22"/>
        <v>#REF!</v>
      </c>
      <c r="N59" s="77" t="e">
        <f t="shared" si="22"/>
        <v>#REF!</v>
      </c>
      <c r="O59" s="77" t="e">
        <f t="shared" si="22"/>
        <v>#REF!</v>
      </c>
      <c r="P59" s="77" t="e">
        <f t="shared" si="22"/>
        <v>#REF!</v>
      </c>
      <c r="Q59" s="77" t="e">
        <f t="shared" si="22"/>
        <v>#REF!</v>
      </c>
      <c r="R59" s="77" t="e">
        <f t="shared" si="22"/>
        <v>#REF!</v>
      </c>
      <c r="S59" s="77" t="e">
        <f t="shared" si="22"/>
        <v>#REF!</v>
      </c>
      <c r="T59" s="77" t="e">
        <f t="shared" si="22"/>
        <v>#REF!</v>
      </c>
      <c r="U59" s="77" t="e">
        <f t="shared" si="22"/>
        <v>#REF!</v>
      </c>
      <c r="V59" s="80" t="s">
        <v>23</v>
      </c>
      <c r="W59" s="80" t="s">
        <v>23</v>
      </c>
      <c r="X59" s="77" t="e">
        <f t="shared" si="22"/>
        <v>#REF!</v>
      </c>
      <c r="Y59" s="77" t="e">
        <f t="shared" si="22"/>
        <v>#REF!</v>
      </c>
      <c r="Z59" s="77" t="e">
        <f t="shared" si="22"/>
        <v>#REF!</v>
      </c>
      <c r="AA59" s="77" t="e">
        <f t="shared" si="22"/>
        <v>#REF!</v>
      </c>
      <c r="AB59" s="77" t="e">
        <f t="shared" si="22"/>
        <v>#REF!</v>
      </c>
      <c r="AC59" s="77" t="e">
        <f t="shared" si="22"/>
        <v>#REF!</v>
      </c>
      <c r="AD59" s="77" t="e">
        <f t="shared" si="22"/>
        <v>#REF!</v>
      </c>
      <c r="AE59" s="77" t="e">
        <f t="shared" si="22"/>
        <v>#REF!</v>
      </c>
      <c r="AF59" s="77" t="e">
        <f t="shared" si="22"/>
        <v>#REF!</v>
      </c>
      <c r="AG59" s="77" t="e">
        <f t="shared" si="22"/>
        <v>#REF!</v>
      </c>
      <c r="AH59" s="77" t="e">
        <f t="shared" si="22"/>
        <v>#REF!</v>
      </c>
      <c r="AI59" s="77" t="e">
        <f t="shared" si="22"/>
        <v>#REF!</v>
      </c>
      <c r="AJ59" s="77" t="e">
        <f t="shared" si="22"/>
        <v>#REF!</v>
      </c>
      <c r="AK59" s="77" t="e">
        <f t="shared" si="22"/>
        <v>#REF!</v>
      </c>
      <c r="AL59" s="77" t="e">
        <f t="shared" si="22"/>
        <v>#REF!</v>
      </c>
      <c r="AM59" s="77" t="e">
        <f t="shared" si="22"/>
        <v>#REF!</v>
      </c>
      <c r="AN59" s="77" t="e">
        <f t="shared" si="22"/>
        <v>#REF!</v>
      </c>
      <c r="AO59" s="262" t="e">
        <f t="shared" si="22"/>
        <v>#REF!</v>
      </c>
      <c r="AP59" s="262" t="e">
        <f t="shared" si="22"/>
        <v>#REF!</v>
      </c>
      <c r="AQ59" s="262" t="e">
        <f t="shared" si="22"/>
        <v>#REF!</v>
      </c>
      <c r="AR59" s="77" t="e">
        <f t="shared" si="22"/>
        <v>#REF!</v>
      </c>
      <c r="AS59" s="77" t="e">
        <f t="shared" si="22"/>
        <v>#REF!</v>
      </c>
      <c r="AT59" s="78" t="e">
        <f t="shared" si="22"/>
        <v>#REF!</v>
      </c>
      <c r="AU59" s="78" t="e">
        <f t="shared" si="22"/>
        <v>#REF!</v>
      </c>
      <c r="AV59" s="77" t="e">
        <f t="shared" si="22"/>
        <v>#REF!</v>
      </c>
      <c r="AW59" s="77" t="e">
        <f t="shared" si="22"/>
        <v>#REF!</v>
      </c>
      <c r="AX59" s="77" t="e">
        <f t="shared" si="22"/>
        <v>#REF!</v>
      </c>
      <c r="AY59" s="77" t="e">
        <f t="shared" si="22"/>
        <v>#REF!</v>
      </c>
      <c r="AZ59" s="77" t="e">
        <f t="shared" si="22"/>
        <v>#REF!</v>
      </c>
      <c r="BA59" s="77" t="e">
        <f t="shared" si="22"/>
        <v>#REF!</v>
      </c>
      <c r="BB59" s="77" t="e">
        <f t="shared" si="22"/>
        <v>#REF!</v>
      </c>
      <c r="BC59" s="77" t="e">
        <f t="shared" si="22"/>
        <v>#REF!</v>
      </c>
      <c r="BD59" s="77" t="e">
        <f t="shared" si="22"/>
        <v>#REF!</v>
      </c>
      <c r="BE59" s="161" t="e">
        <f t="shared" si="22"/>
        <v>#REF!</v>
      </c>
    </row>
    <row r="60" spans="1:57" ht="13.5" customHeight="1" hidden="1" thickBot="1">
      <c r="A60" s="458"/>
      <c r="B60" s="471"/>
      <c r="C60" s="87" t="s">
        <v>36</v>
      </c>
      <c r="D60" s="76" t="s">
        <v>25</v>
      </c>
      <c r="E60" s="77">
        <f>E62</f>
        <v>0</v>
      </c>
      <c r="F60" s="77">
        <f aca="true" t="shared" si="23" ref="F60:BE60">F62</f>
        <v>0</v>
      </c>
      <c r="G60" s="77">
        <f t="shared" si="23"/>
        <v>0</v>
      </c>
      <c r="H60" s="155">
        <f t="shared" si="23"/>
        <v>0</v>
      </c>
      <c r="I60" s="160">
        <f t="shared" si="23"/>
        <v>0</v>
      </c>
      <c r="J60" s="77">
        <f t="shared" si="23"/>
        <v>0</v>
      </c>
      <c r="K60" s="77">
        <f t="shared" si="23"/>
        <v>0</v>
      </c>
      <c r="L60" s="77">
        <f t="shared" si="23"/>
        <v>0</v>
      </c>
      <c r="M60" s="77">
        <f t="shared" si="23"/>
        <v>0</v>
      </c>
      <c r="N60" s="77">
        <f t="shared" si="23"/>
        <v>0</v>
      </c>
      <c r="O60" s="77">
        <f t="shared" si="23"/>
        <v>0</v>
      </c>
      <c r="P60" s="77">
        <f t="shared" si="23"/>
        <v>0</v>
      </c>
      <c r="Q60" s="77">
        <f t="shared" si="23"/>
        <v>0</v>
      </c>
      <c r="R60" s="77">
        <f t="shared" si="23"/>
        <v>0</v>
      </c>
      <c r="S60" s="77">
        <f t="shared" si="23"/>
        <v>0</v>
      </c>
      <c r="T60" s="77">
        <f t="shared" si="23"/>
        <v>0</v>
      </c>
      <c r="U60" s="77">
        <f t="shared" si="23"/>
        <v>0</v>
      </c>
      <c r="V60" s="80" t="s">
        <v>23</v>
      </c>
      <c r="W60" s="80" t="s">
        <v>23</v>
      </c>
      <c r="X60" s="77">
        <f t="shared" si="23"/>
        <v>0</v>
      </c>
      <c r="Y60" s="77">
        <f t="shared" si="23"/>
        <v>0</v>
      </c>
      <c r="Z60" s="77">
        <f t="shared" si="23"/>
        <v>0</v>
      </c>
      <c r="AA60" s="77">
        <f t="shared" si="23"/>
        <v>0</v>
      </c>
      <c r="AB60" s="77">
        <f t="shared" si="23"/>
        <v>0</v>
      </c>
      <c r="AC60" s="77">
        <f t="shared" si="23"/>
        <v>0</v>
      </c>
      <c r="AD60" s="77">
        <f t="shared" si="23"/>
        <v>0</v>
      </c>
      <c r="AE60" s="77">
        <f t="shared" si="23"/>
        <v>0</v>
      </c>
      <c r="AF60" s="77">
        <f t="shared" si="23"/>
        <v>0</v>
      </c>
      <c r="AG60" s="77">
        <f t="shared" si="23"/>
        <v>0</v>
      </c>
      <c r="AH60" s="77">
        <f t="shared" si="23"/>
        <v>0</v>
      </c>
      <c r="AI60" s="77">
        <f t="shared" si="23"/>
        <v>0</v>
      </c>
      <c r="AJ60" s="77">
        <f t="shared" si="23"/>
        <v>0</v>
      </c>
      <c r="AK60" s="77">
        <f t="shared" si="23"/>
        <v>0</v>
      </c>
      <c r="AL60" s="77">
        <f t="shared" si="23"/>
        <v>0</v>
      </c>
      <c r="AM60" s="77">
        <f t="shared" si="23"/>
        <v>0</v>
      </c>
      <c r="AN60" s="77">
        <f t="shared" si="23"/>
        <v>0</v>
      </c>
      <c r="AO60" s="262">
        <f t="shared" si="23"/>
        <v>0</v>
      </c>
      <c r="AP60" s="262">
        <f t="shared" si="23"/>
        <v>0</v>
      </c>
      <c r="AQ60" s="262">
        <f t="shared" si="23"/>
        <v>0</v>
      </c>
      <c r="AR60" s="77">
        <f t="shared" si="23"/>
        <v>0</v>
      </c>
      <c r="AS60" s="77">
        <f t="shared" si="23"/>
        <v>0</v>
      </c>
      <c r="AT60" s="78">
        <f t="shared" si="23"/>
        <v>0</v>
      </c>
      <c r="AU60" s="78">
        <f t="shared" si="23"/>
        <v>0</v>
      </c>
      <c r="AV60" s="77">
        <f t="shared" si="23"/>
        <v>0</v>
      </c>
      <c r="AW60" s="77">
        <f t="shared" si="23"/>
        <v>0</v>
      </c>
      <c r="AX60" s="77">
        <f t="shared" si="23"/>
        <v>0</v>
      </c>
      <c r="AY60" s="77">
        <f t="shared" si="23"/>
        <v>0</v>
      </c>
      <c r="AZ60" s="77">
        <f t="shared" si="23"/>
        <v>0</v>
      </c>
      <c r="BA60" s="77">
        <f t="shared" si="23"/>
        <v>0</v>
      </c>
      <c r="BB60" s="77">
        <f t="shared" si="23"/>
        <v>0</v>
      </c>
      <c r="BC60" s="77">
        <f t="shared" si="23"/>
        <v>0</v>
      </c>
      <c r="BD60" s="77">
        <f t="shared" si="23"/>
        <v>0</v>
      </c>
      <c r="BE60" s="161">
        <f t="shared" si="23"/>
        <v>0</v>
      </c>
    </row>
    <row r="61" spans="1:57" ht="13.5" customHeight="1" hidden="1" thickBot="1">
      <c r="A61" s="458"/>
      <c r="B61" s="470" t="s">
        <v>49</v>
      </c>
      <c r="C61" s="470" t="s">
        <v>50</v>
      </c>
      <c r="D61" s="76" t="s">
        <v>22</v>
      </c>
      <c r="E61" s="77" t="e">
        <f>SUM(E63,E71,E77,E85,E91,E97,E103,E109)</f>
        <v>#REF!</v>
      </c>
      <c r="F61" s="77" t="e">
        <f aca="true" t="shared" si="24" ref="F61:BE62">SUM(F63,F71,F77,F85,F91,F97,F103,F109)</f>
        <v>#REF!</v>
      </c>
      <c r="G61" s="77" t="e">
        <f t="shared" si="24"/>
        <v>#REF!</v>
      </c>
      <c r="H61" s="155" t="e">
        <f t="shared" si="24"/>
        <v>#REF!</v>
      </c>
      <c r="I61" s="160" t="e">
        <f t="shared" si="24"/>
        <v>#REF!</v>
      </c>
      <c r="J61" s="77" t="e">
        <f t="shared" si="24"/>
        <v>#REF!</v>
      </c>
      <c r="K61" s="77" t="e">
        <f t="shared" si="24"/>
        <v>#REF!</v>
      </c>
      <c r="L61" s="77" t="e">
        <f t="shared" si="24"/>
        <v>#REF!</v>
      </c>
      <c r="M61" s="77" t="e">
        <f t="shared" si="24"/>
        <v>#REF!</v>
      </c>
      <c r="N61" s="77" t="e">
        <f t="shared" si="24"/>
        <v>#REF!</v>
      </c>
      <c r="O61" s="77" t="e">
        <f t="shared" si="24"/>
        <v>#REF!</v>
      </c>
      <c r="P61" s="77" t="e">
        <f t="shared" si="24"/>
        <v>#REF!</v>
      </c>
      <c r="Q61" s="77" t="e">
        <f t="shared" si="24"/>
        <v>#REF!</v>
      </c>
      <c r="R61" s="77" t="e">
        <f t="shared" si="24"/>
        <v>#REF!</v>
      </c>
      <c r="S61" s="77" t="e">
        <f t="shared" si="24"/>
        <v>#REF!</v>
      </c>
      <c r="T61" s="77" t="e">
        <f t="shared" si="24"/>
        <v>#REF!</v>
      </c>
      <c r="U61" s="77" t="e">
        <f t="shared" si="24"/>
        <v>#REF!</v>
      </c>
      <c r="V61" s="80" t="s">
        <v>23</v>
      </c>
      <c r="W61" s="80" t="s">
        <v>23</v>
      </c>
      <c r="X61" s="77" t="e">
        <f t="shared" si="24"/>
        <v>#REF!</v>
      </c>
      <c r="Y61" s="77" t="e">
        <f t="shared" si="24"/>
        <v>#REF!</v>
      </c>
      <c r="Z61" s="77" t="e">
        <f t="shared" si="24"/>
        <v>#REF!</v>
      </c>
      <c r="AA61" s="77" t="e">
        <f t="shared" si="24"/>
        <v>#REF!</v>
      </c>
      <c r="AB61" s="77" t="e">
        <f t="shared" si="24"/>
        <v>#REF!</v>
      </c>
      <c r="AC61" s="77" t="e">
        <f t="shared" si="24"/>
        <v>#REF!</v>
      </c>
      <c r="AD61" s="77" t="e">
        <f t="shared" si="24"/>
        <v>#REF!</v>
      </c>
      <c r="AE61" s="77" t="e">
        <f t="shared" si="24"/>
        <v>#REF!</v>
      </c>
      <c r="AF61" s="77" t="e">
        <f t="shared" si="24"/>
        <v>#REF!</v>
      </c>
      <c r="AG61" s="77" t="e">
        <f t="shared" si="24"/>
        <v>#REF!</v>
      </c>
      <c r="AH61" s="77" t="e">
        <f t="shared" si="24"/>
        <v>#REF!</v>
      </c>
      <c r="AI61" s="77" t="e">
        <f t="shared" si="24"/>
        <v>#REF!</v>
      </c>
      <c r="AJ61" s="77" t="e">
        <f t="shared" si="24"/>
        <v>#REF!</v>
      </c>
      <c r="AK61" s="77" t="e">
        <f t="shared" si="24"/>
        <v>#REF!</v>
      </c>
      <c r="AL61" s="77" t="e">
        <f t="shared" si="24"/>
        <v>#REF!</v>
      </c>
      <c r="AM61" s="77" t="e">
        <f t="shared" si="24"/>
        <v>#REF!</v>
      </c>
      <c r="AN61" s="77" t="e">
        <f t="shared" si="24"/>
        <v>#REF!</v>
      </c>
      <c r="AO61" s="262" t="e">
        <f t="shared" si="24"/>
        <v>#REF!</v>
      </c>
      <c r="AP61" s="262" t="e">
        <f t="shared" si="24"/>
        <v>#REF!</v>
      </c>
      <c r="AQ61" s="262" t="e">
        <f t="shared" si="24"/>
        <v>#REF!</v>
      </c>
      <c r="AR61" s="77" t="e">
        <f t="shared" si="24"/>
        <v>#REF!</v>
      </c>
      <c r="AS61" s="77" t="e">
        <f t="shared" si="24"/>
        <v>#REF!</v>
      </c>
      <c r="AT61" s="78" t="e">
        <f t="shared" si="24"/>
        <v>#REF!</v>
      </c>
      <c r="AU61" s="78" t="e">
        <f t="shared" si="24"/>
        <v>#REF!</v>
      </c>
      <c r="AV61" s="77" t="e">
        <f t="shared" si="24"/>
        <v>#REF!</v>
      </c>
      <c r="AW61" s="77" t="e">
        <f t="shared" si="24"/>
        <v>#REF!</v>
      </c>
      <c r="AX61" s="77" t="e">
        <f t="shared" si="24"/>
        <v>#REF!</v>
      </c>
      <c r="AY61" s="77" t="e">
        <f t="shared" si="24"/>
        <v>#REF!</v>
      </c>
      <c r="AZ61" s="77" t="e">
        <f t="shared" si="24"/>
        <v>#REF!</v>
      </c>
      <c r="BA61" s="77" t="e">
        <f t="shared" si="24"/>
        <v>#REF!</v>
      </c>
      <c r="BB61" s="77" t="e">
        <f t="shared" si="24"/>
        <v>#REF!</v>
      </c>
      <c r="BC61" s="77" t="e">
        <f t="shared" si="24"/>
        <v>#REF!</v>
      </c>
      <c r="BD61" s="77" t="e">
        <f t="shared" si="24"/>
        <v>#REF!</v>
      </c>
      <c r="BE61" s="161" t="e">
        <f t="shared" si="24"/>
        <v>#REF!</v>
      </c>
    </row>
    <row r="62" spans="1:57" ht="13.5" customHeight="1" hidden="1" thickBot="1">
      <c r="A62" s="458"/>
      <c r="B62" s="471"/>
      <c r="C62" s="471"/>
      <c r="D62" s="76" t="s">
        <v>25</v>
      </c>
      <c r="E62" s="77">
        <f>SUM(E64,E72,E78,E86,E92,E98,E104,E110)</f>
        <v>0</v>
      </c>
      <c r="F62" s="77">
        <f t="shared" si="24"/>
        <v>0</v>
      </c>
      <c r="G62" s="77">
        <f t="shared" si="24"/>
        <v>0</v>
      </c>
      <c r="H62" s="155">
        <f t="shared" si="24"/>
        <v>0</v>
      </c>
      <c r="I62" s="160">
        <f t="shared" si="24"/>
        <v>0</v>
      </c>
      <c r="J62" s="77">
        <f t="shared" si="24"/>
        <v>0</v>
      </c>
      <c r="K62" s="77">
        <f t="shared" si="24"/>
        <v>0</v>
      </c>
      <c r="L62" s="77">
        <f t="shared" si="24"/>
        <v>0</v>
      </c>
      <c r="M62" s="77">
        <f t="shared" si="24"/>
        <v>0</v>
      </c>
      <c r="N62" s="77">
        <f t="shared" si="24"/>
        <v>0</v>
      </c>
      <c r="O62" s="77">
        <f t="shared" si="24"/>
        <v>0</v>
      </c>
      <c r="P62" s="77">
        <f t="shared" si="24"/>
        <v>0</v>
      </c>
      <c r="Q62" s="77">
        <f t="shared" si="24"/>
        <v>0</v>
      </c>
      <c r="R62" s="77">
        <f t="shared" si="24"/>
        <v>0</v>
      </c>
      <c r="S62" s="77">
        <f t="shared" si="24"/>
        <v>0</v>
      </c>
      <c r="T62" s="77">
        <f t="shared" si="24"/>
        <v>0</v>
      </c>
      <c r="U62" s="77">
        <f t="shared" si="24"/>
        <v>0</v>
      </c>
      <c r="V62" s="80" t="s">
        <v>23</v>
      </c>
      <c r="W62" s="80" t="s">
        <v>23</v>
      </c>
      <c r="X62" s="77">
        <f t="shared" si="24"/>
        <v>0</v>
      </c>
      <c r="Y62" s="77">
        <f t="shared" si="24"/>
        <v>0</v>
      </c>
      <c r="Z62" s="77">
        <f t="shared" si="24"/>
        <v>0</v>
      </c>
      <c r="AA62" s="77">
        <f t="shared" si="24"/>
        <v>0</v>
      </c>
      <c r="AB62" s="77">
        <f t="shared" si="24"/>
        <v>0</v>
      </c>
      <c r="AC62" s="77">
        <f t="shared" si="24"/>
        <v>0</v>
      </c>
      <c r="AD62" s="77">
        <f t="shared" si="24"/>
        <v>0</v>
      </c>
      <c r="AE62" s="77">
        <f t="shared" si="24"/>
        <v>0</v>
      </c>
      <c r="AF62" s="77">
        <f t="shared" si="24"/>
        <v>0</v>
      </c>
      <c r="AG62" s="77">
        <f t="shared" si="24"/>
        <v>0</v>
      </c>
      <c r="AH62" s="77">
        <f t="shared" si="24"/>
        <v>0</v>
      </c>
      <c r="AI62" s="77">
        <f t="shared" si="24"/>
        <v>0</v>
      </c>
      <c r="AJ62" s="77">
        <f t="shared" si="24"/>
        <v>0</v>
      </c>
      <c r="AK62" s="77">
        <f t="shared" si="24"/>
        <v>0</v>
      </c>
      <c r="AL62" s="77">
        <f t="shared" si="24"/>
        <v>0</v>
      </c>
      <c r="AM62" s="77">
        <f t="shared" si="24"/>
        <v>0</v>
      </c>
      <c r="AN62" s="77">
        <f t="shared" si="24"/>
        <v>0</v>
      </c>
      <c r="AO62" s="262">
        <f t="shared" si="24"/>
        <v>0</v>
      </c>
      <c r="AP62" s="262">
        <f t="shared" si="24"/>
        <v>0</v>
      </c>
      <c r="AQ62" s="262">
        <f t="shared" si="24"/>
        <v>0</v>
      </c>
      <c r="AR62" s="77">
        <f t="shared" si="24"/>
        <v>0</v>
      </c>
      <c r="AS62" s="77">
        <f t="shared" si="24"/>
        <v>0</v>
      </c>
      <c r="AT62" s="78">
        <f t="shared" si="24"/>
        <v>0</v>
      </c>
      <c r="AU62" s="78">
        <f t="shared" si="24"/>
        <v>0</v>
      </c>
      <c r="AV62" s="77">
        <f t="shared" si="24"/>
        <v>0</v>
      </c>
      <c r="AW62" s="77">
        <f t="shared" si="24"/>
        <v>0</v>
      </c>
      <c r="AX62" s="77">
        <f t="shared" si="24"/>
        <v>0</v>
      </c>
      <c r="AY62" s="77">
        <f t="shared" si="24"/>
        <v>0</v>
      </c>
      <c r="AZ62" s="77">
        <f t="shared" si="24"/>
        <v>0</v>
      </c>
      <c r="BA62" s="77">
        <f t="shared" si="24"/>
        <v>0</v>
      </c>
      <c r="BB62" s="77">
        <f t="shared" si="24"/>
        <v>0</v>
      </c>
      <c r="BC62" s="77">
        <f t="shared" si="24"/>
        <v>0</v>
      </c>
      <c r="BD62" s="77">
        <f t="shared" si="24"/>
        <v>0</v>
      </c>
      <c r="BE62" s="161">
        <f>SUM(BE64,BE72,BE78,BE86,BE92,BE98,BE104,BE110)</f>
        <v>0</v>
      </c>
    </row>
    <row r="63" spans="1:57" ht="13.5" customHeight="1" hidden="1" thickBot="1">
      <c r="A63" s="458"/>
      <c r="B63" s="470" t="s">
        <v>51</v>
      </c>
      <c r="C63" s="470" t="s">
        <v>52</v>
      </c>
      <c r="D63" s="76" t="s">
        <v>22</v>
      </c>
      <c r="E63" s="77">
        <f>SUM(E65,E67,E69,E70)</f>
        <v>0</v>
      </c>
      <c r="F63" s="77">
        <f aca="true" t="shared" si="25" ref="F63:BD63">SUM(F65,F67,F69,F70)</f>
        <v>0</v>
      </c>
      <c r="G63" s="77">
        <f t="shared" si="25"/>
        <v>0</v>
      </c>
      <c r="H63" s="155">
        <f t="shared" si="25"/>
        <v>0</v>
      </c>
      <c r="I63" s="160">
        <f t="shared" si="25"/>
        <v>0</v>
      </c>
      <c r="J63" s="77">
        <f t="shared" si="25"/>
        <v>0</v>
      </c>
      <c r="K63" s="77">
        <f t="shared" si="25"/>
        <v>0</v>
      </c>
      <c r="L63" s="77">
        <f t="shared" si="25"/>
        <v>0</v>
      </c>
      <c r="M63" s="77">
        <f t="shared" si="25"/>
        <v>0</v>
      </c>
      <c r="N63" s="77">
        <f t="shared" si="25"/>
        <v>0</v>
      </c>
      <c r="O63" s="77">
        <f t="shared" si="25"/>
        <v>0</v>
      </c>
      <c r="P63" s="77">
        <f t="shared" si="25"/>
        <v>0</v>
      </c>
      <c r="Q63" s="77">
        <f t="shared" si="25"/>
        <v>0</v>
      </c>
      <c r="R63" s="77">
        <f t="shared" si="25"/>
        <v>0</v>
      </c>
      <c r="S63" s="77">
        <f t="shared" si="25"/>
        <v>0</v>
      </c>
      <c r="T63" s="77">
        <f t="shared" si="25"/>
        <v>0</v>
      </c>
      <c r="U63" s="77">
        <f t="shared" si="25"/>
        <v>0</v>
      </c>
      <c r="V63" s="80" t="s">
        <v>23</v>
      </c>
      <c r="W63" s="80" t="s">
        <v>23</v>
      </c>
      <c r="X63" s="77">
        <f t="shared" si="25"/>
        <v>0</v>
      </c>
      <c r="Y63" s="77">
        <f t="shared" si="25"/>
        <v>0</v>
      </c>
      <c r="Z63" s="77">
        <f t="shared" si="25"/>
        <v>0</v>
      </c>
      <c r="AA63" s="77">
        <f t="shared" si="25"/>
        <v>0</v>
      </c>
      <c r="AB63" s="77">
        <f t="shared" si="25"/>
        <v>0</v>
      </c>
      <c r="AC63" s="77">
        <f t="shared" si="25"/>
        <v>0</v>
      </c>
      <c r="AD63" s="77">
        <f t="shared" si="25"/>
        <v>0</v>
      </c>
      <c r="AE63" s="77">
        <f t="shared" si="25"/>
        <v>0</v>
      </c>
      <c r="AF63" s="77">
        <f t="shared" si="25"/>
        <v>0</v>
      </c>
      <c r="AG63" s="77">
        <f t="shared" si="25"/>
        <v>0</v>
      </c>
      <c r="AH63" s="77">
        <f t="shared" si="25"/>
        <v>0</v>
      </c>
      <c r="AI63" s="77">
        <f t="shared" si="25"/>
        <v>0</v>
      </c>
      <c r="AJ63" s="77">
        <f t="shared" si="25"/>
        <v>0</v>
      </c>
      <c r="AK63" s="77">
        <f t="shared" si="25"/>
        <v>0</v>
      </c>
      <c r="AL63" s="77">
        <f t="shared" si="25"/>
        <v>0</v>
      </c>
      <c r="AM63" s="77">
        <f t="shared" si="25"/>
        <v>0</v>
      </c>
      <c r="AN63" s="77">
        <f t="shared" si="25"/>
        <v>0</v>
      </c>
      <c r="AO63" s="262">
        <f t="shared" si="25"/>
        <v>0</v>
      </c>
      <c r="AP63" s="262">
        <f t="shared" si="25"/>
        <v>0</v>
      </c>
      <c r="AQ63" s="262">
        <f t="shared" si="25"/>
        <v>0</v>
      </c>
      <c r="AR63" s="77">
        <f t="shared" si="25"/>
        <v>0</v>
      </c>
      <c r="AS63" s="77">
        <f t="shared" si="25"/>
        <v>0</v>
      </c>
      <c r="AT63" s="78">
        <f t="shared" si="25"/>
        <v>0</v>
      </c>
      <c r="AU63" s="78">
        <f t="shared" si="25"/>
        <v>0</v>
      </c>
      <c r="AV63" s="77">
        <f t="shared" si="25"/>
        <v>0</v>
      </c>
      <c r="AW63" s="77">
        <f t="shared" si="25"/>
        <v>0</v>
      </c>
      <c r="AX63" s="77">
        <f t="shared" si="25"/>
        <v>0</v>
      </c>
      <c r="AY63" s="77">
        <f t="shared" si="25"/>
        <v>0</v>
      </c>
      <c r="AZ63" s="77">
        <f t="shared" si="25"/>
        <v>0</v>
      </c>
      <c r="BA63" s="77">
        <f t="shared" si="25"/>
        <v>0</v>
      </c>
      <c r="BB63" s="77">
        <f t="shared" si="25"/>
        <v>0</v>
      </c>
      <c r="BC63" s="77">
        <f t="shared" si="25"/>
        <v>0</v>
      </c>
      <c r="BD63" s="77">
        <f t="shared" si="25"/>
        <v>0</v>
      </c>
      <c r="BE63" s="161">
        <f>SUM(BE65,BE67,BE69,BE70)</f>
        <v>0</v>
      </c>
    </row>
    <row r="64" spans="1:57" ht="13.5" customHeight="1" hidden="1" thickBot="1">
      <c r="A64" s="458"/>
      <c r="B64" s="471"/>
      <c r="C64" s="471"/>
      <c r="D64" s="76" t="s">
        <v>25</v>
      </c>
      <c r="E64" s="77">
        <f>SUM(E66,E68)</f>
        <v>0</v>
      </c>
      <c r="F64" s="77">
        <f aca="true" t="shared" si="26" ref="F64:BE64">SUM(F66,F68)</f>
        <v>0</v>
      </c>
      <c r="G64" s="77">
        <f t="shared" si="26"/>
        <v>0</v>
      </c>
      <c r="H64" s="155">
        <f t="shared" si="26"/>
        <v>0</v>
      </c>
      <c r="I64" s="160">
        <f t="shared" si="26"/>
        <v>0</v>
      </c>
      <c r="J64" s="77">
        <f t="shared" si="26"/>
        <v>0</v>
      </c>
      <c r="K64" s="77">
        <f t="shared" si="26"/>
        <v>0</v>
      </c>
      <c r="L64" s="77">
        <f t="shared" si="26"/>
        <v>0</v>
      </c>
      <c r="M64" s="77">
        <f t="shared" si="26"/>
        <v>0</v>
      </c>
      <c r="N64" s="77">
        <f t="shared" si="26"/>
        <v>0</v>
      </c>
      <c r="O64" s="77">
        <f t="shared" si="26"/>
        <v>0</v>
      </c>
      <c r="P64" s="77">
        <f t="shared" si="26"/>
        <v>0</v>
      </c>
      <c r="Q64" s="77">
        <f t="shared" si="26"/>
        <v>0</v>
      </c>
      <c r="R64" s="77">
        <f t="shared" si="26"/>
        <v>0</v>
      </c>
      <c r="S64" s="77">
        <f t="shared" si="26"/>
        <v>0</v>
      </c>
      <c r="T64" s="77">
        <f t="shared" si="26"/>
        <v>0</v>
      </c>
      <c r="U64" s="77">
        <f t="shared" si="26"/>
        <v>0</v>
      </c>
      <c r="V64" s="80" t="s">
        <v>23</v>
      </c>
      <c r="W64" s="80" t="s">
        <v>23</v>
      </c>
      <c r="X64" s="77">
        <f t="shared" si="26"/>
        <v>0</v>
      </c>
      <c r="Y64" s="77">
        <f t="shared" si="26"/>
        <v>0</v>
      </c>
      <c r="Z64" s="77">
        <f t="shared" si="26"/>
        <v>0</v>
      </c>
      <c r="AA64" s="77">
        <f t="shared" si="26"/>
        <v>0</v>
      </c>
      <c r="AB64" s="77">
        <f t="shared" si="26"/>
        <v>0</v>
      </c>
      <c r="AC64" s="77">
        <f t="shared" si="26"/>
        <v>0</v>
      </c>
      <c r="AD64" s="77">
        <f t="shared" si="26"/>
        <v>0</v>
      </c>
      <c r="AE64" s="77">
        <f t="shared" si="26"/>
        <v>0</v>
      </c>
      <c r="AF64" s="77">
        <f t="shared" si="26"/>
        <v>0</v>
      </c>
      <c r="AG64" s="77">
        <f t="shared" si="26"/>
        <v>0</v>
      </c>
      <c r="AH64" s="77">
        <f t="shared" si="26"/>
        <v>0</v>
      </c>
      <c r="AI64" s="77">
        <f t="shared" si="26"/>
        <v>0</v>
      </c>
      <c r="AJ64" s="77">
        <f t="shared" si="26"/>
        <v>0</v>
      </c>
      <c r="AK64" s="77">
        <f t="shared" si="26"/>
        <v>0</v>
      </c>
      <c r="AL64" s="77">
        <f t="shared" si="26"/>
        <v>0</v>
      </c>
      <c r="AM64" s="77">
        <f t="shared" si="26"/>
        <v>0</v>
      </c>
      <c r="AN64" s="77">
        <f t="shared" si="26"/>
        <v>0</v>
      </c>
      <c r="AO64" s="262">
        <f t="shared" si="26"/>
        <v>0</v>
      </c>
      <c r="AP64" s="262">
        <f t="shared" si="26"/>
        <v>0</v>
      </c>
      <c r="AQ64" s="262">
        <f t="shared" si="26"/>
        <v>0</v>
      </c>
      <c r="AR64" s="77">
        <f t="shared" si="26"/>
        <v>0</v>
      </c>
      <c r="AS64" s="77">
        <f t="shared" si="26"/>
        <v>0</v>
      </c>
      <c r="AT64" s="78">
        <f t="shared" si="26"/>
        <v>0</v>
      </c>
      <c r="AU64" s="78">
        <f t="shared" si="26"/>
        <v>0</v>
      </c>
      <c r="AV64" s="77">
        <f t="shared" si="26"/>
        <v>0</v>
      </c>
      <c r="AW64" s="77">
        <f t="shared" si="26"/>
        <v>0</v>
      </c>
      <c r="AX64" s="77">
        <f t="shared" si="26"/>
        <v>0</v>
      </c>
      <c r="AY64" s="77">
        <f t="shared" si="26"/>
        <v>0</v>
      </c>
      <c r="AZ64" s="77">
        <f t="shared" si="26"/>
        <v>0</v>
      </c>
      <c r="BA64" s="77">
        <f t="shared" si="26"/>
        <v>0</v>
      </c>
      <c r="BB64" s="77">
        <f t="shared" si="26"/>
        <v>0</v>
      </c>
      <c r="BC64" s="77">
        <f t="shared" si="26"/>
        <v>0</v>
      </c>
      <c r="BD64" s="77">
        <f t="shared" si="26"/>
        <v>0</v>
      </c>
      <c r="BE64" s="161">
        <f t="shared" si="26"/>
        <v>0</v>
      </c>
    </row>
    <row r="65" spans="1:57" ht="13.5" customHeight="1" hidden="1" thickBot="1">
      <c r="A65" s="458"/>
      <c r="B65" s="466" t="s">
        <v>53</v>
      </c>
      <c r="C65" s="468" t="s">
        <v>54</v>
      </c>
      <c r="D65" s="79" t="s">
        <v>22</v>
      </c>
      <c r="E65" s="80"/>
      <c r="F65" s="80"/>
      <c r="G65" s="80"/>
      <c r="H65" s="154"/>
      <c r="I65" s="157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 t="s">
        <v>23</v>
      </c>
      <c r="W65" s="80" t="s">
        <v>23</v>
      </c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150"/>
      <c r="AP65" s="150"/>
      <c r="AQ65" s="150"/>
      <c r="AR65" s="79"/>
      <c r="AS65" s="79"/>
      <c r="AT65" s="81"/>
      <c r="AU65" s="81"/>
      <c r="AV65" s="79"/>
      <c r="AW65" s="79"/>
      <c r="AX65" s="79"/>
      <c r="AY65" s="79"/>
      <c r="AZ65" s="79"/>
      <c r="BA65" s="79"/>
      <c r="BB65" s="79"/>
      <c r="BC65" s="79"/>
      <c r="BD65" s="79"/>
      <c r="BE65" s="158">
        <f>SUM(E65:BD65)</f>
        <v>0</v>
      </c>
    </row>
    <row r="66" spans="1:57" ht="17.25" customHeight="1" hidden="1" thickBot="1">
      <c r="A66" s="458"/>
      <c r="B66" s="472"/>
      <c r="C66" s="463"/>
      <c r="D66" s="79" t="s">
        <v>25</v>
      </c>
      <c r="E66" s="80"/>
      <c r="F66" s="80"/>
      <c r="G66" s="80"/>
      <c r="H66" s="154"/>
      <c r="I66" s="157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 t="s">
        <v>23</v>
      </c>
      <c r="W66" s="80" t="s">
        <v>23</v>
      </c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150"/>
      <c r="AP66" s="150"/>
      <c r="AQ66" s="150"/>
      <c r="AR66" s="79"/>
      <c r="AS66" s="79"/>
      <c r="AT66" s="81"/>
      <c r="AU66" s="81"/>
      <c r="AV66" s="79"/>
      <c r="AW66" s="79"/>
      <c r="AX66" s="79"/>
      <c r="AY66" s="79"/>
      <c r="AZ66" s="79"/>
      <c r="BA66" s="79"/>
      <c r="BB66" s="79"/>
      <c r="BC66" s="79"/>
      <c r="BD66" s="79"/>
      <c r="BE66" s="159">
        <f>SUM(E66:BD66)</f>
        <v>0</v>
      </c>
    </row>
    <row r="67" spans="1:57" ht="1.5" customHeight="1" hidden="1" thickBot="1">
      <c r="A67" s="458"/>
      <c r="B67" s="466"/>
      <c r="C67" s="466"/>
      <c r="D67" s="79"/>
      <c r="E67" s="80"/>
      <c r="F67" s="80"/>
      <c r="G67" s="80"/>
      <c r="H67" s="154"/>
      <c r="I67" s="157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 t="s">
        <v>23</v>
      </c>
      <c r="W67" s="80" t="s">
        <v>23</v>
      </c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150"/>
      <c r="AP67" s="150"/>
      <c r="AQ67" s="150"/>
      <c r="AR67" s="79"/>
      <c r="AS67" s="79"/>
      <c r="AT67" s="81"/>
      <c r="AU67" s="81"/>
      <c r="AV67" s="79"/>
      <c r="AW67" s="79"/>
      <c r="AX67" s="79"/>
      <c r="AY67" s="79"/>
      <c r="AZ67" s="79"/>
      <c r="BA67" s="79"/>
      <c r="BB67" s="79"/>
      <c r="BC67" s="79"/>
      <c r="BD67" s="79"/>
      <c r="BE67" s="158"/>
    </row>
    <row r="68" spans="1:57" ht="21.75" customHeight="1" hidden="1" thickBot="1">
      <c r="A68" s="458"/>
      <c r="B68" s="472"/>
      <c r="C68" s="472"/>
      <c r="D68" s="79"/>
      <c r="E68" s="80"/>
      <c r="F68" s="80"/>
      <c r="G68" s="80"/>
      <c r="H68" s="154"/>
      <c r="I68" s="157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 t="s">
        <v>23</v>
      </c>
      <c r="W68" s="80" t="s">
        <v>23</v>
      </c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150"/>
      <c r="AP68" s="150"/>
      <c r="AQ68" s="150"/>
      <c r="AR68" s="79"/>
      <c r="AS68" s="79"/>
      <c r="AT68" s="81"/>
      <c r="AU68" s="81"/>
      <c r="AV68" s="79"/>
      <c r="AW68" s="79"/>
      <c r="AX68" s="79"/>
      <c r="AY68" s="79"/>
      <c r="AZ68" s="79"/>
      <c r="BA68" s="79"/>
      <c r="BB68" s="79"/>
      <c r="BC68" s="79"/>
      <c r="BD68" s="79"/>
      <c r="BE68" s="159"/>
    </row>
    <row r="69" spans="1:57" ht="18" customHeight="1" hidden="1" thickBot="1">
      <c r="A69" s="458"/>
      <c r="B69" s="150" t="s">
        <v>55</v>
      </c>
      <c r="C69" s="80" t="s">
        <v>56</v>
      </c>
      <c r="D69" s="79" t="s">
        <v>22</v>
      </c>
      <c r="E69" s="80"/>
      <c r="F69" s="80"/>
      <c r="G69" s="80"/>
      <c r="H69" s="154"/>
      <c r="I69" s="157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 t="s">
        <v>23</v>
      </c>
      <c r="W69" s="80" t="s">
        <v>23</v>
      </c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150"/>
      <c r="AP69" s="150"/>
      <c r="AQ69" s="150"/>
      <c r="AR69" s="79"/>
      <c r="AS69" s="79"/>
      <c r="AT69" s="81"/>
      <c r="AU69" s="81"/>
      <c r="AV69" s="79"/>
      <c r="AW69" s="79"/>
      <c r="AX69" s="79"/>
      <c r="AY69" s="79"/>
      <c r="AZ69" s="79"/>
      <c r="BA69" s="79"/>
      <c r="BB69" s="79"/>
      <c r="BC69" s="79"/>
      <c r="BD69" s="79"/>
      <c r="BE69" s="158">
        <f t="shared" si="10"/>
        <v>0</v>
      </c>
    </row>
    <row r="70" spans="1:57" ht="20.25" customHeight="1" hidden="1" thickBot="1">
      <c r="A70" s="458"/>
      <c r="B70" s="150" t="s">
        <v>57</v>
      </c>
      <c r="C70" s="79" t="s">
        <v>58</v>
      </c>
      <c r="D70" s="79" t="s">
        <v>22</v>
      </c>
      <c r="E70" s="80"/>
      <c r="F70" s="80"/>
      <c r="G70" s="80"/>
      <c r="H70" s="154"/>
      <c r="I70" s="157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 t="s">
        <v>23</v>
      </c>
      <c r="W70" s="80" t="s">
        <v>23</v>
      </c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150"/>
      <c r="AP70" s="150"/>
      <c r="AQ70" s="150"/>
      <c r="AR70" s="79"/>
      <c r="AS70" s="79"/>
      <c r="AT70" s="81"/>
      <c r="AU70" s="81"/>
      <c r="AV70" s="79"/>
      <c r="AW70" s="79"/>
      <c r="AX70" s="79"/>
      <c r="AY70" s="79"/>
      <c r="AZ70" s="79"/>
      <c r="BA70" s="79"/>
      <c r="BB70" s="79"/>
      <c r="BC70" s="79"/>
      <c r="BD70" s="79"/>
      <c r="BE70" s="162">
        <f>SUM(E70:BD70)</f>
        <v>0</v>
      </c>
    </row>
    <row r="71" spans="1:57" ht="13.5" customHeight="1" hidden="1" thickBot="1">
      <c r="A71" s="458"/>
      <c r="B71" s="470" t="s">
        <v>59</v>
      </c>
      <c r="C71" s="470" t="s">
        <v>60</v>
      </c>
      <c r="D71" s="76" t="s">
        <v>22</v>
      </c>
      <c r="E71" s="77">
        <f>SUM(E73,E75,E76)</f>
        <v>0</v>
      </c>
      <c r="F71" s="77">
        <f aca="true" t="shared" si="27" ref="F71:BE71">SUM(F73,F75,F76)</f>
        <v>0</v>
      </c>
      <c r="G71" s="77">
        <f t="shared" si="27"/>
        <v>0</v>
      </c>
      <c r="H71" s="155">
        <f t="shared" si="27"/>
        <v>0</v>
      </c>
      <c r="I71" s="160">
        <f t="shared" si="27"/>
        <v>0</v>
      </c>
      <c r="J71" s="77">
        <f t="shared" si="27"/>
        <v>0</v>
      </c>
      <c r="K71" s="77">
        <f t="shared" si="27"/>
        <v>0</v>
      </c>
      <c r="L71" s="77">
        <f t="shared" si="27"/>
        <v>0</v>
      </c>
      <c r="M71" s="77">
        <f t="shared" si="27"/>
        <v>0</v>
      </c>
      <c r="N71" s="77">
        <f t="shared" si="27"/>
        <v>0</v>
      </c>
      <c r="O71" s="77">
        <f t="shared" si="27"/>
        <v>0</v>
      </c>
      <c r="P71" s="77">
        <f t="shared" si="27"/>
        <v>0</v>
      </c>
      <c r="Q71" s="77">
        <f t="shared" si="27"/>
        <v>0</v>
      </c>
      <c r="R71" s="77">
        <f t="shared" si="27"/>
        <v>0</v>
      </c>
      <c r="S71" s="77">
        <f t="shared" si="27"/>
        <v>0</v>
      </c>
      <c r="T71" s="77">
        <f t="shared" si="27"/>
        <v>0</v>
      </c>
      <c r="U71" s="77">
        <f t="shared" si="27"/>
        <v>0</v>
      </c>
      <c r="V71" s="80" t="s">
        <v>23</v>
      </c>
      <c r="W71" s="80" t="s">
        <v>23</v>
      </c>
      <c r="X71" s="77">
        <f t="shared" si="27"/>
        <v>0</v>
      </c>
      <c r="Y71" s="77">
        <f t="shared" si="27"/>
        <v>0</v>
      </c>
      <c r="Z71" s="77">
        <f t="shared" si="27"/>
        <v>0</v>
      </c>
      <c r="AA71" s="77">
        <f t="shared" si="27"/>
        <v>0</v>
      </c>
      <c r="AB71" s="77">
        <f t="shared" si="27"/>
        <v>0</v>
      </c>
      <c r="AC71" s="77">
        <f t="shared" si="27"/>
        <v>0</v>
      </c>
      <c r="AD71" s="77">
        <f t="shared" si="27"/>
        <v>0</v>
      </c>
      <c r="AE71" s="77">
        <f t="shared" si="27"/>
        <v>0</v>
      </c>
      <c r="AF71" s="77">
        <f t="shared" si="27"/>
        <v>0</v>
      </c>
      <c r="AG71" s="77">
        <f t="shared" si="27"/>
        <v>0</v>
      </c>
      <c r="AH71" s="77">
        <f t="shared" si="27"/>
        <v>0</v>
      </c>
      <c r="AI71" s="77">
        <f t="shared" si="27"/>
        <v>0</v>
      </c>
      <c r="AJ71" s="77">
        <f t="shared" si="27"/>
        <v>0</v>
      </c>
      <c r="AK71" s="77">
        <f t="shared" si="27"/>
        <v>0</v>
      </c>
      <c r="AL71" s="77">
        <f t="shared" si="27"/>
        <v>0</v>
      </c>
      <c r="AM71" s="77">
        <f t="shared" si="27"/>
        <v>0</v>
      </c>
      <c r="AN71" s="77">
        <f t="shared" si="27"/>
        <v>0</v>
      </c>
      <c r="AO71" s="262">
        <f t="shared" si="27"/>
        <v>0</v>
      </c>
      <c r="AP71" s="262">
        <f t="shared" si="27"/>
        <v>0</v>
      </c>
      <c r="AQ71" s="262">
        <f t="shared" si="27"/>
        <v>0</v>
      </c>
      <c r="AR71" s="77">
        <f t="shared" si="27"/>
        <v>0</v>
      </c>
      <c r="AS71" s="77">
        <f t="shared" si="27"/>
        <v>0</v>
      </c>
      <c r="AT71" s="78">
        <f t="shared" si="27"/>
        <v>0</v>
      </c>
      <c r="AU71" s="78">
        <f t="shared" si="27"/>
        <v>0</v>
      </c>
      <c r="AV71" s="77">
        <f t="shared" si="27"/>
        <v>0</v>
      </c>
      <c r="AW71" s="77">
        <f t="shared" si="27"/>
        <v>0</v>
      </c>
      <c r="AX71" s="77">
        <f t="shared" si="27"/>
        <v>0</v>
      </c>
      <c r="AY71" s="77">
        <f t="shared" si="27"/>
        <v>0</v>
      </c>
      <c r="AZ71" s="77">
        <f t="shared" si="27"/>
        <v>0</v>
      </c>
      <c r="BA71" s="77">
        <f t="shared" si="27"/>
        <v>0</v>
      </c>
      <c r="BB71" s="77">
        <f t="shared" si="27"/>
        <v>0</v>
      </c>
      <c r="BC71" s="77">
        <f t="shared" si="27"/>
        <v>0</v>
      </c>
      <c r="BD71" s="77">
        <f t="shared" si="27"/>
        <v>0</v>
      </c>
      <c r="BE71" s="161">
        <f t="shared" si="27"/>
        <v>0</v>
      </c>
    </row>
    <row r="72" spans="1:57" ht="23.25" customHeight="1" hidden="1" thickBot="1">
      <c r="A72" s="458"/>
      <c r="B72" s="471"/>
      <c r="C72" s="471"/>
      <c r="D72" s="76" t="s">
        <v>25</v>
      </c>
      <c r="E72" s="77">
        <f>SUM(E74)</f>
        <v>0</v>
      </c>
      <c r="F72" s="77">
        <f aca="true" t="shared" si="28" ref="F72:BE72">SUM(F74)</f>
        <v>0</v>
      </c>
      <c r="G72" s="77">
        <f t="shared" si="28"/>
        <v>0</v>
      </c>
      <c r="H72" s="155">
        <f t="shared" si="28"/>
        <v>0</v>
      </c>
      <c r="I72" s="160">
        <f t="shared" si="28"/>
        <v>0</v>
      </c>
      <c r="J72" s="77">
        <f t="shared" si="28"/>
        <v>0</v>
      </c>
      <c r="K72" s="77">
        <f t="shared" si="28"/>
        <v>0</v>
      </c>
      <c r="L72" s="77">
        <f t="shared" si="28"/>
        <v>0</v>
      </c>
      <c r="M72" s="77">
        <f t="shared" si="28"/>
        <v>0</v>
      </c>
      <c r="N72" s="77">
        <f t="shared" si="28"/>
        <v>0</v>
      </c>
      <c r="O72" s="77">
        <f t="shared" si="28"/>
        <v>0</v>
      </c>
      <c r="P72" s="77">
        <f t="shared" si="28"/>
        <v>0</v>
      </c>
      <c r="Q72" s="77">
        <f t="shared" si="28"/>
        <v>0</v>
      </c>
      <c r="R72" s="77">
        <f t="shared" si="28"/>
        <v>0</v>
      </c>
      <c r="S72" s="77">
        <f t="shared" si="28"/>
        <v>0</v>
      </c>
      <c r="T72" s="77">
        <f t="shared" si="28"/>
        <v>0</v>
      </c>
      <c r="U72" s="77">
        <f t="shared" si="28"/>
        <v>0</v>
      </c>
      <c r="V72" s="80" t="s">
        <v>23</v>
      </c>
      <c r="W72" s="80" t="s">
        <v>23</v>
      </c>
      <c r="X72" s="77">
        <f t="shared" si="28"/>
        <v>0</v>
      </c>
      <c r="Y72" s="77">
        <f t="shared" si="28"/>
        <v>0</v>
      </c>
      <c r="Z72" s="77">
        <f t="shared" si="28"/>
        <v>0</v>
      </c>
      <c r="AA72" s="77">
        <f t="shared" si="28"/>
        <v>0</v>
      </c>
      <c r="AB72" s="77">
        <f t="shared" si="28"/>
        <v>0</v>
      </c>
      <c r="AC72" s="77">
        <f t="shared" si="28"/>
        <v>0</v>
      </c>
      <c r="AD72" s="77">
        <f t="shared" si="28"/>
        <v>0</v>
      </c>
      <c r="AE72" s="77">
        <f t="shared" si="28"/>
        <v>0</v>
      </c>
      <c r="AF72" s="77">
        <f t="shared" si="28"/>
        <v>0</v>
      </c>
      <c r="AG72" s="77">
        <f t="shared" si="28"/>
        <v>0</v>
      </c>
      <c r="AH72" s="77">
        <f t="shared" si="28"/>
        <v>0</v>
      </c>
      <c r="AI72" s="77">
        <f t="shared" si="28"/>
        <v>0</v>
      </c>
      <c r="AJ72" s="77">
        <f t="shared" si="28"/>
        <v>0</v>
      </c>
      <c r="AK72" s="77">
        <f t="shared" si="28"/>
        <v>0</v>
      </c>
      <c r="AL72" s="77">
        <f t="shared" si="28"/>
        <v>0</v>
      </c>
      <c r="AM72" s="77">
        <f t="shared" si="28"/>
        <v>0</v>
      </c>
      <c r="AN72" s="77">
        <f t="shared" si="28"/>
        <v>0</v>
      </c>
      <c r="AO72" s="262">
        <f t="shared" si="28"/>
        <v>0</v>
      </c>
      <c r="AP72" s="262">
        <f t="shared" si="28"/>
        <v>0</v>
      </c>
      <c r="AQ72" s="262">
        <f t="shared" si="28"/>
        <v>0</v>
      </c>
      <c r="AR72" s="77">
        <f t="shared" si="28"/>
        <v>0</v>
      </c>
      <c r="AS72" s="77">
        <f t="shared" si="28"/>
        <v>0</v>
      </c>
      <c r="AT72" s="78">
        <f t="shared" si="28"/>
        <v>0</v>
      </c>
      <c r="AU72" s="78">
        <f t="shared" si="28"/>
        <v>0</v>
      </c>
      <c r="AV72" s="77">
        <f t="shared" si="28"/>
        <v>0</v>
      </c>
      <c r="AW72" s="77">
        <f t="shared" si="28"/>
        <v>0</v>
      </c>
      <c r="AX72" s="77">
        <f t="shared" si="28"/>
        <v>0</v>
      </c>
      <c r="AY72" s="77">
        <f t="shared" si="28"/>
        <v>0</v>
      </c>
      <c r="AZ72" s="77">
        <f t="shared" si="28"/>
        <v>0</v>
      </c>
      <c r="BA72" s="77">
        <f t="shared" si="28"/>
        <v>0</v>
      </c>
      <c r="BB72" s="77">
        <f t="shared" si="28"/>
        <v>0</v>
      </c>
      <c r="BC72" s="77">
        <f t="shared" si="28"/>
        <v>0</v>
      </c>
      <c r="BD72" s="77">
        <f t="shared" si="28"/>
        <v>0</v>
      </c>
      <c r="BE72" s="161">
        <f t="shared" si="28"/>
        <v>0</v>
      </c>
    </row>
    <row r="73" spans="1:57" s="13" customFormat="1" ht="13.5" customHeight="1" hidden="1" thickBot="1">
      <c r="A73" s="458"/>
      <c r="B73" s="466" t="s">
        <v>61</v>
      </c>
      <c r="C73" s="468" t="s">
        <v>62</v>
      </c>
      <c r="D73" s="79" t="s">
        <v>22</v>
      </c>
      <c r="E73" s="78"/>
      <c r="F73" s="78"/>
      <c r="G73" s="78"/>
      <c r="H73" s="156"/>
      <c r="I73" s="163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80" t="s">
        <v>23</v>
      </c>
      <c r="W73" s="80" t="s">
        <v>23</v>
      </c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283"/>
      <c r="AP73" s="283"/>
      <c r="AQ73" s="283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158">
        <f t="shared" si="10"/>
        <v>0</v>
      </c>
    </row>
    <row r="74" spans="1:57" s="13" customFormat="1" ht="37.5" customHeight="1" hidden="1" thickBot="1">
      <c r="A74" s="458"/>
      <c r="B74" s="472"/>
      <c r="C74" s="473"/>
      <c r="D74" s="79" t="s">
        <v>25</v>
      </c>
      <c r="E74" s="78"/>
      <c r="F74" s="78"/>
      <c r="G74" s="78"/>
      <c r="H74" s="156"/>
      <c r="I74" s="163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80" t="s">
        <v>23</v>
      </c>
      <c r="W74" s="80" t="s">
        <v>23</v>
      </c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283"/>
      <c r="AP74" s="283"/>
      <c r="AQ74" s="283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159">
        <f>SUM(E74:BD74)</f>
        <v>0</v>
      </c>
    </row>
    <row r="75" spans="1:57" s="13" customFormat="1" ht="13.5" customHeight="1" hidden="1" thickBot="1">
      <c r="A75" s="458"/>
      <c r="B75" s="150" t="s">
        <v>63</v>
      </c>
      <c r="C75" s="80" t="s">
        <v>56</v>
      </c>
      <c r="D75" s="79" t="s">
        <v>22</v>
      </c>
      <c r="E75" s="78"/>
      <c r="F75" s="78"/>
      <c r="G75" s="78"/>
      <c r="H75" s="156"/>
      <c r="I75" s="163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80" t="s">
        <v>23</v>
      </c>
      <c r="W75" s="80" t="s">
        <v>23</v>
      </c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283"/>
      <c r="AP75" s="283"/>
      <c r="AQ75" s="283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158">
        <f t="shared" si="10"/>
        <v>0</v>
      </c>
    </row>
    <row r="76" spans="1:57" s="13" customFormat="1" ht="13.5" customHeight="1" hidden="1" thickBot="1">
      <c r="A76" s="458"/>
      <c r="B76" s="150" t="s">
        <v>64</v>
      </c>
      <c r="C76" s="79" t="s">
        <v>58</v>
      </c>
      <c r="D76" s="79" t="s">
        <v>22</v>
      </c>
      <c r="E76" s="78"/>
      <c r="F76" s="78"/>
      <c r="G76" s="78"/>
      <c r="H76" s="156"/>
      <c r="I76" s="163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80" t="s">
        <v>23</v>
      </c>
      <c r="W76" s="80" t="s">
        <v>23</v>
      </c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283"/>
      <c r="AP76" s="283"/>
      <c r="AQ76" s="283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162">
        <f t="shared" si="10"/>
        <v>0</v>
      </c>
    </row>
    <row r="77" spans="1:57" ht="13.5" customHeight="1" hidden="1" thickBot="1">
      <c r="A77" s="458"/>
      <c r="B77" s="470" t="s">
        <v>65</v>
      </c>
      <c r="C77" s="470" t="s">
        <v>66</v>
      </c>
      <c r="D77" s="76" t="s">
        <v>22</v>
      </c>
      <c r="E77" s="77">
        <f>SUM(E79,E81,E83,E84)</f>
        <v>0</v>
      </c>
      <c r="F77" s="77">
        <f aca="true" t="shared" si="29" ref="F77:BD77">SUM(F79,F81,F83,F84)</f>
        <v>0</v>
      </c>
      <c r="G77" s="77">
        <f t="shared" si="29"/>
        <v>0</v>
      </c>
      <c r="H77" s="155">
        <f t="shared" si="29"/>
        <v>0</v>
      </c>
      <c r="I77" s="160">
        <f t="shared" si="29"/>
        <v>0</v>
      </c>
      <c r="J77" s="77">
        <f t="shared" si="29"/>
        <v>0</v>
      </c>
      <c r="K77" s="77">
        <f t="shared" si="29"/>
        <v>0</v>
      </c>
      <c r="L77" s="77">
        <f t="shared" si="29"/>
        <v>0</v>
      </c>
      <c r="M77" s="77">
        <f t="shared" si="29"/>
        <v>0</v>
      </c>
      <c r="N77" s="77">
        <f t="shared" si="29"/>
        <v>0</v>
      </c>
      <c r="O77" s="77">
        <f t="shared" si="29"/>
        <v>0</v>
      </c>
      <c r="P77" s="77">
        <f t="shared" si="29"/>
        <v>0</v>
      </c>
      <c r="Q77" s="77">
        <f t="shared" si="29"/>
        <v>0</v>
      </c>
      <c r="R77" s="77">
        <f t="shared" si="29"/>
        <v>0</v>
      </c>
      <c r="S77" s="77">
        <f t="shared" si="29"/>
        <v>0</v>
      </c>
      <c r="T77" s="77">
        <f t="shared" si="29"/>
        <v>0</v>
      </c>
      <c r="U77" s="77">
        <f t="shared" si="29"/>
        <v>0</v>
      </c>
      <c r="V77" s="80" t="s">
        <v>23</v>
      </c>
      <c r="W77" s="80" t="s">
        <v>23</v>
      </c>
      <c r="X77" s="77">
        <f t="shared" si="29"/>
        <v>0</v>
      </c>
      <c r="Y77" s="77">
        <f t="shared" si="29"/>
        <v>0</v>
      </c>
      <c r="Z77" s="77">
        <f t="shared" si="29"/>
        <v>0</v>
      </c>
      <c r="AA77" s="77">
        <f t="shared" si="29"/>
        <v>0</v>
      </c>
      <c r="AB77" s="77">
        <f t="shared" si="29"/>
        <v>0</v>
      </c>
      <c r="AC77" s="77">
        <f t="shared" si="29"/>
        <v>0</v>
      </c>
      <c r="AD77" s="77">
        <f t="shared" si="29"/>
        <v>0</v>
      </c>
      <c r="AE77" s="77">
        <f t="shared" si="29"/>
        <v>0</v>
      </c>
      <c r="AF77" s="77">
        <f t="shared" si="29"/>
        <v>0</v>
      </c>
      <c r="AG77" s="77">
        <f t="shared" si="29"/>
        <v>0</v>
      </c>
      <c r="AH77" s="77">
        <f t="shared" si="29"/>
        <v>0</v>
      </c>
      <c r="AI77" s="77">
        <f t="shared" si="29"/>
        <v>0</v>
      </c>
      <c r="AJ77" s="77">
        <f t="shared" si="29"/>
        <v>0</v>
      </c>
      <c r="AK77" s="77">
        <f t="shared" si="29"/>
        <v>0</v>
      </c>
      <c r="AL77" s="77">
        <f t="shared" si="29"/>
        <v>0</v>
      </c>
      <c r="AM77" s="77">
        <f t="shared" si="29"/>
        <v>0</v>
      </c>
      <c r="AN77" s="77">
        <f t="shared" si="29"/>
        <v>0</v>
      </c>
      <c r="AO77" s="262">
        <f t="shared" si="29"/>
        <v>0</v>
      </c>
      <c r="AP77" s="262">
        <f t="shared" si="29"/>
        <v>0</v>
      </c>
      <c r="AQ77" s="262">
        <f t="shared" si="29"/>
        <v>0</v>
      </c>
      <c r="AR77" s="77">
        <f t="shared" si="29"/>
        <v>0</v>
      </c>
      <c r="AS77" s="77">
        <f t="shared" si="29"/>
        <v>0</v>
      </c>
      <c r="AT77" s="78">
        <f t="shared" si="29"/>
        <v>0</v>
      </c>
      <c r="AU77" s="78">
        <f t="shared" si="29"/>
        <v>0</v>
      </c>
      <c r="AV77" s="77">
        <f t="shared" si="29"/>
        <v>0</v>
      </c>
      <c r="AW77" s="77">
        <f t="shared" si="29"/>
        <v>0</v>
      </c>
      <c r="AX77" s="77">
        <f t="shared" si="29"/>
        <v>0</v>
      </c>
      <c r="AY77" s="77">
        <f t="shared" si="29"/>
        <v>0</v>
      </c>
      <c r="AZ77" s="77">
        <f t="shared" si="29"/>
        <v>0</v>
      </c>
      <c r="BA77" s="77">
        <f t="shared" si="29"/>
        <v>0</v>
      </c>
      <c r="BB77" s="77">
        <f t="shared" si="29"/>
        <v>0</v>
      </c>
      <c r="BC77" s="77">
        <f t="shared" si="29"/>
        <v>0</v>
      </c>
      <c r="BD77" s="77">
        <f t="shared" si="29"/>
        <v>0</v>
      </c>
      <c r="BE77" s="161">
        <f>SUM(BE79,BE81,BE83,BE84)</f>
        <v>0</v>
      </c>
    </row>
    <row r="78" spans="1:57" ht="13.5" customHeight="1" hidden="1" thickBot="1">
      <c r="A78" s="458"/>
      <c r="B78" s="471"/>
      <c r="C78" s="471"/>
      <c r="D78" s="76" t="s">
        <v>25</v>
      </c>
      <c r="E78" s="77">
        <f>SUM(E80,E82)</f>
        <v>0</v>
      </c>
      <c r="F78" s="77">
        <f aca="true" t="shared" si="30" ref="F78:BE78">SUM(F80,F82)</f>
        <v>0</v>
      </c>
      <c r="G78" s="77">
        <f t="shared" si="30"/>
        <v>0</v>
      </c>
      <c r="H78" s="155">
        <f t="shared" si="30"/>
        <v>0</v>
      </c>
      <c r="I78" s="160">
        <f t="shared" si="30"/>
        <v>0</v>
      </c>
      <c r="J78" s="77">
        <f t="shared" si="30"/>
        <v>0</v>
      </c>
      <c r="K78" s="77">
        <f t="shared" si="30"/>
        <v>0</v>
      </c>
      <c r="L78" s="77">
        <f t="shared" si="30"/>
        <v>0</v>
      </c>
      <c r="M78" s="77">
        <f t="shared" si="30"/>
        <v>0</v>
      </c>
      <c r="N78" s="77">
        <f t="shared" si="30"/>
        <v>0</v>
      </c>
      <c r="O78" s="77">
        <f t="shared" si="30"/>
        <v>0</v>
      </c>
      <c r="P78" s="77">
        <f t="shared" si="30"/>
        <v>0</v>
      </c>
      <c r="Q78" s="77">
        <f t="shared" si="30"/>
        <v>0</v>
      </c>
      <c r="R78" s="77">
        <f t="shared" si="30"/>
        <v>0</v>
      </c>
      <c r="S78" s="77">
        <f t="shared" si="30"/>
        <v>0</v>
      </c>
      <c r="T78" s="77">
        <f t="shared" si="30"/>
        <v>0</v>
      </c>
      <c r="U78" s="77">
        <f t="shared" si="30"/>
        <v>0</v>
      </c>
      <c r="V78" s="80" t="s">
        <v>23</v>
      </c>
      <c r="W78" s="80" t="s">
        <v>23</v>
      </c>
      <c r="X78" s="77">
        <f t="shared" si="30"/>
        <v>0</v>
      </c>
      <c r="Y78" s="77">
        <f t="shared" si="30"/>
        <v>0</v>
      </c>
      <c r="Z78" s="77">
        <f t="shared" si="30"/>
        <v>0</v>
      </c>
      <c r="AA78" s="77">
        <f t="shared" si="30"/>
        <v>0</v>
      </c>
      <c r="AB78" s="77">
        <f t="shared" si="30"/>
        <v>0</v>
      </c>
      <c r="AC78" s="77">
        <f t="shared" si="30"/>
        <v>0</v>
      </c>
      <c r="AD78" s="77">
        <f t="shared" si="30"/>
        <v>0</v>
      </c>
      <c r="AE78" s="77">
        <f t="shared" si="30"/>
        <v>0</v>
      </c>
      <c r="AF78" s="77">
        <f t="shared" si="30"/>
        <v>0</v>
      </c>
      <c r="AG78" s="77">
        <f t="shared" si="30"/>
        <v>0</v>
      </c>
      <c r="AH78" s="77">
        <f t="shared" si="30"/>
        <v>0</v>
      </c>
      <c r="AI78" s="77">
        <f t="shared" si="30"/>
        <v>0</v>
      </c>
      <c r="AJ78" s="77">
        <f t="shared" si="30"/>
        <v>0</v>
      </c>
      <c r="AK78" s="77">
        <f t="shared" si="30"/>
        <v>0</v>
      </c>
      <c r="AL78" s="77">
        <f t="shared" si="30"/>
        <v>0</v>
      </c>
      <c r="AM78" s="77">
        <f t="shared" si="30"/>
        <v>0</v>
      </c>
      <c r="AN78" s="77">
        <f t="shared" si="30"/>
        <v>0</v>
      </c>
      <c r="AO78" s="262">
        <f t="shared" si="30"/>
        <v>0</v>
      </c>
      <c r="AP78" s="262">
        <f t="shared" si="30"/>
        <v>0</v>
      </c>
      <c r="AQ78" s="262">
        <f t="shared" si="30"/>
        <v>0</v>
      </c>
      <c r="AR78" s="77">
        <f t="shared" si="30"/>
        <v>0</v>
      </c>
      <c r="AS78" s="77">
        <f t="shared" si="30"/>
        <v>0</v>
      </c>
      <c r="AT78" s="78">
        <f t="shared" si="30"/>
        <v>0</v>
      </c>
      <c r="AU78" s="78">
        <f t="shared" si="30"/>
        <v>0</v>
      </c>
      <c r="AV78" s="77">
        <f t="shared" si="30"/>
        <v>0</v>
      </c>
      <c r="AW78" s="77">
        <f t="shared" si="30"/>
        <v>0</v>
      </c>
      <c r="AX78" s="77">
        <f t="shared" si="30"/>
        <v>0</v>
      </c>
      <c r="AY78" s="77">
        <f t="shared" si="30"/>
        <v>0</v>
      </c>
      <c r="AZ78" s="77">
        <f t="shared" si="30"/>
        <v>0</v>
      </c>
      <c r="BA78" s="77">
        <f t="shared" si="30"/>
        <v>0</v>
      </c>
      <c r="BB78" s="77">
        <f t="shared" si="30"/>
        <v>0</v>
      </c>
      <c r="BC78" s="77">
        <f t="shared" si="30"/>
        <v>0</v>
      </c>
      <c r="BD78" s="77">
        <f t="shared" si="30"/>
        <v>0</v>
      </c>
      <c r="BE78" s="161">
        <f t="shared" si="30"/>
        <v>0</v>
      </c>
    </row>
    <row r="79" spans="1:57" ht="13.5" customHeight="1" hidden="1" thickBot="1">
      <c r="A79" s="458"/>
      <c r="B79" s="466" t="s">
        <v>67</v>
      </c>
      <c r="C79" s="474" t="s">
        <v>68</v>
      </c>
      <c r="D79" s="79" t="s">
        <v>22</v>
      </c>
      <c r="E79" s="80"/>
      <c r="F79" s="80"/>
      <c r="G79" s="80"/>
      <c r="H79" s="154"/>
      <c r="I79" s="157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 t="s">
        <v>23</v>
      </c>
      <c r="W79" s="80" t="s">
        <v>23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150"/>
      <c r="AP79" s="150"/>
      <c r="AQ79" s="150"/>
      <c r="AR79" s="79"/>
      <c r="AS79" s="79"/>
      <c r="AT79" s="81"/>
      <c r="AU79" s="81"/>
      <c r="AV79" s="79"/>
      <c r="AW79" s="79"/>
      <c r="AX79" s="79"/>
      <c r="AY79" s="79"/>
      <c r="AZ79" s="79"/>
      <c r="BA79" s="79"/>
      <c r="BB79" s="79"/>
      <c r="BC79" s="79"/>
      <c r="BD79" s="79"/>
      <c r="BE79" s="158">
        <f t="shared" si="10"/>
        <v>0</v>
      </c>
    </row>
    <row r="80" spans="1:57" ht="13.5" customHeight="1" hidden="1" thickBot="1">
      <c r="A80" s="458"/>
      <c r="B80" s="469"/>
      <c r="C80" s="475"/>
      <c r="D80" s="79" t="s">
        <v>25</v>
      </c>
      <c r="E80" s="80"/>
      <c r="F80" s="80"/>
      <c r="G80" s="80"/>
      <c r="H80" s="154"/>
      <c r="I80" s="157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 t="s">
        <v>23</v>
      </c>
      <c r="W80" s="80" t="s">
        <v>23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150"/>
      <c r="AP80" s="150"/>
      <c r="AQ80" s="150"/>
      <c r="AR80" s="79"/>
      <c r="AS80" s="79"/>
      <c r="AT80" s="81"/>
      <c r="AU80" s="81"/>
      <c r="AV80" s="79"/>
      <c r="AW80" s="79"/>
      <c r="AX80" s="79"/>
      <c r="AY80" s="79"/>
      <c r="AZ80" s="79"/>
      <c r="BA80" s="79"/>
      <c r="BB80" s="79"/>
      <c r="BC80" s="79"/>
      <c r="BD80" s="79"/>
      <c r="BE80" s="159">
        <f t="shared" si="10"/>
        <v>0</v>
      </c>
    </row>
    <row r="81" spans="1:57" ht="13.5" customHeight="1" hidden="1" thickBot="1">
      <c r="A81" s="458"/>
      <c r="B81" s="466"/>
      <c r="C81" s="466"/>
      <c r="D81" s="79" t="s">
        <v>22</v>
      </c>
      <c r="E81" s="80"/>
      <c r="F81" s="80"/>
      <c r="G81" s="80"/>
      <c r="H81" s="154"/>
      <c r="I81" s="157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 t="s">
        <v>23</v>
      </c>
      <c r="W81" s="80" t="s">
        <v>23</v>
      </c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150"/>
      <c r="AP81" s="150"/>
      <c r="AQ81" s="150"/>
      <c r="AR81" s="79"/>
      <c r="AS81" s="79"/>
      <c r="AT81" s="81"/>
      <c r="AU81" s="81"/>
      <c r="AV81" s="79"/>
      <c r="AW81" s="79"/>
      <c r="AX81" s="79"/>
      <c r="AY81" s="79"/>
      <c r="AZ81" s="79"/>
      <c r="BA81" s="79"/>
      <c r="BB81" s="79"/>
      <c r="BC81" s="79"/>
      <c r="BD81" s="79"/>
      <c r="BE81" s="158">
        <f t="shared" si="10"/>
        <v>0</v>
      </c>
    </row>
    <row r="82" spans="1:57" ht="29.25" customHeight="1" hidden="1" thickBot="1">
      <c r="A82" s="458"/>
      <c r="B82" s="469"/>
      <c r="C82" s="469"/>
      <c r="D82" s="79" t="s">
        <v>25</v>
      </c>
      <c r="E82" s="80"/>
      <c r="F82" s="80"/>
      <c r="G82" s="80"/>
      <c r="H82" s="154"/>
      <c r="I82" s="157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 t="s">
        <v>23</v>
      </c>
      <c r="W82" s="80" t="s">
        <v>23</v>
      </c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150"/>
      <c r="AP82" s="150"/>
      <c r="AQ82" s="150"/>
      <c r="AR82" s="79"/>
      <c r="AS82" s="79"/>
      <c r="AT82" s="81"/>
      <c r="AU82" s="81"/>
      <c r="AV82" s="79"/>
      <c r="AW82" s="79"/>
      <c r="AX82" s="79"/>
      <c r="AY82" s="79"/>
      <c r="AZ82" s="79"/>
      <c r="BA82" s="79"/>
      <c r="BB82" s="79"/>
      <c r="BC82" s="79"/>
      <c r="BD82" s="79"/>
      <c r="BE82" s="159">
        <f t="shared" si="10"/>
        <v>0</v>
      </c>
    </row>
    <row r="83" spans="1:57" ht="13.5" customHeight="1" hidden="1" thickBot="1">
      <c r="A83" s="458"/>
      <c r="B83" s="150" t="s">
        <v>69</v>
      </c>
      <c r="C83" s="88" t="s">
        <v>56</v>
      </c>
      <c r="D83" s="79" t="s">
        <v>22</v>
      </c>
      <c r="E83" s="80"/>
      <c r="F83" s="80"/>
      <c r="G83" s="80"/>
      <c r="H83" s="154"/>
      <c r="I83" s="157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 t="s">
        <v>23</v>
      </c>
      <c r="W83" s="80" t="s">
        <v>23</v>
      </c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150"/>
      <c r="AP83" s="150"/>
      <c r="AQ83" s="150"/>
      <c r="AR83" s="79"/>
      <c r="AS83" s="79"/>
      <c r="AT83" s="81"/>
      <c r="AU83" s="81"/>
      <c r="AV83" s="79"/>
      <c r="AW83" s="79"/>
      <c r="AX83" s="79"/>
      <c r="AY83" s="79"/>
      <c r="AZ83" s="79"/>
      <c r="BA83" s="79"/>
      <c r="BB83" s="79"/>
      <c r="BC83" s="79"/>
      <c r="BD83" s="79"/>
      <c r="BE83" s="158">
        <f t="shared" si="10"/>
        <v>0</v>
      </c>
    </row>
    <row r="84" spans="1:57" ht="13.5" customHeight="1" hidden="1" thickBot="1">
      <c r="A84" s="458"/>
      <c r="B84" s="86" t="s">
        <v>70</v>
      </c>
      <c r="C84" s="79" t="s">
        <v>58</v>
      </c>
      <c r="D84" s="79" t="s">
        <v>22</v>
      </c>
      <c r="E84" s="80"/>
      <c r="F84" s="80"/>
      <c r="G84" s="80"/>
      <c r="H84" s="154"/>
      <c r="I84" s="157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 t="s">
        <v>23</v>
      </c>
      <c r="W84" s="80" t="s">
        <v>23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150"/>
      <c r="AP84" s="150"/>
      <c r="AQ84" s="150"/>
      <c r="AR84" s="79"/>
      <c r="AS84" s="79"/>
      <c r="AT84" s="81"/>
      <c r="AU84" s="81"/>
      <c r="AV84" s="79"/>
      <c r="AW84" s="79"/>
      <c r="AX84" s="79"/>
      <c r="AY84" s="79"/>
      <c r="AZ84" s="79"/>
      <c r="BA84" s="79"/>
      <c r="BB84" s="79"/>
      <c r="BC84" s="79"/>
      <c r="BD84" s="79"/>
      <c r="BE84" s="158">
        <f t="shared" si="10"/>
        <v>0</v>
      </c>
    </row>
    <row r="85" spans="1:57" ht="13.5" customHeight="1" hidden="1" thickBot="1">
      <c r="A85" s="458"/>
      <c r="B85" s="470" t="s">
        <v>71</v>
      </c>
      <c r="C85" s="470" t="s">
        <v>72</v>
      </c>
      <c r="D85" s="76" t="s">
        <v>22</v>
      </c>
      <c r="E85" s="77">
        <f>SUM(E87,E89,E90)</f>
        <v>0</v>
      </c>
      <c r="F85" s="77">
        <f aca="true" t="shared" si="31" ref="F85:BE85">SUM(F87,F89,F90)</f>
        <v>0</v>
      </c>
      <c r="G85" s="77">
        <f t="shared" si="31"/>
        <v>0</v>
      </c>
      <c r="H85" s="155">
        <f t="shared" si="31"/>
        <v>0</v>
      </c>
      <c r="I85" s="160">
        <f t="shared" si="31"/>
        <v>0</v>
      </c>
      <c r="J85" s="77">
        <f t="shared" si="31"/>
        <v>0</v>
      </c>
      <c r="K85" s="77">
        <f t="shared" si="31"/>
        <v>0</v>
      </c>
      <c r="L85" s="77">
        <f t="shared" si="31"/>
        <v>0</v>
      </c>
      <c r="M85" s="77">
        <f t="shared" si="31"/>
        <v>0</v>
      </c>
      <c r="N85" s="77">
        <f t="shared" si="31"/>
        <v>0</v>
      </c>
      <c r="O85" s="77">
        <f t="shared" si="31"/>
        <v>0</v>
      </c>
      <c r="P85" s="77">
        <f t="shared" si="31"/>
        <v>0</v>
      </c>
      <c r="Q85" s="77">
        <f t="shared" si="31"/>
        <v>0</v>
      </c>
      <c r="R85" s="77">
        <f t="shared" si="31"/>
        <v>0</v>
      </c>
      <c r="S85" s="77">
        <f t="shared" si="31"/>
        <v>0</v>
      </c>
      <c r="T85" s="77">
        <f t="shared" si="31"/>
        <v>0</v>
      </c>
      <c r="U85" s="77">
        <f t="shared" si="31"/>
        <v>0</v>
      </c>
      <c r="V85" s="80" t="s">
        <v>23</v>
      </c>
      <c r="W85" s="80" t="s">
        <v>23</v>
      </c>
      <c r="X85" s="77">
        <f t="shared" si="31"/>
        <v>0</v>
      </c>
      <c r="Y85" s="77">
        <f t="shared" si="31"/>
        <v>0</v>
      </c>
      <c r="Z85" s="77">
        <f t="shared" si="31"/>
        <v>0</v>
      </c>
      <c r="AA85" s="77">
        <f t="shared" si="31"/>
        <v>0</v>
      </c>
      <c r="AB85" s="77">
        <f t="shared" si="31"/>
        <v>0</v>
      </c>
      <c r="AC85" s="77">
        <f t="shared" si="31"/>
        <v>0</v>
      </c>
      <c r="AD85" s="77">
        <f t="shared" si="31"/>
        <v>0</v>
      </c>
      <c r="AE85" s="77">
        <f t="shared" si="31"/>
        <v>0</v>
      </c>
      <c r="AF85" s="77">
        <f t="shared" si="31"/>
        <v>0</v>
      </c>
      <c r="AG85" s="77">
        <f t="shared" si="31"/>
        <v>0</v>
      </c>
      <c r="AH85" s="77">
        <f t="shared" si="31"/>
        <v>0</v>
      </c>
      <c r="AI85" s="77">
        <f t="shared" si="31"/>
        <v>0</v>
      </c>
      <c r="AJ85" s="77">
        <f t="shared" si="31"/>
        <v>0</v>
      </c>
      <c r="AK85" s="77">
        <f t="shared" si="31"/>
        <v>0</v>
      </c>
      <c r="AL85" s="77">
        <f t="shared" si="31"/>
        <v>0</v>
      </c>
      <c r="AM85" s="77">
        <f t="shared" si="31"/>
        <v>0</v>
      </c>
      <c r="AN85" s="77">
        <f t="shared" si="31"/>
        <v>0</v>
      </c>
      <c r="AO85" s="262">
        <f t="shared" si="31"/>
        <v>0</v>
      </c>
      <c r="AP85" s="262">
        <f t="shared" si="31"/>
        <v>0</v>
      </c>
      <c r="AQ85" s="262">
        <f t="shared" si="31"/>
        <v>0</v>
      </c>
      <c r="AR85" s="77">
        <f t="shared" si="31"/>
        <v>0</v>
      </c>
      <c r="AS85" s="77">
        <f t="shared" si="31"/>
        <v>0</v>
      </c>
      <c r="AT85" s="78">
        <f t="shared" si="31"/>
        <v>0</v>
      </c>
      <c r="AU85" s="78">
        <f t="shared" si="31"/>
        <v>0</v>
      </c>
      <c r="AV85" s="77">
        <f t="shared" si="31"/>
        <v>0</v>
      </c>
      <c r="AW85" s="77">
        <f t="shared" si="31"/>
        <v>0</v>
      </c>
      <c r="AX85" s="77">
        <f t="shared" si="31"/>
        <v>0</v>
      </c>
      <c r="AY85" s="77">
        <f t="shared" si="31"/>
        <v>0</v>
      </c>
      <c r="AZ85" s="77">
        <f t="shared" si="31"/>
        <v>0</v>
      </c>
      <c r="BA85" s="77">
        <f t="shared" si="31"/>
        <v>0</v>
      </c>
      <c r="BB85" s="77">
        <f t="shared" si="31"/>
        <v>0</v>
      </c>
      <c r="BC85" s="77">
        <f t="shared" si="31"/>
        <v>0</v>
      </c>
      <c r="BD85" s="77">
        <f t="shared" si="31"/>
        <v>0</v>
      </c>
      <c r="BE85" s="161">
        <f t="shared" si="31"/>
        <v>0</v>
      </c>
    </row>
    <row r="86" spans="1:57" ht="13.5" customHeight="1" hidden="1" thickBot="1">
      <c r="A86" s="458"/>
      <c r="B86" s="471"/>
      <c r="C86" s="471"/>
      <c r="D86" s="76" t="s">
        <v>25</v>
      </c>
      <c r="E86" s="77">
        <f>SUM(E88)</f>
        <v>0</v>
      </c>
      <c r="F86" s="77">
        <f aca="true" t="shared" si="32" ref="F86:BE86">SUM(F88)</f>
        <v>0</v>
      </c>
      <c r="G86" s="77">
        <f t="shared" si="32"/>
        <v>0</v>
      </c>
      <c r="H86" s="155">
        <f t="shared" si="32"/>
        <v>0</v>
      </c>
      <c r="I86" s="160">
        <f t="shared" si="32"/>
        <v>0</v>
      </c>
      <c r="J86" s="77">
        <f t="shared" si="32"/>
        <v>0</v>
      </c>
      <c r="K86" s="77">
        <f t="shared" si="32"/>
        <v>0</v>
      </c>
      <c r="L86" s="77">
        <f t="shared" si="32"/>
        <v>0</v>
      </c>
      <c r="M86" s="77">
        <f t="shared" si="32"/>
        <v>0</v>
      </c>
      <c r="N86" s="77">
        <f t="shared" si="32"/>
        <v>0</v>
      </c>
      <c r="O86" s="77">
        <f t="shared" si="32"/>
        <v>0</v>
      </c>
      <c r="P86" s="77">
        <f t="shared" si="32"/>
        <v>0</v>
      </c>
      <c r="Q86" s="77">
        <f t="shared" si="32"/>
        <v>0</v>
      </c>
      <c r="R86" s="77">
        <f t="shared" si="32"/>
        <v>0</v>
      </c>
      <c r="S86" s="77">
        <f t="shared" si="32"/>
        <v>0</v>
      </c>
      <c r="T86" s="77">
        <f t="shared" si="32"/>
        <v>0</v>
      </c>
      <c r="U86" s="77">
        <f t="shared" si="32"/>
        <v>0</v>
      </c>
      <c r="V86" s="80" t="s">
        <v>23</v>
      </c>
      <c r="W86" s="80" t="s">
        <v>23</v>
      </c>
      <c r="X86" s="77">
        <f t="shared" si="32"/>
        <v>0</v>
      </c>
      <c r="Y86" s="77">
        <f t="shared" si="32"/>
        <v>0</v>
      </c>
      <c r="Z86" s="77">
        <f t="shared" si="32"/>
        <v>0</v>
      </c>
      <c r="AA86" s="77">
        <f t="shared" si="32"/>
        <v>0</v>
      </c>
      <c r="AB86" s="77">
        <f t="shared" si="32"/>
        <v>0</v>
      </c>
      <c r="AC86" s="77">
        <f t="shared" si="32"/>
        <v>0</v>
      </c>
      <c r="AD86" s="77">
        <f t="shared" si="32"/>
        <v>0</v>
      </c>
      <c r="AE86" s="77">
        <f t="shared" si="32"/>
        <v>0</v>
      </c>
      <c r="AF86" s="77">
        <f t="shared" si="32"/>
        <v>0</v>
      </c>
      <c r="AG86" s="77">
        <f t="shared" si="32"/>
        <v>0</v>
      </c>
      <c r="AH86" s="77">
        <f t="shared" si="32"/>
        <v>0</v>
      </c>
      <c r="AI86" s="77">
        <f t="shared" si="32"/>
        <v>0</v>
      </c>
      <c r="AJ86" s="77">
        <f t="shared" si="32"/>
        <v>0</v>
      </c>
      <c r="AK86" s="77">
        <f t="shared" si="32"/>
        <v>0</v>
      </c>
      <c r="AL86" s="77">
        <f t="shared" si="32"/>
        <v>0</v>
      </c>
      <c r="AM86" s="77">
        <f t="shared" si="32"/>
        <v>0</v>
      </c>
      <c r="AN86" s="77">
        <f t="shared" si="32"/>
        <v>0</v>
      </c>
      <c r="AO86" s="262">
        <f t="shared" si="32"/>
        <v>0</v>
      </c>
      <c r="AP86" s="262">
        <f t="shared" si="32"/>
        <v>0</v>
      </c>
      <c r="AQ86" s="262">
        <f t="shared" si="32"/>
        <v>0</v>
      </c>
      <c r="AR86" s="77">
        <f t="shared" si="32"/>
        <v>0</v>
      </c>
      <c r="AS86" s="77">
        <f t="shared" si="32"/>
        <v>0</v>
      </c>
      <c r="AT86" s="78">
        <f t="shared" si="32"/>
        <v>0</v>
      </c>
      <c r="AU86" s="78">
        <f t="shared" si="32"/>
        <v>0</v>
      </c>
      <c r="AV86" s="77">
        <f t="shared" si="32"/>
        <v>0</v>
      </c>
      <c r="AW86" s="77">
        <f t="shared" si="32"/>
        <v>0</v>
      </c>
      <c r="AX86" s="77">
        <f t="shared" si="32"/>
        <v>0</v>
      </c>
      <c r="AY86" s="77">
        <f t="shared" si="32"/>
        <v>0</v>
      </c>
      <c r="AZ86" s="77">
        <f t="shared" si="32"/>
        <v>0</v>
      </c>
      <c r="BA86" s="77">
        <f t="shared" si="32"/>
        <v>0</v>
      </c>
      <c r="BB86" s="77">
        <f t="shared" si="32"/>
        <v>0</v>
      </c>
      <c r="BC86" s="77">
        <f t="shared" si="32"/>
        <v>0</v>
      </c>
      <c r="BD86" s="77">
        <f t="shared" si="32"/>
        <v>0</v>
      </c>
      <c r="BE86" s="161">
        <f t="shared" si="32"/>
        <v>0</v>
      </c>
    </row>
    <row r="87" spans="1:57" ht="13.5" customHeight="1" hidden="1" thickBot="1">
      <c r="A87" s="458"/>
      <c r="B87" s="466" t="s">
        <v>73</v>
      </c>
      <c r="C87" s="474" t="s">
        <v>74</v>
      </c>
      <c r="D87" s="79" t="s">
        <v>22</v>
      </c>
      <c r="E87" s="80"/>
      <c r="F87" s="80"/>
      <c r="G87" s="80"/>
      <c r="H87" s="154"/>
      <c r="I87" s="157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 t="s">
        <v>23</v>
      </c>
      <c r="W87" s="80" t="s">
        <v>23</v>
      </c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150"/>
      <c r="AP87" s="150"/>
      <c r="AQ87" s="150"/>
      <c r="AR87" s="79"/>
      <c r="AS87" s="79"/>
      <c r="AT87" s="81"/>
      <c r="AU87" s="81"/>
      <c r="AV87" s="79"/>
      <c r="AW87" s="79"/>
      <c r="AX87" s="79"/>
      <c r="AY87" s="79"/>
      <c r="AZ87" s="79"/>
      <c r="BA87" s="79"/>
      <c r="BB87" s="79"/>
      <c r="BC87" s="79"/>
      <c r="BD87" s="79"/>
      <c r="BE87" s="158">
        <f>SUM(E87:BD87)</f>
        <v>0</v>
      </c>
    </row>
    <row r="88" spans="1:57" ht="13.5" customHeight="1" hidden="1" thickBot="1">
      <c r="A88" s="458"/>
      <c r="B88" s="469"/>
      <c r="C88" s="475"/>
      <c r="D88" s="79" t="s">
        <v>25</v>
      </c>
      <c r="E88" s="80"/>
      <c r="F88" s="80"/>
      <c r="G88" s="80"/>
      <c r="H88" s="154"/>
      <c r="I88" s="157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 t="s">
        <v>23</v>
      </c>
      <c r="W88" s="80" t="s">
        <v>23</v>
      </c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150"/>
      <c r="AP88" s="150"/>
      <c r="AQ88" s="150"/>
      <c r="AR88" s="79"/>
      <c r="AS88" s="79"/>
      <c r="AT88" s="81"/>
      <c r="AU88" s="81"/>
      <c r="AV88" s="79"/>
      <c r="AW88" s="79"/>
      <c r="AX88" s="79"/>
      <c r="AY88" s="79"/>
      <c r="AZ88" s="79"/>
      <c r="BA88" s="79"/>
      <c r="BB88" s="79"/>
      <c r="BC88" s="79"/>
      <c r="BD88" s="79"/>
      <c r="BE88" s="159">
        <f>SUM(E88:BD88)</f>
        <v>0</v>
      </c>
    </row>
    <row r="89" spans="1:57" ht="13.5" customHeight="1" hidden="1" thickBot="1">
      <c r="A89" s="458"/>
      <c r="B89" s="150" t="s">
        <v>75</v>
      </c>
      <c r="C89" s="88" t="s">
        <v>56</v>
      </c>
      <c r="D89" s="79" t="s">
        <v>22</v>
      </c>
      <c r="E89" s="80"/>
      <c r="F89" s="80"/>
      <c r="G89" s="80"/>
      <c r="H89" s="154"/>
      <c r="I89" s="157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 t="s">
        <v>23</v>
      </c>
      <c r="W89" s="80" t="s">
        <v>23</v>
      </c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150"/>
      <c r="AP89" s="150"/>
      <c r="AQ89" s="150"/>
      <c r="AR89" s="79"/>
      <c r="AS89" s="79"/>
      <c r="AT89" s="81"/>
      <c r="AU89" s="81"/>
      <c r="AV89" s="79"/>
      <c r="AW89" s="79"/>
      <c r="AX89" s="79"/>
      <c r="AY89" s="79"/>
      <c r="AZ89" s="79"/>
      <c r="BA89" s="79"/>
      <c r="BB89" s="79"/>
      <c r="BC89" s="79"/>
      <c r="BD89" s="79"/>
      <c r="BE89" s="158">
        <f>SUM(E89:BD89)</f>
        <v>0</v>
      </c>
    </row>
    <row r="90" spans="1:57" ht="0.75" customHeight="1" hidden="1" thickBot="1">
      <c r="A90" s="458"/>
      <c r="B90" s="86" t="s">
        <v>76</v>
      </c>
      <c r="C90" s="79" t="s">
        <v>58</v>
      </c>
      <c r="D90" s="79" t="s">
        <v>22</v>
      </c>
      <c r="E90" s="80"/>
      <c r="F90" s="80"/>
      <c r="G90" s="80"/>
      <c r="H90" s="154"/>
      <c r="I90" s="157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 t="s">
        <v>23</v>
      </c>
      <c r="W90" s="80" t="s">
        <v>23</v>
      </c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150"/>
      <c r="AP90" s="150"/>
      <c r="AQ90" s="150"/>
      <c r="AR90" s="79"/>
      <c r="AS90" s="79"/>
      <c r="AT90" s="81"/>
      <c r="AU90" s="81"/>
      <c r="AV90" s="79"/>
      <c r="AW90" s="79"/>
      <c r="AX90" s="79"/>
      <c r="AY90" s="79"/>
      <c r="AZ90" s="79"/>
      <c r="BA90" s="79"/>
      <c r="BB90" s="79"/>
      <c r="BC90" s="79"/>
      <c r="BD90" s="79"/>
      <c r="BE90" s="158">
        <f>SUM(E90:BD90)</f>
        <v>0</v>
      </c>
    </row>
    <row r="91" spans="1:57" ht="13.5" customHeight="1" hidden="1" thickBot="1">
      <c r="A91" s="458"/>
      <c r="B91" s="470" t="s">
        <v>77</v>
      </c>
      <c r="C91" s="470" t="s">
        <v>78</v>
      </c>
      <c r="D91" s="76" t="s">
        <v>22</v>
      </c>
      <c r="E91" s="77">
        <f>SUM(E93,E95,E96)</f>
        <v>0</v>
      </c>
      <c r="F91" s="77">
        <f aca="true" t="shared" si="33" ref="F91:BE91">SUM(F93,F95,F96)</f>
        <v>0</v>
      </c>
      <c r="G91" s="77">
        <f t="shared" si="33"/>
        <v>0</v>
      </c>
      <c r="H91" s="155">
        <f t="shared" si="33"/>
        <v>0</v>
      </c>
      <c r="I91" s="160">
        <f t="shared" si="33"/>
        <v>0</v>
      </c>
      <c r="J91" s="77">
        <f t="shared" si="33"/>
        <v>0</v>
      </c>
      <c r="K91" s="77">
        <f t="shared" si="33"/>
        <v>0</v>
      </c>
      <c r="L91" s="77">
        <f t="shared" si="33"/>
        <v>0</v>
      </c>
      <c r="M91" s="77">
        <f t="shared" si="33"/>
        <v>0</v>
      </c>
      <c r="N91" s="77">
        <f t="shared" si="33"/>
        <v>0</v>
      </c>
      <c r="O91" s="77">
        <f t="shared" si="33"/>
        <v>0</v>
      </c>
      <c r="P91" s="77">
        <f t="shared" si="33"/>
        <v>0</v>
      </c>
      <c r="Q91" s="77">
        <f t="shared" si="33"/>
        <v>0</v>
      </c>
      <c r="R91" s="77">
        <f t="shared" si="33"/>
        <v>0</v>
      </c>
      <c r="S91" s="77">
        <f t="shared" si="33"/>
        <v>0</v>
      </c>
      <c r="T91" s="77">
        <f t="shared" si="33"/>
        <v>0</v>
      </c>
      <c r="U91" s="77">
        <f t="shared" si="33"/>
        <v>0</v>
      </c>
      <c r="V91" s="80" t="s">
        <v>23</v>
      </c>
      <c r="W91" s="80" t="s">
        <v>23</v>
      </c>
      <c r="X91" s="77">
        <f t="shared" si="33"/>
        <v>0</v>
      </c>
      <c r="Y91" s="77">
        <f t="shared" si="33"/>
        <v>0</v>
      </c>
      <c r="Z91" s="77">
        <f t="shared" si="33"/>
        <v>0</v>
      </c>
      <c r="AA91" s="77">
        <f t="shared" si="33"/>
        <v>0</v>
      </c>
      <c r="AB91" s="77">
        <f t="shared" si="33"/>
        <v>0</v>
      </c>
      <c r="AC91" s="77">
        <f t="shared" si="33"/>
        <v>0</v>
      </c>
      <c r="AD91" s="77">
        <f t="shared" si="33"/>
        <v>0</v>
      </c>
      <c r="AE91" s="77">
        <f t="shared" si="33"/>
        <v>0</v>
      </c>
      <c r="AF91" s="77">
        <f t="shared" si="33"/>
        <v>0</v>
      </c>
      <c r="AG91" s="77">
        <f t="shared" si="33"/>
        <v>0</v>
      </c>
      <c r="AH91" s="77">
        <f t="shared" si="33"/>
        <v>0</v>
      </c>
      <c r="AI91" s="77">
        <f t="shared" si="33"/>
        <v>0</v>
      </c>
      <c r="AJ91" s="77">
        <f t="shared" si="33"/>
        <v>0</v>
      </c>
      <c r="AK91" s="77">
        <f t="shared" si="33"/>
        <v>0</v>
      </c>
      <c r="AL91" s="77">
        <f t="shared" si="33"/>
        <v>0</v>
      </c>
      <c r="AM91" s="77">
        <f t="shared" si="33"/>
        <v>0</v>
      </c>
      <c r="AN91" s="77">
        <f t="shared" si="33"/>
        <v>0</v>
      </c>
      <c r="AO91" s="262">
        <f t="shared" si="33"/>
        <v>0</v>
      </c>
      <c r="AP91" s="262">
        <f t="shared" si="33"/>
        <v>0</v>
      </c>
      <c r="AQ91" s="262">
        <f t="shared" si="33"/>
        <v>0</v>
      </c>
      <c r="AR91" s="77">
        <f t="shared" si="33"/>
        <v>0</v>
      </c>
      <c r="AS91" s="77">
        <f t="shared" si="33"/>
        <v>0</v>
      </c>
      <c r="AT91" s="78">
        <f t="shared" si="33"/>
        <v>0</v>
      </c>
      <c r="AU91" s="78">
        <f t="shared" si="33"/>
        <v>0</v>
      </c>
      <c r="AV91" s="77">
        <f t="shared" si="33"/>
        <v>0</v>
      </c>
      <c r="AW91" s="77">
        <f t="shared" si="33"/>
        <v>0</v>
      </c>
      <c r="AX91" s="77">
        <f t="shared" si="33"/>
        <v>0</v>
      </c>
      <c r="AY91" s="77">
        <f t="shared" si="33"/>
        <v>0</v>
      </c>
      <c r="AZ91" s="77">
        <f t="shared" si="33"/>
        <v>0</v>
      </c>
      <c r="BA91" s="77">
        <f t="shared" si="33"/>
        <v>0</v>
      </c>
      <c r="BB91" s="77">
        <f t="shared" si="33"/>
        <v>0</v>
      </c>
      <c r="BC91" s="77">
        <f t="shared" si="33"/>
        <v>0</v>
      </c>
      <c r="BD91" s="77">
        <f t="shared" si="33"/>
        <v>0</v>
      </c>
      <c r="BE91" s="161">
        <f t="shared" si="33"/>
        <v>0</v>
      </c>
    </row>
    <row r="92" spans="1:57" ht="13.5" customHeight="1" hidden="1" thickBot="1">
      <c r="A92" s="458"/>
      <c r="B92" s="471"/>
      <c r="C92" s="471"/>
      <c r="D92" s="76" t="s">
        <v>25</v>
      </c>
      <c r="E92" s="77">
        <f>SUM(E94)</f>
        <v>0</v>
      </c>
      <c r="F92" s="77">
        <f aca="true" t="shared" si="34" ref="F92:BE92">SUM(F94)</f>
        <v>0</v>
      </c>
      <c r="G92" s="77">
        <f t="shared" si="34"/>
        <v>0</v>
      </c>
      <c r="H92" s="155">
        <f t="shared" si="34"/>
        <v>0</v>
      </c>
      <c r="I92" s="160">
        <f t="shared" si="34"/>
        <v>0</v>
      </c>
      <c r="J92" s="77">
        <f t="shared" si="34"/>
        <v>0</v>
      </c>
      <c r="K92" s="77">
        <f t="shared" si="34"/>
        <v>0</v>
      </c>
      <c r="L92" s="77">
        <f t="shared" si="34"/>
        <v>0</v>
      </c>
      <c r="M92" s="77">
        <f t="shared" si="34"/>
        <v>0</v>
      </c>
      <c r="N92" s="77">
        <f t="shared" si="34"/>
        <v>0</v>
      </c>
      <c r="O92" s="77">
        <f t="shared" si="34"/>
        <v>0</v>
      </c>
      <c r="P92" s="77">
        <f t="shared" si="34"/>
        <v>0</v>
      </c>
      <c r="Q92" s="77">
        <f t="shared" si="34"/>
        <v>0</v>
      </c>
      <c r="R92" s="77">
        <f t="shared" si="34"/>
        <v>0</v>
      </c>
      <c r="S92" s="77">
        <f t="shared" si="34"/>
        <v>0</v>
      </c>
      <c r="T92" s="77">
        <f t="shared" si="34"/>
        <v>0</v>
      </c>
      <c r="U92" s="77">
        <f t="shared" si="34"/>
        <v>0</v>
      </c>
      <c r="V92" s="80" t="s">
        <v>23</v>
      </c>
      <c r="W92" s="80" t="s">
        <v>23</v>
      </c>
      <c r="X92" s="77">
        <f t="shared" si="34"/>
        <v>0</v>
      </c>
      <c r="Y92" s="77">
        <f t="shared" si="34"/>
        <v>0</v>
      </c>
      <c r="Z92" s="77">
        <f t="shared" si="34"/>
        <v>0</v>
      </c>
      <c r="AA92" s="77">
        <f t="shared" si="34"/>
        <v>0</v>
      </c>
      <c r="AB92" s="77">
        <f t="shared" si="34"/>
        <v>0</v>
      </c>
      <c r="AC92" s="77">
        <f t="shared" si="34"/>
        <v>0</v>
      </c>
      <c r="AD92" s="77">
        <f t="shared" si="34"/>
        <v>0</v>
      </c>
      <c r="AE92" s="77">
        <f t="shared" si="34"/>
        <v>0</v>
      </c>
      <c r="AF92" s="77">
        <f t="shared" si="34"/>
        <v>0</v>
      </c>
      <c r="AG92" s="77">
        <f t="shared" si="34"/>
        <v>0</v>
      </c>
      <c r="AH92" s="77">
        <f t="shared" si="34"/>
        <v>0</v>
      </c>
      <c r="AI92" s="77">
        <f t="shared" si="34"/>
        <v>0</v>
      </c>
      <c r="AJ92" s="77">
        <f t="shared" si="34"/>
        <v>0</v>
      </c>
      <c r="AK92" s="77">
        <f t="shared" si="34"/>
        <v>0</v>
      </c>
      <c r="AL92" s="77">
        <f t="shared" si="34"/>
        <v>0</v>
      </c>
      <c r="AM92" s="77">
        <f t="shared" si="34"/>
        <v>0</v>
      </c>
      <c r="AN92" s="77">
        <f t="shared" si="34"/>
        <v>0</v>
      </c>
      <c r="AO92" s="262">
        <f t="shared" si="34"/>
        <v>0</v>
      </c>
      <c r="AP92" s="262">
        <f t="shared" si="34"/>
        <v>0</v>
      </c>
      <c r="AQ92" s="262">
        <f t="shared" si="34"/>
        <v>0</v>
      </c>
      <c r="AR92" s="77">
        <f t="shared" si="34"/>
        <v>0</v>
      </c>
      <c r="AS92" s="77">
        <f t="shared" si="34"/>
        <v>0</v>
      </c>
      <c r="AT92" s="78">
        <f t="shared" si="34"/>
        <v>0</v>
      </c>
      <c r="AU92" s="78">
        <f t="shared" si="34"/>
        <v>0</v>
      </c>
      <c r="AV92" s="77">
        <f t="shared" si="34"/>
        <v>0</v>
      </c>
      <c r="AW92" s="77">
        <f t="shared" si="34"/>
        <v>0</v>
      </c>
      <c r="AX92" s="77">
        <f t="shared" si="34"/>
        <v>0</v>
      </c>
      <c r="AY92" s="77">
        <f t="shared" si="34"/>
        <v>0</v>
      </c>
      <c r="AZ92" s="77">
        <f t="shared" si="34"/>
        <v>0</v>
      </c>
      <c r="BA92" s="77">
        <f t="shared" si="34"/>
        <v>0</v>
      </c>
      <c r="BB92" s="77">
        <f t="shared" si="34"/>
        <v>0</v>
      </c>
      <c r="BC92" s="77">
        <f t="shared" si="34"/>
        <v>0</v>
      </c>
      <c r="BD92" s="77">
        <f t="shared" si="34"/>
        <v>0</v>
      </c>
      <c r="BE92" s="161">
        <f t="shared" si="34"/>
        <v>0</v>
      </c>
    </row>
    <row r="93" spans="1:57" ht="13.5" customHeight="1" hidden="1" thickBot="1">
      <c r="A93" s="458"/>
      <c r="B93" s="466" t="s">
        <v>79</v>
      </c>
      <c r="C93" s="474" t="s">
        <v>80</v>
      </c>
      <c r="D93" s="79" t="s">
        <v>22</v>
      </c>
      <c r="E93" s="80"/>
      <c r="F93" s="80"/>
      <c r="G93" s="80"/>
      <c r="H93" s="154"/>
      <c r="I93" s="157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 t="s">
        <v>23</v>
      </c>
      <c r="W93" s="80" t="s">
        <v>23</v>
      </c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150"/>
      <c r="AP93" s="150"/>
      <c r="AQ93" s="150"/>
      <c r="AR93" s="79"/>
      <c r="AS93" s="79"/>
      <c r="AT93" s="81"/>
      <c r="AU93" s="81"/>
      <c r="AV93" s="79"/>
      <c r="AW93" s="79"/>
      <c r="AX93" s="79"/>
      <c r="AY93" s="79"/>
      <c r="AZ93" s="79"/>
      <c r="BA93" s="79"/>
      <c r="BB93" s="79"/>
      <c r="BC93" s="79"/>
      <c r="BD93" s="79"/>
      <c r="BE93" s="158"/>
    </row>
    <row r="94" spans="1:57" ht="22.5" customHeight="1" hidden="1" thickBot="1">
      <c r="A94" s="458"/>
      <c r="B94" s="469"/>
      <c r="C94" s="475"/>
      <c r="D94" s="79" t="s">
        <v>25</v>
      </c>
      <c r="E94" s="80"/>
      <c r="F94" s="80"/>
      <c r="G94" s="80"/>
      <c r="H94" s="154"/>
      <c r="I94" s="157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 t="s">
        <v>23</v>
      </c>
      <c r="W94" s="80" t="s">
        <v>23</v>
      </c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150"/>
      <c r="AP94" s="150"/>
      <c r="AQ94" s="150"/>
      <c r="AR94" s="79"/>
      <c r="AS94" s="79"/>
      <c r="AT94" s="81"/>
      <c r="AU94" s="81"/>
      <c r="AV94" s="79"/>
      <c r="AW94" s="79"/>
      <c r="AX94" s="79"/>
      <c r="AY94" s="79"/>
      <c r="AZ94" s="79"/>
      <c r="BA94" s="79"/>
      <c r="BB94" s="79"/>
      <c r="BC94" s="79"/>
      <c r="BD94" s="79"/>
      <c r="BE94" s="158"/>
    </row>
    <row r="95" spans="1:57" ht="13.5" customHeight="1" hidden="1" thickBot="1">
      <c r="A95" s="458"/>
      <c r="B95" s="150" t="s">
        <v>81</v>
      </c>
      <c r="C95" s="88" t="s">
        <v>56</v>
      </c>
      <c r="D95" s="79" t="s">
        <v>22</v>
      </c>
      <c r="E95" s="80"/>
      <c r="F95" s="80"/>
      <c r="G95" s="80"/>
      <c r="H95" s="154"/>
      <c r="I95" s="157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 t="s">
        <v>23</v>
      </c>
      <c r="W95" s="80" t="s">
        <v>23</v>
      </c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150"/>
      <c r="AP95" s="150"/>
      <c r="AQ95" s="150"/>
      <c r="AR95" s="79"/>
      <c r="AS95" s="79"/>
      <c r="AT95" s="81"/>
      <c r="AU95" s="81"/>
      <c r="AV95" s="79"/>
      <c r="AW95" s="79"/>
      <c r="AX95" s="79"/>
      <c r="AY95" s="79"/>
      <c r="AZ95" s="79"/>
      <c r="BA95" s="79"/>
      <c r="BB95" s="79"/>
      <c r="BC95" s="79"/>
      <c r="BD95" s="79"/>
      <c r="BE95" s="158"/>
    </row>
    <row r="96" spans="1:57" ht="13.5" customHeight="1" hidden="1" thickBot="1">
      <c r="A96" s="458"/>
      <c r="B96" s="86" t="s">
        <v>82</v>
      </c>
      <c r="C96" s="79" t="s">
        <v>58</v>
      </c>
      <c r="D96" s="79" t="s">
        <v>22</v>
      </c>
      <c r="E96" s="80"/>
      <c r="F96" s="80"/>
      <c r="G96" s="80"/>
      <c r="H96" s="154"/>
      <c r="I96" s="157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 t="s">
        <v>23</v>
      </c>
      <c r="W96" s="80" t="s">
        <v>23</v>
      </c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150"/>
      <c r="AP96" s="150"/>
      <c r="AQ96" s="150"/>
      <c r="AR96" s="79"/>
      <c r="AS96" s="79"/>
      <c r="AT96" s="81"/>
      <c r="AU96" s="81"/>
      <c r="AV96" s="79"/>
      <c r="AW96" s="79"/>
      <c r="AX96" s="79"/>
      <c r="AY96" s="79"/>
      <c r="AZ96" s="79"/>
      <c r="BA96" s="79"/>
      <c r="BB96" s="79"/>
      <c r="BC96" s="79"/>
      <c r="BD96" s="79"/>
      <c r="BE96" s="158"/>
    </row>
    <row r="97" spans="1:57" ht="13.5" customHeight="1" hidden="1" thickBot="1">
      <c r="A97" s="458"/>
      <c r="B97" s="470" t="s">
        <v>83</v>
      </c>
      <c r="C97" s="470" t="s">
        <v>84</v>
      </c>
      <c r="D97" s="76" t="s">
        <v>22</v>
      </c>
      <c r="E97" s="77">
        <f>SUM(E99,E101,E102)</f>
        <v>0</v>
      </c>
      <c r="F97" s="77">
        <f aca="true" t="shared" si="35" ref="F97:BE97">SUM(F99,F101,F102)</f>
        <v>0</v>
      </c>
      <c r="G97" s="77">
        <f t="shared" si="35"/>
        <v>0</v>
      </c>
      <c r="H97" s="155">
        <f t="shared" si="35"/>
        <v>0</v>
      </c>
      <c r="I97" s="160">
        <f t="shared" si="35"/>
        <v>0</v>
      </c>
      <c r="J97" s="77">
        <f t="shared" si="35"/>
        <v>0</v>
      </c>
      <c r="K97" s="77">
        <f t="shared" si="35"/>
        <v>0</v>
      </c>
      <c r="L97" s="77">
        <f t="shared" si="35"/>
        <v>0</v>
      </c>
      <c r="M97" s="77">
        <f t="shared" si="35"/>
        <v>0</v>
      </c>
      <c r="N97" s="77">
        <f t="shared" si="35"/>
        <v>0</v>
      </c>
      <c r="O97" s="77">
        <f t="shared" si="35"/>
        <v>0</v>
      </c>
      <c r="P97" s="77">
        <f t="shared" si="35"/>
        <v>0</v>
      </c>
      <c r="Q97" s="77">
        <f t="shared" si="35"/>
        <v>0</v>
      </c>
      <c r="R97" s="77">
        <f t="shared" si="35"/>
        <v>0</v>
      </c>
      <c r="S97" s="77">
        <f t="shared" si="35"/>
        <v>0</v>
      </c>
      <c r="T97" s="77">
        <f t="shared" si="35"/>
        <v>0</v>
      </c>
      <c r="U97" s="77">
        <f t="shared" si="35"/>
        <v>0</v>
      </c>
      <c r="V97" s="80" t="s">
        <v>23</v>
      </c>
      <c r="W97" s="80" t="s">
        <v>23</v>
      </c>
      <c r="X97" s="77">
        <f t="shared" si="35"/>
        <v>0</v>
      </c>
      <c r="Y97" s="77">
        <f t="shared" si="35"/>
        <v>0</v>
      </c>
      <c r="Z97" s="77">
        <f t="shared" si="35"/>
        <v>0</v>
      </c>
      <c r="AA97" s="77">
        <f t="shared" si="35"/>
        <v>0</v>
      </c>
      <c r="AB97" s="77">
        <f t="shared" si="35"/>
        <v>0</v>
      </c>
      <c r="AC97" s="77">
        <f t="shared" si="35"/>
        <v>0</v>
      </c>
      <c r="AD97" s="77">
        <f t="shared" si="35"/>
        <v>0</v>
      </c>
      <c r="AE97" s="77">
        <f t="shared" si="35"/>
        <v>0</v>
      </c>
      <c r="AF97" s="77">
        <f t="shared" si="35"/>
        <v>0</v>
      </c>
      <c r="AG97" s="77">
        <f t="shared" si="35"/>
        <v>0</v>
      </c>
      <c r="AH97" s="77">
        <f t="shared" si="35"/>
        <v>0</v>
      </c>
      <c r="AI97" s="77">
        <f t="shared" si="35"/>
        <v>0</v>
      </c>
      <c r="AJ97" s="77">
        <f t="shared" si="35"/>
        <v>0</v>
      </c>
      <c r="AK97" s="77">
        <f t="shared" si="35"/>
        <v>0</v>
      </c>
      <c r="AL97" s="77">
        <f t="shared" si="35"/>
        <v>0</v>
      </c>
      <c r="AM97" s="77">
        <f t="shared" si="35"/>
        <v>0</v>
      </c>
      <c r="AN97" s="77">
        <f t="shared" si="35"/>
        <v>0</v>
      </c>
      <c r="AO97" s="262">
        <f t="shared" si="35"/>
        <v>0</v>
      </c>
      <c r="AP97" s="262">
        <f t="shared" si="35"/>
        <v>0</v>
      </c>
      <c r="AQ97" s="262">
        <f t="shared" si="35"/>
        <v>0</v>
      </c>
      <c r="AR97" s="77">
        <f t="shared" si="35"/>
        <v>0</v>
      </c>
      <c r="AS97" s="77">
        <f t="shared" si="35"/>
        <v>0</v>
      </c>
      <c r="AT97" s="78">
        <f t="shared" si="35"/>
        <v>0</v>
      </c>
      <c r="AU97" s="78">
        <f t="shared" si="35"/>
        <v>0</v>
      </c>
      <c r="AV97" s="77">
        <f t="shared" si="35"/>
        <v>0</v>
      </c>
      <c r="AW97" s="77">
        <f t="shared" si="35"/>
        <v>0</v>
      </c>
      <c r="AX97" s="77">
        <f t="shared" si="35"/>
        <v>0</v>
      </c>
      <c r="AY97" s="77">
        <f t="shared" si="35"/>
        <v>0</v>
      </c>
      <c r="AZ97" s="77">
        <f t="shared" si="35"/>
        <v>0</v>
      </c>
      <c r="BA97" s="77">
        <f t="shared" si="35"/>
        <v>0</v>
      </c>
      <c r="BB97" s="77">
        <f t="shared" si="35"/>
        <v>0</v>
      </c>
      <c r="BC97" s="77">
        <f t="shared" si="35"/>
        <v>0</v>
      </c>
      <c r="BD97" s="77">
        <f t="shared" si="35"/>
        <v>0</v>
      </c>
      <c r="BE97" s="161">
        <f t="shared" si="35"/>
        <v>0</v>
      </c>
    </row>
    <row r="98" spans="1:57" ht="13.5" customHeight="1" hidden="1" thickBot="1">
      <c r="A98" s="458"/>
      <c r="B98" s="471"/>
      <c r="C98" s="471"/>
      <c r="D98" s="76" t="s">
        <v>25</v>
      </c>
      <c r="E98" s="77">
        <f>SUM(E100)</f>
        <v>0</v>
      </c>
      <c r="F98" s="77">
        <f aca="true" t="shared" si="36" ref="F98:BE98">SUM(F100)</f>
        <v>0</v>
      </c>
      <c r="G98" s="77">
        <f t="shared" si="36"/>
        <v>0</v>
      </c>
      <c r="H98" s="155">
        <f t="shared" si="36"/>
        <v>0</v>
      </c>
      <c r="I98" s="160">
        <f t="shared" si="36"/>
        <v>0</v>
      </c>
      <c r="J98" s="77">
        <f t="shared" si="36"/>
        <v>0</v>
      </c>
      <c r="K98" s="77">
        <f t="shared" si="36"/>
        <v>0</v>
      </c>
      <c r="L98" s="77">
        <f t="shared" si="36"/>
        <v>0</v>
      </c>
      <c r="M98" s="77">
        <f t="shared" si="36"/>
        <v>0</v>
      </c>
      <c r="N98" s="77">
        <f t="shared" si="36"/>
        <v>0</v>
      </c>
      <c r="O98" s="77">
        <f t="shared" si="36"/>
        <v>0</v>
      </c>
      <c r="P98" s="77">
        <f t="shared" si="36"/>
        <v>0</v>
      </c>
      <c r="Q98" s="77">
        <f t="shared" si="36"/>
        <v>0</v>
      </c>
      <c r="R98" s="77">
        <f t="shared" si="36"/>
        <v>0</v>
      </c>
      <c r="S98" s="77">
        <f t="shared" si="36"/>
        <v>0</v>
      </c>
      <c r="T98" s="77">
        <f t="shared" si="36"/>
        <v>0</v>
      </c>
      <c r="U98" s="77">
        <f t="shared" si="36"/>
        <v>0</v>
      </c>
      <c r="V98" s="80" t="s">
        <v>23</v>
      </c>
      <c r="W98" s="80" t="s">
        <v>23</v>
      </c>
      <c r="X98" s="77">
        <f t="shared" si="36"/>
        <v>0</v>
      </c>
      <c r="Y98" s="77">
        <f t="shared" si="36"/>
        <v>0</v>
      </c>
      <c r="Z98" s="77">
        <f t="shared" si="36"/>
        <v>0</v>
      </c>
      <c r="AA98" s="77">
        <f t="shared" si="36"/>
        <v>0</v>
      </c>
      <c r="AB98" s="77">
        <f t="shared" si="36"/>
        <v>0</v>
      </c>
      <c r="AC98" s="77">
        <f t="shared" si="36"/>
        <v>0</v>
      </c>
      <c r="AD98" s="77">
        <f t="shared" si="36"/>
        <v>0</v>
      </c>
      <c r="AE98" s="77">
        <f t="shared" si="36"/>
        <v>0</v>
      </c>
      <c r="AF98" s="77">
        <f t="shared" si="36"/>
        <v>0</v>
      </c>
      <c r="AG98" s="77">
        <f t="shared" si="36"/>
        <v>0</v>
      </c>
      <c r="AH98" s="77">
        <f t="shared" si="36"/>
        <v>0</v>
      </c>
      <c r="AI98" s="77">
        <f t="shared" si="36"/>
        <v>0</v>
      </c>
      <c r="AJ98" s="77">
        <f t="shared" si="36"/>
        <v>0</v>
      </c>
      <c r="AK98" s="77">
        <f t="shared" si="36"/>
        <v>0</v>
      </c>
      <c r="AL98" s="77">
        <f t="shared" si="36"/>
        <v>0</v>
      </c>
      <c r="AM98" s="77">
        <f t="shared" si="36"/>
        <v>0</v>
      </c>
      <c r="AN98" s="77">
        <f t="shared" si="36"/>
        <v>0</v>
      </c>
      <c r="AO98" s="262">
        <f t="shared" si="36"/>
        <v>0</v>
      </c>
      <c r="AP98" s="262">
        <f t="shared" si="36"/>
        <v>0</v>
      </c>
      <c r="AQ98" s="262">
        <f t="shared" si="36"/>
        <v>0</v>
      </c>
      <c r="AR98" s="77">
        <f t="shared" si="36"/>
        <v>0</v>
      </c>
      <c r="AS98" s="77">
        <f t="shared" si="36"/>
        <v>0</v>
      </c>
      <c r="AT98" s="78">
        <f t="shared" si="36"/>
        <v>0</v>
      </c>
      <c r="AU98" s="78">
        <f t="shared" si="36"/>
        <v>0</v>
      </c>
      <c r="AV98" s="77">
        <f t="shared" si="36"/>
        <v>0</v>
      </c>
      <c r="AW98" s="77">
        <f t="shared" si="36"/>
        <v>0</v>
      </c>
      <c r="AX98" s="77">
        <f t="shared" si="36"/>
        <v>0</v>
      </c>
      <c r="AY98" s="77">
        <f t="shared" si="36"/>
        <v>0</v>
      </c>
      <c r="AZ98" s="77">
        <f t="shared" si="36"/>
        <v>0</v>
      </c>
      <c r="BA98" s="77">
        <f t="shared" si="36"/>
        <v>0</v>
      </c>
      <c r="BB98" s="77">
        <f t="shared" si="36"/>
        <v>0</v>
      </c>
      <c r="BC98" s="77">
        <f t="shared" si="36"/>
        <v>0</v>
      </c>
      <c r="BD98" s="77">
        <f t="shared" si="36"/>
        <v>0</v>
      </c>
      <c r="BE98" s="161">
        <f t="shared" si="36"/>
        <v>0</v>
      </c>
    </row>
    <row r="99" spans="1:57" ht="13.5" customHeight="1" hidden="1" thickBot="1">
      <c r="A99" s="458"/>
      <c r="B99" s="466" t="s">
        <v>85</v>
      </c>
      <c r="C99" s="474" t="s">
        <v>86</v>
      </c>
      <c r="D99" s="79" t="s">
        <v>22</v>
      </c>
      <c r="E99" s="80"/>
      <c r="F99" s="80"/>
      <c r="G99" s="80"/>
      <c r="H99" s="154"/>
      <c r="I99" s="157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 t="s">
        <v>23</v>
      </c>
      <c r="W99" s="80" t="s">
        <v>23</v>
      </c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150"/>
      <c r="AP99" s="150"/>
      <c r="AQ99" s="150"/>
      <c r="AR99" s="79"/>
      <c r="AS99" s="79"/>
      <c r="AT99" s="81"/>
      <c r="AU99" s="81"/>
      <c r="AV99" s="79"/>
      <c r="AW99" s="79"/>
      <c r="AX99" s="79"/>
      <c r="AY99" s="79"/>
      <c r="AZ99" s="79"/>
      <c r="BA99" s="79"/>
      <c r="BB99" s="79"/>
      <c r="BC99" s="79"/>
      <c r="BD99" s="79"/>
      <c r="BE99" s="158"/>
    </row>
    <row r="100" spans="1:57" ht="13.5" customHeight="1" hidden="1" thickBot="1">
      <c r="A100" s="458"/>
      <c r="B100" s="469"/>
      <c r="C100" s="475"/>
      <c r="D100" s="79" t="s">
        <v>25</v>
      </c>
      <c r="E100" s="80"/>
      <c r="F100" s="80"/>
      <c r="G100" s="80"/>
      <c r="H100" s="154"/>
      <c r="I100" s="157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 t="s">
        <v>23</v>
      </c>
      <c r="W100" s="80" t="s">
        <v>23</v>
      </c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150"/>
      <c r="AP100" s="150"/>
      <c r="AQ100" s="150"/>
      <c r="AR100" s="79"/>
      <c r="AS100" s="79"/>
      <c r="AT100" s="81"/>
      <c r="AU100" s="81"/>
      <c r="AV100" s="79"/>
      <c r="AW100" s="79"/>
      <c r="AX100" s="79"/>
      <c r="AY100" s="79"/>
      <c r="AZ100" s="79"/>
      <c r="BA100" s="79"/>
      <c r="BB100" s="79"/>
      <c r="BC100" s="79"/>
      <c r="BD100" s="79"/>
      <c r="BE100" s="158"/>
    </row>
    <row r="101" spans="1:57" ht="13.5" customHeight="1" hidden="1" thickBot="1">
      <c r="A101" s="458"/>
      <c r="B101" s="150" t="s">
        <v>87</v>
      </c>
      <c r="C101" s="88" t="s">
        <v>56</v>
      </c>
      <c r="D101" s="79" t="s">
        <v>22</v>
      </c>
      <c r="E101" s="80"/>
      <c r="F101" s="80"/>
      <c r="G101" s="80"/>
      <c r="H101" s="154"/>
      <c r="I101" s="157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 t="s">
        <v>23</v>
      </c>
      <c r="W101" s="80" t="s">
        <v>23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150"/>
      <c r="AP101" s="150"/>
      <c r="AQ101" s="150"/>
      <c r="AR101" s="79"/>
      <c r="AS101" s="79"/>
      <c r="AT101" s="81"/>
      <c r="AU101" s="81"/>
      <c r="AV101" s="79"/>
      <c r="AW101" s="79"/>
      <c r="AX101" s="79"/>
      <c r="AY101" s="79"/>
      <c r="AZ101" s="79"/>
      <c r="BA101" s="79"/>
      <c r="BB101" s="79"/>
      <c r="BC101" s="79"/>
      <c r="BD101" s="79"/>
      <c r="BE101" s="158"/>
    </row>
    <row r="102" spans="1:57" ht="13.5" customHeight="1" hidden="1" thickBot="1">
      <c r="A102" s="458"/>
      <c r="B102" s="86" t="s">
        <v>88</v>
      </c>
      <c r="C102" s="79" t="s">
        <v>58</v>
      </c>
      <c r="D102" s="79" t="s">
        <v>22</v>
      </c>
      <c r="E102" s="80"/>
      <c r="F102" s="80"/>
      <c r="G102" s="80"/>
      <c r="H102" s="154"/>
      <c r="I102" s="157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 t="s">
        <v>23</v>
      </c>
      <c r="W102" s="80" t="s">
        <v>23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150"/>
      <c r="AP102" s="150"/>
      <c r="AQ102" s="150"/>
      <c r="AR102" s="79"/>
      <c r="AS102" s="79"/>
      <c r="AT102" s="81"/>
      <c r="AU102" s="81"/>
      <c r="AV102" s="79"/>
      <c r="AW102" s="79"/>
      <c r="AX102" s="79"/>
      <c r="AY102" s="79"/>
      <c r="AZ102" s="79"/>
      <c r="BA102" s="79"/>
      <c r="BB102" s="79"/>
      <c r="BC102" s="79"/>
      <c r="BD102" s="79"/>
      <c r="BE102" s="158"/>
    </row>
    <row r="103" spans="1:57" ht="13.5" customHeight="1" hidden="1" thickBot="1">
      <c r="A103" s="458"/>
      <c r="B103" s="470" t="s">
        <v>89</v>
      </c>
      <c r="C103" s="470" t="s">
        <v>90</v>
      </c>
      <c r="D103" s="76" t="s">
        <v>22</v>
      </c>
      <c r="E103" s="77">
        <f>SUM(E105,E107,E108)</f>
        <v>0</v>
      </c>
      <c r="F103" s="77">
        <f aca="true" t="shared" si="37" ref="F103:BE103">SUM(F105,F107,F108)</f>
        <v>0</v>
      </c>
      <c r="G103" s="77">
        <f t="shared" si="37"/>
        <v>0</v>
      </c>
      <c r="H103" s="155">
        <f t="shared" si="37"/>
        <v>0</v>
      </c>
      <c r="I103" s="160">
        <f t="shared" si="37"/>
        <v>0</v>
      </c>
      <c r="J103" s="77">
        <f t="shared" si="37"/>
        <v>0</v>
      </c>
      <c r="K103" s="77">
        <f t="shared" si="37"/>
        <v>0</v>
      </c>
      <c r="L103" s="77">
        <f t="shared" si="37"/>
        <v>0</v>
      </c>
      <c r="M103" s="77">
        <f t="shared" si="37"/>
        <v>0</v>
      </c>
      <c r="N103" s="77">
        <f t="shared" si="37"/>
        <v>0</v>
      </c>
      <c r="O103" s="77">
        <f t="shared" si="37"/>
        <v>0</v>
      </c>
      <c r="P103" s="77">
        <f t="shared" si="37"/>
        <v>0</v>
      </c>
      <c r="Q103" s="77">
        <f t="shared" si="37"/>
        <v>0</v>
      </c>
      <c r="R103" s="77">
        <f t="shared" si="37"/>
        <v>0</v>
      </c>
      <c r="S103" s="77">
        <f t="shared" si="37"/>
        <v>0</v>
      </c>
      <c r="T103" s="77">
        <f t="shared" si="37"/>
        <v>0</v>
      </c>
      <c r="U103" s="77">
        <f t="shared" si="37"/>
        <v>0</v>
      </c>
      <c r="V103" s="80" t="s">
        <v>23</v>
      </c>
      <c r="W103" s="80" t="s">
        <v>23</v>
      </c>
      <c r="X103" s="77">
        <f t="shared" si="37"/>
        <v>0</v>
      </c>
      <c r="Y103" s="77">
        <f t="shared" si="37"/>
        <v>0</v>
      </c>
      <c r="Z103" s="77">
        <f t="shared" si="37"/>
        <v>0</v>
      </c>
      <c r="AA103" s="77">
        <f t="shared" si="37"/>
        <v>0</v>
      </c>
      <c r="AB103" s="77">
        <f t="shared" si="37"/>
        <v>0</v>
      </c>
      <c r="AC103" s="77">
        <f t="shared" si="37"/>
        <v>0</v>
      </c>
      <c r="AD103" s="77">
        <f t="shared" si="37"/>
        <v>0</v>
      </c>
      <c r="AE103" s="77">
        <f t="shared" si="37"/>
        <v>0</v>
      </c>
      <c r="AF103" s="77">
        <f t="shared" si="37"/>
        <v>0</v>
      </c>
      <c r="AG103" s="77">
        <f t="shared" si="37"/>
        <v>0</v>
      </c>
      <c r="AH103" s="77">
        <f t="shared" si="37"/>
        <v>0</v>
      </c>
      <c r="AI103" s="77">
        <f t="shared" si="37"/>
        <v>0</v>
      </c>
      <c r="AJ103" s="77">
        <f t="shared" si="37"/>
        <v>0</v>
      </c>
      <c r="AK103" s="77">
        <f t="shared" si="37"/>
        <v>0</v>
      </c>
      <c r="AL103" s="77">
        <f t="shared" si="37"/>
        <v>0</v>
      </c>
      <c r="AM103" s="77">
        <f t="shared" si="37"/>
        <v>0</v>
      </c>
      <c r="AN103" s="77">
        <f t="shared" si="37"/>
        <v>0</v>
      </c>
      <c r="AO103" s="262">
        <f t="shared" si="37"/>
        <v>0</v>
      </c>
      <c r="AP103" s="262">
        <f t="shared" si="37"/>
        <v>0</v>
      </c>
      <c r="AQ103" s="262">
        <f t="shared" si="37"/>
        <v>0</v>
      </c>
      <c r="AR103" s="77">
        <f t="shared" si="37"/>
        <v>0</v>
      </c>
      <c r="AS103" s="77">
        <f t="shared" si="37"/>
        <v>0</v>
      </c>
      <c r="AT103" s="78">
        <f t="shared" si="37"/>
        <v>0</v>
      </c>
      <c r="AU103" s="78">
        <f t="shared" si="37"/>
        <v>0</v>
      </c>
      <c r="AV103" s="77">
        <f t="shared" si="37"/>
        <v>0</v>
      </c>
      <c r="AW103" s="77">
        <f t="shared" si="37"/>
        <v>0</v>
      </c>
      <c r="AX103" s="77">
        <f t="shared" si="37"/>
        <v>0</v>
      </c>
      <c r="AY103" s="77">
        <f t="shared" si="37"/>
        <v>0</v>
      </c>
      <c r="AZ103" s="77">
        <f t="shared" si="37"/>
        <v>0</v>
      </c>
      <c r="BA103" s="77">
        <f t="shared" si="37"/>
        <v>0</v>
      </c>
      <c r="BB103" s="77">
        <f t="shared" si="37"/>
        <v>0</v>
      </c>
      <c r="BC103" s="77">
        <f t="shared" si="37"/>
        <v>0</v>
      </c>
      <c r="BD103" s="77">
        <f t="shared" si="37"/>
        <v>0</v>
      </c>
      <c r="BE103" s="161">
        <f t="shared" si="37"/>
        <v>0</v>
      </c>
    </row>
    <row r="104" spans="1:57" ht="13.5" customHeight="1" hidden="1" thickBot="1">
      <c r="A104" s="458"/>
      <c r="B104" s="471"/>
      <c r="C104" s="471"/>
      <c r="D104" s="76" t="s">
        <v>25</v>
      </c>
      <c r="E104" s="77">
        <f>SUM(E106)</f>
        <v>0</v>
      </c>
      <c r="F104" s="77">
        <f aca="true" t="shared" si="38" ref="F104:BE104">SUM(F106)</f>
        <v>0</v>
      </c>
      <c r="G104" s="77">
        <f t="shared" si="38"/>
        <v>0</v>
      </c>
      <c r="H104" s="155">
        <f t="shared" si="38"/>
        <v>0</v>
      </c>
      <c r="I104" s="160">
        <f t="shared" si="38"/>
        <v>0</v>
      </c>
      <c r="J104" s="77">
        <f t="shared" si="38"/>
        <v>0</v>
      </c>
      <c r="K104" s="77">
        <f t="shared" si="38"/>
        <v>0</v>
      </c>
      <c r="L104" s="77">
        <f t="shared" si="38"/>
        <v>0</v>
      </c>
      <c r="M104" s="77">
        <f t="shared" si="38"/>
        <v>0</v>
      </c>
      <c r="N104" s="77">
        <f t="shared" si="38"/>
        <v>0</v>
      </c>
      <c r="O104" s="77">
        <f t="shared" si="38"/>
        <v>0</v>
      </c>
      <c r="P104" s="77">
        <f t="shared" si="38"/>
        <v>0</v>
      </c>
      <c r="Q104" s="77">
        <f t="shared" si="38"/>
        <v>0</v>
      </c>
      <c r="R104" s="77">
        <f t="shared" si="38"/>
        <v>0</v>
      </c>
      <c r="S104" s="77">
        <f t="shared" si="38"/>
        <v>0</v>
      </c>
      <c r="T104" s="77">
        <f t="shared" si="38"/>
        <v>0</v>
      </c>
      <c r="U104" s="77">
        <f t="shared" si="38"/>
        <v>0</v>
      </c>
      <c r="V104" s="80" t="s">
        <v>23</v>
      </c>
      <c r="W104" s="80" t="s">
        <v>23</v>
      </c>
      <c r="X104" s="77">
        <f t="shared" si="38"/>
        <v>0</v>
      </c>
      <c r="Y104" s="77">
        <f t="shared" si="38"/>
        <v>0</v>
      </c>
      <c r="Z104" s="77">
        <f t="shared" si="38"/>
        <v>0</v>
      </c>
      <c r="AA104" s="77">
        <f t="shared" si="38"/>
        <v>0</v>
      </c>
      <c r="AB104" s="77">
        <f t="shared" si="38"/>
        <v>0</v>
      </c>
      <c r="AC104" s="77">
        <f t="shared" si="38"/>
        <v>0</v>
      </c>
      <c r="AD104" s="77">
        <f t="shared" si="38"/>
        <v>0</v>
      </c>
      <c r="AE104" s="77">
        <f t="shared" si="38"/>
        <v>0</v>
      </c>
      <c r="AF104" s="77">
        <f t="shared" si="38"/>
        <v>0</v>
      </c>
      <c r="AG104" s="77">
        <f t="shared" si="38"/>
        <v>0</v>
      </c>
      <c r="AH104" s="77">
        <f t="shared" si="38"/>
        <v>0</v>
      </c>
      <c r="AI104" s="77">
        <f t="shared" si="38"/>
        <v>0</v>
      </c>
      <c r="AJ104" s="77">
        <f t="shared" si="38"/>
        <v>0</v>
      </c>
      <c r="AK104" s="77">
        <f t="shared" si="38"/>
        <v>0</v>
      </c>
      <c r="AL104" s="77">
        <f t="shared" si="38"/>
        <v>0</v>
      </c>
      <c r="AM104" s="77">
        <f t="shared" si="38"/>
        <v>0</v>
      </c>
      <c r="AN104" s="77">
        <f t="shared" si="38"/>
        <v>0</v>
      </c>
      <c r="AO104" s="262">
        <f t="shared" si="38"/>
        <v>0</v>
      </c>
      <c r="AP104" s="262">
        <f t="shared" si="38"/>
        <v>0</v>
      </c>
      <c r="AQ104" s="262">
        <f t="shared" si="38"/>
        <v>0</v>
      </c>
      <c r="AR104" s="77">
        <f t="shared" si="38"/>
        <v>0</v>
      </c>
      <c r="AS104" s="77">
        <f t="shared" si="38"/>
        <v>0</v>
      </c>
      <c r="AT104" s="78">
        <f t="shared" si="38"/>
        <v>0</v>
      </c>
      <c r="AU104" s="78">
        <f t="shared" si="38"/>
        <v>0</v>
      </c>
      <c r="AV104" s="77">
        <f t="shared" si="38"/>
        <v>0</v>
      </c>
      <c r="AW104" s="77">
        <f t="shared" si="38"/>
        <v>0</v>
      </c>
      <c r="AX104" s="77">
        <f t="shared" si="38"/>
        <v>0</v>
      </c>
      <c r="AY104" s="77">
        <f t="shared" si="38"/>
        <v>0</v>
      </c>
      <c r="AZ104" s="77">
        <f t="shared" si="38"/>
        <v>0</v>
      </c>
      <c r="BA104" s="77">
        <f t="shared" si="38"/>
        <v>0</v>
      </c>
      <c r="BB104" s="77">
        <f t="shared" si="38"/>
        <v>0</v>
      </c>
      <c r="BC104" s="77">
        <f t="shared" si="38"/>
        <v>0</v>
      </c>
      <c r="BD104" s="77">
        <f t="shared" si="38"/>
        <v>0</v>
      </c>
      <c r="BE104" s="161">
        <f t="shared" si="38"/>
        <v>0</v>
      </c>
    </row>
    <row r="105" spans="1:57" ht="13.5" customHeight="1" hidden="1" thickBot="1">
      <c r="A105" s="458"/>
      <c r="B105" s="466" t="s">
        <v>91</v>
      </c>
      <c r="C105" s="474" t="s">
        <v>92</v>
      </c>
      <c r="D105" s="79" t="s">
        <v>22</v>
      </c>
      <c r="E105" s="80"/>
      <c r="F105" s="80"/>
      <c r="G105" s="80"/>
      <c r="H105" s="154"/>
      <c r="I105" s="157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 t="s">
        <v>23</v>
      </c>
      <c r="W105" s="80" t="s">
        <v>23</v>
      </c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150"/>
      <c r="AP105" s="150"/>
      <c r="AQ105" s="150"/>
      <c r="AR105" s="79"/>
      <c r="AS105" s="79"/>
      <c r="AT105" s="81"/>
      <c r="AU105" s="81"/>
      <c r="AV105" s="79"/>
      <c r="AW105" s="79"/>
      <c r="AX105" s="79"/>
      <c r="AY105" s="79"/>
      <c r="AZ105" s="79"/>
      <c r="BA105" s="79"/>
      <c r="BB105" s="79"/>
      <c r="BC105" s="79"/>
      <c r="BD105" s="79"/>
      <c r="BE105" s="158"/>
    </row>
    <row r="106" spans="1:57" ht="13.5" customHeight="1" hidden="1" thickBot="1">
      <c r="A106" s="458"/>
      <c r="B106" s="469"/>
      <c r="C106" s="475"/>
      <c r="D106" s="79" t="s">
        <v>25</v>
      </c>
      <c r="E106" s="80"/>
      <c r="F106" s="80"/>
      <c r="G106" s="80"/>
      <c r="H106" s="154"/>
      <c r="I106" s="157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 t="s">
        <v>23</v>
      </c>
      <c r="W106" s="80" t="s">
        <v>23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150"/>
      <c r="AP106" s="150"/>
      <c r="AQ106" s="150"/>
      <c r="AR106" s="79"/>
      <c r="AS106" s="79"/>
      <c r="AT106" s="81"/>
      <c r="AU106" s="81"/>
      <c r="AV106" s="79"/>
      <c r="AW106" s="79"/>
      <c r="AX106" s="79"/>
      <c r="AY106" s="79"/>
      <c r="AZ106" s="79"/>
      <c r="BA106" s="79"/>
      <c r="BB106" s="79"/>
      <c r="BC106" s="79"/>
      <c r="BD106" s="79"/>
      <c r="BE106" s="158"/>
    </row>
    <row r="107" spans="1:57" ht="13.5" customHeight="1" hidden="1" thickBot="1">
      <c r="A107" s="458"/>
      <c r="B107" s="150" t="s">
        <v>93</v>
      </c>
      <c r="C107" s="88" t="s">
        <v>56</v>
      </c>
      <c r="D107" s="79" t="s">
        <v>22</v>
      </c>
      <c r="E107" s="80"/>
      <c r="F107" s="80"/>
      <c r="G107" s="80"/>
      <c r="H107" s="154"/>
      <c r="I107" s="157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 t="s">
        <v>23</v>
      </c>
      <c r="W107" s="80" t="s">
        <v>23</v>
      </c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150"/>
      <c r="AP107" s="150"/>
      <c r="AQ107" s="150"/>
      <c r="AR107" s="79"/>
      <c r="AS107" s="79"/>
      <c r="AT107" s="81"/>
      <c r="AU107" s="81"/>
      <c r="AV107" s="79"/>
      <c r="AW107" s="79"/>
      <c r="AX107" s="79"/>
      <c r="AY107" s="79"/>
      <c r="AZ107" s="79"/>
      <c r="BA107" s="79"/>
      <c r="BB107" s="79"/>
      <c r="BC107" s="79"/>
      <c r="BD107" s="79"/>
      <c r="BE107" s="158"/>
    </row>
    <row r="108" spans="1:57" ht="13.5" customHeight="1" hidden="1" thickBot="1">
      <c r="A108" s="458"/>
      <c r="B108" s="86" t="s">
        <v>94</v>
      </c>
      <c r="C108" s="79" t="s">
        <v>58</v>
      </c>
      <c r="D108" s="79" t="s">
        <v>22</v>
      </c>
      <c r="E108" s="80"/>
      <c r="F108" s="80"/>
      <c r="G108" s="80"/>
      <c r="H108" s="154"/>
      <c r="I108" s="157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 t="s">
        <v>23</v>
      </c>
      <c r="W108" s="80" t="s">
        <v>23</v>
      </c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150"/>
      <c r="AP108" s="150"/>
      <c r="AQ108" s="150"/>
      <c r="AR108" s="79"/>
      <c r="AS108" s="79"/>
      <c r="AT108" s="81"/>
      <c r="AU108" s="81"/>
      <c r="AV108" s="79"/>
      <c r="AW108" s="79"/>
      <c r="AX108" s="79"/>
      <c r="AY108" s="79"/>
      <c r="AZ108" s="79"/>
      <c r="BA108" s="79"/>
      <c r="BB108" s="79"/>
      <c r="BC108" s="79"/>
      <c r="BD108" s="79"/>
      <c r="BE108" s="158"/>
    </row>
    <row r="109" spans="1:57" ht="13.5" customHeight="1" hidden="1" thickBot="1">
      <c r="A109" s="458"/>
      <c r="B109" s="470" t="s">
        <v>95</v>
      </c>
      <c r="C109" s="470" t="s">
        <v>96</v>
      </c>
      <c r="D109" s="76" t="s">
        <v>22</v>
      </c>
      <c r="E109" s="77" t="e">
        <f>SUM(E111,E113,#REF!)</f>
        <v>#REF!</v>
      </c>
      <c r="F109" s="77" t="e">
        <f>SUM(F111,F113,#REF!)</f>
        <v>#REF!</v>
      </c>
      <c r="G109" s="77" t="e">
        <f>SUM(G111,G113,#REF!)</f>
        <v>#REF!</v>
      </c>
      <c r="H109" s="155" t="e">
        <f>SUM(H111,H113,#REF!)</f>
        <v>#REF!</v>
      </c>
      <c r="I109" s="160" t="e">
        <f>SUM(I111,I113,#REF!)</f>
        <v>#REF!</v>
      </c>
      <c r="J109" s="77" t="e">
        <f>SUM(J111,J113,#REF!)</f>
        <v>#REF!</v>
      </c>
      <c r="K109" s="77" t="e">
        <f>SUM(K111,K113,#REF!)</f>
        <v>#REF!</v>
      </c>
      <c r="L109" s="77" t="e">
        <f>SUM(L111,L113,#REF!)</f>
        <v>#REF!</v>
      </c>
      <c r="M109" s="77" t="e">
        <f>SUM(M111,M113,#REF!)</f>
        <v>#REF!</v>
      </c>
      <c r="N109" s="77" t="e">
        <f>SUM(N111,N113,#REF!)</f>
        <v>#REF!</v>
      </c>
      <c r="O109" s="77" t="e">
        <f>SUM(O111,O113,#REF!)</f>
        <v>#REF!</v>
      </c>
      <c r="P109" s="77" t="e">
        <f>SUM(P111,P113,#REF!)</f>
        <v>#REF!</v>
      </c>
      <c r="Q109" s="77" t="e">
        <f>SUM(Q111,Q113,#REF!)</f>
        <v>#REF!</v>
      </c>
      <c r="R109" s="77" t="e">
        <f>SUM(R111,R113,#REF!)</f>
        <v>#REF!</v>
      </c>
      <c r="S109" s="77" t="e">
        <f>SUM(S111,S113,#REF!)</f>
        <v>#REF!</v>
      </c>
      <c r="T109" s="77" t="e">
        <f>SUM(T111,T113,#REF!)</f>
        <v>#REF!</v>
      </c>
      <c r="U109" s="77" t="e">
        <f>SUM(U111,U113,#REF!)</f>
        <v>#REF!</v>
      </c>
      <c r="V109" s="80" t="s">
        <v>23</v>
      </c>
      <c r="W109" s="80" t="s">
        <v>23</v>
      </c>
      <c r="X109" s="77" t="e">
        <f>SUM(X111,X113,#REF!)</f>
        <v>#REF!</v>
      </c>
      <c r="Y109" s="77" t="e">
        <f>SUM(Y111,Y113,#REF!)</f>
        <v>#REF!</v>
      </c>
      <c r="Z109" s="77" t="e">
        <f>SUM(Z111,Z113,#REF!)</f>
        <v>#REF!</v>
      </c>
      <c r="AA109" s="77" t="e">
        <f>SUM(AA111,AA113,#REF!)</f>
        <v>#REF!</v>
      </c>
      <c r="AB109" s="77" t="e">
        <f>SUM(AB111,AB113,#REF!)</f>
        <v>#REF!</v>
      </c>
      <c r="AC109" s="77" t="e">
        <f>SUM(AC111,AC113,#REF!)</f>
        <v>#REF!</v>
      </c>
      <c r="AD109" s="77" t="e">
        <f>SUM(AD111,AD113,#REF!)</f>
        <v>#REF!</v>
      </c>
      <c r="AE109" s="77" t="e">
        <f>SUM(AE111,AE113,#REF!)</f>
        <v>#REF!</v>
      </c>
      <c r="AF109" s="77" t="e">
        <f>SUM(AF111,AF113,#REF!)</f>
        <v>#REF!</v>
      </c>
      <c r="AG109" s="77" t="e">
        <f>SUM(AG111,AG113,#REF!)</f>
        <v>#REF!</v>
      </c>
      <c r="AH109" s="77" t="e">
        <f>SUM(AH111,AH113,#REF!)</f>
        <v>#REF!</v>
      </c>
      <c r="AI109" s="77" t="e">
        <f>SUM(AI111,AI113,#REF!)</f>
        <v>#REF!</v>
      </c>
      <c r="AJ109" s="77" t="e">
        <f>SUM(AJ111,AJ113,#REF!)</f>
        <v>#REF!</v>
      </c>
      <c r="AK109" s="77" t="e">
        <f>SUM(AK111,AK113,#REF!)</f>
        <v>#REF!</v>
      </c>
      <c r="AL109" s="77" t="e">
        <f>SUM(AL111,AL113,#REF!)</f>
        <v>#REF!</v>
      </c>
      <c r="AM109" s="77" t="e">
        <f>SUM(AM111,AM113,#REF!)</f>
        <v>#REF!</v>
      </c>
      <c r="AN109" s="77" t="e">
        <f>SUM(AN111,AN113,#REF!)</f>
        <v>#REF!</v>
      </c>
      <c r="AO109" s="262" t="e">
        <f>SUM(AO111,AO113,#REF!)</f>
        <v>#REF!</v>
      </c>
      <c r="AP109" s="262" t="e">
        <f>SUM(AP111,AP113,#REF!)</f>
        <v>#REF!</v>
      </c>
      <c r="AQ109" s="262" t="e">
        <f>SUM(AQ111,AQ113,#REF!)</f>
        <v>#REF!</v>
      </c>
      <c r="AR109" s="77" t="e">
        <f>SUM(AR111,AR113,#REF!)</f>
        <v>#REF!</v>
      </c>
      <c r="AS109" s="77" t="e">
        <f>SUM(AS111,AS113,#REF!)</f>
        <v>#REF!</v>
      </c>
      <c r="AT109" s="78" t="e">
        <f>SUM(AT111,AT113,#REF!)</f>
        <v>#REF!</v>
      </c>
      <c r="AU109" s="78" t="e">
        <f>SUM(AU111,AU113,#REF!)</f>
        <v>#REF!</v>
      </c>
      <c r="AV109" s="77" t="e">
        <f>SUM(AV111,AV113,#REF!)</f>
        <v>#REF!</v>
      </c>
      <c r="AW109" s="77" t="e">
        <f>SUM(AW111,AW113,#REF!)</f>
        <v>#REF!</v>
      </c>
      <c r="AX109" s="77" t="e">
        <f>SUM(AX111,AX113,#REF!)</f>
        <v>#REF!</v>
      </c>
      <c r="AY109" s="77" t="e">
        <f>SUM(AY111,AY113,#REF!)</f>
        <v>#REF!</v>
      </c>
      <c r="AZ109" s="77" t="e">
        <f>SUM(AZ111,AZ113,#REF!)</f>
        <v>#REF!</v>
      </c>
      <c r="BA109" s="77" t="e">
        <f>SUM(BA111,BA113,#REF!)</f>
        <v>#REF!</v>
      </c>
      <c r="BB109" s="77" t="e">
        <f>SUM(BB111,BB113,#REF!)</f>
        <v>#REF!</v>
      </c>
      <c r="BC109" s="77" t="e">
        <f>SUM(BC111,BC113,#REF!)</f>
        <v>#REF!</v>
      </c>
      <c r="BD109" s="77" t="e">
        <f>SUM(BD111,BD113,#REF!)</f>
        <v>#REF!</v>
      </c>
      <c r="BE109" s="161" t="e">
        <f>SUM(BE111,BE113,#REF!)</f>
        <v>#REF!</v>
      </c>
    </row>
    <row r="110" spans="1:57" ht="12.75" customHeight="1" hidden="1" thickBot="1">
      <c r="A110" s="458"/>
      <c r="B110" s="471"/>
      <c r="C110" s="471"/>
      <c r="D110" s="76" t="s">
        <v>25</v>
      </c>
      <c r="E110" s="77">
        <f>SUM(E112)</f>
        <v>0</v>
      </c>
      <c r="F110" s="77">
        <f aca="true" t="shared" si="39" ref="F110:BE110">SUM(F112)</f>
        <v>0</v>
      </c>
      <c r="G110" s="77">
        <f t="shared" si="39"/>
        <v>0</v>
      </c>
      <c r="H110" s="155">
        <f t="shared" si="39"/>
        <v>0</v>
      </c>
      <c r="I110" s="160">
        <f t="shared" si="39"/>
        <v>0</v>
      </c>
      <c r="J110" s="77">
        <f t="shared" si="39"/>
        <v>0</v>
      </c>
      <c r="K110" s="77">
        <f t="shared" si="39"/>
        <v>0</v>
      </c>
      <c r="L110" s="77">
        <f t="shared" si="39"/>
        <v>0</v>
      </c>
      <c r="M110" s="77">
        <f t="shared" si="39"/>
        <v>0</v>
      </c>
      <c r="N110" s="77">
        <f t="shared" si="39"/>
        <v>0</v>
      </c>
      <c r="O110" s="77">
        <f t="shared" si="39"/>
        <v>0</v>
      </c>
      <c r="P110" s="77">
        <f t="shared" si="39"/>
        <v>0</v>
      </c>
      <c r="Q110" s="77">
        <f t="shared" si="39"/>
        <v>0</v>
      </c>
      <c r="R110" s="77">
        <f t="shared" si="39"/>
        <v>0</v>
      </c>
      <c r="S110" s="77">
        <f t="shared" si="39"/>
        <v>0</v>
      </c>
      <c r="T110" s="77">
        <f t="shared" si="39"/>
        <v>0</v>
      </c>
      <c r="U110" s="77">
        <f t="shared" si="39"/>
        <v>0</v>
      </c>
      <c r="V110" s="80" t="s">
        <v>23</v>
      </c>
      <c r="W110" s="80" t="s">
        <v>23</v>
      </c>
      <c r="X110" s="77">
        <f t="shared" si="39"/>
        <v>0</v>
      </c>
      <c r="Y110" s="77">
        <f t="shared" si="39"/>
        <v>0</v>
      </c>
      <c r="Z110" s="77">
        <f t="shared" si="39"/>
        <v>0</v>
      </c>
      <c r="AA110" s="77">
        <f t="shared" si="39"/>
        <v>0</v>
      </c>
      <c r="AB110" s="77">
        <f t="shared" si="39"/>
        <v>0</v>
      </c>
      <c r="AC110" s="77">
        <f t="shared" si="39"/>
        <v>0</v>
      </c>
      <c r="AD110" s="77">
        <f t="shared" si="39"/>
        <v>0</v>
      </c>
      <c r="AE110" s="77">
        <f t="shared" si="39"/>
        <v>0</v>
      </c>
      <c r="AF110" s="77">
        <f t="shared" si="39"/>
        <v>0</v>
      </c>
      <c r="AG110" s="77">
        <f t="shared" si="39"/>
        <v>0</v>
      </c>
      <c r="AH110" s="77">
        <f t="shared" si="39"/>
        <v>0</v>
      </c>
      <c r="AI110" s="77">
        <f t="shared" si="39"/>
        <v>0</v>
      </c>
      <c r="AJ110" s="77">
        <f t="shared" si="39"/>
        <v>0</v>
      </c>
      <c r="AK110" s="77">
        <f t="shared" si="39"/>
        <v>0</v>
      </c>
      <c r="AL110" s="77">
        <f t="shared" si="39"/>
        <v>0</v>
      </c>
      <c r="AM110" s="77">
        <f t="shared" si="39"/>
        <v>0</v>
      </c>
      <c r="AN110" s="77">
        <f t="shared" si="39"/>
        <v>0</v>
      </c>
      <c r="AO110" s="262">
        <f t="shared" si="39"/>
        <v>0</v>
      </c>
      <c r="AP110" s="262">
        <f t="shared" si="39"/>
        <v>0</v>
      </c>
      <c r="AQ110" s="262">
        <f t="shared" si="39"/>
        <v>0</v>
      </c>
      <c r="AR110" s="77">
        <f t="shared" si="39"/>
        <v>0</v>
      </c>
      <c r="AS110" s="77">
        <f t="shared" si="39"/>
        <v>0</v>
      </c>
      <c r="AT110" s="78">
        <f t="shared" si="39"/>
        <v>0</v>
      </c>
      <c r="AU110" s="78">
        <f t="shared" si="39"/>
        <v>0</v>
      </c>
      <c r="AV110" s="77">
        <f t="shared" si="39"/>
        <v>0</v>
      </c>
      <c r="AW110" s="77">
        <f t="shared" si="39"/>
        <v>0</v>
      </c>
      <c r="AX110" s="77">
        <f t="shared" si="39"/>
        <v>0</v>
      </c>
      <c r="AY110" s="77">
        <f t="shared" si="39"/>
        <v>0</v>
      </c>
      <c r="AZ110" s="77">
        <f t="shared" si="39"/>
        <v>0</v>
      </c>
      <c r="BA110" s="77">
        <f t="shared" si="39"/>
        <v>0</v>
      </c>
      <c r="BB110" s="77">
        <f t="shared" si="39"/>
        <v>0</v>
      </c>
      <c r="BC110" s="77">
        <f t="shared" si="39"/>
        <v>0</v>
      </c>
      <c r="BD110" s="77">
        <f t="shared" si="39"/>
        <v>0</v>
      </c>
      <c r="BE110" s="161">
        <f t="shared" si="39"/>
        <v>0</v>
      </c>
    </row>
    <row r="111" spans="1:57" ht="13.5" customHeight="1" hidden="1" thickBot="1">
      <c r="A111" s="458"/>
      <c r="B111" s="466" t="s">
        <v>97</v>
      </c>
      <c r="C111" s="474" t="s">
        <v>98</v>
      </c>
      <c r="D111" s="79" t="s">
        <v>22</v>
      </c>
      <c r="E111" s="80"/>
      <c r="F111" s="80"/>
      <c r="G111" s="80"/>
      <c r="H111" s="154"/>
      <c r="I111" s="157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150"/>
      <c r="AP111" s="150"/>
      <c r="AQ111" s="150"/>
      <c r="AR111" s="79"/>
      <c r="AS111" s="79"/>
      <c r="AT111" s="81"/>
      <c r="AU111" s="81"/>
      <c r="AV111" s="79"/>
      <c r="AW111" s="79"/>
      <c r="AX111" s="79"/>
      <c r="AY111" s="79"/>
      <c r="AZ111" s="79"/>
      <c r="BA111" s="79"/>
      <c r="BB111" s="79"/>
      <c r="BC111" s="79"/>
      <c r="BD111" s="79"/>
      <c r="BE111" s="158"/>
    </row>
    <row r="112" spans="1:57" ht="13.5" customHeight="1" hidden="1" thickBot="1">
      <c r="A112" s="458"/>
      <c r="B112" s="469"/>
      <c r="C112" s="475"/>
      <c r="D112" s="79" t="s">
        <v>25</v>
      </c>
      <c r="E112" s="80"/>
      <c r="F112" s="80"/>
      <c r="G112" s="80"/>
      <c r="H112" s="154"/>
      <c r="I112" s="157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150"/>
      <c r="AP112" s="150"/>
      <c r="AQ112" s="150"/>
      <c r="AR112" s="79"/>
      <c r="AS112" s="79"/>
      <c r="AT112" s="81"/>
      <c r="AU112" s="81"/>
      <c r="AV112" s="79"/>
      <c r="AW112" s="79"/>
      <c r="AX112" s="79"/>
      <c r="AY112" s="79"/>
      <c r="AZ112" s="79"/>
      <c r="BA112" s="79"/>
      <c r="BB112" s="79"/>
      <c r="BC112" s="79"/>
      <c r="BD112" s="79"/>
      <c r="BE112" s="158"/>
    </row>
    <row r="113" spans="1:57" ht="13.5" customHeight="1" hidden="1" thickBot="1">
      <c r="A113" s="458"/>
      <c r="B113" s="150" t="s">
        <v>99</v>
      </c>
      <c r="C113" s="88" t="s">
        <v>56</v>
      </c>
      <c r="D113" s="79" t="s">
        <v>22</v>
      </c>
      <c r="E113" s="80"/>
      <c r="F113" s="80"/>
      <c r="G113" s="80"/>
      <c r="H113" s="154"/>
      <c r="I113" s="157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150"/>
      <c r="AP113" s="150"/>
      <c r="AQ113" s="150"/>
      <c r="AR113" s="79"/>
      <c r="AS113" s="79"/>
      <c r="AT113" s="81"/>
      <c r="AU113" s="81"/>
      <c r="AV113" s="79"/>
      <c r="AW113" s="79"/>
      <c r="AX113" s="79"/>
      <c r="AY113" s="79"/>
      <c r="AZ113" s="79"/>
      <c r="BA113" s="79"/>
      <c r="BB113" s="79"/>
      <c r="BC113" s="79"/>
      <c r="BD113" s="79"/>
      <c r="BE113" s="158"/>
    </row>
    <row r="114" spans="1:57" ht="12.75" customHeight="1">
      <c r="A114" s="458"/>
      <c r="B114" s="435" t="s">
        <v>102</v>
      </c>
      <c r="C114" s="436"/>
      <c r="D114" s="437"/>
      <c r="E114" s="438">
        <f aca="true" t="shared" si="40" ref="E114:S114">E43+E39+E37+E35+E31+E29+E27+E25+E23+E21+E19+E17+E15+E13+E11</f>
        <v>36</v>
      </c>
      <c r="F114" s="438">
        <f t="shared" si="40"/>
        <v>36</v>
      </c>
      <c r="G114" s="438">
        <f t="shared" si="40"/>
        <v>36</v>
      </c>
      <c r="H114" s="438">
        <f t="shared" si="40"/>
        <v>36</v>
      </c>
      <c r="I114" s="438">
        <f t="shared" si="40"/>
        <v>36</v>
      </c>
      <c r="J114" s="438">
        <f t="shared" si="40"/>
        <v>36</v>
      </c>
      <c r="K114" s="438">
        <f t="shared" si="40"/>
        <v>36</v>
      </c>
      <c r="L114" s="438">
        <f t="shared" si="40"/>
        <v>36</v>
      </c>
      <c r="M114" s="438">
        <f t="shared" si="40"/>
        <v>36</v>
      </c>
      <c r="N114" s="438">
        <f t="shared" si="40"/>
        <v>36</v>
      </c>
      <c r="O114" s="438">
        <f t="shared" si="40"/>
        <v>36</v>
      </c>
      <c r="P114" s="438">
        <f t="shared" si="40"/>
        <v>36</v>
      </c>
      <c r="Q114" s="438">
        <f t="shared" si="40"/>
        <v>36</v>
      </c>
      <c r="R114" s="438">
        <f t="shared" si="40"/>
        <v>36</v>
      </c>
      <c r="S114" s="438">
        <f t="shared" si="40"/>
        <v>36</v>
      </c>
      <c r="T114" s="438">
        <f>T43+T39+T37+T35+T31+T29+T27+T25+T23+T21+T19+T17+T15+T13+T11</f>
        <v>36</v>
      </c>
      <c r="U114" s="438">
        <v>36</v>
      </c>
      <c r="V114" s="440" t="s">
        <v>23</v>
      </c>
      <c r="W114" s="440" t="s">
        <v>23</v>
      </c>
      <c r="X114" s="438">
        <f aca="true" t="shared" si="41" ref="X114:AM114">X43+X39+X37+X35+X31+X29+X27+X25+X23+X21+X19+X17+X15+X13+X11</f>
        <v>36</v>
      </c>
      <c r="Y114" s="438">
        <f t="shared" si="41"/>
        <v>36</v>
      </c>
      <c r="Z114" s="438">
        <f t="shared" si="41"/>
        <v>36</v>
      </c>
      <c r="AA114" s="438">
        <f t="shared" si="41"/>
        <v>36</v>
      </c>
      <c r="AB114" s="438">
        <f t="shared" si="41"/>
        <v>36</v>
      </c>
      <c r="AC114" s="438">
        <f t="shared" si="41"/>
        <v>36</v>
      </c>
      <c r="AD114" s="438">
        <f t="shared" si="41"/>
        <v>36</v>
      </c>
      <c r="AE114" s="438">
        <f t="shared" si="41"/>
        <v>36</v>
      </c>
      <c r="AF114" s="438">
        <f t="shared" si="41"/>
        <v>36</v>
      </c>
      <c r="AG114" s="438">
        <f t="shared" si="41"/>
        <v>36</v>
      </c>
      <c r="AH114" s="438">
        <f t="shared" si="41"/>
        <v>36</v>
      </c>
      <c r="AI114" s="438">
        <f t="shared" si="41"/>
        <v>36</v>
      </c>
      <c r="AJ114" s="438">
        <f t="shared" si="41"/>
        <v>36</v>
      </c>
      <c r="AK114" s="438">
        <f t="shared" si="41"/>
        <v>36</v>
      </c>
      <c r="AL114" s="438">
        <f t="shared" si="41"/>
        <v>36</v>
      </c>
      <c r="AM114" s="438">
        <f t="shared" si="41"/>
        <v>36</v>
      </c>
      <c r="AN114" s="438">
        <v>36</v>
      </c>
      <c r="AO114" s="438">
        <v>36</v>
      </c>
      <c r="AP114" s="438">
        <v>36</v>
      </c>
      <c r="AQ114" s="438">
        <f>AQ43+AQ39+AQ37+AQ35+AQ31+AQ29+AQ27+AQ25+AQ23+AQ21+AQ19+AQ17+AQ15+AQ13+AQ11</f>
        <v>36</v>
      </c>
      <c r="AR114" s="438">
        <f>AR43+AR39+AR37+AR35+AR31+AR29+AR27+AR25+AR23+AR21+AR19+AR17+AR15+AR13+AR11</f>
        <v>36</v>
      </c>
      <c r="AS114" s="438">
        <v>36</v>
      </c>
      <c r="AT114" s="441">
        <v>0</v>
      </c>
      <c r="AU114" s="441">
        <v>0</v>
      </c>
      <c r="AV114" s="440" t="s">
        <v>23</v>
      </c>
      <c r="AW114" s="440" t="s">
        <v>23</v>
      </c>
      <c r="AX114" s="440" t="s">
        <v>23</v>
      </c>
      <c r="AY114" s="440" t="s">
        <v>23</v>
      </c>
      <c r="AZ114" s="440" t="s">
        <v>23</v>
      </c>
      <c r="BA114" s="440" t="s">
        <v>23</v>
      </c>
      <c r="BB114" s="440" t="s">
        <v>23</v>
      </c>
      <c r="BC114" s="440" t="s">
        <v>23</v>
      </c>
      <c r="BD114" s="440" t="s">
        <v>23</v>
      </c>
      <c r="BE114" s="476">
        <v>126</v>
      </c>
    </row>
    <row r="115" spans="1:57" ht="18.75" customHeight="1" thickBot="1">
      <c r="A115" s="458"/>
      <c r="B115" s="445" t="s">
        <v>103</v>
      </c>
      <c r="C115" s="446"/>
      <c r="D115" s="447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39"/>
      <c r="AF115" s="439"/>
      <c r="AG115" s="439"/>
      <c r="AH115" s="439"/>
      <c r="AI115" s="439"/>
      <c r="AJ115" s="439"/>
      <c r="AK115" s="439"/>
      <c r="AL115" s="439"/>
      <c r="AM115" s="439"/>
      <c r="AN115" s="439"/>
      <c r="AO115" s="439"/>
      <c r="AP115" s="439"/>
      <c r="AQ115" s="439"/>
      <c r="AR115" s="439"/>
      <c r="AS115" s="439"/>
      <c r="AT115" s="442"/>
      <c r="AU115" s="442"/>
      <c r="AV115" s="439"/>
      <c r="AW115" s="439"/>
      <c r="AX115" s="439"/>
      <c r="AY115" s="439"/>
      <c r="AZ115" s="439"/>
      <c r="BA115" s="439"/>
      <c r="BB115" s="439"/>
      <c r="BC115" s="439"/>
      <c r="BD115" s="439"/>
      <c r="BE115" s="477"/>
    </row>
    <row r="116" spans="1:57" ht="31.5" customHeight="1" thickBot="1">
      <c r="A116" s="458"/>
      <c r="B116" s="448" t="s">
        <v>104</v>
      </c>
      <c r="C116" s="449"/>
      <c r="D116" s="450"/>
      <c r="E116" s="90">
        <f aca="true" t="shared" si="42" ref="E116:S116">E44+E40+E38+E36+E32+E30+E28+E26+E24+E22+E20+E18+E16+E14+E12</f>
        <v>18</v>
      </c>
      <c r="F116" s="90">
        <f t="shared" si="42"/>
        <v>18</v>
      </c>
      <c r="G116" s="90">
        <f t="shared" si="42"/>
        <v>18</v>
      </c>
      <c r="H116" s="90">
        <f t="shared" si="42"/>
        <v>18</v>
      </c>
      <c r="I116" s="90">
        <f t="shared" si="42"/>
        <v>18</v>
      </c>
      <c r="J116" s="90">
        <f t="shared" si="42"/>
        <v>18</v>
      </c>
      <c r="K116" s="90">
        <f t="shared" si="42"/>
        <v>18</v>
      </c>
      <c r="L116" s="90">
        <f t="shared" si="42"/>
        <v>18</v>
      </c>
      <c r="M116" s="90">
        <f t="shared" si="42"/>
        <v>18</v>
      </c>
      <c r="N116" s="90">
        <f t="shared" si="42"/>
        <v>18</v>
      </c>
      <c r="O116" s="90">
        <f t="shared" si="42"/>
        <v>18</v>
      </c>
      <c r="P116" s="90">
        <f t="shared" si="42"/>
        <v>18</v>
      </c>
      <c r="Q116" s="90">
        <f t="shared" si="42"/>
        <v>18</v>
      </c>
      <c r="R116" s="90">
        <f t="shared" si="42"/>
        <v>18</v>
      </c>
      <c r="S116" s="90">
        <f t="shared" si="42"/>
        <v>18</v>
      </c>
      <c r="T116" s="90">
        <f>T44+T40+T38+T36+T32+T30+T28+T26+T24+T22+T20+T18+T16+T14+T12</f>
        <v>18</v>
      </c>
      <c r="U116" s="90">
        <f>U44+U40+U38+U36+U32+U30+U28+U26+U24+U22+U20+U18+U16+U14+U12</f>
        <v>18</v>
      </c>
      <c r="V116" s="90" t="s">
        <v>23</v>
      </c>
      <c r="W116" s="90" t="s">
        <v>23</v>
      </c>
      <c r="X116" s="90">
        <f aca="true" t="shared" si="43" ref="X116:AO116">X44+X40+X38+X36+X32+X30+X28+X26+X24+X22+X20+X18+X16+X14+X12</f>
        <v>18</v>
      </c>
      <c r="Y116" s="90">
        <f t="shared" si="43"/>
        <v>18</v>
      </c>
      <c r="Z116" s="90">
        <f t="shared" si="43"/>
        <v>18</v>
      </c>
      <c r="AA116" s="90">
        <f t="shared" si="43"/>
        <v>18</v>
      </c>
      <c r="AB116" s="90">
        <f t="shared" si="43"/>
        <v>18</v>
      </c>
      <c r="AC116" s="90">
        <f t="shared" si="43"/>
        <v>18</v>
      </c>
      <c r="AD116" s="90">
        <f t="shared" si="43"/>
        <v>18</v>
      </c>
      <c r="AE116" s="90">
        <f t="shared" si="43"/>
        <v>18</v>
      </c>
      <c r="AF116" s="90">
        <f t="shared" si="43"/>
        <v>18</v>
      </c>
      <c r="AG116" s="90">
        <f t="shared" si="43"/>
        <v>18</v>
      </c>
      <c r="AH116" s="90">
        <f t="shared" si="43"/>
        <v>18</v>
      </c>
      <c r="AI116" s="90">
        <f t="shared" si="43"/>
        <v>18</v>
      </c>
      <c r="AJ116" s="90">
        <f t="shared" si="43"/>
        <v>18</v>
      </c>
      <c r="AK116" s="90">
        <f t="shared" si="43"/>
        <v>18</v>
      </c>
      <c r="AL116" s="90">
        <f t="shared" si="43"/>
        <v>18</v>
      </c>
      <c r="AM116" s="90">
        <f t="shared" si="43"/>
        <v>18</v>
      </c>
      <c r="AN116" s="90">
        <f t="shared" si="43"/>
        <v>18</v>
      </c>
      <c r="AO116" s="90">
        <f t="shared" si="43"/>
        <v>18</v>
      </c>
      <c r="AP116" s="90">
        <f>AP44+AP40+AP38+AP36+AP32+AP30+AP28+AP26+AP24+AP22+AP20+AP18+AP16+AP14+AP12</f>
        <v>18</v>
      </c>
      <c r="AQ116" s="90">
        <f>AQ44+AQ40+AQ38+AQ36+AQ32+AQ30+AQ28+AQ26+AQ24+AQ22+AQ20+AQ18+AQ16+AQ14+AQ12</f>
        <v>18</v>
      </c>
      <c r="AR116" s="90">
        <f>AR44+AR40+AR38+AR36+AR32+AR30+AR28+AR26+AR24+AR22+AR20+AR18+AR16+AR14+AR12</f>
        <v>18</v>
      </c>
      <c r="AS116" s="90">
        <f>AS44+AS40+AS38+AS36+AS32+AS30+AS28+AS26+AS24+AS22+AS20+AS18+AS16+AS14+AS12</f>
        <v>18</v>
      </c>
      <c r="AT116" s="91">
        <v>0</v>
      </c>
      <c r="AU116" s="91">
        <v>0</v>
      </c>
      <c r="AV116" s="90" t="s">
        <v>23</v>
      </c>
      <c r="AW116" s="90" t="s">
        <v>23</v>
      </c>
      <c r="AX116" s="90" t="s">
        <v>23</v>
      </c>
      <c r="AY116" s="90" t="s">
        <v>23</v>
      </c>
      <c r="AZ116" s="90" t="s">
        <v>23</v>
      </c>
      <c r="BA116" s="90" t="s">
        <v>23</v>
      </c>
      <c r="BB116" s="90" t="s">
        <v>23</v>
      </c>
      <c r="BC116" s="90" t="s">
        <v>23</v>
      </c>
      <c r="BD116" s="90" t="s">
        <v>23</v>
      </c>
      <c r="BE116" s="150">
        <f>SUM(E116:BD116)</f>
        <v>702</v>
      </c>
    </row>
    <row r="117" spans="1:57" ht="20.25" customHeight="1" thickBot="1">
      <c r="A117" s="458"/>
      <c r="B117" s="448" t="s">
        <v>105</v>
      </c>
      <c r="C117" s="449"/>
      <c r="D117" s="45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1"/>
      <c r="U117" s="91">
        <v>50</v>
      </c>
      <c r="V117" s="91" t="s">
        <v>23</v>
      </c>
      <c r="W117" s="91" t="s">
        <v>23</v>
      </c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>
        <v>50</v>
      </c>
      <c r="AU117" s="91"/>
      <c r="AV117" s="90" t="s">
        <v>23</v>
      </c>
      <c r="AW117" s="90" t="s">
        <v>23</v>
      </c>
      <c r="AX117" s="90" t="s">
        <v>23</v>
      </c>
      <c r="AY117" s="90" t="s">
        <v>23</v>
      </c>
      <c r="AZ117" s="90" t="s">
        <v>23</v>
      </c>
      <c r="BA117" s="90" t="s">
        <v>23</v>
      </c>
      <c r="BB117" s="90" t="s">
        <v>23</v>
      </c>
      <c r="BC117" s="90" t="s">
        <v>23</v>
      </c>
      <c r="BD117" s="90" t="s">
        <v>23</v>
      </c>
      <c r="BE117" s="297">
        <v>100</v>
      </c>
    </row>
    <row r="118" spans="1:57" s="21" customFormat="1" ht="20.25" customHeight="1" thickBot="1">
      <c r="A118" s="459"/>
      <c r="B118" s="448" t="s">
        <v>106</v>
      </c>
      <c r="C118" s="449"/>
      <c r="D118" s="450"/>
      <c r="E118" s="198">
        <f aca="true" t="shared" si="44" ref="E118:Q118">SUM(E114:E117)</f>
        <v>54</v>
      </c>
      <c r="F118" s="198">
        <f t="shared" si="44"/>
        <v>54</v>
      </c>
      <c r="G118" s="198">
        <f t="shared" si="44"/>
        <v>54</v>
      </c>
      <c r="H118" s="198">
        <f t="shared" si="44"/>
        <v>54</v>
      </c>
      <c r="I118" s="198">
        <f t="shared" si="44"/>
        <v>54</v>
      </c>
      <c r="J118" s="198">
        <f t="shared" si="44"/>
        <v>54</v>
      </c>
      <c r="K118" s="198">
        <f t="shared" si="44"/>
        <v>54</v>
      </c>
      <c r="L118" s="198">
        <f t="shared" si="44"/>
        <v>54</v>
      </c>
      <c r="M118" s="198">
        <f t="shared" si="44"/>
        <v>54</v>
      </c>
      <c r="N118" s="198">
        <f t="shared" si="44"/>
        <v>54</v>
      </c>
      <c r="O118" s="198">
        <f t="shared" si="44"/>
        <v>54</v>
      </c>
      <c r="P118" s="198">
        <f t="shared" si="44"/>
        <v>54</v>
      </c>
      <c r="Q118" s="198">
        <f t="shared" si="44"/>
        <v>54</v>
      </c>
      <c r="R118" s="198">
        <f>SUM(R114:R117)</f>
        <v>54</v>
      </c>
      <c r="S118" s="198">
        <f>SUM(S114:S117)</f>
        <v>54</v>
      </c>
      <c r="T118" s="198">
        <f>SUM(T114:T117)</f>
        <v>54</v>
      </c>
      <c r="U118" s="198">
        <v>54</v>
      </c>
      <c r="V118" s="198" t="s">
        <v>23</v>
      </c>
      <c r="W118" s="198" t="s">
        <v>23</v>
      </c>
      <c r="X118" s="198">
        <f aca="true" t="shared" si="45" ref="X118:AK118">SUM(X114:X117)</f>
        <v>54</v>
      </c>
      <c r="Y118" s="198">
        <f t="shared" si="45"/>
        <v>54</v>
      </c>
      <c r="Z118" s="198">
        <f t="shared" si="45"/>
        <v>54</v>
      </c>
      <c r="AA118" s="198">
        <f t="shared" si="45"/>
        <v>54</v>
      </c>
      <c r="AB118" s="198">
        <f t="shared" si="45"/>
        <v>54</v>
      </c>
      <c r="AC118" s="198">
        <f t="shared" si="45"/>
        <v>54</v>
      </c>
      <c r="AD118" s="198">
        <f t="shared" si="45"/>
        <v>54</v>
      </c>
      <c r="AE118" s="198">
        <f t="shared" si="45"/>
        <v>54</v>
      </c>
      <c r="AF118" s="198">
        <f t="shared" si="45"/>
        <v>54</v>
      </c>
      <c r="AG118" s="198">
        <f t="shared" si="45"/>
        <v>54</v>
      </c>
      <c r="AH118" s="198">
        <f t="shared" si="45"/>
        <v>54</v>
      </c>
      <c r="AI118" s="198">
        <f t="shared" si="45"/>
        <v>54</v>
      </c>
      <c r="AJ118" s="198">
        <f t="shared" si="45"/>
        <v>54</v>
      </c>
      <c r="AK118" s="198">
        <f t="shared" si="45"/>
        <v>54</v>
      </c>
      <c r="AL118" s="198">
        <f aca="true" t="shared" si="46" ref="AL118:AS118">SUM(AL114:AL117)</f>
        <v>54</v>
      </c>
      <c r="AM118" s="198">
        <f t="shared" si="46"/>
        <v>54</v>
      </c>
      <c r="AN118" s="198">
        <f t="shared" si="46"/>
        <v>54</v>
      </c>
      <c r="AO118" s="198">
        <f t="shared" si="46"/>
        <v>54</v>
      </c>
      <c r="AP118" s="198">
        <f t="shared" si="46"/>
        <v>54</v>
      </c>
      <c r="AQ118" s="198">
        <f t="shared" si="46"/>
        <v>54</v>
      </c>
      <c r="AR118" s="198">
        <f t="shared" si="46"/>
        <v>54</v>
      </c>
      <c r="AS118" s="198">
        <f t="shared" si="46"/>
        <v>54</v>
      </c>
      <c r="AT118" s="199">
        <f>SUM(AT114,AT116+AT117)</f>
        <v>50</v>
      </c>
      <c r="AU118" s="199">
        <f>SUM(AU114,AU116+AU117)</f>
        <v>0</v>
      </c>
      <c r="AV118" s="198" t="s">
        <v>23</v>
      </c>
      <c r="AW118" s="198" t="s">
        <v>23</v>
      </c>
      <c r="AX118" s="198" t="s">
        <v>23</v>
      </c>
      <c r="AY118" s="198" t="s">
        <v>23</v>
      </c>
      <c r="AZ118" s="198" t="s">
        <v>23</v>
      </c>
      <c r="BA118" s="198" t="s">
        <v>23</v>
      </c>
      <c r="BB118" s="198" t="s">
        <v>23</v>
      </c>
      <c r="BC118" s="198" t="s">
        <v>23</v>
      </c>
      <c r="BD118" s="198" t="s">
        <v>23</v>
      </c>
      <c r="BE118" s="92">
        <f>BE114+BE116+BE117</f>
        <v>928</v>
      </c>
    </row>
    <row r="120" spans="2:22" ht="18.75">
      <c r="B120" s="22"/>
      <c r="C120" s="23" t="s">
        <v>107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2"/>
      <c r="R120" s="22"/>
      <c r="S120" s="22"/>
      <c r="T120" s="22"/>
      <c r="U120" s="22"/>
      <c r="V120" s="22"/>
    </row>
    <row r="121" spans="1:22" ht="12.75">
      <c r="A121" s="24" t="s">
        <v>108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</sheetData>
  <sheetProtection/>
  <mergeCells count="170">
    <mergeCell ref="B116:D116"/>
    <mergeCell ref="B117:D117"/>
    <mergeCell ref="B118:D118"/>
    <mergeCell ref="BA114:BA115"/>
    <mergeCell ref="BB114:BB115"/>
    <mergeCell ref="BC114:BC115"/>
    <mergeCell ref="AP114:AP115"/>
    <mergeCell ref="AQ114:AQ115"/>
    <mergeCell ref="AR114:AR115"/>
    <mergeCell ref="AS114:AS115"/>
    <mergeCell ref="BD114:BD115"/>
    <mergeCell ref="BE114:BE115"/>
    <mergeCell ref="B115:D115"/>
    <mergeCell ref="AU114:AU115"/>
    <mergeCell ref="AV114:AV115"/>
    <mergeCell ref="AW114:AW115"/>
    <mergeCell ref="AX114:AX115"/>
    <mergeCell ref="AY114:AY115"/>
    <mergeCell ref="AZ114:AZ115"/>
    <mergeCell ref="AO114:AO115"/>
    <mergeCell ref="AT114:AT115"/>
    <mergeCell ref="AI114:AI115"/>
    <mergeCell ref="AJ114:AJ115"/>
    <mergeCell ref="AK114:AK115"/>
    <mergeCell ref="AL114:AL115"/>
    <mergeCell ref="AM114:AM115"/>
    <mergeCell ref="AN114:AN115"/>
    <mergeCell ref="AC114:AC115"/>
    <mergeCell ref="AD114:AD115"/>
    <mergeCell ref="AE114:AE115"/>
    <mergeCell ref="AF114:AF115"/>
    <mergeCell ref="AG114:AG115"/>
    <mergeCell ref="AH114:AH115"/>
    <mergeCell ref="W114:W115"/>
    <mergeCell ref="X114:X115"/>
    <mergeCell ref="Y114:Y115"/>
    <mergeCell ref="Z114:Z115"/>
    <mergeCell ref="AA114:AA115"/>
    <mergeCell ref="AB114:AB115"/>
    <mergeCell ref="Q114:Q115"/>
    <mergeCell ref="R114:R115"/>
    <mergeCell ref="S114:S115"/>
    <mergeCell ref="T114:T115"/>
    <mergeCell ref="U114:U115"/>
    <mergeCell ref="V114:V115"/>
    <mergeCell ref="K114:K115"/>
    <mergeCell ref="L114:L115"/>
    <mergeCell ref="M114:M115"/>
    <mergeCell ref="N114:N115"/>
    <mergeCell ref="O114:O115"/>
    <mergeCell ref="P114:P115"/>
    <mergeCell ref="E114:E115"/>
    <mergeCell ref="F114:F115"/>
    <mergeCell ref="G114:G115"/>
    <mergeCell ref="H114:H115"/>
    <mergeCell ref="I114:I115"/>
    <mergeCell ref="J114:J115"/>
    <mergeCell ref="B109:B110"/>
    <mergeCell ref="C109:C110"/>
    <mergeCell ref="B111:B112"/>
    <mergeCell ref="C111:C112"/>
    <mergeCell ref="B114:D114"/>
    <mergeCell ref="B99:B100"/>
    <mergeCell ref="C99:C100"/>
    <mergeCell ref="B103:B104"/>
    <mergeCell ref="C103:C104"/>
    <mergeCell ref="B105:B106"/>
    <mergeCell ref="C105:C106"/>
    <mergeCell ref="B91:B92"/>
    <mergeCell ref="C91:C92"/>
    <mergeCell ref="B93:B94"/>
    <mergeCell ref="C93:C94"/>
    <mergeCell ref="B97:B98"/>
    <mergeCell ref="C97:C98"/>
    <mergeCell ref="B81:B82"/>
    <mergeCell ref="C81:C82"/>
    <mergeCell ref="B85:B86"/>
    <mergeCell ref="C85:C86"/>
    <mergeCell ref="B87:B88"/>
    <mergeCell ref="C87:C88"/>
    <mergeCell ref="B73:B74"/>
    <mergeCell ref="C73:C74"/>
    <mergeCell ref="B77:B78"/>
    <mergeCell ref="C77:C78"/>
    <mergeCell ref="B79:B80"/>
    <mergeCell ref="C79:C80"/>
    <mergeCell ref="B65:B66"/>
    <mergeCell ref="C65:C66"/>
    <mergeCell ref="B67:B68"/>
    <mergeCell ref="C67:C68"/>
    <mergeCell ref="B71:B72"/>
    <mergeCell ref="C71:C72"/>
    <mergeCell ref="B57:B58"/>
    <mergeCell ref="C57:C58"/>
    <mergeCell ref="B59:B60"/>
    <mergeCell ref="B61:B62"/>
    <mergeCell ref="C61:C62"/>
    <mergeCell ref="B63:B64"/>
    <mergeCell ref="C63:C64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1:B32"/>
    <mergeCell ref="C31:C32"/>
    <mergeCell ref="B35:B36"/>
    <mergeCell ref="C35:C36"/>
    <mergeCell ref="B37:B38"/>
    <mergeCell ref="C37:C38"/>
    <mergeCell ref="C33:C34"/>
    <mergeCell ref="B33:B34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11:B14"/>
    <mergeCell ref="C11:C12"/>
    <mergeCell ref="C13:C14"/>
    <mergeCell ref="B15:B16"/>
    <mergeCell ref="C15:C16"/>
    <mergeCell ref="B17:B18"/>
    <mergeCell ref="C17:C18"/>
    <mergeCell ref="AW2:AZ2"/>
    <mergeCell ref="BA2:BD2"/>
    <mergeCell ref="BE2:BE3"/>
    <mergeCell ref="E3:BD3"/>
    <mergeCell ref="A5:BE5"/>
    <mergeCell ref="A7:A118"/>
    <mergeCell ref="B7:B8"/>
    <mergeCell ref="C7:C8"/>
    <mergeCell ref="B9:B10"/>
    <mergeCell ref="C9:C10"/>
    <mergeCell ref="W2:Z2"/>
    <mergeCell ref="AA2:AD2"/>
    <mergeCell ref="AF2:AH2"/>
    <mergeCell ref="AJ2:AM2"/>
    <mergeCell ref="AN2:AQ2"/>
    <mergeCell ref="AS2:AV2"/>
    <mergeCell ref="A1:AX1"/>
    <mergeCell ref="AY1:BE1"/>
    <mergeCell ref="A2:A4"/>
    <mergeCell ref="B2:B4"/>
    <mergeCell ref="C2:C4"/>
    <mergeCell ref="D2:D4"/>
    <mergeCell ref="F2:H2"/>
    <mergeCell ref="J2:M2"/>
    <mergeCell ref="N2:Q2"/>
    <mergeCell ref="S2:U2"/>
  </mergeCells>
  <hyperlinks>
    <hyperlink ref="A121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96"/>
  <sheetViews>
    <sheetView zoomScale="80" zoomScaleNormal="80" zoomScalePageLayoutView="0" workbookViewId="0" topLeftCell="L42">
      <selection activeCell="AE60" sqref="AE60"/>
    </sheetView>
  </sheetViews>
  <sheetFormatPr defaultColWidth="9.00390625" defaultRowHeight="12.75"/>
  <cols>
    <col min="1" max="1" width="4.25390625" style="0" customWidth="1"/>
    <col min="2" max="2" width="10.875" style="0" customWidth="1"/>
    <col min="3" max="3" width="34.625" style="0" customWidth="1"/>
    <col min="4" max="4" width="11.25390625" style="0" customWidth="1"/>
    <col min="5" max="22" width="3.875" style="0" customWidth="1"/>
    <col min="23" max="32" width="3.875" style="25" customWidth="1"/>
    <col min="33" max="35" width="3.875" style="65" customWidth="1"/>
    <col min="36" max="39" width="3.875" style="0" customWidth="1"/>
    <col min="40" max="43" width="3.875" style="25" customWidth="1"/>
    <col min="44" max="56" width="3.875" style="0" customWidth="1"/>
    <col min="57" max="57" width="9.875" style="0" customWidth="1"/>
  </cols>
  <sheetData>
    <row r="1" spans="1:57" ht="71.25" customHeight="1" thickBot="1">
      <c r="A1" s="391" t="s">
        <v>240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490"/>
      <c r="BD1" s="490"/>
      <c r="BE1" s="490"/>
    </row>
    <row r="2" spans="1:57" ht="47.25" customHeight="1" thickBot="1">
      <c r="A2" s="491" t="s">
        <v>0</v>
      </c>
      <c r="B2" s="484" t="s">
        <v>1</v>
      </c>
      <c r="C2" s="484" t="s">
        <v>2</v>
      </c>
      <c r="D2" s="484" t="s">
        <v>3</v>
      </c>
      <c r="E2" s="67" t="s">
        <v>227</v>
      </c>
      <c r="F2" s="377" t="s">
        <v>4</v>
      </c>
      <c r="G2" s="396"/>
      <c r="H2" s="397"/>
      <c r="I2" s="67" t="s">
        <v>228</v>
      </c>
      <c r="J2" s="377" t="s">
        <v>5</v>
      </c>
      <c r="K2" s="378"/>
      <c r="L2" s="378"/>
      <c r="M2" s="379"/>
      <c r="N2" s="398" t="s">
        <v>6</v>
      </c>
      <c r="O2" s="399"/>
      <c r="P2" s="399"/>
      <c r="Q2" s="400"/>
      <c r="R2" s="148" t="s">
        <v>229</v>
      </c>
      <c r="S2" s="398" t="s">
        <v>7</v>
      </c>
      <c r="T2" s="399"/>
      <c r="U2" s="400"/>
      <c r="V2" s="68" t="s">
        <v>230</v>
      </c>
      <c r="W2" s="398" t="s">
        <v>8</v>
      </c>
      <c r="X2" s="399"/>
      <c r="Y2" s="399"/>
      <c r="Z2" s="400"/>
      <c r="AA2" s="398" t="s">
        <v>9</v>
      </c>
      <c r="AB2" s="399"/>
      <c r="AC2" s="399"/>
      <c r="AD2" s="400"/>
      <c r="AE2" s="148" t="s">
        <v>231</v>
      </c>
      <c r="AF2" s="398" t="s">
        <v>10</v>
      </c>
      <c r="AG2" s="399"/>
      <c r="AH2" s="400"/>
      <c r="AI2" s="149" t="s">
        <v>232</v>
      </c>
      <c r="AJ2" s="377" t="s">
        <v>11</v>
      </c>
      <c r="AK2" s="378"/>
      <c r="AL2" s="378"/>
      <c r="AM2" s="379"/>
      <c r="AN2" s="377" t="s">
        <v>12</v>
      </c>
      <c r="AO2" s="378"/>
      <c r="AP2" s="378"/>
      <c r="AQ2" s="379"/>
      <c r="AR2" s="149" t="s">
        <v>233</v>
      </c>
      <c r="AS2" s="377" t="s">
        <v>13</v>
      </c>
      <c r="AT2" s="378"/>
      <c r="AU2" s="378"/>
      <c r="AV2" s="379"/>
      <c r="AW2" s="541" t="s">
        <v>14</v>
      </c>
      <c r="AX2" s="542"/>
      <c r="AY2" s="542"/>
      <c r="AZ2" s="543"/>
      <c r="BA2" s="541" t="s">
        <v>15</v>
      </c>
      <c r="BB2" s="542"/>
      <c r="BC2" s="542"/>
      <c r="BD2" s="543"/>
      <c r="BE2" s="494" t="s">
        <v>16</v>
      </c>
    </row>
    <row r="3" spans="1:57" ht="13.5" thickBot="1">
      <c r="A3" s="492"/>
      <c r="B3" s="485"/>
      <c r="C3" s="485"/>
      <c r="D3" s="485"/>
      <c r="E3" s="487" t="s">
        <v>17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95"/>
    </row>
    <row r="4" spans="1:109" s="4" customFormat="1" ht="31.5" customHeight="1" thickBot="1">
      <c r="A4" s="493"/>
      <c r="B4" s="486"/>
      <c r="C4" s="486"/>
      <c r="D4" s="486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0">
        <v>7</v>
      </c>
      <c r="AC4" s="30">
        <v>8</v>
      </c>
      <c r="AD4" s="30">
        <v>9</v>
      </c>
      <c r="AE4" s="29">
        <v>10</v>
      </c>
      <c r="AF4" s="29">
        <v>11</v>
      </c>
      <c r="AG4" s="58">
        <v>12</v>
      </c>
      <c r="AH4" s="58">
        <v>13</v>
      </c>
      <c r="AI4" s="58">
        <v>14</v>
      </c>
      <c r="AJ4" s="2">
        <v>15</v>
      </c>
      <c r="AK4" s="2">
        <v>16</v>
      </c>
      <c r="AL4" s="2">
        <v>17</v>
      </c>
      <c r="AM4" s="2">
        <v>18</v>
      </c>
      <c r="AN4" s="29">
        <v>19</v>
      </c>
      <c r="AO4" s="29">
        <v>20</v>
      </c>
      <c r="AP4" s="29">
        <v>21</v>
      </c>
      <c r="AQ4" s="29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2">
        <v>35</v>
      </c>
      <c r="BE4" s="495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</row>
    <row r="5" spans="1:109" ht="13.5" thickBot="1">
      <c r="A5" s="483" t="s">
        <v>18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95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</row>
    <row r="6" spans="1:109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59">
        <v>29</v>
      </c>
      <c r="AH6" s="59">
        <v>30</v>
      </c>
      <c r="AI6" s="59">
        <v>31</v>
      </c>
      <c r="AJ6" s="5">
        <v>32</v>
      </c>
      <c r="AK6" s="5">
        <v>33</v>
      </c>
      <c r="AL6" s="5">
        <v>34</v>
      </c>
      <c r="AM6" s="5">
        <v>35</v>
      </c>
      <c r="AN6" s="28">
        <v>36</v>
      </c>
      <c r="AO6" s="28">
        <v>37</v>
      </c>
      <c r="AP6" s="28">
        <v>38</v>
      </c>
      <c r="AQ6" s="28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1">
        <v>52</v>
      </c>
      <c r="BE6" s="496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</row>
    <row r="7" spans="1:109" s="27" customFormat="1" ht="13.5" customHeight="1" thickBot="1">
      <c r="A7" s="478" t="s">
        <v>148</v>
      </c>
      <c r="B7" s="481" t="s">
        <v>137</v>
      </c>
      <c r="C7" s="481" t="s">
        <v>136</v>
      </c>
      <c r="D7" s="40" t="s">
        <v>22</v>
      </c>
      <c r="E7" s="20">
        <f>E9+E11+E13+E15</f>
        <v>8</v>
      </c>
      <c r="F7" s="20">
        <f aca="true" t="shared" si="0" ref="F7:AV7">F9+F11+F13+F15</f>
        <v>6</v>
      </c>
      <c r="G7" s="20">
        <f t="shared" si="0"/>
        <v>8</v>
      </c>
      <c r="H7" s="20">
        <f t="shared" si="0"/>
        <v>6</v>
      </c>
      <c r="I7" s="20">
        <f t="shared" si="0"/>
        <v>8</v>
      </c>
      <c r="J7" s="20">
        <f t="shared" si="0"/>
        <v>6</v>
      </c>
      <c r="K7" s="20">
        <f t="shared" si="0"/>
        <v>8</v>
      </c>
      <c r="L7" s="20">
        <f t="shared" si="0"/>
        <v>6</v>
      </c>
      <c r="M7" s="20">
        <f t="shared" si="0"/>
        <v>8</v>
      </c>
      <c r="N7" s="20">
        <f t="shared" si="0"/>
        <v>6</v>
      </c>
      <c r="O7" s="20">
        <f t="shared" si="0"/>
        <v>8</v>
      </c>
      <c r="P7" s="20">
        <f t="shared" si="0"/>
        <v>6</v>
      </c>
      <c r="Q7" s="20">
        <f t="shared" si="0"/>
        <v>8</v>
      </c>
      <c r="R7" s="20">
        <f t="shared" si="0"/>
        <v>6</v>
      </c>
      <c r="S7" s="20">
        <f t="shared" si="0"/>
        <v>8</v>
      </c>
      <c r="T7" s="20">
        <v>6</v>
      </c>
      <c r="U7" s="20">
        <f t="shared" si="0"/>
        <v>0</v>
      </c>
      <c r="V7" s="20" t="s">
        <v>23</v>
      </c>
      <c r="W7" s="41" t="s">
        <v>23</v>
      </c>
      <c r="X7" s="41">
        <f t="shared" si="0"/>
        <v>0</v>
      </c>
      <c r="Y7" s="41">
        <f t="shared" si="0"/>
        <v>0</v>
      </c>
      <c r="Z7" s="41">
        <f t="shared" si="0"/>
        <v>0</v>
      </c>
      <c r="AA7" s="41">
        <f t="shared" si="0"/>
        <v>0</v>
      </c>
      <c r="AB7" s="41">
        <f t="shared" si="0"/>
        <v>0</v>
      </c>
      <c r="AC7" s="41">
        <f t="shared" si="0"/>
        <v>0</v>
      </c>
      <c r="AD7" s="41">
        <f t="shared" si="0"/>
        <v>8</v>
      </c>
      <c r="AE7" s="41">
        <f t="shared" si="0"/>
        <v>6</v>
      </c>
      <c r="AF7" s="41">
        <f t="shared" si="0"/>
        <v>8</v>
      </c>
      <c r="AG7" s="60">
        <f t="shared" si="0"/>
        <v>6</v>
      </c>
      <c r="AH7" s="60">
        <f t="shared" si="0"/>
        <v>8</v>
      </c>
      <c r="AI7" s="60">
        <f t="shared" si="0"/>
        <v>6</v>
      </c>
      <c r="AJ7" s="20">
        <f t="shared" si="0"/>
        <v>8</v>
      </c>
      <c r="AK7" s="20">
        <f t="shared" si="0"/>
        <v>6</v>
      </c>
      <c r="AL7" s="20">
        <f t="shared" si="0"/>
        <v>8</v>
      </c>
      <c r="AM7" s="20">
        <f t="shared" si="0"/>
        <v>6</v>
      </c>
      <c r="AN7" s="41">
        <f t="shared" si="0"/>
        <v>8</v>
      </c>
      <c r="AO7" s="41">
        <f t="shared" si="0"/>
        <v>6</v>
      </c>
      <c r="AP7" s="41">
        <f t="shared" si="0"/>
        <v>8</v>
      </c>
      <c r="AQ7" s="41">
        <f t="shared" si="0"/>
        <v>6</v>
      </c>
      <c r="AR7" s="20">
        <f t="shared" si="0"/>
        <v>8</v>
      </c>
      <c r="AS7" s="20">
        <v>6</v>
      </c>
      <c r="AT7" s="20">
        <v>0</v>
      </c>
      <c r="AU7" s="20">
        <f t="shared" si="0"/>
        <v>0</v>
      </c>
      <c r="AV7" s="20">
        <f t="shared" si="0"/>
        <v>0</v>
      </c>
      <c r="AW7" s="20" t="s">
        <v>23</v>
      </c>
      <c r="AX7" s="20" t="s">
        <v>23</v>
      </c>
      <c r="AY7" s="20" t="s">
        <v>23</v>
      </c>
      <c r="AZ7" s="20" t="s">
        <v>23</v>
      </c>
      <c r="BA7" s="20" t="s">
        <v>23</v>
      </c>
      <c r="BB7" s="20" t="s">
        <v>23</v>
      </c>
      <c r="BC7" s="20" t="s">
        <v>23</v>
      </c>
      <c r="BD7" s="20" t="s">
        <v>23</v>
      </c>
      <c r="BE7" s="9">
        <f aca="true" t="shared" si="1" ref="BE7:BE36">SUM(E7:BD7)</f>
        <v>224</v>
      </c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</row>
    <row r="8" spans="1:109" ht="15" customHeight="1" thickBot="1">
      <c r="A8" s="479"/>
      <c r="B8" s="482"/>
      <c r="C8" s="482"/>
      <c r="D8" s="7" t="s">
        <v>25</v>
      </c>
      <c r="E8" s="8">
        <f>E10+E12+E14+E16</f>
        <v>4</v>
      </c>
      <c r="F8" s="8">
        <f aca="true" t="shared" si="2" ref="F8:AV8">F10+F12+F14+F16</f>
        <v>3</v>
      </c>
      <c r="G8" s="8">
        <f t="shared" si="2"/>
        <v>4</v>
      </c>
      <c r="H8" s="8">
        <f t="shared" si="2"/>
        <v>3</v>
      </c>
      <c r="I8" s="8">
        <f t="shared" si="2"/>
        <v>4</v>
      </c>
      <c r="J8" s="8">
        <f t="shared" si="2"/>
        <v>3</v>
      </c>
      <c r="K8" s="8">
        <f t="shared" si="2"/>
        <v>4</v>
      </c>
      <c r="L8" s="8">
        <f t="shared" si="2"/>
        <v>3</v>
      </c>
      <c r="M8" s="8">
        <f t="shared" si="2"/>
        <v>4</v>
      </c>
      <c r="N8" s="8">
        <f t="shared" si="2"/>
        <v>3</v>
      </c>
      <c r="O8" s="8">
        <f t="shared" si="2"/>
        <v>4</v>
      </c>
      <c r="P8" s="8">
        <f t="shared" si="2"/>
        <v>3</v>
      </c>
      <c r="Q8" s="8">
        <f t="shared" si="2"/>
        <v>4</v>
      </c>
      <c r="R8" s="8">
        <f t="shared" si="2"/>
        <v>3</v>
      </c>
      <c r="S8" s="8">
        <f t="shared" si="2"/>
        <v>4</v>
      </c>
      <c r="T8" s="8">
        <f t="shared" si="2"/>
        <v>3</v>
      </c>
      <c r="U8" s="8">
        <f t="shared" si="2"/>
        <v>0</v>
      </c>
      <c r="V8" s="8" t="s">
        <v>23</v>
      </c>
      <c r="W8" s="42" t="s">
        <v>23</v>
      </c>
      <c r="X8" s="42">
        <f t="shared" si="2"/>
        <v>0</v>
      </c>
      <c r="Y8" s="42">
        <f t="shared" si="2"/>
        <v>0</v>
      </c>
      <c r="Z8" s="42">
        <f t="shared" si="2"/>
        <v>0</v>
      </c>
      <c r="AA8" s="42">
        <f t="shared" si="2"/>
        <v>0</v>
      </c>
      <c r="AB8" s="42">
        <f t="shared" si="2"/>
        <v>0</v>
      </c>
      <c r="AC8" s="42">
        <f t="shared" si="2"/>
        <v>0</v>
      </c>
      <c r="AD8" s="42">
        <f t="shared" si="2"/>
        <v>4</v>
      </c>
      <c r="AE8" s="42">
        <f t="shared" si="2"/>
        <v>3</v>
      </c>
      <c r="AF8" s="42">
        <f t="shared" si="2"/>
        <v>4</v>
      </c>
      <c r="AG8" s="61">
        <f t="shared" si="2"/>
        <v>3</v>
      </c>
      <c r="AH8" s="61">
        <f t="shared" si="2"/>
        <v>4</v>
      </c>
      <c r="AI8" s="61">
        <f t="shared" si="2"/>
        <v>3</v>
      </c>
      <c r="AJ8" s="8">
        <f t="shared" si="2"/>
        <v>4</v>
      </c>
      <c r="AK8" s="8">
        <f t="shared" si="2"/>
        <v>3</v>
      </c>
      <c r="AL8" s="8">
        <f t="shared" si="2"/>
        <v>4</v>
      </c>
      <c r="AM8" s="8">
        <f t="shared" si="2"/>
        <v>3</v>
      </c>
      <c r="AN8" s="42">
        <f t="shared" si="2"/>
        <v>4</v>
      </c>
      <c r="AO8" s="42">
        <f t="shared" si="2"/>
        <v>3</v>
      </c>
      <c r="AP8" s="42">
        <f t="shared" si="2"/>
        <v>4</v>
      </c>
      <c r="AQ8" s="42">
        <f t="shared" si="2"/>
        <v>3</v>
      </c>
      <c r="AR8" s="8">
        <f t="shared" si="2"/>
        <v>4</v>
      </c>
      <c r="AS8" s="8">
        <f t="shared" si="2"/>
        <v>3</v>
      </c>
      <c r="AT8" s="8">
        <f t="shared" si="2"/>
        <v>0</v>
      </c>
      <c r="AU8" s="8">
        <f t="shared" si="2"/>
        <v>0</v>
      </c>
      <c r="AV8" s="8">
        <f t="shared" si="2"/>
        <v>0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1"/>
        <v>112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</row>
    <row r="9" spans="1:109" ht="13.5" thickBot="1">
      <c r="A9" s="479"/>
      <c r="B9" s="488" t="s">
        <v>134</v>
      </c>
      <c r="C9" s="497" t="s">
        <v>146</v>
      </c>
      <c r="D9" s="10" t="s">
        <v>22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350"/>
      <c r="V9" s="20" t="s">
        <v>23</v>
      </c>
      <c r="W9" s="41" t="s">
        <v>23</v>
      </c>
      <c r="X9" s="266"/>
      <c r="Y9" s="266"/>
      <c r="Z9" s="266"/>
      <c r="AA9" s="266"/>
      <c r="AB9" s="266"/>
      <c r="AC9" s="266"/>
      <c r="AD9" s="305">
        <v>4</v>
      </c>
      <c r="AE9" s="305">
        <v>2</v>
      </c>
      <c r="AF9" s="305">
        <v>4</v>
      </c>
      <c r="AG9" s="306">
        <v>2</v>
      </c>
      <c r="AH9" s="306">
        <v>4</v>
      </c>
      <c r="AI9" s="306">
        <v>2</v>
      </c>
      <c r="AJ9" s="9">
        <v>4</v>
      </c>
      <c r="AK9" s="9">
        <v>2</v>
      </c>
      <c r="AL9" s="9">
        <v>4</v>
      </c>
      <c r="AM9" s="9">
        <v>2</v>
      </c>
      <c r="AN9" s="305">
        <v>4</v>
      </c>
      <c r="AO9" s="305">
        <v>2</v>
      </c>
      <c r="AP9" s="305">
        <v>4</v>
      </c>
      <c r="AQ9" s="305">
        <v>2</v>
      </c>
      <c r="AR9" s="9">
        <v>4</v>
      </c>
      <c r="AS9" s="9" t="s">
        <v>241</v>
      </c>
      <c r="AT9" s="350"/>
      <c r="AU9" s="268"/>
      <c r="AV9" s="268"/>
      <c r="AW9" s="40" t="s">
        <v>23</v>
      </c>
      <c r="AX9" s="40" t="s">
        <v>23</v>
      </c>
      <c r="AY9" s="40" t="s">
        <v>23</v>
      </c>
      <c r="AZ9" s="40" t="s">
        <v>23</v>
      </c>
      <c r="BA9" s="40" t="s">
        <v>23</v>
      </c>
      <c r="BB9" s="40" t="s">
        <v>23</v>
      </c>
      <c r="BC9" s="40" t="s">
        <v>23</v>
      </c>
      <c r="BD9" s="40" t="s">
        <v>23</v>
      </c>
      <c r="BE9" s="9">
        <f t="shared" si="1"/>
        <v>46</v>
      </c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</row>
    <row r="10" spans="1:109" ht="13.5" thickBot="1">
      <c r="A10" s="479"/>
      <c r="B10" s="489"/>
      <c r="C10" s="499"/>
      <c r="D10" s="10" t="s">
        <v>25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350"/>
      <c r="V10" s="20" t="s">
        <v>23</v>
      </c>
      <c r="W10" s="41" t="s">
        <v>23</v>
      </c>
      <c r="X10" s="269"/>
      <c r="Y10" s="269"/>
      <c r="Z10" s="269"/>
      <c r="AA10" s="269"/>
      <c r="AB10" s="269"/>
      <c r="AC10" s="269"/>
      <c r="AD10" s="307">
        <v>2</v>
      </c>
      <c r="AE10" s="307">
        <v>1</v>
      </c>
      <c r="AF10" s="307">
        <v>2</v>
      </c>
      <c r="AG10" s="308">
        <v>1</v>
      </c>
      <c r="AH10" s="308">
        <v>2</v>
      </c>
      <c r="AI10" s="308">
        <v>1</v>
      </c>
      <c r="AJ10" s="12">
        <v>2</v>
      </c>
      <c r="AK10" s="12">
        <v>1</v>
      </c>
      <c r="AL10" s="12">
        <v>2</v>
      </c>
      <c r="AM10" s="12">
        <v>1</v>
      </c>
      <c r="AN10" s="307">
        <v>2</v>
      </c>
      <c r="AO10" s="307">
        <v>1</v>
      </c>
      <c r="AP10" s="307">
        <v>2</v>
      </c>
      <c r="AQ10" s="307">
        <v>1</v>
      </c>
      <c r="AR10" s="12">
        <v>2</v>
      </c>
      <c r="AS10" s="12">
        <v>1</v>
      </c>
      <c r="AT10" s="351"/>
      <c r="AU10" s="268"/>
      <c r="AV10" s="268"/>
      <c r="AW10" s="40" t="s">
        <v>23</v>
      </c>
      <c r="AX10" s="40" t="s">
        <v>23</v>
      </c>
      <c r="AY10" s="40" t="s">
        <v>23</v>
      </c>
      <c r="AZ10" s="40" t="s">
        <v>23</v>
      </c>
      <c r="BA10" s="40" t="s">
        <v>23</v>
      </c>
      <c r="BB10" s="40" t="s">
        <v>23</v>
      </c>
      <c r="BC10" s="40" t="s">
        <v>23</v>
      </c>
      <c r="BD10" s="40" t="s">
        <v>23</v>
      </c>
      <c r="BE10" s="9">
        <f t="shared" si="1"/>
        <v>24</v>
      </c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09" ht="13.5" thickBot="1">
      <c r="A11" s="479"/>
      <c r="B11" s="488" t="s">
        <v>133</v>
      </c>
      <c r="C11" s="497" t="s">
        <v>26</v>
      </c>
      <c r="D11" s="10" t="s">
        <v>22</v>
      </c>
      <c r="E11" s="186">
        <v>2</v>
      </c>
      <c r="F11" s="186">
        <v>2</v>
      </c>
      <c r="G11" s="186">
        <v>2</v>
      </c>
      <c r="H11" s="186">
        <v>2</v>
      </c>
      <c r="I11" s="186">
        <v>2</v>
      </c>
      <c r="J11" s="186">
        <v>2</v>
      </c>
      <c r="K11" s="186">
        <v>2</v>
      </c>
      <c r="L11" s="186">
        <v>2</v>
      </c>
      <c r="M11" s="186">
        <v>2</v>
      </c>
      <c r="N11" s="186">
        <v>2</v>
      </c>
      <c r="O11" s="186">
        <v>2</v>
      </c>
      <c r="P11" s="186">
        <v>2</v>
      </c>
      <c r="Q11" s="186">
        <v>2</v>
      </c>
      <c r="R11" s="186">
        <v>2</v>
      </c>
      <c r="S11" s="186">
        <v>2</v>
      </c>
      <c r="T11" s="186">
        <v>2</v>
      </c>
      <c r="U11" s="350"/>
      <c r="V11" s="20" t="s">
        <v>23</v>
      </c>
      <c r="W11" s="41" t="s">
        <v>23</v>
      </c>
      <c r="X11" s="266"/>
      <c r="Y11" s="266"/>
      <c r="Z11" s="266"/>
      <c r="AA11" s="266"/>
      <c r="AB11" s="266"/>
      <c r="AC11" s="266"/>
      <c r="AD11" s="305">
        <v>2</v>
      </c>
      <c r="AE11" s="305">
        <v>2</v>
      </c>
      <c r="AF11" s="305">
        <v>2</v>
      </c>
      <c r="AG11" s="306">
        <v>2</v>
      </c>
      <c r="AH11" s="306">
        <v>2</v>
      </c>
      <c r="AI11" s="306">
        <v>2</v>
      </c>
      <c r="AJ11" s="9">
        <v>2</v>
      </c>
      <c r="AK11" s="9">
        <v>2</v>
      </c>
      <c r="AL11" s="9">
        <v>2</v>
      </c>
      <c r="AM11" s="9">
        <v>2</v>
      </c>
      <c r="AN11" s="305">
        <v>2</v>
      </c>
      <c r="AO11" s="305">
        <v>2</v>
      </c>
      <c r="AP11" s="305">
        <v>2</v>
      </c>
      <c r="AQ11" s="305">
        <v>2</v>
      </c>
      <c r="AR11" s="9">
        <v>2</v>
      </c>
      <c r="AS11" s="9" t="s">
        <v>241</v>
      </c>
      <c r="AT11" s="350"/>
      <c r="AU11" s="268"/>
      <c r="AV11" s="268"/>
      <c r="AW11" s="40" t="s">
        <v>23</v>
      </c>
      <c r="AX11" s="40" t="s">
        <v>23</v>
      </c>
      <c r="AY11" s="40" t="s">
        <v>23</v>
      </c>
      <c r="AZ11" s="40" t="s">
        <v>23</v>
      </c>
      <c r="BA11" s="40" t="s">
        <v>23</v>
      </c>
      <c r="BB11" s="40" t="s">
        <v>23</v>
      </c>
      <c r="BC11" s="40" t="s">
        <v>23</v>
      </c>
      <c r="BD11" s="40" t="s">
        <v>23</v>
      </c>
      <c r="BE11" s="9">
        <f t="shared" si="1"/>
        <v>62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2" spans="1:109" ht="13.5" thickBot="1">
      <c r="A12" s="479"/>
      <c r="B12" s="489"/>
      <c r="C12" s="498"/>
      <c r="D12" s="10" t="s">
        <v>25</v>
      </c>
      <c r="E12" s="186">
        <v>1</v>
      </c>
      <c r="F12" s="186">
        <v>1</v>
      </c>
      <c r="G12" s="186">
        <v>1</v>
      </c>
      <c r="H12" s="186">
        <v>1</v>
      </c>
      <c r="I12" s="186">
        <v>1</v>
      </c>
      <c r="J12" s="186">
        <v>1</v>
      </c>
      <c r="K12" s="186">
        <v>1</v>
      </c>
      <c r="L12" s="186">
        <v>1</v>
      </c>
      <c r="M12" s="186">
        <v>1</v>
      </c>
      <c r="N12" s="186">
        <v>1</v>
      </c>
      <c r="O12" s="186">
        <v>1</v>
      </c>
      <c r="P12" s="186">
        <v>1</v>
      </c>
      <c r="Q12" s="186">
        <v>1</v>
      </c>
      <c r="R12" s="186">
        <v>1</v>
      </c>
      <c r="S12" s="186">
        <v>1</v>
      </c>
      <c r="T12" s="186">
        <v>1</v>
      </c>
      <c r="U12" s="350"/>
      <c r="V12" s="20" t="s">
        <v>23</v>
      </c>
      <c r="W12" s="41" t="s">
        <v>23</v>
      </c>
      <c r="X12" s="266"/>
      <c r="Y12" s="266"/>
      <c r="Z12" s="266"/>
      <c r="AA12" s="266"/>
      <c r="AB12" s="266"/>
      <c r="AC12" s="266"/>
      <c r="AD12" s="305">
        <v>1</v>
      </c>
      <c r="AE12" s="305">
        <v>1</v>
      </c>
      <c r="AF12" s="305">
        <v>1</v>
      </c>
      <c r="AG12" s="306">
        <v>1</v>
      </c>
      <c r="AH12" s="306">
        <v>1</v>
      </c>
      <c r="AI12" s="306">
        <v>1</v>
      </c>
      <c r="AJ12" s="9">
        <v>1</v>
      </c>
      <c r="AK12" s="9">
        <v>1</v>
      </c>
      <c r="AL12" s="9">
        <v>1</v>
      </c>
      <c r="AM12" s="9">
        <v>1</v>
      </c>
      <c r="AN12" s="305">
        <v>1</v>
      </c>
      <c r="AO12" s="305">
        <v>1</v>
      </c>
      <c r="AP12" s="305">
        <v>1</v>
      </c>
      <c r="AQ12" s="305">
        <v>1</v>
      </c>
      <c r="AR12" s="9">
        <v>1</v>
      </c>
      <c r="AS12" s="9">
        <v>1</v>
      </c>
      <c r="AT12" s="350"/>
      <c r="AU12" s="186"/>
      <c r="AV12" s="268"/>
      <c r="AW12" s="40" t="s">
        <v>23</v>
      </c>
      <c r="AX12" s="40" t="s">
        <v>23</v>
      </c>
      <c r="AY12" s="40" t="s">
        <v>23</v>
      </c>
      <c r="AZ12" s="40" t="s">
        <v>23</v>
      </c>
      <c r="BA12" s="40" t="s">
        <v>23</v>
      </c>
      <c r="BB12" s="40" t="s">
        <v>23</v>
      </c>
      <c r="BC12" s="40" t="s">
        <v>23</v>
      </c>
      <c r="BD12" s="40" t="s">
        <v>23</v>
      </c>
      <c r="BE12" s="9">
        <f t="shared" si="1"/>
        <v>32</v>
      </c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</row>
    <row r="13" spans="1:109" ht="13.5" thickBot="1">
      <c r="A13" s="479"/>
      <c r="B13" s="488" t="s">
        <v>132</v>
      </c>
      <c r="C13" s="497" t="s">
        <v>30</v>
      </c>
      <c r="D13" s="10" t="s">
        <v>22</v>
      </c>
      <c r="E13" s="186">
        <v>2</v>
      </c>
      <c r="F13" s="186">
        <v>2</v>
      </c>
      <c r="G13" s="186">
        <v>2</v>
      </c>
      <c r="H13" s="186">
        <v>2</v>
      </c>
      <c r="I13" s="186">
        <v>2</v>
      </c>
      <c r="J13" s="186">
        <v>2</v>
      </c>
      <c r="K13" s="186">
        <v>2</v>
      </c>
      <c r="L13" s="186">
        <v>2</v>
      </c>
      <c r="M13" s="186">
        <v>2</v>
      </c>
      <c r="N13" s="186">
        <v>2</v>
      </c>
      <c r="O13" s="186">
        <v>2</v>
      </c>
      <c r="P13" s="186">
        <v>2</v>
      </c>
      <c r="Q13" s="186">
        <v>2</v>
      </c>
      <c r="R13" s="186">
        <v>2</v>
      </c>
      <c r="S13" s="186">
        <v>2</v>
      </c>
      <c r="T13" s="186" t="s">
        <v>242</v>
      </c>
      <c r="U13" s="350"/>
      <c r="V13" s="20" t="s">
        <v>23</v>
      </c>
      <c r="W13" s="41" t="s">
        <v>23</v>
      </c>
      <c r="X13" s="266"/>
      <c r="Y13" s="266"/>
      <c r="Z13" s="266"/>
      <c r="AA13" s="266"/>
      <c r="AB13" s="266"/>
      <c r="AC13" s="266"/>
      <c r="AD13" s="305">
        <v>2</v>
      </c>
      <c r="AE13" s="305">
        <v>2</v>
      </c>
      <c r="AF13" s="305">
        <v>2</v>
      </c>
      <c r="AG13" s="306">
        <v>2</v>
      </c>
      <c r="AH13" s="306">
        <v>2</v>
      </c>
      <c r="AI13" s="306">
        <v>2</v>
      </c>
      <c r="AJ13" s="9">
        <v>2</v>
      </c>
      <c r="AK13" s="9">
        <v>2</v>
      </c>
      <c r="AL13" s="9">
        <v>2</v>
      </c>
      <c r="AM13" s="9">
        <v>2</v>
      </c>
      <c r="AN13" s="305">
        <v>2</v>
      </c>
      <c r="AO13" s="305">
        <v>2</v>
      </c>
      <c r="AP13" s="305">
        <v>2</v>
      </c>
      <c r="AQ13" s="305">
        <v>2</v>
      </c>
      <c r="AR13" s="9">
        <v>2</v>
      </c>
      <c r="AS13" s="9" t="s">
        <v>242</v>
      </c>
      <c r="AT13" s="350"/>
      <c r="AU13" s="268"/>
      <c r="AV13" s="268"/>
      <c r="AW13" s="40" t="s">
        <v>23</v>
      </c>
      <c r="AX13" s="40" t="s">
        <v>23</v>
      </c>
      <c r="AY13" s="40" t="s">
        <v>23</v>
      </c>
      <c r="AZ13" s="40" t="s">
        <v>23</v>
      </c>
      <c r="BA13" s="40" t="s">
        <v>23</v>
      </c>
      <c r="BB13" s="40" t="s">
        <v>23</v>
      </c>
      <c r="BC13" s="40" t="s">
        <v>23</v>
      </c>
      <c r="BD13" s="40" t="s">
        <v>23</v>
      </c>
      <c r="BE13" s="9">
        <f t="shared" si="1"/>
        <v>60</v>
      </c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</row>
    <row r="14" spans="1:109" ht="13.5" thickBot="1">
      <c r="A14" s="479"/>
      <c r="B14" s="489"/>
      <c r="C14" s="498"/>
      <c r="D14" s="10" t="s">
        <v>25</v>
      </c>
      <c r="E14" s="186">
        <v>1</v>
      </c>
      <c r="F14" s="186">
        <v>1</v>
      </c>
      <c r="G14" s="186">
        <v>1</v>
      </c>
      <c r="H14" s="186">
        <v>1</v>
      </c>
      <c r="I14" s="186">
        <v>1</v>
      </c>
      <c r="J14" s="186">
        <v>1</v>
      </c>
      <c r="K14" s="186">
        <v>1</v>
      </c>
      <c r="L14" s="186">
        <v>1</v>
      </c>
      <c r="M14" s="186">
        <v>1</v>
      </c>
      <c r="N14" s="186">
        <v>1</v>
      </c>
      <c r="O14" s="186">
        <v>1</v>
      </c>
      <c r="P14" s="186">
        <v>1</v>
      </c>
      <c r="Q14" s="186">
        <v>1</v>
      </c>
      <c r="R14" s="186">
        <v>1</v>
      </c>
      <c r="S14" s="186">
        <v>1</v>
      </c>
      <c r="T14" s="186">
        <v>1</v>
      </c>
      <c r="U14" s="350"/>
      <c r="V14" s="20" t="s">
        <v>23</v>
      </c>
      <c r="W14" s="41" t="s">
        <v>23</v>
      </c>
      <c r="X14" s="269"/>
      <c r="Y14" s="269"/>
      <c r="Z14" s="269"/>
      <c r="AA14" s="269"/>
      <c r="AB14" s="269"/>
      <c r="AC14" s="269"/>
      <c r="AD14" s="307">
        <v>1</v>
      </c>
      <c r="AE14" s="307">
        <v>1</v>
      </c>
      <c r="AF14" s="307">
        <v>1</v>
      </c>
      <c r="AG14" s="308">
        <v>1</v>
      </c>
      <c r="AH14" s="308">
        <v>1</v>
      </c>
      <c r="AI14" s="308">
        <v>1</v>
      </c>
      <c r="AJ14" s="12">
        <v>1</v>
      </c>
      <c r="AK14" s="12">
        <v>1</v>
      </c>
      <c r="AL14" s="12">
        <v>1</v>
      </c>
      <c r="AM14" s="12">
        <v>1</v>
      </c>
      <c r="AN14" s="307">
        <v>1</v>
      </c>
      <c r="AO14" s="307">
        <v>1</v>
      </c>
      <c r="AP14" s="307">
        <v>1</v>
      </c>
      <c r="AQ14" s="307">
        <v>1</v>
      </c>
      <c r="AR14" s="12">
        <v>1</v>
      </c>
      <c r="AS14" s="12">
        <v>1</v>
      </c>
      <c r="AT14" s="351"/>
      <c r="AU14" s="268"/>
      <c r="AV14" s="268"/>
      <c r="AW14" s="40" t="s">
        <v>23</v>
      </c>
      <c r="AX14" s="40" t="s">
        <v>23</v>
      </c>
      <c r="AY14" s="40" t="s">
        <v>23</v>
      </c>
      <c r="AZ14" s="40" t="s">
        <v>23</v>
      </c>
      <c r="BA14" s="40" t="s">
        <v>23</v>
      </c>
      <c r="BB14" s="40" t="s">
        <v>23</v>
      </c>
      <c r="BC14" s="40" t="s">
        <v>23</v>
      </c>
      <c r="BD14" s="40" t="s">
        <v>23</v>
      </c>
      <c r="BE14" s="9">
        <f t="shared" si="1"/>
        <v>32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</row>
    <row r="15" spans="1:109" ht="15" customHeight="1" thickBot="1">
      <c r="A15" s="479"/>
      <c r="B15" s="488" t="s">
        <v>130</v>
      </c>
      <c r="C15" s="488" t="s">
        <v>145</v>
      </c>
      <c r="D15" s="10" t="s">
        <v>22</v>
      </c>
      <c r="E15" s="186">
        <v>4</v>
      </c>
      <c r="F15" s="186">
        <v>2</v>
      </c>
      <c r="G15" s="186">
        <v>4</v>
      </c>
      <c r="H15" s="186">
        <v>2</v>
      </c>
      <c r="I15" s="186">
        <v>4</v>
      </c>
      <c r="J15" s="186">
        <v>2</v>
      </c>
      <c r="K15" s="186">
        <v>4</v>
      </c>
      <c r="L15" s="186">
        <v>2</v>
      </c>
      <c r="M15" s="186">
        <v>4</v>
      </c>
      <c r="N15" s="186">
        <v>2</v>
      </c>
      <c r="O15" s="186">
        <v>4</v>
      </c>
      <c r="P15" s="186">
        <v>2</v>
      </c>
      <c r="Q15" s="186">
        <v>4</v>
      </c>
      <c r="R15" s="186">
        <v>2</v>
      </c>
      <c r="S15" s="186">
        <v>4</v>
      </c>
      <c r="T15" s="186" t="s">
        <v>241</v>
      </c>
      <c r="U15" s="350"/>
      <c r="V15" s="20" t="s">
        <v>23</v>
      </c>
      <c r="W15" s="41" t="s">
        <v>23</v>
      </c>
      <c r="X15" s="266"/>
      <c r="Y15" s="266"/>
      <c r="Z15" s="266"/>
      <c r="AA15" s="266"/>
      <c r="AB15" s="266"/>
      <c r="AC15" s="266"/>
      <c r="AD15" s="266"/>
      <c r="AE15" s="266"/>
      <c r="AF15" s="266"/>
      <c r="AG15" s="267"/>
      <c r="AH15" s="267"/>
      <c r="AI15" s="267"/>
      <c r="AJ15" s="186"/>
      <c r="AK15" s="186"/>
      <c r="AL15" s="186"/>
      <c r="AM15" s="186"/>
      <c r="AN15" s="266"/>
      <c r="AO15" s="266"/>
      <c r="AP15" s="266"/>
      <c r="AQ15" s="266"/>
      <c r="AR15" s="186"/>
      <c r="AS15" s="186"/>
      <c r="AT15" s="350"/>
      <c r="AU15" s="268"/>
      <c r="AV15" s="268"/>
      <c r="AW15" s="40" t="s">
        <v>23</v>
      </c>
      <c r="AX15" s="40" t="s">
        <v>23</v>
      </c>
      <c r="AY15" s="40" t="s">
        <v>23</v>
      </c>
      <c r="AZ15" s="40" t="s">
        <v>23</v>
      </c>
      <c r="BA15" s="40" t="s">
        <v>23</v>
      </c>
      <c r="BB15" s="40" t="s">
        <v>23</v>
      </c>
      <c r="BC15" s="40" t="s">
        <v>23</v>
      </c>
      <c r="BD15" s="40" t="s">
        <v>23</v>
      </c>
      <c r="BE15" s="9">
        <f t="shared" si="1"/>
        <v>46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</row>
    <row r="16" spans="1:109" ht="13.5" thickBot="1">
      <c r="A16" s="479"/>
      <c r="B16" s="489"/>
      <c r="C16" s="489"/>
      <c r="D16" s="10" t="s">
        <v>25</v>
      </c>
      <c r="E16" s="186">
        <v>2</v>
      </c>
      <c r="F16" s="186">
        <v>1</v>
      </c>
      <c r="G16" s="186">
        <v>2</v>
      </c>
      <c r="H16" s="186">
        <v>1</v>
      </c>
      <c r="I16" s="186">
        <v>2</v>
      </c>
      <c r="J16" s="186">
        <v>1</v>
      </c>
      <c r="K16" s="186">
        <v>2</v>
      </c>
      <c r="L16" s="186">
        <v>1</v>
      </c>
      <c r="M16" s="186">
        <v>2</v>
      </c>
      <c r="N16" s="186">
        <v>1</v>
      </c>
      <c r="O16" s="186">
        <v>2</v>
      </c>
      <c r="P16" s="186">
        <v>1</v>
      </c>
      <c r="Q16" s="186">
        <v>2</v>
      </c>
      <c r="R16" s="186">
        <v>1</v>
      </c>
      <c r="S16" s="186">
        <v>2</v>
      </c>
      <c r="T16" s="186">
        <v>1</v>
      </c>
      <c r="U16" s="350"/>
      <c r="V16" s="20" t="s">
        <v>23</v>
      </c>
      <c r="W16" s="41" t="s">
        <v>23</v>
      </c>
      <c r="X16" s="266"/>
      <c r="Y16" s="266"/>
      <c r="Z16" s="266"/>
      <c r="AA16" s="266"/>
      <c r="AB16" s="266"/>
      <c r="AC16" s="266"/>
      <c r="AD16" s="266"/>
      <c r="AE16" s="266"/>
      <c r="AF16" s="266"/>
      <c r="AG16" s="267"/>
      <c r="AH16" s="267"/>
      <c r="AI16" s="267"/>
      <c r="AJ16" s="186"/>
      <c r="AK16" s="186"/>
      <c r="AL16" s="186"/>
      <c r="AM16" s="186"/>
      <c r="AN16" s="266"/>
      <c r="AO16" s="266"/>
      <c r="AP16" s="266"/>
      <c r="AQ16" s="266"/>
      <c r="AR16" s="186"/>
      <c r="AS16" s="186"/>
      <c r="AT16" s="350"/>
      <c r="AU16" s="186"/>
      <c r="AV16" s="268"/>
      <c r="AW16" s="40" t="s">
        <v>23</v>
      </c>
      <c r="AX16" s="40" t="s">
        <v>23</v>
      </c>
      <c r="AY16" s="40" t="s">
        <v>23</v>
      </c>
      <c r="AZ16" s="40" t="s">
        <v>23</v>
      </c>
      <c r="BA16" s="40" t="s">
        <v>23</v>
      </c>
      <c r="BB16" s="40" t="s">
        <v>23</v>
      </c>
      <c r="BC16" s="40" t="s">
        <v>23</v>
      </c>
      <c r="BD16" s="40" t="s">
        <v>23</v>
      </c>
      <c r="BE16" s="9">
        <f t="shared" si="1"/>
        <v>24</v>
      </c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</row>
    <row r="17" spans="1:109" ht="13.5" hidden="1" thickBot="1">
      <c r="A17" s="479"/>
      <c r="B17" s="488" t="s">
        <v>130</v>
      </c>
      <c r="C17" s="497"/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0" t="s">
        <v>23</v>
      </c>
      <c r="W17" s="41" t="s">
        <v>23</v>
      </c>
      <c r="X17" s="43"/>
      <c r="Y17" s="43"/>
      <c r="Z17" s="43"/>
      <c r="AA17" s="43"/>
      <c r="AB17" s="43"/>
      <c r="AC17" s="43"/>
      <c r="AD17" s="43"/>
      <c r="AE17" s="43"/>
      <c r="AF17" s="43"/>
      <c r="AG17" s="62"/>
      <c r="AH17" s="62"/>
      <c r="AI17" s="62"/>
      <c r="AJ17" s="11"/>
      <c r="AK17" s="11"/>
      <c r="AL17" s="11"/>
      <c r="AM17" s="11"/>
      <c r="AN17" s="43"/>
      <c r="AO17" s="43"/>
      <c r="AP17" s="43"/>
      <c r="AQ17" s="43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1"/>
        <v>0</v>
      </c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09" ht="13.5" hidden="1" thickBot="1">
      <c r="A18" s="479"/>
      <c r="B18" s="489"/>
      <c r="C18" s="498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  <c r="V18" s="20" t="s">
        <v>23</v>
      </c>
      <c r="W18" s="41" t="s">
        <v>23</v>
      </c>
      <c r="X18" s="15"/>
      <c r="Y18" s="15"/>
      <c r="Z18" s="15"/>
      <c r="AA18" s="15"/>
      <c r="AB18" s="15"/>
      <c r="AC18" s="15"/>
      <c r="AD18" s="15"/>
      <c r="AE18" s="15"/>
      <c r="AF18" s="15"/>
      <c r="AG18" s="63"/>
      <c r="AH18" s="63"/>
      <c r="AI18" s="63"/>
      <c r="AJ18" s="10"/>
      <c r="AK18" s="10"/>
      <c r="AL18" s="10"/>
      <c r="AM18" s="10"/>
      <c r="AN18" s="15"/>
      <c r="AO18" s="15"/>
      <c r="AP18" s="15"/>
      <c r="AQ18" s="15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1"/>
        <v>0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</row>
    <row r="19" spans="1:109" ht="13.5" hidden="1" thickBot="1">
      <c r="A19" s="479"/>
      <c r="B19" s="488" t="s">
        <v>129</v>
      </c>
      <c r="C19" s="497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0" t="s">
        <v>23</v>
      </c>
      <c r="W19" s="41" t="s">
        <v>23</v>
      </c>
      <c r="X19" s="15"/>
      <c r="Y19" s="15"/>
      <c r="Z19" s="15"/>
      <c r="AA19" s="15"/>
      <c r="AB19" s="15"/>
      <c r="AC19" s="15"/>
      <c r="AD19" s="15"/>
      <c r="AE19" s="15"/>
      <c r="AF19" s="15"/>
      <c r="AG19" s="63"/>
      <c r="AH19" s="63"/>
      <c r="AI19" s="63"/>
      <c r="AJ19" s="10"/>
      <c r="AK19" s="10"/>
      <c r="AL19" s="10"/>
      <c r="AM19" s="10"/>
      <c r="AN19" s="15"/>
      <c r="AO19" s="15"/>
      <c r="AP19" s="15"/>
      <c r="AQ19" s="15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1"/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</row>
    <row r="20" spans="1:109" ht="13.5" hidden="1" thickBot="1">
      <c r="A20" s="479"/>
      <c r="B20" s="489"/>
      <c r="C20" s="498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20" t="s">
        <v>23</v>
      </c>
      <c r="W20" s="41" t="s">
        <v>23</v>
      </c>
      <c r="X20" s="15"/>
      <c r="Y20" s="15"/>
      <c r="Z20" s="15"/>
      <c r="AA20" s="15"/>
      <c r="AB20" s="15"/>
      <c r="AC20" s="15"/>
      <c r="AD20" s="15"/>
      <c r="AE20" s="15"/>
      <c r="AF20" s="15"/>
      <c r="AG20" s="63"/>
      <c r="AH20" s="63"/>
      <c r="AI20" s="63"/>
      <c r="AJ20" s="10"/>
      <c r="AK20" s="10"/>
      <c r="AL20" s="10"/>
      <c r="AM20" s="10"/>
      <c r="AN20" s="15"/>
      <c r="AO20" s="15"/>
      <c r="AP20" s="15"/>
      <c r="AQ20" s="15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1"/>
        <v>0</v>
      </c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</row>
    <row r="21" spans="1:109" ht="13.5" hidden="1" thickBot="1">
      <c r="A21" s="479"/>
      <c r="B21" s="488" t="s">
        <v>128</v>
      </c>
      <c r="C21" s="497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0" t="s">
        <v>23</v>
      </c>
      <c r="W21" s="41" t="s">
        <v>23</v>
      </c>
      <c r="X21" s="43"/>
      <c r="Y21" s="43"/>
      <c r="Z21" s="43"/>
      <c r="AA21" s="43"/>
      <c r="AB21" s="43"/>
      <c r="AC21" s="43"/>
      <c r="AD21" s="43"/>
      <c r="AE21" s="43"/>
      <c r="AF21" s="43"/>
      <c r="AG21" s="62"/>
      <c r="AH21" s="62"/>
      <c r="AI21" s="62"/>
      <c r="AJ21" s="11"/>
      <c r="AK21" s="11"/>
      <c r="AL21" s="11"/>
      <c r="AM21" s="11"/>
      <c r="AN21" s="43"/>
      <c r="AO21" s="43"/>
      <c r="AP21" s="43"/>
      <c r="AQ21" s="43"/>
      <c r="AR21" s="11"/>
      <c r="AS21" s="11"/>
      <c r="AT21" s="11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1"/>
        <v>0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</row>
    <row r="22" spans="1:109" ht="14.25" customHeight="1" hidden="1" thickBot="1">
      <c r="A22" s="479"/>
      <c r="B22" s="489"/>
      <c r="C22" s="498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20" t="s">
        <v>23</v>
      </c>
      <c r="W22" s="41" t="s">
        <v>23</v>
      </c>
      <c r="X22" s="15"/>
      <c r="Y22" s="15"/>
      <c r="Z22" s="15"/>
      <c r="AA22" s="15"/>
      <c r="AB22" s="15"/>
      <c r="AC22" s="15"/>
      <c r="AD22" s="15"/>
      <c r="AE22" s="15"/>
      <c r="AF22" s="15"/>
      <c r="AG22" s="63"/>
      <c r="AH22" s="63"/>
      <c r="AI22" s="63"/>
      <c r="AJ22" s="10"/>
      <c r="AK22" s="10"/>
      <c r="AL22" s="10"/>
      <c r="AM22" s="10"/>
      <c r="AN22" s="15"/>
      <c r="AO22" s="15"/>
      <c r="AP22" s="15"/>
      <c r="AQ22" s="15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1"/>
        <v>0</v>
      </c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</row>
    <row r="23" spans="1:109" ht="13.5" customHeight="1" hidden="1" thickBot="1">
      <c r="A23" s="479"/>
      <c r="B23" s="488"/>
      <c r="C23" s="497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0"/>
      <c r="W23" s="294"/>
      <c r="X23" s="15"/>
      <c r="Y23" s="15"/>
      <c r="Z23" s="15"/>
      <c r="AA23" s="15"/>
      <c r="AB23" s="15"/>
      <c r="AC23" s="15"/>
      <c r="AD23" s="15"/>
      <c r="AE23" s="15"/>
      <c r="AF23" s="15"/>
      <c r="AG23" s="63"/>
      <c r="AH23" s="63"/>
      <c r="AI23" s="63"/>
      <c r="AJ23" s="10"/>
      <c r="AK23" s="10"/>
      <c r="AL23" s="10"/>
      <c r="AM23" s="10"/>
      <c r="AN23" s="15"/>
      <c r="AO23" s="15"/>
      <c r="AP23" s="15"/>
      <c r="AQ23" s="15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1"/>
        <v>0</v>
      </c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</row>
    <row r="24" spans="1:109" ht="13.5" customHeight="1" hidden="1" thickBot="1">
      <c r="A24" s="479"/>
      <c r="B24" s="489"/>
      <c r="C24" s="502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0"/>
      <c r="W24" s="294"/>
      <c r="X24" s="15"/>
      <c r="Y24" s="15"/>
      <c r="Z24" s="15"/>
      <c r="AA24" s="15"/>
      <c r="AB24" s="15"/>
      <c r="AC24" s="15"/>
      <c r="AD24" s="15"/>
      <c r="AE24" s="15"/>
      <c r="AF24" s="15"/>
      <c r="AG24" s="63"/>
      <c r="AH24" s="63"/>
      <c r="AI24" s="63"/>
      <c r="AJ24" s="10"/>
      <c r="AK24" s="10"/>
      <c r="AL24" s="10"/>
      <c r="AM24" s="10"/>
      <c r="AN24" s="15"/>
      <c r="AO24" s="15"/>
      <c r="AP24" s="15"/>
      <c r="AQ24" s="15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1"/>
        <v>0</v>
      </c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09" s="27" customFormat="1" ht="14.25" customHeight="1" thickBot="1">
      <c r="A25" s="479"/>
      <c r="B25" s="503" t="s">
        <v>254</v>
      </c>
      <c r="C25" s="505" t="s">
        <v>126</v>
      </c>
      <c r="D25" s="40" t="s">
        <v>22</v>
      </c>
      <c r="E25" s="20">
        <f aca="true" t="shared" si="3" ref="E25:T25">E27+E29</f>
        <v>8</v>
      </c>
      <c r="F25" s="20">
        <f t="shared" si="3"/>
        <v>8</v>
      </c>
      <c r="G25" s="20">
        <f t="shared" si="3"/>
        <v>8</v>
      </c>
      <c r="H25" s="20">
        <f t="shared" si="3"/>
        <v>8</v>
      </c>
      <c r="I25" s="20">
        <f t="shared" si="3"/>
        <v>8</v>
      </c>
      <c r="J25" s="20">
        <f t="shared" si="3"/>
        <v>8</v>
      </c>
      <c r="K25" s="20">
        <f t="shared" si="3"/>
        <v>8</v>
      </c>
      <c r="L25" s="20">
        <f t="shared" si="3"/>
        <v>8</v>
      </c>
      <c r="M25" s="20">
        <f t="shared" si="3"/>
        <v>8</v>
      </c>
      <c r="N25" s="20">
        <f t="shared" si="3"/>
        <v>8</v>
      </c>
      <c r="O25" s="20">
        <f t="shared" si="3"/>
        <v>8</v>
      </c>
      <c r="P25" s="20">
        <f t="shared" si="3"/>
        <v>8</v>
      </c>
      <c r="Q25" s="20">
        <f t="shared" si="3"/>
        <v>8</v>
      </c>
      <c r="R25" s="20">
        <f t="shared" si="3"/>
        <v>8</v>
      </c>
      <c r="S25" s="20">
        <f t="shared" si="3"/>
        <v>8</v>
      </c>
      <c r="T25" s="20">
        <f t="shared" si="3"/>
        <v>8</v>
      </c>
      <c r="U25" s="20">
        <v>0</v>
      </c>
      <c r="V25" s="20" t="s">
        <v>23</v>
      </c>
      <c r="W25" s="41" t="s">
        <v>23</v>
      </c>
      <c r="X25" s="41">
        <f aca="true" t="shared" si="4" ref="X25:AV25">X27+X29</f>
        <v>0</v>
      </c>
      <c r="Y25" s="41">
        <f t="shared" si="4"/>
        <v>0</v>
      </c>
      <c r="Z25" s="41">
        <f t="shared" si="4"/>
        <v>0</v>
      </c>
      <c r="AA25" s="41">
        <f t="shared" si="4"/>
        <v>0</v>
      </c>
      <c r="AB25" s="41">
        <f t="shared" si="4"/>
        <v>0</v>
      </c>
      <c r="AC25" s="41">
        <f t="shared" si="4"/>
        <v>0</v>
      </c>
      <c r="AD25" s="41">
        <f t="shared" si="4"/>
        <v>2</v>
      </c>
      <c r="AE25" s="41">
        <f t="shared" si="4"/>
        <v>2</v>
      </c>
      <c r="AF25" s="41">
        <f t="shared" si="4"/>
        <v>2</v>
      </c>
      <c r="AG25" s="60">
        <f t="shared" si="4"/>
        <v>2</v>
      </c>
      <c r="AH25" s="60">
        <f t="shared" si="4"/>
        <v>2</v>
      </c>
      <c r="AI25" s="60">
        <f t="shared" si="4"/>
        <v>2</v>
      </c>
      <c r="AJ25" s="20">
        <f t="shared" si="4"/>
        <v>2</v>
      </c>
      <c r="AK25" s="20">
        <f t="shared" si="4"/>
        <v>2</v>
      </c>
      <c r="AL25" s="20">
        <f t="shared" si="4"/>
        <v>2</v>
      </c>
      <c r="AM25" s="20">
        <f t="shared" si="4"/>
        <v>2</v>
      </c>
      <c r="AN25" s="41">
        <f t="shared" si="4"/>
        <v>2</v>
      </c>
      <c r="AO25" s="41">
        <f t="shared" si="4"/>
        <v>2</v>
      </c>
      <c r="AP25" s="41">
        <f t="shared" si="4"/>
        <v>2</v>
      </c>
      <c r="AQ25" s="41">
        <f t="shared" si="4"/>
        <v>2</v>
      </c>
      <c r="AR25" s="20">
        <f t="shared" si="4"/>
        <v>2</v>
      </c>
      <c r="AS25" s="20">
        <v>2</v>
      </c>
      <c r="AT25" s="20">
        <v>0</v>
      </c>
      <c r="AU25" s="20">
        <f t="shared" si="4"/>
        <v>0</v>
      </c>
      <c r="AV25" s="20">
        <f t="shared" si="4"/>
        <v>0</v>
      </c>
      <c r="AW25" s="20" t="s">
        <v>23</v>
      </c>
      <c r="AX25" s="20" t="s">
        <v>23</v>
      </c>
      <c r="AY25" s="20" t="s">
        <v>23</v>
      </c>
      <c r="AZ25" s="20" t="s">
        <v>23</v>
      </c>
      <c r="BA25" s="20" t="s">
        <v>23</v>
      </c>
      <c r="BB25" s="20" t="s">
        <v>23</v>
      </c>
      <c r="BC25" s="20" t="s">
        <v>23</v>
      </c>
      <c r="BD25" s="20" t="s">
        <v>23</v>
      </c>
      <c r="BE25" s="9">
        <f t="shared" si="1"/>
        <v>160</v>
      </c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109" s="27" customFormat="1" ht="13.5" thickBot="1">
      <c r="A26" s="479"/>
      <c r="B26" s="504"/>
      <c r="C26" s="506"/>
      <c r="D26" s="40" t="s">
        <v>25</v>
      </c>
      <c r="E26" s="20">
        <f aca="true" t="shared" si="5" ref="E26:U26">E28+E30</f>
        <v>4</v>
      </c>
      <c r="F26" s="20">
        <f t="shared" si="5"/>
        <v>4</v>
      </c>
      <c r="G26" s="20">
        <f t="shared" si="5"/>
        <v>4</v>
      </c>
      <c r="H26" s="20">
        <f t="shared" si="5"/>
        <v>4</v>
      </c>
      <c r="I26" s="20">
        <f t="shared" si="5"/>
        <v>4</v>
      </c>
      <c r="J26" s="20">
        <f t="shared" si="5"/>
        <v>4</v>
      </c>
      <c r="K26" s="20">
        <f t="shared" si="5"/>
        <v>4</v>
      </c>
      <c r="L26" s="20">
        <f t="shared" si="5"/>
        <v>4</v>
      </c>
      <c r="M26" s="20">
        <f t="shared" si="5"/>
        <v>4</v>
      </c>
      <c r="N26" s="20">
        <f t="shared" si="5"/>
        <v>4</v>
      </c>
      <c r="O26" s="20">
        <f t="shared" si="5"/>
        <v>4</v>
      </c>
      <c r="P26" s="20">
        <f t="shared" si="5"/>
        <v>4</v>
      </c>
      <c r="Q26" s="20">
        <f t="shared" si="5"/>
        <v>4</v>
      </c>
      <c r="R26" s="20">
        <f t="shared" si="5"/>
        <v>4</v>
      </c>
      <c r="S26" s="20">
        <f t="shared" si="5"/>
        <v>4</v>
      </c>
      <c r="T26" s="20">
        <f t="shared" si="5"/>
        <v>4</v>
      </c>
      <c r="U26" s="20">
        <f t="shared" si="5"/>
        <v>0</v>
      </c>
      <c r="V26" s="20" t="s">
        <v>23</v>
      </c>
      <c r="W26" s="41" t="s">
        <v>23</v>
      </c>
      <c r="X26" s="41">
        <f aca="true" t="shared" si="6" ref="X26:AV26">X28+X30</f>
        <v>0</v>
      </c>
      <c r="Y26" s="41">
        <f t="shared" si="6"/>
        <v>0</v>
      </c>
      <c r="Z26" s="41">
        <f t="shared" si="6"/>
        <v>0</v>
      </c>
      <c r="AA26" s="41">
        <f t="shared" si="6"/>
        <v>0</v>
      </c>
      <c r="AB26" s="41">
        <f t="shared" si="6"/>
        <v>0</v>
      </c>
      <c r="AC26" s="41">
        <f t="shared" si="6"/>
        <v>0</v>
      </c>
      <c r="AD26" s="41">
        <f t="shared" si="6"/>
        <v>1</v>
      </c>
      <c r="AE26" s="41">
        <f t="shared" si="6"/>
        <v>1</v>
      </c>
      <c r="AF26" s="41">
        <f t="shared" si="6"/>
        <v>1</v>
      </c>
      <c r="AG26" s="60">
        <f t="shared" si="6"/>
        <v>1</v>
      </c>
      <c r="AH26" s="60">
        <f t="shared" si="6"/>
        <v>1</v>
      </c>
      <c r="AI26" s="60">
        <f t="shared" si="6"/>
        <v>1</v>
      </c>
      <c r="AJ26" s="20">
        <f t="shared" si="6"/>
        <v>1</v>
      </c>
      <c r="AK26" s="20">
        <f t="shared" si="6"/>
        <v>1</v>
      </c>
      <c r="AL26" s="20">
        <f t="shared" si="6"/>
        <v>1</v>
      </c>
      <c r="AM26" s="20">
        <f t="shared" si="6"/>
        <v>1</v>
      </c>
      <c r="AN26" s="41">
        <f t="shared" si="6"/>
        <v>1</v>
      </c>
      <c r="AO26" s="41">
        <f t="shared" si="6"/>
        <v>1</v>
      </c>
      <c r="AP26" s="41">
        <f t="shared" si="6"/>
        <v>1</v>
      </c>
      <c r="AQ26" s="41">
        <f t="shared" si="6"/>
        <v>1</v>
      </c>
      <c r="AR26" s="20">
        <f t="shared" si="6"/>
        <v>1</v>
      </c>
      <c r="AS26" s="20">
        <f t="shared" si="6"/>
        <v>1</v>
      </c>
      <c r="AT26" s="20">
        <f t="shared" si="6"/>
        <v>0</v>
      </c>
      <c r="AU26" s="20">
        <f t="shared" si="6"/>
        <v>0</v>
      </c>
      <c r="AV26" s="20">
        <f t="shared" si="6"/>
        <v>0</v>
      </c>
      <c r="AW26" s="20" t="s">
        <v>23</v>
      </c>
      <c r="AX26" s="20" t="s">
        <v>23</v>
      </c>
      <c r="AY26" s="20" t="s">
        <v>23</v>
      </c>
      <c r="AZ26" s="20" t="s">
        <v>23</v>
      </c>
      <c r="BA26" s="20" t="s">
        <v>23</v>
      </c>
      <c r="BB26" s="20" t="s">
        <v>23</v>
      </c>
      <c r="BC26" s="20" t="s">
        <v>23</v>
      </c>
      <c r="BD26" s="20" t="s">
        <v>23</v>
      </c>
      <c r="BE26" s="9">
        <f t="shared" si="1"/>
        <v>80</v>
      </c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109" ht="13.5" thickBot="1">
      <c r="A27" s="479"/>
      <c r="B27" s="488" t="s">
        <v>125</v>
      </c>
      <c r="C27" s="497" t="s">
        <v>32</v>
      </c>
      <c r="D27" s="10" t="s">
        <v>22</v>
      </c>
      <c r="E27" s="186">
        <v>4</v>
      </c>
      <c r="F27" s="186">
        <v>4</v>
      </c>
      <c r="G27" s="186">
        <v>4</v>
      </c>
      <c r="H27" s="186">
        <v>4</v>
      </c>
      <c r="I27" s="186">
        <v>4</v>
      </c>
      <c r="J27" s="186">
        <v>4</v>
      </c>
      <c r="K27" s="186">
        <v>4</v>
      </c>
      <c r="L27" s="186">
        <v>4</v>
      </c>
      <c r="M27" s="186">
        <v>4</v>
      </c>
      <c r="N27" s="186">
        <v>4</v>
      </c>
      <c r="O27" s="186">
        <v>4</v>
      </c>
      <c r="P27" s="186">
        <v>4</v>
      </c>
      <c r="Q27" s="186">
        <v>4</v>
      </c>
      <c r="R27" s="186">
        <v>4</v>
      </c>
      <c r="S27" s="186">
        <v>4</v>
      </c>
      <c r="T27" s="186">
        <v>4</v>
      </c>
      <c r="U27" s="350" t="s">
        <v>24</v>
      </c>
      <c r="V27" s="20" t="s">
        <v>23</v>
      </c>
      <c r="W27" s="41" t="s">
        <v>23</v>
      </c>
      <c r="X27" s="266"/>
      <c r="Y27" s="266"/>
      <c r="Z27" s="266"/>
      <c r="AA27" s="266"/>
      <c r="AB27" s="266"/>
      <c r="AC27" s="266"/>
      <c r="AD27" s="266"/>
      <c r="AE27" s="266"/>
      <c r="AF27" s="266"/>
      <c r="AG27" s="267"/>
      <c r="AH27" s="267"/>
      <c r="AI27" s="267"/>
      <c r="AJ27" s="186"/>
      <c r="AK27" s="186"/>
      <c r="AL27" s="186"/>
      <c r="AM27" s="186"/>
      <c r="AN27" s="266"/>
      <c r="AO27" s="266"/>
      <c r="AP27" s="266"/>
      <c r="AQ27" s="266"/>
      <c r="AR27" s="186"/>
      <c r="AS27" s="186"/>
      <c r="AT27" s="350"/>
      <c r="AU27" s="268"/>
      <c r="AV27" s="268"/>
      <c r="AW27" s="40" t="s">
        <v>23</v>
      </c>
      <c r="AX27" s="40" t="s">
        <v>23</v>
      </c>
      <c r="AY27" s="40" t="s">
        <v>23</v>
      </c>
      <c r="AZ27" s="40" t="s">
        <v>23</v>
      </c>
      <c r="BA27" s="40" t="s">
        <v>23</v>
      </c>
      <c r="BB27" s="40" t="s">
        <v>23</v>
      </c>
      <c r="BC27" s="40" t="s">
        <v>23</v>
      </c>
      <c r="BD27" s="40" t="s">
        <v>23</v>
      </c>
      <c r="BE27" s="9">
        <f t="shared" si="1"/>
        <v>64</v>
      </c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109" ht="13.5" thickBot="1">
      <c r="A28" s="479"/>
      <c r="B28" s="489"/>
      <c r="C28" s="498"/>
      <c r="D28" s="10" t="s">
        <v>25</v>
      </c>
      <c r="E28" s="186">
        <v>2</v>
      </c>
      <c r="F28" s="186">
        <v>2</v>
      </c>
      <c r="G28" s="186">
        <v>2</v>
      </c>
      <c r="H28" s="186">
        <v>2</v>
      </c>
      <c r="I28" s="186">
        <v>2</v>
      </c>
      <c r="J28" s="186">
        <v>2</v>
      </c>
      <c r="K28" s="186">
        <v>2</v>
      </c>
      <c r="L28" s="186">
        <v>2</v>
      </c>
      <c r="M28" s="186">
        <v>2</v>
      </c>
      <c r="N28" s="186">
        <v>2</v>
      </c>
      <c r="O28" s="186">
        <v>2</v>
      </c>
      <c r="P28" s="186">
        <v>2</v>
      </c>
      <c r="Q28" s="186">
        <v>2</v>
      </c>
      <c r="R28" s="186">
        <v>2</v>
      </c>
      <c r="S28" s="186">
        <v>2</v>
      </c>
      <c r="T28" s="186">
        <v>2</v>
      </c>
      <c r="U28" s="350"/>
      <c r="V28" s="20" t="s">
        <v>23</v>
      </c>
      <c r="W28" s="41" t="s">
        <v>23</v>
      </c>
      <c r="X28" s="269"/>
      <c r="Y28" s="269"/>
      <c r="Z28" s="269"/>
      <c r="AA28" s="269"/>
      <c r="AB28" s="269"/>
      <c r="AC28" s="269"/>
      <c r="AD28" s="269"/>
      <c r="AE28" s="269"/>
      <c r="AF28" s="269"/>
      <c r="AG28" s="270"/>
      <c r="AH28" s="270"/>
      <c r="AI28" s="270"/>
      <c r="AJ28" s="268"/>
      <c r="AK28" s="268"/>
      <c r="AL28" s="268"/>
      <c r="AM28" s="268"/>
      <c r="AN28" s="269"/>
      <c r="AO28" s="269"/>
      <c r="AP28" s="269"/>
      <c r="AQ28" s="269"/>
      <c r="AR28" s="268"/>
      <c r="AS28" s="268"/>
      <c r="AT28" s="351"/>
      <c r="AU28" s="268"/>
      <c r="AV28" s="268"/>
      <c r="AW28" s="40" t="s">
        <v>23</v>
      </c>
      <c r="AX28" s="40" t="s">
        <v>23</v>
      </c>
      <c r="AY28" s="40" t="s">
        <v>23</v>
      </c>
      <c r="AZ28" s="40" t="s">
        <v>23</v>
      </c>
      <c r="BA28" s="40" t="s">
        <v>23</v>
      </c>
      <c r="BB28" s="40" t="s">
        <v>23</v>
      </c>
      <c r="BC28" s="40" t="s">
        <v>23</v>
      </c>
      <c r="BD28" s="40" t="s">
        <v>23</v>
      </c>
      <c r="BE28" s="9">
        <f t="shared" si="1"/>
        <v>32</v>
      </c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09" ht="13.5" thickBot="1">
      <c r="A29" s="479"/>
      <c r="B29" s="488" t="s">
        <v>144</v>
      </c>
      <c r="C29" s="488" t="s">
        <v>161</v>
      </c>
      <c r="D29" s="10" t="s">
        <v>22</v>
      </c>
      <c r="E29" s="186">
        <v>4</v>
      </c>
      <c r="F29" s="186">
        <v>4</v>
      </c>
      <c r="G29" s="186">
        <v>4</v>
      </c>
      <c r="H29" s="186">
        <v>4</v>
      </c>
      <c r="I29" s="186">
        <v>4</v>
      </c>
      <c r="J29" s="186">
        <v>4</v>
      </c>
      <c r="K29" s="186">
        <v>4</v>
      </c>
      <c r="L29" s="186">
        <v>4</v>
      </c>
      <c r="M29" s="186">
        <v>4</v>
      </c>
      <c r="N29" s="186">
        <v>4</v>
      </c>
      <c r="O29" s="186">
        <v>4</v>
      </c>
      <c r="P29" s="186">
        <v>4</v>
      </c>
      <c r="Q29" s="186">
        <v>4</v>
      </c>
      <c r="R29" s="186">
        <v>4</v>
      </c>
      <c r="S29" s="186">
        <v>4</v>
      </c>
      <c r="T29" s="186">
        <v>4</v>
      </c>
      <c r="U29" s="350"/>
      <c r="V29" s="20" t="s">
        <v>23</v>
      </c>
      <c r="W29" s="41" t="s">
        <v>23</v>
      </c>
      <c r="X29" s="269"/>
      <c r="Y29" s="269"/>
      <c r="Z29" s="269"/>
      <c r="AA29" s="269"/>
      <c r="AB29" s="269"/>
      <c r="AC29" s="269"/>
      <c r="AD29" s="307">
        <v>2</v>
      </c>
      <c r="AE29" s="307">
        <v>2</v>
      </c>
      <c r="AF29" s="307">
        <v>2</v>
      </c>
      <c r="AG29" s="308">
        <v>2</v>
      </c>
      <c r="AH29" s="308">
        <v>2</v>
      </c>
      <c r="AI29" s="308">
        <v>2</v>
      </c>
      <c r="AJ29" s="12">
        <v>2</v>
      </c>
      <c r="AK29" s="12">
        <v>2</v>
      </c>
      <c r="AL29" s="12">
        <v>2</v>
      </c>
      <c r="AM29" s="12">
        <v>2</v>
      </c>
      <c r="AN29" s="307">
        <v>2</v>
      </c>
      <c r="AO29" s="307">
        <v>2</v>
      </c>
      <c r="AP29" s="307">
        <v>2</v>
      </c>
      <c r="AQ29" s="307">
        <v>2</v>
      </c>
      <c r="AR29" s="12">
        <v>2</v>
      </c>
      <c r="AS29" s="12">
        <v>2</v>
      </c>
      <c r="AT29" s="351" t="s">
        <v>24</v>
      </c>
      <c r="AU29" s="268"/>
      <c r="AV29" s="268"/>
      <c r="AW29" s="40" t="s">
        <v>23</v>
      </c>
      <c r="AX29" s="40" t="s">
        <v>23</v>
      </c>
      <c r="AY29" s="40" t="s">
        <v>23</v>
      </c>
      <c r="AZ29" s="40" t="s">
        <v>23</v>
      </c>
      <c r="BA29" s="40" t="s">
        <v>23</v>
      </c>
      <c r="BB29" s="40" t="s">
        <v>23</v>
      </c>
      <c r="BC29" s="40" t="s">
        <v>23</v>
      </c>
      <c r="BD29" s="40" t="s">
        <v>23</v>
      </c>
      <c r="BE29" s="9">
        <f t="shared" si="1"/>
        <v>96</v>
      </c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</row>
    <row r="30" spans="1:109" ht="13.5" thickBot="1">
      <c r="A30" s="479"/>
      <c r="B30" s="489"/>
      <c r="C30" s="489"/>
      <c r="D30" s="10" t="s">
        <v>25</v>
      </c>
      <c r="E30" s="186">
        <v>2</v>
      </c>
      <c r="F30" s="186">
        <v>2</v>
      </c>
      <c r="G30" s="186">
        <v>2</v>
      </c>
      <c r="H30" s="186">
        <v>2</v>
      </c>
      <c r="I30" s="186">
        <v>2</v>
      </c>
      <c r="J30" s="186">
        <v>2</v>
      </c>
      <c r="K30" s="186">
        <v>2</v>
      </c>
      <c r="L30" s="186">
        <v>2</v>
      </c>
      <c r="M30" s="186">
        <v>2</v>
      </c>
      <c r="N30" s="186">
        <v>2</v>
      </c>
      <c r="O30" s="186">
        <v>2</v>
      </c>
      <c r="P30" s="186">
        <v>2</v>
      </c>
      <c r="Q30" s="186">
        <v>2</v>
      </c>
      <c r="R30" s="186">
        <v>2</v>
      </c>
      <c r="S30" s="186">
        <v>2</v>
      </c>
      <c r="T30" s="186">
        <v>2</v>
      </c>
      <c r="U30" s="350"/>
      <c r="V30" s="20" t="s">
        <v>23</v>
      </c>
      <c r="W30" s="41" t="s">
        <v>23</v>
      </c>
      <c r="X30" s="266"/>
      <c r="Y30" s="266"/>
      <c r="Z30" s="266"/>
      <c r="AA30" s="266"/>
      <c r="AB30" s="266"/>
      <c r="AC30" s="266"/>
      <c r="AD30" s="305">
        <v>1</v>
      </c>
      <c r="AE30" s="305">
        <v>1</v>
      </c>
      <c r="AF30" s="305">
        <v>1</v>
      </c>
      <c r="AG30" s="306">
        <v>1</v>
      </c>
      <c r="AH30" s="306">
        <v>1</v>
      </c>
      <c r="AI30" s="306">
        <v>1</v>
      </c>
      <c r="AJ30" s="9">
        <v>1</v>
      </c>
      <c r="AK30" s="9">
        <v>1</v>
      </c>
      <c r="AL30" s="9">
        <v>1</v>
      </c>
      <c r="AM30" s="9">
        <v>1</v>
      </c>
      <c r="AN30" s="305">
        <v>1</v>
      </c>
      <c r="AO30" s="305">
        <v>1</v>
      </c>
      <c r="AP30" s="305">
        <v>1</v>
      </c>
      <c r="AQ30" s="305">
        <v>1</v>
      </c>
      <c r="AR30" s="9">
        <v>1</v>
      </c>
      <c r="AS30" s="9">
        <v>1</v>
      </c>
      <c r="AT30" s="350"/>
      <c r="AU30" s="186"/>
      <c r="AV30" s="268"/>
      <c r="AW30" s="40" t="s">
        <v>23</v>
      </c>
      <c r="AX30" s="40" t="s">
        <v>23</v>
      </c>
      <c r="AY30" s="40" t="s">
        <v>23</v>
      </c>
      <c r="AZ30" s="40" t="s">
        <v>23</v>
      </c>
      <c r="BA30" s="40" t="s">
        <v>23</v>
      </c>
      <c r="BB30" s="40" t="s">
        <v>23</v>
      </c>
      <c r="BC30" s="40" t="s">
        <v>23</v>
      </c>
      <c r="BD30" s="40" t="s">
        <v>23</v>
      </c>
      <c r="BE30" s="9">
        <f t="shared" si="1"/>
        <v>48</v>
      </c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09" ht="13.5" hidden="1" thickBot="1">
      <c r="A31" s="479"/>
      <c r="B31" s="488" t="s">
        <v>123</v>
      </c>
      <c r="C31" s="497"/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0" t="s">
        <v>23</v>
      </c>
      <c r="W31" s="41" t="s">
        <v>23</v>
      </c>
      <c r="X31" s="43"/>
      <c r="Y31" s="43"/>
      <c r="Z31" s="43"/>
      <c r="AA31" s="43"/>
      <c r="AB31" s="43"/>
      <c r="AC31" s="43"/>
      <c r="AD31" s="43"/>
      <c r="AE31" s="43"/>
      <c r="AF31" s="43"/>
      <c r="AG31" s="62"/>
      <c r="AH31" s="62"/>
      <c r="AI31" s="62"/>
      <c r="AJ31" s="11"/>
      <c r="AK31" s="11"/>
      <c r="AL31" s="11"/>
      <c r="AM31" s="11"/>
      <c r="AN31" s="43"/>
      <c r="AO31" s="43"/>
      <c r="AP31" s="43"/>
      <c r="AQ31" s="43"/>
      <c r="AR31" s="11"/>
      <c r="AS31" s="11"/>
      <c r="AT31" s="11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1"/>
        <v>0</v>
      </c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</row>
    <row r="32" spans="1:109" ht="13.5" hidden="1" thickBot="1">
      <c r="A32" s="479"/>
      <c r="B32" s="489"/>
      <c r="C32" s="498"/>
      <c r="D32" s="10" t="s">
        <v>25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0" t="s">
        <v>23</v>
      </c>
      <c r="W32" s="41" t="s">
        <v>23</v>
      </c>
      <c r="X32" s="15"/>
      <c r="Y32" s="15"/>
      <c r="Z32" s="15"/>
      <c r="AA32" s="15"/>
      <c r="AB32" s="15"/>
      <c r="AC32" s="15"/>
      <c r="AD32" s="15"/>
      <c r="AE32" s="15"/>
      <c r="AF32" s="15"/>
      <c r="AG32" s="63"/>
      <c r="AH32" s="63"/>
      <c r="AI32" s="63"/>
      <c r="AJ32" s="10"/>
      <c r="AK32" s="10"/>
      <c r="AL32" s="10"/>
      <c r="AM32" s="10"/>
      <c r="AN32" s="15"/>
      <c r="AO32" s="15"/>
      <c r="AP32" s="15"/>
      <c r="AQ32" s="15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1"/>
        <v>0</v>
      </c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</row>
    <row r="33" spans="1:109" ht="12" customHeight="1" thickBot="1">
      <c r="A33" s="479"/>
      <c r="B33" s="481" t="s">
        <v>47</v>
      </c>
      <c r="C33" s="481" t="s">
        <v>48</v>
      </c>
      <c r="D33" s="7" t="s">
        <v>22</v>
      </c>
      <c r="E33" s="8">
        <f aca="true" t="shared" si="7" ref="E33:S33">E35+E53</f>
        <v>20</v>
      </c>
      <c r="F33" s="8">
        <f t="shared" si="7"/>
        <v>22</v>
      </c>
      <c r="G33" s="8">
        <f t="shared" si="7"/>
        <v>20</v>
      </c>
      <c r="H33" s="8">
        <f t="shared" si="7"/>
        <v>22</v>
      </c>
      <c r="I33" s="8">
        <f t="shared" si="7"/>
        <v>20</v>
      </c>
      <c r="J33" s="8">
        <f t="shared" si="7"/>
        <v>22</v>
      </c>
      <c r="K33" s="8">
        <f t="shared" si="7"/>
        <v>20</v>
      </c>
      <c r="L33" s="8">
        <f t="shared" si="7"/>
        <v>22</v>
      </c>
      <c r="M33" s="8">
        <f t="shared" si="7"/>
        <v>20</v>
      </c>
      <c r="N33" s="8">
        <f t="shared" si="7"/>
        <v>22</v>
      </c>
      <c r="O33" s="8">
        <f t="shared" si="7"/>
        <v>20</v>
      </c>
      <c r="P33" s="8">
        <f t="shared" si="7"/>
        <v>22</v>
      </c>
      <c r="Q33" s="8">
        <f t="shared" si="7"/>
        <v>20</v>
      </c>
      <c r="R33" s="8">
        <f t="shared" si="7"/>
        <v>22</v>
      </c>
      <c r="S33" s="8">
        <f t="shared" si="7"/>
        <v>20</v>
      </c>
      <c r="T33" s="8">
        <v>22</v>
      </c>
      <c r="U33" s="8">
        <v>0</v>
      </c>
      <c r="V33" s="20" t="s">
        <v>23</v>
      </c>
      <c r="W33" s="41" t="s">
        <v>23</v>
      </c>
      <c r="X33" s="42">
        <f aca="true" t="shared" si="8" ref="X33:AV33">X35+X53</f>
        <v>0</v>
      </c>
      <c r="Y33" s="42">
        <f t="shared" si="8"/>
        <v>0</v>
      </c>
      <c r="Z33" s="42">
        <f t="shared" si="8"/>
        <v>0</v>
      </c>
      <c r="AA33" s="42">
        <f t="shared" si="8"/>
        <v>0</v>
      </c>
      <c r="AB33" s="42">
        <f t="shared" si="8"/>
        <v>0</v>
      </c>
      <c r="AC33" s="42">
        <f t="shared" si="8"/>
        <v>0</v>
      </c>
      <c r="AD33" s="42">
        <f t="shared" si="8"/>
        <v>26</v>
      </c>
      <c r="AE33" s="42">
        <f t="shared" si="8"/>
        <v>28</v>
      </c>
      <c r="AF33" s="42">
        <f t="shared" si="8"/>
        <v>26</v>
      </c>
      <c r="AG33" s="61">
        <f t="shared" si="8"/>
        <v>28</v>
      </c>
      <c r="AH33" s="61">
        <f t="shared" si="8"/>
        <v>26</v>
      </c>
      <c r="AI33" s="61">
        <f t="shared" si="8"/>
        <v>28</v>
      </c>
      <c r="AJ33" s="8">
        <f t="shared" si="8"/>
        <v>26</v>
      </c>
      <c r="AK33" s="8">
        <f t="shared" si="8"/>
        <v>28</v>
      </c>
      <c r="AL33" s="8">
        <f t="shared" si="8"/>
        <v>26</v>
      </c>
      <c r="AM33" s="8">
        <f t="shared" si="8"/>
        <v>28</v>
      </c>
      <c r="AN33" s="42">
        <f t="shared" si="8"/>
        <v>26</v>
      </c>
      <c r="AO33" s="42">
        <f t="shared" si="8"/>
        <v>28</v>
      </c>
      <c r="AP33" s="42">
        <f t="shared" si="8"/>
        <v>26</v>
      </c>
      <c r="AQ33" s="42">
        <f t="shared" si="8"/>
        <v>28</v>
      </c>
      <c r="AR33" s="8">
        <f t="shared" si="8"/>
        <v>26</v>
      </c>
      <c r="AS33" s="8">
        <v>28</v>
      </c>
      <c r="AT33" s="8">
        <v>0</v>
      </c>
      <c r="AU33" s="8">
        <f t="shared" si="8"/>
        <v>36</v>
      </c>
      <c r="AV33" s="8">
        <f t="shared" si="8"/>
        <v>36</v>
      </c>
      <c r="AW33" s="8" t="s">
        <v>23</v>
      </c>
      <c r="AX33" s="8" t="s">
        <v>23</v>
      </c>
      <c r="AY33" s="8" t="s">
        <v>23</v>
      </c>
      <c r="AZ33" s="8" t="s">
        <v>23</v>
      </c>
      <c r="BA33" s="8" t="s">
        <v>23</v>
      </c>
      <c r="BB33" s="8" t="s">
        <v>23</v>
      </c>
      <c r="BC33" s="8" t="s">
        <v>23</v>
      </c>
      <c r="BD33" s="8" t="s">
        <v>23</v>
      </c>
      <c r="BE33" s="9">
        <f t="shared" si="1"/>
        <v>840</v>
      </c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</row>
    <row r="34" spans="1:109" ht="13.5" thickBot="1">
      <c r="A34" s="479"/>
      <c r="B34" s="482"/>
      <c r="C34" s="482"/>
      <c r="D34" s="7" t="s">
        <v>25</v>
      </c>
      <c r="E34" s="8">
        <f aca="true" t="shared" si="9" ref="E34:U34">E36+E54</f>
        <v>10</v>
      </c>
      <c r="F34" s="8">
        <f t="shared" si="9"/>
        <v>11</v>
      </c>
      <c r="G34" s="8">
        <f t="shared" si="9"/>
        <v>10</v>
      </c>
      <c r="H34" s="8">
        <f t="shared" si="9"/>
        <v>11</v>
      </c>
      <c r="I34" s="8">
        <f t="shared" si="9"/>
        <v>10</v>
      </c>
      <c r="J34" s="8">
        <f t="shared" si="9"/>
        <v>11</v>
      </c>
      <c r="K34" s="8">
        <f t="shared" si="9"/>
        <v>10</v>
      </c>
      <c r="L34" s="8">
        <f t="shared" si="9"/>
        <v>11</v>
      </c>
      <c r="M34" s="8">
        <f t="shared" si="9"/>
        <v>10</v>
      </c>
      <c r="N34" s="8">
        <f t="shared" si="9"/>
        <v>11</v>
      </c>
      <c r="O34" s="8">
        <f t="shared" si="9"/>
        <v>10</v>
      </c>
      <c r="P34" s="8">
        <f t="shared" si="9"/>
        <v>11</v>
      </c>
      <c r="Q34" s="8">
        <f t="shared" si="9"/>
        <v>10</v>
      </c>
      <c r="R34" s="8">
        <f t="shared" si="9"/>
        <v>11</v>
      </c>
      <c r="S34" s="8">
        <f t="shared" si="9"/>
        <v>10</v>
      </c>
      <c r="T34" s="8">
        <f t="shared" si="9"/>
        <v>11</v>
      </c>
      <c r="U34" s="8">
        <f t="shared" si="9"/>
        <v>0</v>
      </c>
      <c r="V34" s="20" t="s">
        <v>23</v>
      </c>
      <c r="W34" s="41" t="s">
        <v>23</v>
      </c>
      <c r="X34" s="42">
        <f aca="true" t="shared" si="10" ref="X34:AV34">X36+X54</f>
        <v>0</v>
      </c>
      <c r="Y34" s="42">
        <f t="shared" si="10"/>
        <v>0</v>
      </c>
      <c r="Z34" s="42">
        <f t="shared" si="10"/>
        <v>0</v>
      </c>
      <c r="AA34" s="42">
        <f t="shared" si="10"/>
        <v>0</v>
      </c>
      <c r="AB34" s="42">
        <f t="shared" si="10"/>
        <v>0</v>
      </c>
      <c r="AC34" s="42">
        <f t="shared" si="10"/>
        <v>0</v>
      </c>
      <c r="AD34" s="42">
        <f t="shared" si="10"/>
        <v>13</v>
      </c>
      <c r="AE34" s="42">
        <f t="shared" si="10"/>
        <v>14</v>
      </c>
      <c r="AF34" s="42">
        <f t="shared" si="10"/>
        <v>13</v>
      </c>
      <c r="AG34" s="61">
        <f t="shared" si="10"/>
        <v>14</v>
      </c>
      <c r="AH34" s="61">
        <f t="shared" si="10"/>
        <v>13</v>
      </c>
      <c r="AI34" s="61">
        <f t="shared" si="10"/>
        <v>14</v>
      </c>
      <c r="AJ34" s="8">
        <f t="shared" si="10"/>
        <v>13</v>
      </c>
      <c r="AK34" s="8">
        <f t="shared" si="10"/>
        <v>14</v>
      </c>
      <c r="AL34" s="8">
        <f t="shared" si="10"/>
        <v>13</v>
      </c>
      <c r="AM34" s="8">
        <f t="shared" si="10"/>
        <v>14</v>
      </c>
      <c r="AN34" s="42">
        <f t="shared" si="10"/>
        <v>13</v>
      </c>
      <c r="AO34" s="42">
        <f t="shared" si="10"/>
        <v>14</v>
      </c>
      <c r="AP34" s="42">
        <f t="shared" si="10"/>
        <v>13</v>
      </c>
      <c r="AQ34" s="42">
        <f t="shared" si="10"/>
        <v>14</v>
      </c>
      <c r="AR34" s="8">
        <f t="shared" si="10"/>
        <v>13</v>
      </c>
      <c r="AS34" s="8">
        <f t="shared" si="10"/>
        <v>14</v>
      </c>
      <c r="AT34" s="8">
        <f t="shared" si="10"/>
        <v>0</v>
      </c>
      <c r="AU34" s="8">
        <f t="shared" si="10"/>
        <v>0</v>
      </c>
      <c r="AV34" s="8">
        <f t="shared" si="10"/>
        <v>0</v>
      </c>
      <c r="AW34" s="8" t="s">
        <v>23</v>
      </c>
      <c r="AX34" s="8" t="s">
        <v>23</v>
      </c>
      <c r="AY34" s="8" t="s">
        <v>23</v>
      </c>
      <c r="AZ34" s="8" t="s">
        <v>23</v>
      </c>
      <c r="BA34" s="8" t="s">
        <v>23</v>
      </c>
      <c r="BB34" s="8" t="s">
        <v>23</v>
      </c>
      <c r="BC34" s="8" t="s">
        <v>23</v>
      </c>
      <c r="BD34" s="8" t="s">
        <v>23</v>
      </c>
      <c r="BE34" s="9">
        <f t="shared" si="1"/>
        <v>384</v>
      </c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</row>
    <row r="35" spans="1:109" s="56" customFormat="1" ht="14.25" customHeight="1" thickBot="1">
      <c r="A35" s="479"/>
      <c r="B35" s="500" t="s">
        <v>243</v>
      </c>
      <c r="C35" s="500" t="s">
        <v>122</v>
      </c>
      <c r="D35" s="187" t="s">
        <v>22</v>
      </c>
      <c r="E35" s="188">
        <f>E37+E39+E41+E43+E45+E47+E49</f>
        <v>18</v>
      </c>
      <c r="F35" s="188">
        <f aca="true" t="shared" si="11" ref="F35:AU35">F37+F39+F41+F43+F45+F47+F49</f>
        <v>20</v>
      </c>
      <c r="G35" s="188">
        <f t="shared" si="11"/>
        <v>18</v>
      </c>
      <c r="H35" s="188">
        <f t="shared" si="11"/>
        <v>20</v>
      </c>
      <c r="I35" s="188">
        <f t="shared" si="11"/>
        <v>18</v>
      </c>
      <c r="J35" s="188">
        <f t="shared" si="11"/>
        <v>20</v>
      </c>
      <c r="K35" s="188">
        <f t="shared" si="11"/>
        <v>18</v>
      </c>
      <c r="L35" s="188">
        <f t="shared" si="11"/>
        <v>20</v>
      </c>
      <c r="M35" s="188">
        <f t="shared" si="11"/>
        <v>18</v>
      </c>
      <c r="N35" s="188">
        <f t="shared" si="11"/>
        <v>20</v>
      </c>
      <c r="O35" s="188">
        <f t="shared" si="11"/>
        <v>18</v>
      </c>
      <c r="P35" s="188">
        <f t="shared" si="11"/>
        <v>20</v>
      </c>
      <c r="Q35" s="188">
        <f t="shared" si="11"/>
        <v>18</v>
      </c>
      <c r="R35" s="188">
        <f t="shared" si="11"/>
        <v>20</v>
      </c>
      <c r="S35" s="188">
        <f t="shared" si="11"/>
        <v>18</v>
      </c>
      <c r="T35" s="188">
        <v>20</v>
      </c>
      <c r="U35" s="188">
        <v>0</v>
      </c>
      <c r="V35" s="20" t="s">
        <v>23</v>
      </c>
      <c r="W35" s="41" t="s">
        <v>23</v>
      </c>
      <c r="X35" s="189">
        <f t="shared" si="11"/>
        <v>0</v>
      </c>
      <c r="Y35" s="189">
        <f t="shared" si="11"/>
        <v>0</v>
      </c>
      <c r="Z35" s="189">
        <f t="shared" si="11"/>
        <v>0</v>
      </c>
      <c r="AA35" s="189">
        <f t="shared" si="11"/>
        <v>0</v>
      </c>
      <c r="AB35" s="189">
        <f t="shared" si="11"/>
        <v>0</v>
      </c>
      <c r="AC35" s="189">
        <f t="shared" si="11"/>
        <v>0</v>
      </c>
      <c r="AD35" s="189">
        <f t="shared" si="11"/>
        <v>18</v>
      </c>
      <c r="AE35" s="189">
        <f t="shared" si="11"/>
        <v>16</v>
      </c>
      <c r="AF35" s="189">
        <f t="shared" si="11"/>
        <v>18</v>
      </c>
      <c r="AG35" s="188">
        <f t="shared" si="11"/>
        <v>16</v>
      </c>
      <c r="AH35" s="188">
        <f t="shared" si="11"/>
        <v>18</v>
      </c>
      <c r="AI35" s="188">
        <f t="shared" si="11"/>
        <v>16</v>
      </c>
      <c r="AJ35" s="188">
        <f t="shared" si="11"/>
        <v>18</v>
      </c>
      <c r="AK35" s="188">
        <f t="shared" si="11"/>
        <v>16</v>
      </c>
      <c r="AL35" s="188">
        <f t="shared" si="11"/>
        <v>18</v>
      </c>
      <c r="AM35" s="188">
        <f t="shared" si="11"/>
        <v>16</v>
      </c>
      <c r="AN35" s="188">
        <f t="shared" si="11"/>
        <v>18</v>
      </c>
      <c r="AO35" s="188">
        <f t="shared" si="11"/>
        <v>16</v>
      </c>
      <c r="AP35" s="188">
        <f t="shared" si="11"/>
        <v>18</v>
      </c>
      <c r="AQ35" s="188">
        <f t="shared" si="11"/>
        <v>16</v>
      </c>
      <c r="AR35" s="188">
        <f t="shared" si="11"/>
        <v>18</v>
      </c>
      <c r="AS35" s="188">
        <v>16</v>
      </c>
      <c r="AT35" s="188">
        <v>0</v>
      </c>
      <c r="AU35" s="188">
        <f t="shared" si="11"/>
        <v>0</v>
      </c>
      <c r="AV35" s="188"/>
      <c r="AW35" s="188" t="s">
        <v>23</v>
      </c>
      <c r="AX35" s="188" t="s">
        <v>23</v>
      </c>
      <c r="AY35" s="188" t="s">
        <v>23</v>
      </c>
      <c r="AZ35" s="188" t="s">
        <v>23</v>
      </c>
      <c r="BA35" s="188" t="s">
        <v>23</v>
      </c>
      <c r="BB35" s="188" t="s">
        <v>23</v>
      </c>
      <c r="BC35" s="188" t="s">
        <v>23</v>
      </c>
      <c r="BD35" s="188" t="s">
        <v>23</v>
      </c>
      <c r="BE35" s="45">
        <f t="shared" si="1"/>
        <v>576</v>
      </c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</row>
    <row r="36" spans="1:109" s="56" customFormat="1" ht="13.5" thickBot="1">
      <c r="A36" s="479"/>
      <c r="B36" s="501"/>
      <c r="C36" s="501"/>
      <c r="D36" s="187" t="s">
        <v>25</v>
      </c>
      <c r="E36" s="188">
        <f>E38+E40+E42+E44+E46+E48+E50</f>
        <v>9</v>
      </c>
      <c r="F36" s="188">
        <f aca="true" t="shared" si="12" ref="F36:AU36">F38+F40+F42+F44+F46+F48+F50</f>
        <v>10</v>
      </c>
      <c r="G36" s="188">
        <f t="shared" si="12"/>
        <v>9</v>
      </c>
      <c r="H36" s="188">
        <f t="shared" si="12"/>
        <v>10</v>
      </c>
      <c r="I36" s="188">
        <f t="shared" si="12"/>
        <v>9</v>
      </c>
      <c r="J36" s="188">
        <f t="shared" si="12"/>
        <v>10</v>
      </c>
      <c r="K36" s="188">
        <f t="shared" si="12"/>
        <v>9</v>
      </c>
      <c r="L36" s="188">
        <f t="shared" si="12"/>
        <v>10</v>
      </c>
      <c r="M36" s="188">
        <f t="shared" si="12"/>
        <v>9</v>
      </c>
      <c r="N36" s="188">
        <f t="shared" si="12"/>
        <v>10</v>
      </c>
      <c r="O36" s="188">
        <f t="shared" si="12"/>
        <v>9</v>
      </c>
      <c r="P36" s="188">
        <f t="shared" si="12"/>
        <v>10</v>
      </c>
      <c r="Q36" s="188">
        <f t="shared" si="12"/>
        <v>9</v>
      </c>
      <c r="R36" s="188">
        <f t="shared" si="12"/>
        <v>10</v>
      </c>
      <c r="S36" s="188">
        <f t="shared" si="12"/>
        <v>9</v>
      </c>
      <c r="T36" s="188">
        <f t="shared" si="12"/>
        <v>10</v>
      </c>
      <c r="U36" s="188">
        <f t="shared" si="12"/>
        <v>0</v>
      </c>
      <c r="V36" s="20" t="s">
        <v>23</v>
      </c>
      <c r="W36" s="41" t="s">
        <v>23</v>
      </c>
      <c r="X36" s="189">
        <f t="shared" si="12"/>
        <v>0</v>
      </c>
      <c r="Y36" s="189">
        <f t="shared" si="12"/>
        <v>0</v>
      </c>
      <c r="Z36" s="189">
        <f t="shared" si="12"/>
        <v>0</v>
      </c>
      <c r="AA36" s="189">
        <f t="shared" si="12"/>
        <v>0</v>
      </c>
      <c r="AB36" s="189">
        <f t="shared" si="12"/>
        <v>0</v>
      </c>
      <c r="AC36" s="189">
        <f t="shared" si="12"/>
        <v>0</v>
      </c>
      <c r="AD36" s="189">
        <f t="shared" si="12"/>
        <v>9</v>
      </c>
      <c r="AE36" s="189">
        <f t="shared" si="12"/>
        <v>8</v>
      </c>
      <c r="AF36" s="189">
        <f t="shared" si="12"/>
        <v>9</v>
      </c>
      <c r="AG36" s="188">
        <f t="shared" si="12"/>
        <v>8</v>
      </c>
      <c r="AH36" s="188">
        <f t="shared" si="12"/>
        <v>9</v>
      </c>
      <c r="AI36" s="188">
        <f t="shared" si="12"/>
        <v>8</v>
      </c>
      <c r="AJ36" s="188">
        <f t="shared" si="12"/>
        <v>9</v>
      </c>
      <c r="AK36" s="188">
        <f t="shared" si="12"/>
        <v>8</v>
      </c>
      <c r="AL36" s="188">
        <f t="shared" si="12"/>
        <v>9</v>
      </c>
      <c r="AM36" s="188">
        <f t="shared" si="12"/>
        <v>8</v>
      </c>
      <c r="AN36" s="188">
        <f t="shared" si="12"/>
        <v>9</v>
      </c>
      <c r="AO36" s="188">
        <f t="shared" si="12"/>
        <v>8</v>
      </c>
      <c r="AP36" s="188">
        <f t="shared" si="12"/>
        <v>9</v>
      </c>
      <c r="AQ36" s="188">
        <f t="shared" si="12"/>
        <v>8</v>
      </c>
      <c r="AR36" s="188">
        <f t="shared" si="12"/>
        <v>9</v>
      </c>
      <c r="AS36" s="188">
        <f t="shared" si="12"/>
        <v>8</v>
      </c>
      <c r="AT36" s="188">
        <f t="shared" si="12"/>
        <v>0</v>
      </c>
      <c r="AU36" s="188">
        <f t="shared" si="12"/>
        <v>0</v>
      </c>
      <c r="AV36" s="188"/>
      <c r="AW36" s="188" t="s">
        <v>23</v>
      </c>
      <c r="AX36" s="188" t="s">
        <v>23</v>
      </c>
      <c r="AY36" s="188" t="s">
        <v>23</v>
      </c>
      <c r="AZ36" s="188" t="s">
        <v>23</v>
      </c>
      <c r="BA36" s="188" t="s">
        <v>23</v>
      </c>
      <c r="BB36" s="188" t="s">
        <v>23</v>
      </c>
      <c r="BC36" s="188" t="s">
        <v>23</v>
      </c>
      <c r="BD36" s="188" t="s">
        <v>23</v>
      </c>
      <c r="BE36" s="45">
        <f t="shared" si="1"/>
        <v>288</v>
      </c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</row>
    <row r="37" spans="1:109" ht="13.5" thickBot="1">
      <c r="A37" s="479"/>
      <c r="B37" s="488" t="s">
        <v>244</v>
      </c>
      <c r="C37" s="497" t="s">
        <v>143</v>
      </c>
      <c r="D37" s="10" t="s">
        <v>22</v>
      </c>
      <c r="E37" s="186">
        <v>4</v>
      </c>
      <c r="F37" s="186">
        <v>4</v>
      </c>
      <c r="G37" s="186">
        <v>4</v>
      </c>
      <c r="H37" s="186">
        <v>4</v>
      </c>
      <c r="I37" s="186">
        <v>4</v>
      </c>
      <c r="J37" s="186">
        <v>4</v>
      </c>
      <c r="K37" s="186">
        <v>4</v>
      </c>
      <c r="L37" s="186">
        <v>4</v>
      </c>
      <c r="M37" s="186">
        <v>4</v>
      </c>
      <c r="N37" s="186">
        <v>4</v>
      </c>
      <c r="O37" s="186">
        <v>4</v>
      </c>
      <c r="P37" s="186">
        <v>4</v>
      </c>
      <c r="Q37" s="186">
        <v>4</v>
      </c>
      <c r="R37" s="186">
        <v>4</v>
      </c>
      <c r="S37" s="186">
        <v>4</v>
      </c>
      <c r="T37" s="186">
        <v>4</v>
      </c>
      <c r="U37" s="350"/>
      <c r="V37" s="20" t="s">
        <v>23</v>
      </c>
      <c r="W37" s="41" t="s">
        <v>23</v>
      </c>
      <c r="X37" s="266"/>
      <c r="Y37" s="266"/>
      <c r="Z37" s="266"/>
      <c r="AA37" s="266"/>
      <c r="AB37" s="266"/>
      <c r="AC37" s="266"/>
      <c r="AD37" s="305">
        <v>4</v>
      </c>
      <c r="AE37" s="305">
        <v>4</v>
      </c>
      <c r="AF37" s="305">
        <v>4</v>
      </c>
      <c r="AG37" s="306">
        <v>4</v>
      </c>
      <c r="AH37" s="306">
        <v>4</v>
      </c>
      <c r="AI37" s="306">
        <v>4</v>
      </c>
      <c r="AJ37" s="9">
        <v>4</v>
      </c>
      <c r="AK37" s="9">
        <v>4</v>
      </c>
      <c r="AL37" s="9">
        <v>4</v>
      </c>
      <c r="AM37" s="9">
        <v>4</v>
      </c>
      <c r="AN37" s="305">
        <v>4</v>
      </c>
      <c r="AO37" s="305">
        <v>4</v>
      </c>
      <c r="AP37" s="305">
        <v>4</v>
      </c>
      <c r="AQ37" s="305">
        <v>4</v>
      </c>
      <c r="AR37" s="9">
        <v>4</v>
      </c>
      <c r="AS37" s="9" t="s">
        <v>241</v>
      </c>
      <c r="AT37" s="350"/>
      <c r="AU37" s="268"/>
      <c r="AV37" s="268"/>
      <c r="AW37" s="40" t="s">
        <v>23</v>
      </c>
      <c r="AX37" s="40" t="s">
        <v>23</v>
      </c>
      <c r="AY37" s="40" t="s">
        <v>23</v>
      </c>
      <c r="AZ37" s="40" t="s">
        <v>23</v>
      </c>
      <c r="BA37" s="40" t="s">
        <v>23</v>
      </c>
      <c r="BB37" s="40" t="s">
        <v>23</v>
      </c>
      <c r="BC37" s="40" t="s">
        <v>23</v>
      </c>
      <c r="BD37" s="40" t="s">
        <v>23</v>
      </c>
      <c r="BE37" s="9">
        <f aca="true" t="shared" si="13" ref="BE37:BE86">SUM(E37:BD37)</f>
        <v>124</v>
      </c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</row>
    <row r="38" spans="1:58" ht="13.5" thickBot="1">
      <c r="A38" s="479"/>
      <c r="B38" s="507"/>
      <c r="C38" s="502"/>
      <c r="D38" s="10" t="s">
        <v>25</v>
      </c>
      <c r="E38" s="186">
        <v>2</v>
      </c>
      <c r="F38" s="186">
        <v>2</v>
      </c>
      <c r="G38" s="186">
        <v>2</v>
      </c>
      <c r="H38" s="186">
        <v>2</v>
      </c>
      <c r="I38" s="186">
        <v>2</v>
      </c>
      <c r="J38" s="186">
        <v>2</v>
      </c>
      <c r="K38" s="186">
        <v>2</v>
      </c>
      <c r="L38" s="186">
        <v>2</v>
      </c>
      <c r="M38" s="186">
        <v>2</v>
      </c>
      <c r="N38" s="186">
        <v>2</v>
      </c>
      <c r="O38" s="186">
        <v>2</v>
      </c>
      <c r="P38" s="186">
        <v>2</v>
      </c>
      <c r="Q38" s="186">
        <v>2</v>
      </c>
      <c r="R38" s="186">
        <v>2</v>
      </c>
      <c r="S38" s="186">
        <v>2</v>
      </c>
      <c r="T38" s="186">
        <v>2</v>
      </c>
      <c r="U38" s="350"/>
      <c r="V38" s="20" t="s">
        <v>23</v>
      </c>
      <c r="W38" s="41" t="s">
        <v>23</v>
      </c>
      <c r="X38" s="269"/>
      <c r="Y38" s="269"/>
      <c r="Z38" s="269"/>
      <c r="AA38" s="269"/>
      <c r="AB38" s="269"/>
      <c r="AC38" s="269"/>
      <c r="AD38" s="307">
        <v>2</v>
      </c>
      <c r="AE38" s="307">
        <v>2</v>
      </c>
      <c r="AF38" s="307">
        <v>2</v>
      </c>
      <c r="AG38" s="308">
        <v>2</v>
      </c>
      <c r="AH38" s="308">
        <v>2</v>
      </c>
      <c r="AI38" s="308">
        <v>2</v>
      </c>
      <c r="AJ38" s="12">
        <v>2</v>
      </c>
      <c r="AK38" s="12">
        <v>2</v>
      </c>
      <c r="AL38" s="12">
        <v>2</v>
      </c>
      <c r="AM38" s="12">
        <v>2</v>
      </c>
      <c r="AN38" s="307">
        <v>2</v>
      </c>
      <c r="AO38" s="307">
        <v>2</v>
      </c>
      <c r="AP38" s="307">
        <v>2</v>
      </c>
      <c r="AQ38" s="307">
        <v>2</v>
      </c>
      <c r="AR38" s="12">
        <v>2</v>
      </c>
      <c r="AS38" s="12">
        <v>2</v>
      </c>
      <c r="AT38" s="351"/>
      <c r="AU38" s="268"/>
      <c r="AV38" s="268"/>
      <c r="AW38" s="40" t="s">
        <v>23</v>
      </c>
      <c r="AX38" s="40" t="s">
        <v>23</v>
      </c>
      <c r="AY38" s="40" t="s">
        <v>23</v>
      </c>
      <c r="AZ38" s="40" t="s">
        <v>23</v>
      </c>
      <c r="BA38" s="40" t="s">
        <v>23</v>
      </c>
      <c r="BB38" s="40" t="s">
        <v>23</v>
      </c>
      <c r="BC38" s="40" t="s">
        <v>23</v>
      </c>
      <c r="BD38" s="40" t="s">
        <v>23</v>
      </c>
      <c r="BE38" s="9">
        <f t="shared" si="13"/>
        <v>64</v>
      </c>
      <c r="BF38" s="13"/>
    </row>
    <row r="39" spans="1:58" ht="13.5" thickBot="1">
      <c r="A39" s="479"/>
      <c r="B39" s="508" t="s">
        <v>245</v>
      </c>
      <c r="C39" s="497" t="s">
        <v>121</v>
      </c>
      <c r="D39" s="10" t="s">
        <v>22</v>
      </c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350"/>
      <c r="V39" s="20" t="s">
        <v>23</v>
      </c>
      <c r="W39" s="41" t="s">
        <v>23</v>
      </c>
      <c r="X39" s="266"/>
      <c r="Y39" s="266"/>
      <c r="Z39" s="266"/>
      <c r="AA39" s="266"/>
      <c r="AB39" s="266"/>
      <c r="AC39" s="266"/>
      <c r="AD39" s="305">
        <v>6</v>
      </c>
      <c r="AE39" s="305">
        <v>4</v>
      </c>
      <c r="AF39" s="305">
        <v>6</v>
      </c>
      <c r="AG39" s="306">
        <v>4</v>
      </c>
      <c r="AH39" s="306">
        <v>6</v>
      </c>
      <c r="AI39" s="306">
        <v>4</v>
      </c>
      <c r="AJ39" s="9">
        <v>6</v>
      </c>
      <c r="AK39" s="9">
        <v>4</v>
      </c>
      <c r="AL39" s="9">
        <v>6</v>
      </c>
      <c r="AM39" s="9">
        <v>4</v>
      </c>
      <c r="AN39" s="305">
        <v>6</v>
      </c>
      <c r="AO39" s="305">
        <v>4</v>
      </c>
      <c r="AP39" s="305">
        <v>6</v>
      </c>
      <c r="AQ39" s="305">
        <v>4</v>
      </c>
      <c r="AR39" s="9">
        <v>6</v>
      </c>
      <c r="AS39" s="9" t="s">
        <v>241</v>
      </c>
      <c r="AT39" s="350"/>
      <c r="AU39" s="268"/>
      <c r="AV39" s="268"/>
      <c r="AW39" s="40" t="s">
        <v>23</v>
      </c>
      <c r="AX39" s="40" t="s">
        <v>23</v>
      </c>
      <c r="AY39" s="40" t="s">
        <v>23</v>
      </c>
      <c r="AZ39" s="40" t="s">
        <v>23</v>
      </c>
      <c r="BA39" s="40" t="s">
        <v>23</v>
      </c>
      <c r="BB39" s="40" t="s">
        <v>23</v>
      </c>
      <c r="BC39" s="40" t="s">
        <v>23</v>
      </c>
      <c r="BD39" s="40" t="s">
        <v>23</v>
      </c>
      <c r="BE39" s="9">
        <f t="shared" si="13"/>
        <v>76</v>
      </c>
      <c r="BF39" s="13"/>
    </row>
    <row r="40" spans="1:58" ht="13.5" thickBot="1">
      <c r="A40" s="479"/>
      <c r="B40" s="508"/>
      <c r="C40" s="498"/>
      <c r="D40" s="10" t="s">
        <v>25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350"/>
      <c r="V40" s="20" t="s">
        <v>23</v>
      </c>
      <c r="W40" s="41" t="s">
        <v>23</v>
      </c>
      <c r="X40" s="269"/>
      <c r="Y40" s="269"/>
      <c r="Z40" s="269"/>
      <c r="AA40" s="269"/>
      <c r="AB40" s="269"/>
      <c r="AC40" s="269"/>
      <c r="AD40" s="307">
        <v>3</v>
      </c>
      <c r="AE40" s="307">
        <v>2</v>
      </c>
      <c r="AF40" s="307">
        <v>3</v>
      </c>
      <c r="AG40" s="308">
        <v>2</v>
      </c>
      <c r="AH40" s="308">
        <v>3</v>
      </c>
      <c r="AI40" s="308">
        <v>2</v>
      </c>
      <c r="AJ40" s="12">
        <v>3</v>
      </c>
      <c r="AK40" s="12">
        <v>2</v>
      </c>
      <c r="AL40" s="12">
        <v>3</v>
      </c>
      <c r="AM40" s="12">
        <v>2</v>
      </c>
      <c r="AN40" s="307">
        <v>3</v>
      </c>
      <c r="AO40" s="307">
        <v>2</v>
      </c>
      <c r="AP40" s="307">
        <v>3</v>
      </c>
      <c r="AQ40" s="307">
        <v>2</v>
      </c>
      <c r="AR40" s="12">
        <v>3</v>
      </c>
      <c r="AS40" s="12">
        <v>2</v>
      </c>
      <c r="AT40" s="351"/>
      <c r="AU40" s="268"/>
      <c r="AV40" s="268"/>
      <c r="AW40" s="40" t="s">
        <v>23</v>
      </c>
      <c r="AX40" s="40" t="s">
        <v>23</v>
      </c>
      <c r="AY40" s="40" t="s">
        <v>23</v>
      </c>
      <c r="AZ40" s="40" t="s">
        <v>23</v>
      </c>
      <c r="BA40" s="40" t="s">
        <v>23</v>
      </c>
      <c r="BB40" s="40" t="s">
        <v>23</v>
      </c>
      <c r="BC40" s="40" t="s">
        <v>23</v>
      </c>
      <c r="BD40" s="40" t="s">
        <v>23</v>
      </c>
      <c r="BE40" s="9">
        <f t="shared" si="13"/>
        <v>40</v>
      </c>
      <c r="BF40" s="13"/>
    </row>
    <row r="41" spans="1:58" ht="13.5" thickBot="1">
      <c r="A41" s="479"/>
      <c r="B41" s="507" t="s">
        <v>246</v>
      </c>
      <c r="C41" s="488" t="s">
        <v>139</v>
      </c>
      <c r="D41" s="10" t="s">
        <v>22</v>
      </c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350"/>
      <c r="V41" s="20" t="s">
        <v>23</v>
      </c>
      <c r="W41" s="41" t="s">
        <v>23</v>
      </c>
      <c r="X41" s="269"/>
      <c r="Y41" s="269"/>
      <c r="Z41" s="269"/>
      <c r="AA41" s="269"/>
      <c r="AB41" s="269"/>
      <c r="AC41" s="269"/>
      <c r="AD41" s="307">
        <v>6</v>
      </c>
      <c r="AE41" s="307">
        <v>6</v>
      </c>
      <c r="AF41" s="307">
        <v>6</v>
      </c>
      <c r="AG41" s="308">
        <v>6</v>
      </c>
      <c r="AH41" s="308">
        <v>6</v>
      </c>
      <c r="AI41" s="308">
        <v>6</v>
      </c>
      <c r="AJ41" s="12">
        <v>6</v>
      </c>
      <c r="AK41" s="12">
        <v>6</v>
      </c>
      <c r="AL41" s="12">
        <v>6</v>
      </c>
      <c r="AM41" s="12">
        <v>6</v>
      </c>
      <c r="AN41" s="307">
        <v>6</v>
      </c>
      <c r="AO41" s="307">
        <v>6</v>
      </c>
      <c r="AP41" s="307">
        <v>6</v>
      </c>
      <c r="AQ41" s="307">
        <v>6</v>
      </c>
      <c r="AR41" s="12">
        <v>6</v>
      </c>
      <c r="AS41" s="12">
        <v>6</v>
      </c>
      <c r="AT41" s="351" t="s">
        <v>24</v>
      </c>
      <c r="AU41" s="268"/>
      <c r="AV41" s="268"/>
      <c r="AW41" s="40" t="s">
        <v>23</v>
      </c>
      <c r="AX41" s="40" t="s">
        <v>23</v>
      </c>
      <c r="AY41" s="40" t="s">
        <v>23</v>
      </c>
      <c r="AZ41" s="40" t="s">
        <v>23</v>
      </c>
      <c r="BA41" s="40" t="s">
        <v>23</v>
      </c>
      <c r="BB41" s="40" t="s">
        <v>23</v>
      </c>
      <c r="BC41" s="40" t="s">
        <v>23</v>
      </c>
      <c r="BD41" s="40" t="s">
        <v>23</v>
      </c>
      <c r="BE41" s="9">
        <f t="shared" si="13"/>
        <v>96</v>
      </c>
      <c r="BF41" s="13"/>
    </row>
    <row r="42" spans="1:58" ht="13.5" thickBot="1">
      <c r="A42" s="479"/>
      <c r="B42" s="489"/>
      <c r="C42" s="489"/>
      <c r="D42" s="10" t="s">
        <v>25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350"/>
      <c r="V42" s="20" t="s">
        <v>23</v>
      </c>
      <c r="W42" s="41" t="s">
        <v>23</v>
      </c>
      <c r="X42" s="266"/>
      <c r="Y42" s="266"/>
      <c r="Z42" s="266"/>
      <c r="AA42" s="266"/>
      <c r="AB42" s="266"/>
      <c r="AC42" s="266"/>
      <c r="AD42" s="305">
        <v>3</v>
      </c>
      <c r="AE42" s="305">
        <v>3</v>
      </c>
      <c r="AF42" s="305">
        <v>3</v>
      </c>
      <c r="AG42" s="306">
        <v>3</v>
      </c>
      <c r="AH42" s="306">
        <v>3</v>
      </c>
      <c r="AI42" s="306">
        <v>3</v>
      </c>
      <c r="AJ42" s="9">
        <v>3</v>
      </c>
      <c r="AK42" s="9">
        <v>3</v>
      </c>
      <c r="AL42" s="9">
        <v>3</v>
      </c>
      <c r="AM42" s="9">
        <v>3</v>
      </c>
      <c r="AN42" s="305">
        <v>3</v>
      </c>
      <c r="AO42" s="305">
        <v>3</v>
      </c>
      <c r="AP42" s="305">
        <v>3</v>
      </c>
      <c r="AQ42" s="305">
        <v>3</v>
      </c>
      <c r="AR42" s="9">
        <v>3</v>
      </c>
      <c r="AS42" s="9">
        <v>3</v>
      </c>
      <c r="AT42" s="350"/>
      <c r="AU42" s="268"/>
      <c r="AV42" s="268"/>
      <c r="AW42" s="40" t="s">
        <v>23</v>
      </c>
      <c r="AX42" s="40" t="s">
        <v>23</v>
      </c>
      <c r="AY42" s="40" t="s">
        <v>23</v>
      </c>
      <c r="AZ42" s="40" t="s">
        <v>23</v>
      </c>
      <c r="BA42" s="40" t="s">
        <v>23</v>
      </c>
      <c r="BB42" s="40" t="s">
        <v>23</v>
      </c>
      <c r="BC42" s="40" t="s">
        <v>23</v>
      </c>
      <c r="BD42" s="40" t="s">
        <v>23</v>
      </c>
      <c r="BE42" s="9">
        <f t="shared" si="13"/>
        <v>48</v>
      </c>
      <c r="BF42" s="13"/>
    </row>
    <row r="43" spans="1:58" ht="13.5" thickBot="1">
      <c r="A43" s="479"/>
      <c r="B43" s="507" t="s">
        <v>142</v>
      </c>
      <c r="C43" s="497" t="s">
        <v>158</v>
      </c>
      <c r="D43" s="10" t="s">
        <v>22</v>
      </c>
      <c r="E43" s="186">
        <v>4</v>
      </c>
      <c r="F43" s="186">
        <v>6</v>
      </c>
      <c r="G43" s="186">
        <v>4</v>
      </c>
      <c r="H43" s="186">
        <v>6</v>
      </c>
      <c r="I43" s="186">
        <v>4</v>
      </c>
      <c r="J43" s="186">
        <v>6</v>
      </c>
      <c r="K43" s="186">
        <v>4</v>
      </c>
      <c r="L43" s="186">
        <v>6</v>
      </c>
      <c r="M43" s="186">
        <v>4</v>
      </c>
      <c r="N43" s="186">
        <v>6</v>
      </c>
      <c r="O43" s="186">
        <v>4</v>
      </c>
      <c r="P43" s="186">
        <v>6</v>
      </c>
      <c r="Q43" s="186">
        <v>4</v>
      </c>
      <c r="R43" s="186">
        <v>6</v>
      </c>
      <c r="S43" s="186">
        <v>4</v>
      </c>
      <c r="T43" s="186">
        <v>6</v>
      </c>
      <c r="U43" s="350" t="s">
        <v>24</v>
      </c>
      <c r="V43" s="20" t="s">
        <v>23</v>
      </c>
      <c r="W43" s="41" t="s">
        <v>23</v>
      </c>
      <c r="X43" s="266"/>
      <c r="Y43" s="266"/>
      <c r="Z43" s="266"/>
      <c r="AA43" s="266"/>
      <c r="AB43" s="266"/>
      <c r="AC43" s="266"/>
      <c r="AD43" s="266"/>
      <c r="AE43" s="266"/>
      <c r="AF43" s="266"/>
      <c r="AG43" s="267"/>
      <c r="AH43" s="267"/>
      <c r="AI43" s="267"/>
      <c r="AJ43" s="186"/>
      <c r="AK43" s="186"/>
      <c r="AL43" s="186"/>
      <c r="AM43" s="186"/>
      <c r="AN43" s="266"/>
      <c r="AO43" s="266"/>
      <c r="AP43" s="266"/>
      <c r="AQ43" s="266"/>
      <c r="AR43" s="186"/>
      <c r="AS43" s="186"/>
      <c r="AT43" s="350"/>
      <c r="AU43" s="268"/>
      <c r="AV43" s="268"/>
      <c r="AW43" s="40" t="s">
        <v>23</v>
      </c>
      <c r="AX43" s="40" t="s">
        <v>23</v>
      </c>
      <c r="AY43" s="40" t="s">
        <v>23</v>
      </c>
      <c r="AZ43" s="40" t="s">
        <v>23</v>
      </c>
      <c r="BA43" s="40" t="s">
        <v>23</v>
      </c>
      <c r="BB43" s="40" t="s">
        <v>23</v>
      </c>
      <c r="BC43" s="40" t="s">
        <v>23</v>
      </c>
      <c r="BD43" s="40" t="s">
        <v>23</v>
      </c>
      <c r="BE43" s="9">
        <f t="shared" si="13"/>
        <v>80</v>
      </c>
      <c r="BF43" s="13"/>
    </row>
    <row r="44" spans="1:58" ht="13.5" thickBot="1">
      <c r="A44" s="479"/>
      <c r="B44" s="489"/>
      <c r="C44" s="498"/>
      <c r="D44" s="10" t="s">
        <v>25</v>
      </c>
      <c r="E44" s="186">
        <v>2</v>
      </c>
      <c r="F44" s="186">
        <v>3</v>
      </c>
      <c r="G44" s="186">
        <v>2</v>
      </c>
      <c r="H44" s="186">
        <v>3</v>
      </c>
      <c r="I44" s="186">
        <v>2</v>
      </c>
      <c r="J44" s="186">
        <v>3</v>
      </c>
      <c r="K44" s="186">
        <v>2</v>
      </c>
      <c r="L44" s="186">
        <v>3</v>
      </c>
      <c r="M44" s="186">
        <v>2</v>
      </c>
      <c r="N44" s="186">
        <v>3</v>
      </c>
      <c r="O44" s="186">
        <v>2</v>
      </c>
      <c r="P44" s="186">
        <v>3</v>
      </c>
      <c r="Q44" s="186">
        <v>2</v>
      </c>
      <c r="R44" s="186">
        <v>3</v>
      </c>
      <c r="S44" s="186">
        <v>2</v>
      </c>
      <c r="T44" s="186">
        <v>3</v>
      </c>
      <c r="U44" s="350"/>
      <c r="V44" s="20" t="s">
        <v>23</v>
      </c>
      <c r="W44" s="41" t="s">
        <v>23</v>
      </c>
      <c r="X44" s="266"/>
      <c r="Y44" s="266"/>
      <c r="Z44" s="266"/>
      <c r="AA44" s="266"/>
      <c r="AB44" s="266"/>
      <c r="AC44" s="266"/>
      <c r="AD44" s="266"/>
      <c r="AE44" s="266"/>
      <c r="AF44" s="266"/>
      <c r="AG44" s="267"/>
      <c r="AH44" s="267"/>
      <c r="AI44" s="267"/>
      <c r="AJ44" s="186"/>
      <c r="AK44" s="186"/>
      <c r="AL44" s="186"/>
      <c r="AM44" s="186"/>
      <c r="AN44" s="266"/>
      <c r="AO44" s="266"/>
      <c r="AP44" s="266"/>
      <c r="AQ44" s="266"/>
      <c r="AR44" s="186"/>
      <c r="AS44" s="186"/>
      <c r="AT44" s="350"/>
      <c r="AU44" s="268"/>
      <c r="AV44" s="268"/>
      <c r="AW44" s="40" t="s">
        <v>23</v>
      </c>
      <c r="AX44" s="40" t="s">
        <v>23</v>
      </c>
      <c r="AY44" s="40" t="s">
        <v>23</v>
      </c>
      <c r="AZ44" s="40" t="s">
        <v>23</v>
      </c>
      <c r="BA44" s="40" t="s">
        <v>23</v>
      </c>
      <c r="BB44" s="40" t="s">
        <v>23</v>
      </c>
      <c r="BC44" s="40" t="s">
        <v>23</v>
      </c>
      <c r="BD44" s="40" t="s">
        <v>23</v>
      </c>
      <c r="BE44" s="9">
        <f t="shared" si="13"/>
        <v>40</v>
      </c>
      <c r="BF44" s="13"/>
    </row>
    <row r="45" spans="1:58" ht="13.5" customHeight="1" thickBot="1">
      <c r="A45" s="479"/>
      <c r="B45" s="507" t="s">
        <v>141</v>
      </c>
      <c r="C45" s="488" t="s">
        <v>162</v>
      </c>
      <c r="D45" s="10" t="s">
        <v>22</v>
      </c>
      <c r="E45" s="186">
        <v>4</v>
      </c>
      <c r="F45" s="186">
        <v>4</v>
      </c>
      <c r="G45" s="186">
        <v>4</v>
      </c>
      <c r="H45" s="186">
        <v>4</v>
      </c>
      <c r="I45" s="186">
        <v>4</v>
      </c>
      <c r="J45" s="186">
        <v>4</v>
      </c>
      <c r="K45" s="186">
        <v>4</v>
      </c>
      <c r="L45" s="186">
        <v>4</v>
      </c>
      <c r="M45" s="186">
        <v>4</v>
      </c>
      <c r="N45" s="186">
        <v>4</v>
      </c>
      <c r="O45" s="186">
        <v>4</v>
      </c>
      <c r="P45" s="186">
        <v>4</v>
      </c>
      <c r="Q45" s="186">
        <v>4</v>
      </c>
      <c r="R45" s="186">
        <v>4</v>
      </c>
      <c r="S45" s="186">
        <v>4</v>
      </c>
      <c r="T45" s="186" t="s">
        <v>241</v>
      </c>
      <c r="U45" s="350"/>
      <c r="V45" s="20" t="s">
        <v>23</v>
      </c>
      <c r="W45" s="41" t="s">
        <v>23</v>
      </c>
      <c r="X45" s="266"/>
      <c r="Y45" s="266"/>
      <c r="Z45" s="266"/>
      <c r="AA45" s="266"/>
      <c r="AB45" s="266"/>
      <c r="AC45" s="266"/>
      <c r="AD45" s="266"/>
      <c r="AE45" s="266"/>
      <c r="AF45" s="266"/>
      <c r="AG45" s="267"/>
      <c r="AH45" s="267"/>
      <c r="AI45" s="267"/>
      <c r="AJ45" s="186"/>
      <c r="AK45" s="186"/>
      <c r="AL45" s="186"/>
      <c r="AM45" s="186"/>
      <c r="AN45" s="266"/>
      <c r="AO45" s="266"/>
      <c r="AP45" s="266"/>
      <c r="AQ45" s="266"/>
      <c r="AR45" s="186"/>
      <c r="AS45" s="186"/>
      <c r="AT45" s="350"/>
      <c r="AU45" s="268"/>
      <c r="AV45" s="268"/>
      <c r="AW45" s="40" t="s">
        <v>23</v>
      </c>
      <c r="AX45" s="40" t="s">
        <v>23</v>
      </c>
      <c r="AY45" s="40" t="s">
        <v>23</v>
      </c>
      <c r="AZ45" s="40" t="s">
        <v>23</v>
      </c>
      <c r="BA45" s="40" t="s">
        <v>23</v>
      </c>
      <c r="BB45" s="40" t="s">
        <v>23</v>
      </c>
      <c r="BC45" s="40" t="s">
        <v>23</v>
      </c>
      <c r="BD45" s="40" t="s">
        <v>23</v>
      </c>
      <c r="BE45" s="9">
        <f t="shared" si="13"/>
        <v>60</v>
      </c>
      <c r="BF45" s="13"/>
    </row>
    <row r="46" spans="1:58" ht="13.5" thickBot="1">
      <c r="A46" s="479"/>
      <c r="B46" s="489"/>
      <c r="C46" s="489"/>
      <c r="D46" s="10" t="s">
        <v>25</v>
      </c>
      <c r="E46" s="186">
        <v>2</v>
      </c>
      <c r="F46" s="186">
        <v>2</v>
      </c>
      <c r="G46" s="186">
        <v>2</v>
      </c>
      <c r="H46" s="186">
        <v>2</v>
      </c>
      <c r="I46" s="186">
        <v>2</v>
      </c>
      <c r="J46" s="186">
        <v>2</v>
      </c>
      <c r="K46" s="186">
        <v>2</v>
      </c>
      <c r="L46" s="186">
        <v>2</v>
      </c>
      <c r="M46" s="186">
        <v>2</v>
      </c>
      <c r="N46" s="186">
        <v>2</v>
      </c>
      <c r="O46" s="186">
        <v>2</v>
      </c>
      <c r="P46" s="186">
        <v>2</v>
      </c>
      <c r="Q46" s="186">
        <v>2</v>
      </c>
      <c r="R46" s="186">
        <v>2</v>
      </c>
      <c r="S46" s="186">
        <v>2</v>
      </c>
      <c r="T46" s="186">
        <v>2</v>
      </c>
      <c r="U46" s="350"/>
      <c r="V46" s="20" t="s">
        <v>23</v>
      </c>
      <c r="W46" s="41" t="s">
        <v>23</v>
      </c>
      <c r="X46" s="266"/>
      <c r="Y46" s="266"/>
      <c r="Z46" s="266"/>
      <c r="AA46" s="266"/>
      <c r="AB46" s="266"/>
      <c r="AC46" s="266"/>
      <c r="AD46" s="266"/>
      <c r="AE46" s="266"/>
      <c r="AF46" s="266"/>
      <c r="AG46" s="267"/>
      <c r="AH46" s="267"/>
      <c r="AI46" s="267"/>
      <c r="AJ46" s="186"/>
      <c r="AK46" s="186"/>
      <c r="AL46" s="186"/>
      <c r="AM46" s="186"/>
      <c r="AN46" s="266"/>
      <c r="AO46" s="266"/>
      <c r="AP46" s="266"/>
      <c r="AQ46" s="266"/>
      <c r="AR46" s="186"/>
      <c r="AS46" s="186"/>
      <c r="AT46" s="350"/>
      <c r="AU46" s="268"/>
      <c r="AV46" s="268"/>
      <c r="AW46" s="40" t="s">
        <v>23</v>
      </c>
      <c r="AX46" s="40" t="s">
        <v>23</v>
      </c>
      <c r="AY46" s="40" t="s">
        <v>23</v>
      </c>
      <c r="AZ46" s="40" t="s">
        <v>23</v>
      </c>
      <c r="BA46" s="40" t="s">
        <v>23</v>
      </c>
      <c r="BB46" s="40" t="s">
        <v>23</v>
      </c>
      <c r="BC46" s="40" t="s">
        <v>23</v>
      </c>
      <c r="BD46" s="40" t="s">
        <v>23</v>
      </c>
      <c r="BE46" s="9">
        <f t="shared" si="13"/>
        <v>32</v>
      </c>
      <c r="BF46" s="13"/>
    </row>
    <row r="47" spans="1:58" ht="12.75" customHeight="1" thickBot="1">
      <c r="A47" s="479"/>
      <c r="B47" s="507" t="s">
        <v>140</v>
      </c>
      <c r="C47" s="488" t="s">
        <v>163</v>
      </c>
      <c r="D47" s="10" t="s">
        <v>22</v>
      </c>
      <c r="E47" s="186">
        <v>4</v>
      </c>
      <c r="F47" s="186">
        <v>4</v>
      </c>
      <c r="G47" s="186">
        <v>4</v>
      </c>
      <c r="H47" s="186">
        <v>4</v>
      </c>
      <c r="I47" s="186">
        <v>4</v>
      </c>
      <c r="J47" s="186">
        <v>4</v>
      </c>
      <c r="K47" s="186">
        <v>4</v>
      </c>
      <c r="L47" s="186">
        <v>4</v>
      </c>
      <c r="M47" s="186">
        <v>4</v>
      </c>
      <c r="N47" s="186">
        <v>4</v>
      </c>
      <c r="O47" s="186">
        <v>4</v>
      </c>
      <c r="P47" s="186">
        <v>4</v>
      </c>
      <c r="Q47" s="186">
        <v>4</v>
      </c>
      <c r="R47" s="186">
        <v>4</v>
      </c>
      <c r="S47" s="186">
        <v>4</v>
      </c>
      <c r="T47" s="186" t="s">
        <v>241</v>
      </c>
      <c r="U47" s="350"/>
      <c r="V47" s="20" t="s">
        <v>23</v>
      </c>
      <c r="W47" s="41" t="s">
        <v>23</v>
      </c>
      <c r="X47" s="266"/>
      <c r="Y47" s="266"/>
      <c r="Z47" s="266"/>
      <c r="AA47" s="266"/>
      <c r="AB47" s="266"/>
      <c r="AC47" s="266"/>
      <c r="AD47" s="266"/>
      <c r="AE47" s="266"/>
      <c r="AF47" s="266"/>
      <c r="AG47" s="267"/>
      <c r="AH47" s="267"/>
      <c r="AI47" s="267"/>
      <c r="AJ47" s="186"/>
      <c r="AK47" s="186"/>
      <c r="AL47" s="186"/>
      <c r="AM47" s="186"/>
      <c r="AN47" s="266"/>
      <c r="AO47" s="266"/>
      <c r="AP47" s="266"/>
      <c r="AQ47" s="266"/>
      <c r="AR47" s="186"/>
      <c r="AS47" s="186"/>
      <c r="AT47" s="350"/>
      <c r="AU47" s="268"/>
      <c r="AV47" s="268"/>
      <c r="AW47" s="40" t="s">
        <v>23</v>
      </c>
      <c r="AX47" s="40" t="s">
        <v>23</v>
      </c>
      <c r="AY47" s="40" t="s">
        <v>23</v>
      </c>
      <c r="AZ47" s="40" t="s">
        <v>23</v>
      </c>
      <c r="BA47" s="40" t="s">
        <v>23</v>
      </c>
      <c r="BB47" s="40" t="s">
        <v>23</v>
      </c>
      <c r="BC47" s="40" t="s">
        <v>23</v>
      </c>
      <c r="BD47" s="40" t="s">
        <v>23</v>
      </c>
      <c r="BE47" s="9">
        <f t="shared" si="13"/>
        <v>60</v>
      </c>
      <c r="BF47" s="13"/>
    </row>
    <row r="48" spans="1:58" ht="13.5" thickBot="1">
      <c r="A48" s="479"/>
      <c r="B48" s="489"/>
      <c r="C48" s="489"/>
      <c r="D48" s="10" t="s">
        <v>25</v>
      </c>
      <c r="E48" s="186">
        <v>2</v>
      </c>
      <c r="F48" s="186">
        <v>2</v>
      </c>
      <c r="G48" s="186">
        <v>2</v>
      </c>
      <c r="H48" s="186">
        <v>2</v>
      </c>
      <c r="I48" s="186">
        <v>2</v>
      </c>
      <c r="J48" s="186">
        <v>2</v>
      </c>
      <c r="K48" s="186">
        <v>2</v>
      </c>
      <c r="L48" s="186">
        <v>2</v>
      </c>
      <c r="M48" s="186">
        <v>2</v>
      </c>
      <c r="N48" s="186">
        <v>2</v>
      </c>
      <c r="O48" s="186">
        <v>2</v>
      </c>
      <c r="P48" s="186">
        <v>2</v>
      </c>
      <c r="Q48" s="186">
        <v>2</v>
      </c>
      <c r="R48" s="186">
        <v>2</v>
      </c>
      <c r="S48" s="186">
        <v>2</v>
      </c>
      <c r="T48" s="186">
        <v>2</v>
      </c>
      <c r="U48" s="350"/>
      <c r="V48" s="20" t="s">
        <v>23</v>
      </c>
      <c r="W48" s="41" t="s">
        <v>23</v>
      </c>
      <c r="X48" s="266"/>
      <c r="Y48" s="266"/>
      <c r="Z48" s="266"/>
      <c r="AA48" s="266"/>
      <c r="AB48" s="266"/>
      <c r="AC48" s="266"/>
      <c r="AD48" s="266"/>
      <c r="AE48" s="266"/>
      <c r="AF48" s="266"/>
      <c r="AG48" s="267"/>
      <c r="AH48" s="267"/>
      <c r="AI48" s="267"/>
      <c r="AJ48" s="186"/>
      <c r="AK48" s="186"/>
      <c r="AL48" s="186"/>
      <c r="AM48" s="186"/>
      <c r="AN48" s="266"/>
      <c r="AO48" s="266"/>
      <c r="AP48" s="266"/>
      <c r="AQ48" s="266"/>
      <c r="AR48" s="186"/>
      <c r="AS48" s="186"/>
      <c r="AT48" s="350"/>
      <c r="AU48" s="268"/>
      <c r="AV48" s="268"/>
      <c r="AW48" s="40" t="s">
        <v>23</v>
      </c>
      <c r="AX48" s="40" t="s">
        <v>23</v>
      </c>
      <c r="AY48" s="40" t="s">
        <v>23</v>
      </c>
      <c r="AZ48" s="40" t="s">
        <v>23</v>
      </c>
      <c r="BA48" s="40" t="s">
        <v>23</v>
      </c>
      <c r="BB48" s="40" t="s">
        <v>23</v>
      </c>
      <c r="BC48" s="40" t="s">
        <v>23</v>
      </c>
      <c r="BD48" s="40" t="s">
        <v>23</v>
      </c>
      <c r="BE48" s="9">
        <f t="shared" si="13"/>
        <v>32</v>
      </c>
      <c r="BF48" s="13"/>
    </row>
    <row r="49" spans="1:58" ht="13.5" customHeight="1" thickBot="1">
      <c r="A49" s="479"/>
      <c r="B49" s="507" t="s">
        <v>164</v>
      </c>
      <c r="C49" s="488" t="s">
        <v>46</v>
      </c>
      <c r="D49" s="10" t="s">
        <v>22</v>
      </c>
      <c r="E49" s="186">
        <v>2</v>
      </c>
      <c r="F49" s="186">
        <v>2</v>
      </c>
      <c r="G49" s="186">
        <v>2</v>
      </c>
      <c r="H49" s="186">
        <v>2</v>
      </c>
      <c r="I49" s="186">
        <v>2</v>
      </c>
      <c r="J49" s="186">
        <v>2</v>
      </c>
      <c r="K49" s="186">
        <v>2</v>
      </c>
      <c r="L49" s="186">
        <v>2</v>
      </c>
      <c r="M49" s="186">
        <v>2</v>
      </c>
      <c r="N49" s="186">
        <v>2</v>
      </c>
      <c r="O49" s="186">
        <v>2</v>
      </c>
      <c r="P49" s="186">
        <v>2</v>
      </c>
      <c r="Q49" s="186">
        <v>2</v>
      </c>
      <c r="R49" s="186">
        <v>2</v>
      </c>
      <c r="S49" s="186">
        <v>2</v>
      </c>
      <c r="T49" s="186">
        <v>2</v>
      </c>
      <c r="U49" s="350"/>
      <c r="V49" s="20" t="s">
        <v>23</v>
      </c>
      <c r="W49" s="41" t="s">
        <v>23</v>
      </c>
      <c r="X49" s="269"/>
      <c r="Y49" s="266"/>
      <c r="Z49" s="266"/>
      <c r="AA49" s="266"/>
      <c r="AB49" s="266"/>
      <c r="AC49" s="266"/>
      <c r="AD49" s="305">
        <v>2</v>
      </c>
      <c r="AE49" s="305">
        <v>2</v>
      </c>
      <c r="AF49" s="305">
        <v>2</v>
      </c>
      <c r="AG49" s="306">
        <v>2</v>
      </c>
      <c r="AH49" s="306">
        <v>2</v>
      </c>
      <c r="AI49" s="306">
        <v>2</v>
      </c>
      <c r="AJ49" s="9">
        <v>2</v>
      </c>
      <c r="AK49" s="9">
        <v>2</v>
      </c>
      <c r="AL49" s="9">
        <v>2</v>
      </c>
      <c r="AM49" s="9">
        <v>2</v>
      </c>
      <c r="AN49" s="305">
        <v>2</v>
      </c>
      <c r="AO49" s="305">
        <v>2</v>
      </c>
      <c r="AP49" s="305">
        <v>2</v>
      </c>
      <c r="AQ49" s="305">
        <v>2</v>
      </c>
      <c r="AR49" s="9">
        <v>2</v>
      </c>
      <c r="AS49" s="9" t="s">
        <v>241</v>
      </c>
      <c r="AT49" s="350"/>
      <c r="AU49" s="268"/>
      <c r="AV49" s="268"/>
      <c r="AW49" s="40" t="s">
        <v>23</v>
      </c>
      <c r="AX49" s="40" t="s">
        <v>23</v>
      </c>
      <c r="AY49" s="40" t="s">
        <v>23</v>
      </c>
      <c r="AZ49" s="40" t="s">
        <v>23</v>
      </c>
      <c r="BA49" s="40" t="s">
        <v>23</v>
      </c>
      <c r="BB49" s="40" t="s">
        <v>23</v>
      </c>
      <c r="BC49" s="40" t="s">
        <v>23</v>
      </c>
      <c r="BD49" s="40" t="s">
        <v>23</v>
      </c>
      <c r="BE49" s="9">
        <f t="shared" si="13"/>
        <v>62</v>
      </c>
      <c r="BF49" s="13"/>
    </row>
    <row r="50" spans="1:58" ht="13.5" thickBot="1">
      <c r="A50" s="479"/>
      <c r="B50" s="489"/>
      <c r="C50" s="489"/>
      <c r="D50" s="10" t="s">
        <v>25</v>
      </c>
      <c r="E50" s="186">
        <v>1</v>
      </c>
      <c r="F50" s="186">
        <v>1</v>
      </c>
      <c r="G50" s="186">
        <v>1</v>
      </c>
      <c r="H50" s="186">
        <v>1</v>
      </c>
      <c r="I50" s="186">
        <v>1</v>
      </c>
      <c r="J50" s="186">
        <v>1</v>
      </c>
      <c r="K50" s="186">
        <v>1</v>
      </c>
      <c r="L50" s="186">
        <v>1</v>
      </c>
      <c r="M50" s="186">
        <v>1</v>
      </c>
      <c r="N50" s="186">
        <v>1</v>
      </c>
      <c r="O50" s="186">
        <v>1</v>
      </c>
      <c r="P50" s="186">
        <v>1</v>
      </c>
      <c r="Q50" s="186">
        <v>1</v>
      </c>
      <c r="R50" s="186">
        <v>1</v>
      </c>
      <c r="S50" s="186">
        <v>1</v>
      </c>
      <c r="T50" s="186">
        <v>1</v>
      </c>
      <c r="U50" s="350"/>
      <c r="V50" s="20" t="s">
        <v>23</v>
      </c>
      <c r="W50" s="41" t="s">
        <v>23</v>
      </c>
      <c r="X50" s="266"/>
      <c r="Y50" s="266"/>
      <c r="Z50" s="266"/>
      <c r="AA50" s="266"/>
      <c r="AB50" s="266"/>
      <c r="AC50" s="266"/>
      <c r="AD50" s="305">
        <v>1</v>
      </c>
      <c r="AE50" s="305">
        <v>1</v>
      </c>
      <c r="AF50" s="305">
        <v>1</v>
      </c>
      <c r="AG50" s="306">
        <v>1</v>
      </c>
      <c r="AH50" s="306">
        <v>1</v>
      </c>
      <c r="AI50" s="306">
        <v>1</v>
      </c>
      <c r="AJ50" s="9">
        <v>1</v>
      </c>
      <c r="AK50" s="9">
        <v>1</v>
      </c>
      <c r="AL50" s="9">
        <v>1</v>
      </c>
      <c r="AM50" s="9">
        <v>1</v>
      </c>
      <c r="AN50" s="305">
        <v>1</v>
      </c>
      <c r="AO50" s="305">
        <v>1</v>
      </c>
      <c r="AP50" s="305">
        <v>1</v>
      </c>
      <c r="AQ50" s="305">
        <v>1</v>
      </c>
      <c r="AR50" s="9">
        <v>1</v>
      </c>
      <c r="AS50" s="9">
        <v>1</v>
      </c>
      <c r="AT50" s="350"/>
      <c r="AU50" s="268"/>
      <c r="AV50" s="268"/>
      <c r="AW50" s="40" t="s">
        <v>23</v>
      </c>
      <c r="AX50" s="40" t="s">
        <v>23</v>
      </c>
      <c r="AY50" s="40" t="s">
        <v>23</v>
      </c>
      <c r="AZ50" s="40" t="s">
        <v>23</v>
      </c>
      <c r="BA50" s="40" t="s">
        <v>23</v>
      </c>
      <c r="BB50" s="40" t="s">
        <v>23</v>
      </c>
      <c r="BC50" s="40" t="s">
        <v>23</v>
      </c>
      <c r="BD50" s="40" t="s">
        <v>23</v>
      </c>
      <c r="BE50" s="9">
        <f t="shared" si="13"/>
        <v>32</v>
      </c>
      <c r="BF50" s="13"/>
    </row>
    <row r="51" spans="1:58" ht="20.25" customHeight="1" hidden="1" thickBot="1">
      <c r="A51" s="479"/>
      <c r="B51" s="509" t="s">
        <v>47</v>
      </c>
      <c r="C51" s="53" t="s">
        <v>48</v>
      </c>
      <c r="D51" s="7" t="s">
        <v>22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0"/>
      <c r="W51" s="41"/>
      <c r="X51" s="42"/>
      <c r="Y51" s="42"/>
      <c r="Z51" s="42"/>
      <c r="AA51" s="42"/>
      <c r="AB51" s="42"/>
      <c r="AC51" s="42"/>
      <c r="AD51" s="42"/>
      <c r="AE51" s="42"/>
      <c r="AF51" s="42"/>
      <c r="AG51" s="61"/>
      <c r="AH51" s="61"/>
      <c r="AI51" s="61"/>
      <c r="AJ51" s="8"/>
      <c r="AK51" s="8"/>
      <c r="AL51" s="8"/>
      <c r="AM51" s="8"/>
      <c r="AN51" s="42"/>
      <c r="AO51" s="42"/>
      <c r="AP51" s="42"/>
      <c r="AQ51" s="42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9">
        <f t="shared" si="13"/>
        <v>0</v>
      </c>
      <c r="BF51" s="13"/>
    </row>
    <row r="52" spans="1:58" ht="6" customHeight="1" hidden="1" thickBot="1">
      <c r="A52" s="479"/>
      <c r="B52" s="510"/>
      <c r="C52" s="54" t="s">
        <v>36</v>
      </c>
      <c r="D52" s="7" t="s">
        <v>25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0"/>
      <c r="W52" s="41"/>
      <c r="X52" s="42"/>
      <c r="Y52" s="42"/>
      <c r="Z52" s="42"/>
      <c r="AA52" s="42"/>
      <c r="AB52" s="42"/>
      <c r="AC52" s="42"/>
      <c r="AD52" s="42"/>
      <c r="AE52" s="42"/>
      <c r="AF52" s="42"/>
      <c r="AG52" s="61"/>
      <c r="AH52" s="61"/>
      <c r="AI52" s="61"/>
      <c r="AJ52" s="8"/>
      <c r="AK52" s="8"/>
      <c r="AL52" s="8"/>
      <c r="AM52" s="8"/>
      <c r="AN52" s="42"/>
      <c r="AO52" s="42"/>
      <c r="AP52" s="42"/>
      <c r="AQ52" s="42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9">
        <f t="shared" si="13"/>
        <v>0</v>
      </c>
      <c r="BF52" s="13"/>
    </row>
    <row r="53" spans="1:58" ht="15" customHeight="1" thickBot="1">
      <c r="A53" s="479"/>
      <c r="B53" s="481" t="s">
        <v>247</v>
      </c>
      <c r="C53" s="481" t="s">
        <v>50</v>
      </c>
      <c r="D53" s="7" t="s">
        <v>22</v>
      </c>
      <c r="E53" s="8">
        <f>E55+E60+E82</f>
        <v>2</v>
      </c>
      <c r="F53" s="8">
        <f aca="true" t="shared" si="14" ref="F53:AS53">F55+F60+F82</f>
        <v>2</v>
      </c>
      <c r="G53" s="8">
        <f t="shared" si="14"/>
        <v>2</v>
      </c>
      <c r="H53" s="8">
        <f t="shared" si="14"/>
        <v>2</v>
      </c>
      <c r="I53" s="8">
        <f t="shared" si="14"/>
        <v>2</v>
      </c>
      <c r="J53" s="8">
        <f t="shared" si="14"/>
        <v>2</v>
      </c>
      <c r="K53" s="8">
        <f t="shared" si="14"/>
        <v>2</v>
      </c>
      <c r="L53" s="8">
        <f t="shared" si="14"/>
        <v>2</v>
      </c>
      <c r="M53" s="8">
        <f t="shared" si="14"/>
        <v>2</v>
      </c>
      <c r="N53" s="8">
        <f t="shared" si="14"/>
        <v>2</v>
      </c>
      <c r="O53" s="8">
        <f t="shared" si="14"/>
        <v>2</v>
      </c>
      <c r="P53" s="8">
        <f t="shared" si="14"/>
        <v>2</v>
      </c>
      <c r="Q53" s="8">
        <f t="shared" si="14"/>
        <v>2</v>
      </c>
      <c r="R53" s="8">
        <f t="shared" si="14"/>
        <v>2</v>
      </c>
      <c r="S53" s="8">
        <f t="shared" si="14"/>
        <v>2</v>
      </c>
      <c r="T53" s="8">
        <f t="shared" si="14"/>
        <v>2</v>
      </c>
      <c r="U53" s="8">
        <f t="shared" si="14"/>
        <v>0</v>
      </c>
      <c r="V53" s="20" t="s">
        <v>23</v>
      </c>
      <c r="W53" s="41" t="s">
        <v>23</v>
      </c>
      <c r="X53" s="42">
        <f t="shared" si="14"/>
        <v>0</v>
      </c>
      <c r="Y53" s="42">
        <f t="shared" si="14"/>
        <v>0</v>
      </c>
      <c r="Z53" s="42">
        <f t="shared" si="14"/>
        <v>0</v>
      </c>
      <c r="AA53" s="42">
        <f t="shared" si="14"/>
        <v>0</v>
      </c>
      <c r="AB53" s="42">
        <f t="shared" si="14"/>
        <v>0</v>
      </c>
      <c r="AC53" s="42">
        <f t="shared" si="14"/>
        <v>0</v>
      </c>
      <c r="AD53" s="42">
        <f t="shared" si="14"/>
        <v>8</v>
      </c>
      <c r="AE53" s="42">
        <f t="shared" si="14"/>
        <v>12</v>
      </c>
      <c r="AF53" s="42">
        <f t="shared" si="14"/>
        <v>8</v>
      </c>
      <c r="AG53" s="8">
        <f t="shared" si="14"/>
        <v>12</v>
      </c>
      <c r="AH53" s="8">
        <f t="shared" si="14"/>
        <v>8</v>
      </c>
      <c r="AI53" s="8">
        <f t="shared" si="14"/>
        <v>12</v>
      </c>
      <c r="AJ53" s="8">
        <f t="shared" si="14"/>
        <v>8</v>
      </c>
      <c r="AK53" s="8">
        <f t="shared" si="14"/>
        <v>12</v>
      </c>
      <c r="AL53" s="8">
        <f t="shared" si="14"/>
        <v>8</v>
      </c>
      <c r="AM53" s="8">
        <f t="shared" si="14"/>
        <v>12</v>
      </c>
      <c r="AN53" s="8">
        <f t="shared" si="14"/>
        <v>8</v>
      </c>
      <c r="AO53" s="8">
        <f t="shared" si="14"/>
        <v>12</v>
      </c>
      <c r="AP53" s="8">
        <f t="shared" si="14"/>
        <v>8</v>
      </c>
      <c r="AQ53" s="8">
        <f t="shared" si="14"/>
        <v>12</v>
      </c>
      <c r="AR53" s="8">
        <f t="shared" si="14"/>
        <v>8</v>
      </c>
      <c r="AS53" s="8">
        <f t="shared" si="14"/>
        <v>12</v>
      </c>
      <c r="AT53" s="8">
        <f aca="true" t="shared" si="15" ref="AT53:AV54">AT55+AT60</f>
        <v>0</v>
      </c>
      <c r="AU53" s="8">
        <f t="shared" si="15"/>
        <v>36</v>
      </c>
      <c r="AV53" s="8">
        <f t="shared" si="15"/>
        <v>36</v>
      </c>
      <c r="AW53" s="8" t="s">
        <v>23</v>
      </c>
      <c r="AX53" s="8" t="s">
        <v>23</v>
      </c>
      <c r="AY53" s="8" t="s">
        <v>23</v>
      </c>
      <c r="AZ53" s="8" t="s">
        <v>23</v>
      </c>
      <c r="BA53" s="8" t="s">
        <v>23</v>
      </c>
      <c r="BB53" s="8" t="s">
        <v>23</v>
      </c>
      <c r="BC53" s="8" t="s">
        <v>23</v>
      </c>
      <c r="BD53" s="8" t="s">
        <v>23</v>
      </c>
      <c r="BE53" s="9">
        <f t="shared" si="13"/>
        <v>264</v>
      </c>
      <c r="BF53" s="13"/>
    </row>
    <row r="54" spans="1:58" ht="13.5" thickBot="1">
      <c r="A54" s="479"/>
      <c r="B54" s="482"/>
      <c r="C54" s="482"/>
      <c r="D54" s="7" t="s">
        <v>25</v>
      </c>
      <c r="E54" s="8">
        <f>E56+E61+E83</f>
        <v>1</v>
      </c>
      <c r="F54" s="8">
        <f aca="true" t="shared" si="16" ref="F54:AS54">F56+F61+F83</f>
        <v>1</v>
      </c>
      <c r="G54" s="8">
        <f t="shared" si="16"/>
        <v>1</v>
      </c>
      <c r="H54" s="8">
        <f t="shared" si="16"/>
        <v>1</v>
      </c>
      <c r="I54" s="8">
        <f t="shared" si="16"/>
        <v>1</v>
      </c>
      <c r="J54" s="8">
        <f t="shared" si="16"/>
        <v>1</v>
      </c>
      <c r="K54" s="8">
        <f t="shared" si="16"/>
        <v>1</v>
      </c>
      <c r="L54" s="8">
        <f t="shared" si="16"/>
        <v>1</v>
      </c>
      <c r="M54" s="8">
        <f t="shared" si="16"/>
        <v>1</v>
      </c>
      <c r="N54" s="8">
        <f t="shared" si="16"/>
        <v>1</v>
      </c>
      <c r="O54" s="8">
        <f t="shared" si="16"/>
        <v>1</v>
      </c>
      <c r="P54" s="8">
        <f t="shared" si="16"/>
        <v>1</v>
      </c>
      <c r="Q54" s="8">
        <f t="shared" si="16"/>
        <v>1</v>
      </c>
      <c r="R54" s="8">
        <f t="shared" si="16"/>
        <v>1</v>
      </c>
      <c r="S54" s="8">
        <f t="shared" si="16"/>
        <v>1</v>
      </c>
      <c r="T54" s="8">
        <f t="shared" si="16"/>
        <v>1</v>
      </c>
      <c r="U54" s="8">
        <f t="shared" si="16"/>
        <v>0</v>
      </c>
      <c r="V54" s="20" t="s">
        <v>23</v>
      </c>
      <c r="W54" s="41" t="s">
        <v>23</v>
      </c>
      <c r="X54" s="42">
        <f t="shared" si="16"/>
        <v>0</v>
      </c>
      <c r="Y54" s="42">
        <f t="shared" si="16"/>
        <v>0</v>
      </c>
      <c r="Z54" s="42">
        <f t="shared" si="16"/>
        <v>0</v>
      </c>
      <c r="AA54" s="42">
        <f t="shared" si="16"/>
        <v>0</v>
      </c>
      <c r="AB54" s="42">
        <f t="shared" si="16"/>
        <v>0</v>
      </c>
      <c r="AC54" s="42">
        <f t="shared" si="16"/>
        <v>0</v>
      </c>
      <c r="AD54" s="42">
        <f t="shared" si="16"/>
        <v>4</v>
      </c>
      <c r="AE54" s="42">
        <f t="shared" si="16"/>
        <v>6</v>
      </c>
      <c r="AF54" s="42">
        <f t="shared" si="16"/>
        <v>4</v>
      </c>
      <c r="AG54" s="8">
        <f t="shared" si="16"/>
        <v>6</v>
      </c>
      <c r="AH54" s="8">
        <f t="shared" si="16"/>
        <v>4</v>
      </c>
      <c r="AI54" s="8">
        <f t="shared" si="16"/>
        <v>6</v>
      </c>
      <c r="AJ54" s="8">
        <f t="shared" si="16"/>
        <v>4</v>
      </c>
      <c r="AK54" s="8">
        <f t="shared" si="16"/>
        <v>6</v>
      </c>
      <c r="AL54" s="8">
        <f t="shared" si="16"/>
        <v>4</v>
      </c>
      <c r="AM54" s="8">
        <f t="shared" si="16"/>
        <v>6</v>
      </c>
      <c r="AN54" s="8">
        <f t="shared" si="16"/>
        <v>4</v>
      </c>
      <c r="AO54" s="8">
        <f t="shared" si="16"/>
        <v>6</v>
      </c>
      <c r="AP54" s="8">
        <f t="shared" si="16"/>
        <v>4</v>
      </c>
      <c r="AQ54" s="8">
        <f t="shared" si="16"/>
        <v>6</v>
      </c>
      <c r="AR54" s="8">
        <f t="shared" si="16"/>
        <v>4</v>
      </c>
      <c r="AS54" s="8">
        <f t="shared" si="16"/>
        <v>6</v>
      </c>
      <c r="AT54" s="8">
        <f t="shared" si="15"/>
        <v>0</v>
      </c>
      <c r="AU54" s="8">
        <f t="shared" si="15"/>
        <v>0</v>
      </c>
      <c r="AV54" s="8">
        <f t="shared" si="15"/>
        <v>0</v>
      </c>
      <c r="AW54" s="8" t="s">
        <v>23</v>
      </c>
      <c r="AX54" s="8" t="s">
        <v>23</v>
      </c>
      <c r="AY54" s="8" t="s">
        <v>23</v>
      </c>
      <c r="AZ54" s="8" t="s">
        <v>23</v>
      </c>
      <c r="BA54" s="8" t="s">
        <v>23</v>
      </c>
      <c r="BB54" s="8" t="s">
        <v>23</v>
      </c>
      <c r="BC54" s="8" t="s">
        <v>23</v>
      </c>
      <c r="BD54" s="8" t="s">
        <v>23</v>
      </c>
      <c r="BE54" s="9">
        <f t="shared" si="13"/>
        <v>96</v>
      </c>
      <c r="BF54" s="13"/>
    </row>
    <row r="55" spans="1:58" ht="21.75" customHeight="1" thickBot="1">
      <c r="A55" s="479"/>
      <c r="B55" s="509" t="s">
        <v>248</v>
      </c>
      <c r="C55" s="509" t="s">
        <v>184</v>
      </c>
      <c r="D55" s="44" t="s">
        <v>22</v>
      </c>
      <c r="E55" s="45">
        <f>E57+E59</f>
        <v>2</v>
      </c>
      <c r="F55" s="45">
        <f aca="true" t="shared" si="17" ref="F55:AV55">F57+F59</f>
        <v>2</v>
      </c>
      <c r="G55" s="45">
        <f t="shared" si="17"/>
        <v>2</v>
      </c>
      <c r="H55" s="45">
        <f t="shared" si="17"/>
        <v>2</v>
      </c>
      <c r="I55" s="45">
        <f t="shared" si="17"/>
        <v>2</v>
      </c>
      <c r="J55" s="45">
        <f t="shared" si="17"/>
        <v>2</v>
      </c>
      <c r="K55" s="45">
        <f t="shared" si="17"/>
        <v>2</v>
      </c>
      <c r="L55" s="45">
        <f t="shared" si="17"/>
        <v>2</v>
      </c>
      <c r="M55" s="45">
        <f t="shared" si="17"/>
        <v>2</v>
      </c>
      <c r="N55" s="45">
        <f t="shared" si="17"/>
        <v>2</v>
      </c>
      <c r="O55" s="45">
        <f t="shared" si="17"/>
        <v>2</v>
      </c>
      <c r="P55" s="45">
        <f t="shared" si="17"/>
        <v>2</v>
      </c>
      <c r="Q55" s="45">
        <f t="shared" si="17"/>
        <v>2</v>
      </c>
      <c r="R55" s="45">
        <f t="shared" si="17"/>
        <v>2</v>
      </c>
      <c r="S55" s="45">
        <f t="shared" si="17"/>
        <v>2</v>
      </c>
      <c r="T55" s="45">
        <f t="shared" si="17"/>
        <v>2</v>
      </c>
      <c r="U55" s="350">
        <f t="shared" si="17"/>
        <v>0</v>
      </c>
      <c r="V55" s="20" t="s">
        <v>23</v>
      </c>
      <c r="W55" s="20" t="s">
        <v>23</v>
      </c>
      <c r="X55" s="45">
        <f t="shared" si="17"/>
        <v>0</v>
      </c>
      <c r="Y55" s="45">
        <f t="shared" si="17"/>
        <v>0</v>
      </c>
      <c r="Z55" s="45">
        <f t="shared" si="17"/>
        <v>0</v>
      </c>
      <c r="AA55" s="45">
        <f t="shared" si="17"/>
        <v>0</v>
      </c>
      <c r="AB55" s="45">
        <f t="shared" si="17"/>
        <v>0</v>
      </c>
      <c r="AC55" s="45">
        <f t="shared" si="17"/>
        <v>0</v>
      </c>
      <c r="AD55" s="45">
        <f t="shared" si="17"/>
        <v>4</v>
      </c>
      <c r="AE55" s="45">
        <f t="shared" si="17"/>
        <v>6</v>
      </c>
      <c r="AF55" s="45">
        <f t="shared" si="17"/>
        <v>4</v>
      </c>
      <c r="AG55" s="45">
        <f t="shared" si="17"/>
        <v>6</v>
      </c>
      <c r="AH55" s="45">
        <f t="shared" si="17"/>
        <v>4</v>
      </c>
      <c r="AI55" s="45">
        <f t="shared" si="17"/>
        <v>6</v>
      </c>
      <c r="AJ55" s="45">
        <f t="shared" si="17"/>
        <v>4</v>
      </c>
      <c r="AK55" s="45">
        <f t="shared" si="17"/>
        <v>6</v>
      </c>
      <c r="AL55" s="45">
        <f t="shared" si="17"/>
        <v>4</v>
      </c>
      <c r="AM55" s="45">
        <f t="shared" si="17"/>
        <v>6</v>
      </c>
      <c r="AN55" s="45">
        <f t="shared" si="17"/>
        <v>4</v>
      </c>
      <c r="AO55" s="45">
        <f t="shared" si="17"/>
        <v>6</v>
      </c>
      <c r="AP55" s="45">
        <f t="shared" si="17"/>
        <v>4</v>
      </c>
      <c r="AQ55" s="45">
        <f t="shared" si="17"/>
        <v>6</v>
      </c>
      <c r="AR55" s="45">
        <f t="shared" si="17"/>
        <v>4</v>
      </c>
      <c r="AS55" s="45">
        <f t="shared" si="17"/>
        <v>6</v>
      </c>
      <c r="AT55" s="350">
        <f t="shared" si="17"/>
        <v>0</v>
      </c>
      <c r="AU55" s="45">
        <f t="shared" si="17"/>
        <v>36</v>
      </c>
      <c r="AV55" s="45">
        <f t="shared" si="17"/>
        <v>36</v>
      </c>
      <c r="AW55" s="20" t="s">
        <v>23</v>
      </c>
      <c r="AX55" s="20" t="s">
        <v>23</v>
      </c>
      <c r="AY55" s="20" t="s">
        <v>23</v>
      </c>
      <c r="AZ55" s="20" t="s">
        <v>23</v>
      </c>
      <c r="BA55" s="20" t="s">
        <v>23</v>
      </c>
      <c r="BB55" s="20" t="s">
        <v>23</v>
      </c>
      <c r="BC55" s="20" t="s">
        <v>23</v>
      </c>
      <c r="BD55" s="20" t="s">
        <v>23</v>
      </c>
      <c r="BE55" s="9">
        <f>SUM(E55:BD55)</f>
        <v>184</v>
      </c>
      <c r="BF55" s="13"/>
    </row>
    <row r="56" spans="1:57" ht="21.75" customHeight="1" thickBot="1">
      <c r="A56" s="479"/>
      <c r="B56" s="510"/>
      <c r="C56" s="510"/>
      <c r="D56" s="44" t="s">
        <v>25</v>
      </c>
      <c r="E56" s="45">
        <f>E58</f>
        <v>1</v>
      </c>
      <c r="F56" s="45">
        <f aca="true" t="shared" si="18" ref="F56:AV56">F58</f>
        <v>1</v>
      </c>
      <c r="G56" s="45">
        <f t="shared" si="18"/>
        <v>1</v>
      </c>
      <c r="H56" s="45">
        <f t="shared" si="18"/>
        <v>1</v>
      </c>
      <c r="I56" s="45">
        <f t="shared" si="18"/>
        <v>1</v>
      </c>
      <c r="J56" s="45">
        <f t="shared" si="18"/>
        <v>1</v>
      </c>
      <c r="K56" s="45">
        <f t="shared" si="18"/>
        <v>1</v>
      </c>
      <c r="L56" s="45">
        <f t="shared" si="18"/>
        <v>1</v>
      </c>
      <c r="M56" s="45">
        <f t="shared" si="18"/>
        <v>1</v>
      </c>
      <c r="N56" s="45">
        <f t="shared" si="18"/>
        <v>1</v>
      </c>
      <c r="O56" s="45">
        <f t="shared" si="18"/>
        <v>1</v>
      </c>
      <c r="P56" s="45">
        <f t="shared" si="18"/>
        <v>1</v>
      </c>
      <c r="Q56" s="45">
        <f t="shared" si="18"/>
        <v>1</v>
      </c>
      <c r="R56" s="45">
        <f t="shared" si="18"/>
        <v>1</v>
      </c>
      <c r="S56" s="45">
        <f t="shared" si="18"/>
        <v>1</v>
      </c>
      <c r="T56" s="45">
        <f t="shared" si="18"/>
        <v>1</v>
      </c>
      <c r="U56" s="350">
        <f t="shared" si="18"/>
        <v>0</v>
      </c>
      <c r="V56" s="20" t="str">
        <f t="shared" si="18"/>
        <v>К</v>
      </c>
      <c r="W56" s="41" t="str">
        <f t="shared" si="18"/>
        <v>К</v>
      </c>
      <c r="X56" s="302">
        <f t="shared" si="18"/>
        <v>0</v>
      </c>
      <c r="Y56" s="302">
        <f t="shared" si="18"/>
        <v>0</v>
      </c>
      <c r="Z56" s="302">
        <f t="shared" si="18"/>
        <v>0</v>
      </c>
      <c r="AA56" s="302">
        <f t="shared" si="18"/>
        <v>0</v>
      </c>
      <c r="AB56" s="302">
        <f t="shared" si="18"/>
        <v>0</v>
      </c>
      <c r="AC56" s="302">
        <f t="shared" si="18"/>
        <v>0</v>
      </c>
      <c r="AD56" s="302">
        <f t="shared" si="18"/>
        <v>2</v>
      </c>
      <c r="AE56" s="302">
        <f t="shared" si="18"/>
        <v>3</v>
      </c>
      <c r="AF56" s="302">
        <f t="shared" si="18"/>
        <v>2</v>
      </c>
      <c r="AG56" s="45">
        <f t="shared" si="18"/>
        <v>3</v>
      </c>
      <c r="AH56" s="45">
        <f t="shared" si="18"/>
        <v>2</v>
      </c>
      <c r="AI56" s="45">
        <f t="shared" si="18"/>
        <v>3</v>
      </c>
      <c r="AJ56" s="45">
        <f t="shared" si="18"/>
        <v>2</v>
      </c>
      <c r="AK56" s="45">
        <f t="shared" si="18"/>
        <v>3</v>
      </c>
      <c r="AL56" s="45">
        <f t="shared" si="18"/>
        <v>2</v>
      </c>
      <c r="AM56" s="45">
        <f t="shared" si="18"/>
        <v>3</v>
      </c>
      <c r="AN56" s="45">
        <f t="shared" si="18"/>
        <v>2</v>
      </c>
      <c r="AO56" s="45">
        <f t="shared" si="18"/>
        <v>3</v>
      </c>
      <c r="AP56" s="45">
        <f t="shared" si="18"/>
        <v>2</v>
      </c>
      <c r="AQ56" s="45">
        <f t="shared" si="18"/>
        <v>3</v>
      </c>
      <c r="AR56" s="45">
        <f t="shared" si="18"/>
        <v>2</v>
      </c>
      <c r="AS56" s="45">
        <f t="shared" si="18"/>
        <v>3</v>
      </c>
      <c r="AT56" s="350">
        <f t="shared" si="18"/>
        <v>0</v>
      </c>
      <c r="AU56" s="45">
        <f t="shared" si="18"/>
        <v>0</v>
      </c>
      <c r="AV56" s="45">
        <f t="shared" si="18"/>
        <v>0</v>
      </c>
      <c r="AW56" s="20" t="s">
        <v>23</v>
      </c>
      <c r="AX56" s="20" t="s">
        <v>23</v>
      </c>
      <c r="AY56" s="20" t="s">
        <v>23</v>
      </c>
      <c r="AZ56" s="20" t="s">
        <v>23</v>
      </c>
      <c r="BA56" s="20" t="s">
        <v>23</v>
      </c>
      <c r="BB56" s="20" t="s">
        <v>23</v>
      </c>
      <c r="BC56" s="20" t="s">
        <v>23</v>
      </c>
      <c r="BD56" s="20" t="s">
        <v>23</v>
      </c>
      <c r="BE56" s="9">
        <f>SUM(E56:BD56)</f>
        <v>56</v>
      </c>
    </row>
    <row r="57" spans="1:57" s="13" customFormat="1" ht="18" customHeight="1" thickBot="1">
      <c r="A57" s="479"/>
      <c r="B57" s="488" t="s">
        <v>249</v>
      </c>
      <c r="C57" s="513" t="s">
        <v>165</v>
      </c>
      <c r="D57" s="10" t="s">
        <v>22</v>
      </c>
      <c r="E57" s="186">
        <v>2</v>
      </c>
      <c r="F57" s="186">
        <v>2</v>
      </c>
      <c r="G57" s="186">
        <v>2</v>
      </c>
      <c r="H57" s="186">
        <v>2</v>
      </c>
      <c r="I57" s="186">
        <v>2</v>
      </c>
      <c r="J57" s="186">
        <v>2</v>
      </c>
      <c r="K57" s="186">
        <v>2</v>
      </c>
      <c r="L57" s="186">
        <v>2</v>
      </c>
      <c r="M57" s="186">
        <v>2</v>
      </c>
      <c r="N57" s="186">
        <v>2</v>
      </c>
      <c r="O57" s="186">
        <v>2</v>
      </c>
      <c r="P57" s="186">
        <v>2</v>
      </c>
      <c r="Q57" s="186">
        <v>2</v>
      </c>
      <c r="R57" s="186">
        <v>2</v>
      </c>
      <c r="S57" s="186">
        <v>2</v>
      </c>
      <c r="T57" s="186">
        <v>2</v>
      </c>
      <c r="U57" s="350"/>
      <c r="V57" s="20" t="s">
        <v>23</v>
      </c>
      <c r="W57" s="41" t="s">
        <v>23</v>
      </c>
      <c r="X57" s="266"/>
      <c r="Y57" s="266"/>
      <c r="Z57" s="266"/>
      <c r="AA57" s="266"/>
      <c r="AB57" s="266"/>
      <c r="AC57" s="266"/>
      <c r="AD57" s="305">
        <v>4</v>
      </c>
      <c r="AE57" s="305">
        <v>6</v>
      </c>
      <c r="AF57" s="305">
        <v>4</v>
      </c>
      <c r="AG57" s="306">
        <v>6</v>
      </c>
      <c r="AH57" s="306">
        <v>4</v>
      </c>
      <c r="AI57" s="306">
        <v>6</v>
      </c>
      <c r="AJ57" s="9">
        <v>4</v>
      </c>
      <c r="AK57" s="9">
        <v>6</v>
      </c>
      <c r="AL57" s="9">
        <v>4</v>
      </c>
      <c r="AM57" s="9">
        <v>6</v>
      </c>
      <c r="AN57" s="305">
        <v>4</v>
      </c>
      <c r="AO57" s="305">
        <v>6</v>
      </c>
      <c r="AP57" s="305">
        <v>4</v>
      </c>
      <c r="AQ57" s="305">
        <v>6</v>
      </c>
      <c r="AR57" s="9">
        <v>4</v>
      </c>
      <c r="AS57" s="9">
        <v>6</v>
      </c>
      <c r="AT57" s="350"/>
      <c r="AU57" s="186"/>
      <c r="AV57" s="186"/>
      <c r="AW57" s="20" t="s">
        <v>23</v>
      </c>
      <c r="AX57" s="20" t="s">
        <v>23</v>
      </c>
      <c r="AY57" s="20" t="s">
        <v>23</v>
      </c>
      <c r="AZ57" s="20" t="s">
        <v>23</v>
      </c>
      <c r="BA57" s="20" t="s">
        <v>23</v>
      </c>
      <c r="BB57" s="20" t="s">
        <v>23</v>
      </c>
      <c r="BC57" s="20" t="s">
        <v>23</v>
      </c>
      <c r="BD57" s="20" t="s">
        <v>23</v>
      </c>
      <c r="BE57" s="9">
        <f t="shared" si="13"/>
        <v>112</v>
      </c>
    </row>
    <row r="58" spans="1:57" s="13" customFormat="1" ht="15.75" customHeight="1" thickBot="1">
      <c r="A58" s="479"/>
      <c r="B58" s="489"/>
      <c r="C58" s="514"/>
      <c r="D58" s="10" t="s">
        <v>25</v>
      </c>
      <c r="E58" s="186">
        <v>1</v>
      </c>
      <c r="F58" s="186">
        <v>1</v>
      </c>
      <c r="G58" s="186">
        <v>1</v>
      </c>
      <c r="H58" s="186">
        <v>1</v>
      </c>
      <c r="I58" s="186">
        <v>1</v>
      </c>
      <c r="J58" s="186">
        <v>1</v>
      </c>
      <c r="K58" s="186">
        <v>1</v>
      </c>
      <c r="L58" s="186">
        <v>1</v>
      </c>
      <c r="M58" s="186">
        <v>1</v>
      </c>
      <c r="N58" s="186">
        <v>1</v>
      </c>
      <c r="O58" s="186">
        <v>1</v>
      </c>
      <c r="P58" s="186">
        <v>1</v>
      </c>
      <c r="Q58" s="186">
        <v>1</v>
      </c>
      <c r="R58" s="186">
        <v>1</v>
      </c>
      <c r="S58" s="186">
        <v>1</v>
      </c>
      <c r="T58" s="186">
        <v>1</v>
      </c>
      <c r="U58" s="350"/>
      <c r="V58" s="20" t="s">
        <v>23</v>
      </c>
      <c r="W58" s="41" t="s">
        <v>23</v>
      </c>
      <c r="X58" s="266"/>
      <c r="Y58" s="266"/>
      <c r="Z58" s="266"/>
      <c r="AA58" s="266"/>
      <c r="AB58" s="266"/>
      <c r="AC58" s="266"/>
      <c r="AD58" s="305">
        <v>2</v>
      </c>
      <c r="AE58" s="305">
        <v>3</v>
      </c>
      <c r="AF58" s="305">
        <v>2</v>
      </c>
      <c r="AG58" s="306">
        <v>3</v>
      </c>
      <c r="AH58" s="306">
        <v>2</v>
      </c>
      <c r="AI58" s="306">
        <v>3</v>
      </c>
      <c r="AJ58" s="9">
        <v>2</v>
      </c>
      <c r="AK58" s="9">
        <v>3</v>
      </c>
      <c r="AL58" s="9">
        <v>2</v>
      </c>
      <c r="AM58" s="9">
        <v>3</v>
      </c>
      <c r="AN58" s="305">
        <v>2</v>
      </c>
      <c r="AO58" s="305">
        <v>3</v>
      </c>
      <c r="AP58" s="305">
        <v>2</v>
      </c>
      <c r="AQ58" s="305">
        <v>3</v>
      </c>
      <c r="AR58" s="9">
        <v>2</v>
      </c>
      <c r="AS58" s="9">
        <v>3</v>
      </c>
      <c r="AT58" s="350"/>
      <c r="AU58" s="186"/>
      <c r="AV58" s="186"/>
      <c r="AW58" s="20" t="s">
        <v>23</v>
      </c>
      <c r="AX58" s="20" t="s">
        <v>23</v>
      </c>
      <c r="AY58" s="20" t="s">
        <v>23</v>
      </c>
      <c r="AZ58" s="20" t="s">
        <v>23</v>
      </c>
      <c r="BA58" s="20" t="s">
        <v>23</v>
      </c>
      <c r="BB58" s="20" t="s">
        <v>23</v>
      </c>
      <c r="BC58" s="20" t="s">
        <v>23</v>
      </c>
      <c r="BD58" s="20" t="s">
        <v>23</v>
      </c>
      <c r="BE58" s="9">
        <f t="shared" si="13"/>
        <v>56</v>
      </c>
    </row>
    <row r="59" spans="1:57" s="13" customFormat="1" ht="15.75" customHeight="1" thickBot="1">
      <c r="A59" s="479"/>
      <c r="B59" s="66" t="s">
        <v>174</v>
      </c>
      <c r="C59" s="94" t="s">
        <v>56</v>
      </c>
      <c r="D59" s="10" t="s">
        <v>22</v>
      </c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350"/>
      <c r="V59" s="20" t="s">
        <v>23</v>
      </c>
      <c r="W59" s="41" t="s">
        <v>23</v>
      </c>
      <c r="X59" s="266"/>
      <c r="Y59" s="266"/>
      <c r="Z59" s="266"/>
      <c r="AA59" s="266"/>
      <c r="AB59" s="266"/>
      <c r="AC59" s="266"/>
      <c r="AD59" s="266"/>
      <c r="AE59" s="266"/>
      <c r="AF59" s="266"/>
      <c r="AG59" s="267"/>
      <c r="AH59" s="267"/>
      <c r="AI59" s="267"/>
      <c r="AJ59" s="186"/>
      <c r="AK59" s="186"/>
      <c r="AL59" s="186"/>
      <c r="AM59" s="186"/>
      <c r="AN59" s="266"/>
      <c r="AO59" s="266"/>
      <c r="AP59" s="266"/>
      <c r="AQ59" s="266"/>
      <c r="AR59" s="186"/>
      <c r="AS59" s="186"/>
      <c r="AT59" s="350"/>
      <c r="AU59" s="186">
        <v>36</v>
      </c>
      <c r="AV59" s="186">
        <v>36</v>
      </c>
      <c r="AW59" s="20" t="s">
        <v>23</v>
      </c>
      <c r="AX59" s="20" t="s">
        <v>23</v>
      </c>
      <c r="AY59" s="20" t="s">
        <v>23</v>
      </c>
      <c r="AZ59" s="20" t="s">
        <v>23</v>
      </c>
      <c r="BA59" s="20" t="s">
        <v>23</v>
      </c>
      <c r="BB59" s="20" t="s">
        <v>23</v>
      </c>
      <c r="BC59" s="20" t="s">
        <v>23</v>
      </c>
      <c r="BD59" s="20" t="s">
        <v>23</v>
      </c>
      <c r="BE59" s="9">
        <f t="shared" si="13"/>
        <v>72</v>
      </c>
    </row>
    <row r="60" spans="1:59" s="56" customFormat="1" ht="27.75" customHeight="1" thickBot="1">
      <c r="A60" s="479"/>
      <c r="B60" s="509" t="s">
        <v>250</v>
      </c>
      <c r="C60" s="509" t="s">
        <v>169</v>
      </c>
      <c r="D60" s="44" t="s">
        <v>22</v>
      </c>
      <c r="E60" s="45">
        <f>E62+E64</f>
        <v>0</v>
      </c>
      <c r="F60" s="45">
        <f aca="true" t="shared" si="19" ref="F60:AV60">F62+F64</f>
        <v>0</v>
      </c>
      <c r="G60" s="45">
        <f t="shared" si="19"/>
        <v>0</v>
      </c>
      <c r="H60" s="45">
        <f t="shared" si="19"/>
        <v>0</v>
      </c>
      <c r="I60" s="45">
        <f t="shared" si="19"/>
        <v>0</v>
      </c>
      <c r="J60" s="45">
        <f t="shared" si="19"/>
        <v>0</v>
      </c>
      <c r="K60" s="45">
        <f t="shared" si="19"/>
        <v>0</v>
      </c>
      <c r="L60" s="45">
        <f t="shared" si="19"/>
        <v>0</v>
      </c>
      <c r="M60" s="45">
        <f t="shared" si="19"/>
        <v>0</v>
      </c>
      <c r="N60" s="45">
        <f t="shared" si="19"/>
        <v>0</v>
      </c>
      <c r="O60" s="45">
        <f t="shared" si="19"/>
        <v>0</v>
      </c>
      <c r="P60" s="45">
        <f t="shared" si="19"/>
        <v>0</v>
      </c>
      <c r="Q60" s="45">
        <f t="shared" si="19"/>
        <v>0</v>
      </c>
      <c r="R60" s="45">
        <f t="shared" si="19"/>
        <v>0</v>
      </c>
      <c r="S60" s="45">
        <f t="shared" si="19"/>
        <v>0</v>
      </c>
      <c r="T60" s="45">
        <f t="shared" si="19"/>
        <v>0</v>
      </c>
      <c r="U60" s="350">
        <f t="shared" si="19"/>
        <v>0</v>
      </c>
      <c r="V60" s="20" t="s">
        <v>23</v>
      </c>
      <c r="W60" s="41" t="s">
        <v>23</v>
      </c>
      <c r="X60" s="302">
        <f t="shared" si="19"/>
        <v>0</v>
      </c>
      <c r="Y60" s="302">
        <f t="shared" si="19"/>
        <v>0</v>
      </c>
      <c r="Z60" s="302">
        <f t="shared" si="19"/>
        <v>0</v>
      </c>
      <c r="AA60" s="302">
        <f t="shared" si="19"/>
        <v>0</v>
      </c>
      <c r="AB60" s="302">
        <f t="shared" si="19"/>
        <v>0</v>
      </c>
      <c r="AC60" s="302">
        <f t="shared" si="19"/>
        <v>0</v>
      </c>
      <c r="AD60" s="302">
        <v>4</v>
      </c>
      <c r="AE60" s="302">
        <v>6</v>
      </c>
      <c r="AF60" s="302">
        <v>4</v>
      </c>
      <c r="AG60" s="45">
        <v>6</v>
      </c>
      <c r="AH60" s="45">
        <v>4</v>
      </c>
      <c r="AI60" s="45">
        <v>6</v>
      </c>
      <c r="AJ60" s="45">
        <v>4</v>
      </c>
      <c r="AK60" s="45">
        <v>6</v>
      </c>
      <c r="AL60" s="45">
        <v>4</v>
      </c>
      <c r="AM60" s="45">
        <v>6</v>
      </c>
      <c r="AN60" s="45">
        <v>4</v>
      </c>
      <c r="AO60" s="45">
        <v>6</v>
      </c>
      <c r="AP60" s="45">
        <v>4</v>
      </c>
      <c r="AQ60" s="45">
        <v>6</v>
      </c>
      <c r="AR60" s="45">
        <v>4</v>
      </c>
      <c r="AS60" s="45">
        <v>6</v>
      </c>
      <c r="AT60" s="350">
        <f t="shared" si="19"/>
        <v>0</v>
      </c>
      <c r="AU60" s="45">
        <f t="shared" si="19"/>
        <v>0</v>
      </c>
      <c r="AV60" s="45">
        <f t="shared" si="19"/>
        <v>0</v>
      </c>
      <c r="AW60" s="20" t="s">
        <v>23</v>
      </c>
      <c r="AX60" s="20" t="s">
        <v>23</v>
      </c>
      <c r="AY60" s="20" t="s">
        <v>23</v>
      </c>
      <c r="AZ60" s="20" t="s">
        <v>23</v>
      </c>
      <c r="BA60" s="20" t="s">
        <v>23</v>
      </c>
      <c r="BB60" s="20" t="s">
        <v>23</v>
      </c>
      <c r="BC60" s="20" t="s">
        <v>23</v>
      </c>
      <c r="BD60" s="20" t="s">
        <v>23</v>
      </c>
      <c r="BE60" s="9">
        <f t="shared" si="13"/>
        <v>80</v>
      </c>
      <c r="BF60" s="13"/>
      <c r="BG60" s="13"/>
    </row>
    <row r="61" spans="1:59" s="56" customFormat="1" ht="15.75" customHeight="1" thickBot="1">
      <c r="A61" s="479"/>
      <c r="B61" s="510"/>
      <c r="C61" s="510"/>
      <c r="D61" s="44" t="s">
        <v>25</v>
      </c>
      <c r="E61" s="45">
        <f>E63</f>
        <v>0</v>
      </c>
      <c r="F61" s="45">
        <f aca="true" t="shared" si="20" ref="F61:AV61">F63</f>
        <v>0</v>
      </c>
      <c r="G61" s="45">
        <f t="shared" si="20"/>
        <v>0</v>
      </c>
      <c r="H61" s="45">
        <f t="shared" si="20"/>
        <v>0</v>
      </c>
      <c r="I61" s="45">
        <f t="shared" si="20"/>
        <v>0</v>
      </c>
      <c r="J61" s="45">
        <f t="shared" si="20"/>
        <v>0</v>
      </c>
      <c r="K61" s="45">
        <f t="shared" si="20"/>
        <v>0</v>
      </c>
      <c r="L61" s="45">
        <f t="shared" si="20"/>
        <v>0</v>
      </c>
      <c r="M61" s="45">
        <f t="shared" si="20"/>
        <v>0</v>
      </c>
      <c r="N61" s="45">
        <f t="shared" si="20"/>
        <v>0</v>
      </c>
      <c r="O61" s="45">
        <f t="shared" si="20"/>
        <v>0</v>
      </c>
      <c r="P61" s="45">
        <f t="shared" si="20"/>
        <v>0</v>
      </c>
      <c r="Q61" s="45">
        <f t="shared" si="20"/>
        <v>0</v>
      </c>
      <c r="R61" s="45">
        <f t="shared" si="20"/>
        <v>0</v>
      </c>
      <c r="S61" s="45">
        <f t="shared" si="20"/>
        <v>0</v>
      </c>
      <c r="T61" s="45">
        <f t="shared" si="20"/>
        <v>0</v>
      </c>
      <c r="U61" s="350">
        <f t="shared" si="20"/>
        <v>0</v>
      </c>
      <c r="V61" s="20" t="s">
        <v>23</v>
      </c>
      <c r="W61" s="41" t="s">
        <v>23</v>
      </c>
      <c r="X61" s="302">
        <f t="shared" si="20"/>
        <v>0</v>
      </c>
      <c r="Y61" s="302">
        <f t="shared" si="20"/>
        <v>0</v>
      </c>
      <c r="Z61" s="302">
        <f t="shared" si="20"/>
        <v>0</v>
      </c>
      <c r="AA61" s="302">
        <f t="shared" si="20"/>
        <v>0</v>
      </c>
      <c r="AB61" s="302">
        <f t="shared" si="20"/>
        <v>0</v>
      </c>
      <c r="AC61" s="302">
        <f t="shared" si="20"/>
        <v>0</v>
      </c>
      <c r="AD61" s="302">
        <v>2</v>
      </c>
      <c r="AE61" s="302">
        <v>3</v>
      </c>
      <c r="AF61" s="302">
        <v>2</v>
      </c>
      <c r="AG61" s="45">
        <v>3</v>
      </c>
      <c r="AH61" s="45">
        <v>2</v>
      </c>
      <c r="AI61" s="45">
        <v>3</v>
      </c>
      <c r="AJ61" s="45">
        <v>2</v>
      </c>
      <c r="AK61" s="45">
        <v>3</v>
      </c>
      <c r="AL61" s="45">
        <v>2</v>
      </c>
      <c r="AM61" s="45">
        <v>3</v>
      </c>
      <c r="AN61" s="45">
        <v>2</v>
      </c>
      <c r="AO61" s="45">
        <v>3</v>
      </c>
      <c r="AP61" s="45">
        <v>2</v>
      </c>
      <c r="AQ61" s="45">
        <v>3</v>
      </c>
      <c r="AR61" s="45">
        <v>2</v>
      </c>
      <c r="AS61" s="45">
        <v>3</v>
      </c>
      <c r="AT61" s="350">
        <f t="shared" si="20"/>
        <v>0</v>
      </c>
      <c r="AU61" s="45">
        <f t="shared" si="20"/>
        <v>0</v>
      </c>
      <c r="AV61" s="45">
        <f t="shared" si="20"/>
        <v>0</v>
      </c>
      <c r="AW61" s="20" t="s">
        <v>23</v>
      </c>
      <c r="AX61" s="20" t="s">
        <v>23</v>
      </c>
      <c r="AY61" s="20" t="s">
        <v>23</v>
      </c>
      <c r="AZ61" s="20" t="s">
        <v>23</v>
      </c>
      <c r="BA61" s="20" t="s">
        <v>23</v>
      </c>
      <c r="BB61" s="20" t="s">
        <v>23</v>
      </c>
      <c r="BC61" s="20" t="s">
        <v>23</v>
      </c>
      <c r="BD61" s="20" t="s">
        <v>23</v>
      </c>
      <c r="BE61" s="9">
        <f t="shared" si="13"/>
        <v>40</v>
      </c>
      <c r="BF61" s="13"/>
      <c r="BG61" s="13"/>
    </row>
    <row r="62" spans="1:57" s="13" customFormat="1" ht="15.75" customHeight="1" thickBot="1">
      <c r="A62" s="479"/>
      <c r="B62" s="511" t="s">
        <v>185</v>
      </c>
      <c r="C62" s="513" t="s">
        <v>170</v>
      </c>
      <c r="D62" s="10" t="s">
        <v>22</v>
      </c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350"/>
      <c r="V62" s="20" t="s">
        <v>23</v>
      </c>
      <c r="W62" s="41" t="s">
        <v>23</v>
      </c>
      <c r="X62" s="266"/>
      <c r="Y62" s="266"/>
      <c r="Z62" s="266"/>
      <c r="AA62" s="266"/>
      <c r="AB62" s="266"/>
      <c r="AC62" s="266"/>
      <c r="AD62" s="305">
        <v>6</v>
      </c>
      <c r="AE62" s="305">
        <v>6</v>
      </c>
      <c r="AF62" s="305">
        <v>6</v>
      </c>
      <c r="AG62" s="306">
        <v>6</v>
      </c>
      <c r="AH62" s="306">
        <v>6</v>
      </c>
      <c r="AI62" s="306">
        <v>6</v>
      </c>
      <c r="AJ62" s="9">
        <v>6</v>
      </c>
      <c r="AK62" s="9">
        <v>6</v>
      </c>
      <c r="AL62" s="9">
        <v>6</v>
      </c>
      <c r="AM62" s="9">
        <v>6</v>
      </c>
      <c r="AN62" s="305">
        <v>6</v>
      </c>
      <c r="AO62" s="305">
        <v>6</v>
      </c>
      <c r="AP62" s="305">
        <v>6</v>
      </c>
      <c r="AQ62" s="305">
        <v>6</v>
      </c>
      <c r="AR62" s="9">
        <v>6</v>
      </c>
      <c r="AS62" s="9" t="s">
        <v>241</v>
      </c>
      <c r="AT62" s="350"/>
      <c r="AU62" s="186"/>
      <c r="AV62" s="186"/>
      <c r="AW62" s="20" t="s">
        <v>23</v>
      </c>
      <c r="AX62" s="20" t="s">
        <v>23</v>
      </c>
      <c r="AY62" s="20" t="s">
        <v>23</v>
      </c>
      <c r="AZ62" s="20" t="s">
        <v>23</v>
      </c>
      <c r="BA62" s="20" t="s">
        <v>23</v>
      </c>
      <c r="BB62" s="20" t="s">
        <v>23</v>
      </c>
      <c r="BC62" s="20" t="s">
        <v>23</v>
      </c>
      <c r="BD62" s="20" t="s">
        <v>23</v>
      </c>
      <c r="BE62" s="9">
        <f t="shared" si="13"/>
        <v>90</v>
      </c>
    </row>
    <row r="63" spans="1:57" s="13" customFormat="1" ht="15.75" customHeight="1" thickBot="1">
      <c r="A63" s="479"/>
      <c r="B63" s="512"/>
      <c r="C63" s="514"/>
      <c r="D63" s="10" t="s">
        <v>25</v>
      </c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350"/>
      <c r="V63" s="20" t="s">
        <v>23</v>
      </c>
      <c r="W63" s="41" t="s">
        <v>23</v>
      </c>
      <c r="X63" s="266"/>
      <c r="Y63" s="266"/>
      <c r="Z63" s="266"/>
      <c r="AA63" s="266"/>
      <c r="AB63" s="266"/>
      <c r="AC63" s="266"/>
      <c r="AD63" s="305">
        <v>3</v>
      </c>
      <c r="AE63" s="305">
        <v>3</v>
      </c>
      <c r="AF63" s="305">
        <v>3</v>
      </c>
      <c r="AG63" s="306">
        <v>3</v>
      </c>
      <c r="AH63" s="306">
        <v>3</v>
      </c>
      <c r="AI63" s="306">
        <v>3</v>
      </c>
      <c r="AJ63" s="9">
        <v>3</v>
      </c>
      <c r="AK63" s="9">
        <v>3</v>
      </c>
      <c r="AL63" s="9">
        <v>3</v>
      </c>
      <c r="AM63" s="9">
        <v>3</v>
      </c>
      <c r="AN63" s="305">
        <v>3</v>
      </c>
      <c r="AO63" s="305">
        <v>3</v>
      </c>
      <c r="AP63" s="305">
        <v>3</v>
      </c>
      <c r="AQ63" s="305">
        <v>3</v>
      </c>
      <c r="AR63" s="9">
        <v>3</v>
      </c>
      <c r="AS63" s="9">
        <v>3</v>
      </c>
      <c r="AT63" s="350"/>
      <c r="AU63" s="186"/>
      <c r="AV63" s="186"/>
      <c r="AW63" s="20" t="s">
        <v>23</v>
      </c>
      <c r="AX63" s="20" t="s">
        <v>23</v>
      </c>
      <c r="AY63" s="20" t="s">
        <v>23</v>
      </c>
      <c r="AZ63" s="20" t="s">
        <v>23</v>
      </c>
      <c r="BA63" s="20" t="s">
        <v>23</v>
      </c>
      <c r="BB63" s="20" t="s">
        <v>23</v>
      </c>
      <c r="BC63" s="20" t="s">
        <v>23</v>
      </c>
      <c r="BD63" s="20" t="s">
        <v>23</v>
      </c>
      <c r="BE63" s="9">
        <f t="shared" si="13"/>
        <v>48</v>
      </c>
    </row>
    <row r="64" spans="1:57" s="13" customFormat="1" ht="15.75" customHeight="1" hidden="1" thickBot="1">
      <c r="A64" s="479"/>
      <c r="B64" s="66" t="s">
        <v>178</v>
      </c>
      <c r="C64" s="93" t="s">
        <v>56</v>
      </c>
      <c r="D64" s="10" t="s">
        <v>22</v>
      </c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350"/>
      <c r="V64" s="20" t="s">
        <v>23</v>
      </c>
      <c r="W64" s="41" t="s">
        <v>23</v>
      </c>
      <c r="X64" s="266"/>
      <c r="Y64" s="266"/>
      <c r="Z64" s="266"/>
      <c r="AA64" s="266"/>
      <c r="AB64" s="266"/>
      <c r="AC64" s="266"/>
      <c r="AD64" s="266"/>
      <c r="AE64" s="266"/>
      <c r="AF64" s="266"/>
      <c r="AG64" s="267"/>
      <c r="AH64" s="267"/>
      <c r="AI64" s="267"/>
      <c r="AJ64" s="186"/>
      <c r="AK64" s="186"/>
      <c r="AL64" s="186"/>
      <c r="AM64" s="186"/>
      <c r="AN64" s="266"/>
      <c r="AO64" s="266"/>
      <c r="AP64" s="266"/>
      <c r="AQ64" s="266"/>
      <c r="AR64" s="186"/>
      <c r="AS64" s="186"/>
      <c r="AT64" s="350"/>
      <c r="AU64" s="186"/>
      <c r="AV64" s="186"/>
      <c r="AW64" s="20" t="s">
        <v>23</v>
      </c>
      <c r="AX64" s="20" t="s">
        <v>23</v>
      </c>
      <c r="AY64" s="20" t="s">
        <v>23</v>
      </c>
      <c r="AZ64" s="20" t="s">
        <v>23</v>
      </c>
      <c r="BA64" s="20" t="s">
        <v>23</v>
      </c>
      <c r="BB64" s="20" t="s">
        <v>23</v>
      </c>
      <c r="BC64" s="20" t="s">
        <v>23</v>
      </c>
      <c r="BD64" s="20" t="s">
        <v>23</v>
      </c>
      <c r="BE64" s="9">
        <f t="shared" si="13"/>
        <v>0</v>
      </c>
    </row>
    <row r="65" spans="1:59" ht="18" customHeight="1" hidden="1" thickBot="1">
      <c r="A65" s="479"/>
      <c r="B65" s="10" t="s">
        <v>57</v>
      </c>
      <c r="C65" s="10" t="s">
        <v>58</v>
      </c>
      <c r="D65" s="10" t="s">
        <v>22</v>
      </c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350"/>
      <c r="V65" s="40"/>
      <c r="W65" s="294"/>
      <c r="X65" s="269"/>
      <c r="Y65" s="269"/>
      <c r="Z65" s="269"/>
      <c r="AA65" s="269"/>
      <c r="AB65" s="269"/>
      <c r="AC65" s="269"/>
      <c r="AD65" s="269"/>
      <c r="AE65" s="269"/>
      <c r="AF65" s="269"/>
      <c r="AG65" s="270"/>
      <c r="AH65" s="270"/>
      <c r="AI65" s="270"/>
      <c r="AJ65" s="268"/>
      <c r="AK65" s="268"/>
      <c r="AL65" s="268"/>
      <c r="AM65" s="268"/>
      <c r="AN65" s="269"/>
      <c r="AO65" s="269"/>
      <c r="AP65" s="269"/>
      <c r="AQ65" s="269"/>
      <c r="AR65" s="268"/>
      <c r="AS65" s="268"/>
      <c r="AT65" s="351"/>
      <c r="AU65" s="268"/>
      <c r="AV65" s="186"/>
      <c r="AW65" s="20" t="s">
        <v>23</v>
      </c>
      <c r="AX65" s="20" t="s">
        <v>23</v>
      </c>
      <c r="AY65" s="20" t="s">
        <v>23</v>
      </c>
      <c r="AZ65" s="20" t="s">
        <v>23</v>
      </c>
      <c r="BA65" s="20" t="s">
        <v>23</v>
      </c>
      <c r="BB65" s="20" t="s">
        <v>23</v>
      </c>
      <c r="BC65" s="20" t="s">
        <v>23</v>
      </c>
      <c r="BD65" s="20" t="s">
        <v>23</v>
      </c>
      <c r="BE65" s="9">
        <f t="shared" si="13"/>
        <v>0</v>
      </c>
      <c r="BF65" s="13"/>
      <c r="BG65" s="13"/>
    </row>
    <row r="66" spans="1:59" ht="0.75" customHeight="1" hidden="1" thickBot="1">
      <c r="A66" s="479"/>
      <c r="B66" s="535" t="s">
        <v>117</v>
      </c>
      <c r="C66" s="535"/>
      <c r="D66" s="44" t="s">
        <v>22</v>
      </c>
      <c r="E66" s="186">
        <f aca="true" t="shared" si="21" ref="E66:U66">SUM(E68,E70,E71)</f>
        <v>0</v>
      </c>
      <c r="F66" s="186">
        <f t="shared" si="21"/>
        <v>0</v>
      </c>
      <c r="G66" s="186">
        <f t="shared" si="21"/>
        <v>0</v>
      </c>
      <c r="H66" s="186">
        <f t="shared" si="21"/>
        <v>0</v>
      </c>
      <c r="I66" s="186">
        <f t="shared" si="21"/>
        <v>0</v>
      </c>
      <c r="J66" s="186">
        <f t="shared" si="21"/>
        <v>0</v>
      </c>
      <c r="K66" s="186">
        <f t="shared" si="21"/>
        <v>0</v>
      </c>
      <c r="L66" s="186">
        <f t="shared" si="21"/>
        <v>0</v>
      </c>
      <c r="M66" s="186">
        <f t="shared" si="21"/>
        <v>0</v>
      </c>
      <c r="N66" s="186">
        <f t="shared" si="21"/>
        <v>0</v>
      </c>
      <c r="O66" s="186">
        <f t="shared" si="21"/>
        <v>0</v>
      </c>
      <c r="P66" s="186">
        <f t="shared" si="21"/>
        <v>0</v>
      </c>
      <c r="Q66" s="186">
        <f t="shared" si="21"/>
        <v>0</v>
      </c>
      <c r="R66" s="186">
        <f t="shared" si="21"/>
        <v>0</v>
      </c>
      <c r="S66" s="186">
        <f t="shared" si="21"/>
        <v>0</v>
      </c>
      <c r="T66" s="186">
        <f t="shared" si="21"/>
        <v>0</v>
      </c>
      <c r="U66" s="350">
        <f t="shared" si="21"/>
        <v>0</v>
      </c>
      <c r="V66" s="20" t="s">
        <v>23</v>
      </c>
      <c r="W66" s="41" t="s">
        <v>23</v>
      </c>
      <c r="X66" s="266">
        <f aca="true" t="shared" si="22" ref="X66:AU66">SUM(X68,X70,X71)</f>
        <v>0</v>
      </c>
      <c r="Y66" s="266">
        <f t="shared" si="22"/>
        <v>0</v>
      </c>
      <c r="Z66" s="266">
        <f t="shared" si="22"/>
        <v>0</v>
      </c>
      <c r="AA66" s="266">
        <f t="shared" si="22"/>
        <v>0</v>
      </c>
      <c r="AB66" s="266">
        <f t="shared" si="22"/>
        <v>0</v>
      </c>
      <c r="AC66" s="266">
        <f t="shared" si="22"/>
        <v>0</v>
      </c>
      <c r="AD66" s="266">
        <f t="shared" si="22"/>
        <v>0</v>
      </c>
      <c r="AE66" s="266">
        <f t="shared" si="22"/>
        <v>0</v>
      </c>
      <c r="AF66" s="266">
        <f t="shared" si="22"/>
        <v>0</v>
      </c>
      <c r="AG66" s="267">
        <f t="shared" si="22"/>
        <v>0</v>
      </c>
      <c r="AH66" s="267">
        <f t="shared" si="22"/>
        <v>0</v>
      </c>
      <c r="AI66" s="267">
        <f t="shared" si="22"/>
        <v>0</v>
      </c>
      <c r="AJ66" s="186">
        <f t="shared" si="22"/>
        <v>0</v>
      </c>
      <c r="AK66" s="186">
        <f t="shared" si="22"/>
        <v>0</v>
      </c>
      <c r="AL66" s="186">
        <f t="shared" si="22"/>
        <v>0</v>
      </c>
      <c r="AM66" s="186">
        <f t="shared" si="22"/>
        <v>0</v>
      </c>
      <c r="AN66" s="266">
        <f t="shared" si="22"/>
        <v>0</v>
      </c>
      <c r="AO66" s="266">
        <f t="shared" si="22"/>
        <v>0</v>
      </c>
      <c r="AP66" s="266">
        <f t="shared" si="22"/>
        <v>0</v>
      </c>
      <c r="AQ66" s="266">
        <f t="shared" si="22"/>
        <v>0</v>
      </c>
      <c r="AR66" s="186">
        <f t="shared" si="22"/>
        <v>0</v>
      </c>
      <c r="AS66" s="186">
        <f t="shared" si="22"/>
        <v>0</v>
      </c>
      <c r="AT66" s="350">
        <f t="shared" si="22"/>
        <v>0</v>
      </c>
      <c r="AU66" s="186">
        <f t="shared" si="22"/>
        <v>0</v>
      </c>
      <c r="AV66" s="186"/>
      <c r="AW66" s="20" t="s">
        <v>23</v>
      </c>
      <c r="AX66" s="20" t="s">
        <v>23</v>
      </c>
      <c r="AY66" s="20" t="s">
        <v>23</v>
      </c>
      <c r="AZ66" s="20" t="s">
        <v>23</v>
      </c>
      <c r="BA66" s="20" t="s">
        <v>23</v>
      </c>
      <c r="BB66" s="20" t="s">
        <v>23</v>
      </c>
      <c r="BC66" s="20" t="s">
        <v>23</v>
      </c>
      <c r="BD66" s="20" t="s">
        <v>23</v>
      </c>
      <c r="BE66" s="9">
        <f t="shared" si="13"/>
        <v>0</v>
      </c>
      <c r="BF66" s="13"/>
      <c r="BG66" s="13"/>
    </row>
    <row r="67" spans="1:59" ht="16.5" customHeight="1" hidden="1" thickBot="1">
      <c r="A67" s="479"/>
      <c r="B67" s="518"/>
      <c r="C67" s="518"/>
      <c r="D67" s="44" t="s">
        <v>25</v>
      </c>
      <c r="E67" s="186">
        <f aca="true" t="shared" si="23" ref="E67:U67">SUM(E69)</f>
        <v>0</v>
      </c>
      <c r="F67" s="186">
        <f t="shared" si="23"/>
        <v>0</v>
      </c>
      <c r="G67" s="186">
        <f t="shared" si="23"/>
        <v>0</v>
      </c>
      <c r="H67" s="186">
        <f t="shared" si="23"/>
        <v>0</v>
      </c>
      <c r="I67" s="186">
        <f t="shared" si="23"/>
        <v>0</v>
      </c>
      <c r="J67" s="186">
        <f t="shared" si="23"/>
        <v>0</v>
      </c>
      <c r="K67" s="186">
        <f t="shared" si="23"/>
        <v>0</v>
      </c>
      <c r="L67" s="186">
        <f t="shared" si="23"/>
        <v>0</v>
      </c>
      <c r="M67" s="186">
        <f t="shared" si="23"/>
        <v>0</v>
      </c>
      <c r="N67" s="186">
        <f t="shared" si="23"/>
        <v>0</v>
      </c>
      <c r="O67" s="186">
        <f t="shared" si="23"/>
        <v>0</v>
      </c>
      <c r="P67" s="186">
        <f t="shared" si="23"/>
        <v>0</v>
      </c>
      <c r="Q67" s="186">
        <f t="shared" si="23"/>
        <v>0</v>
      </c>
      <c r="R67" s="186">
        <f t="shared" si="23"/>
        <v>0</v>
      </c>
      <c r="S67" s="186">
        <f t="shared" si="23"/>
        <v>0</v>
      </c>
      <c r="T67" s="186">
        <f t="shared" si="23"/>
        <v>0</v>
      </c>
      <c r="U67" s="350">
        <f t="shared" si="23"/>
        <v>0</v>
      </c>
      <c r="V67" s="20" t="s">
        <v>23</v>
      </c>
      <c r="W67" s="41" t="s">
        <v>23</v>
      </c>
      <c r="X67" s="266">
        <f aca="true" t="shared" si="24" ref="X67:AU67">SUM(X69)</f>
        <v>0</v>
      </c>
      <c r="Y67" s="266">
        <f t="shared" si="24"/>
        <v>0</v>
      </c>
      <c r="Z67" s="266">
        <f t="shared" si="24"/>
        <v>0</v>
      </c>
      <c r="AA67" s="266">
        <f t="shared" si="24"/>
        <v>0</v>
      </c>
      <c r="AB67" s="266">
        <f t="shared" si="24"/>
        <v>0</v>
      </c>
      <c r="AC67" s="266">
        <f t="shared" si="24"/>
        <v>0</v>
      </c>
      <c r="AD67" s="266">
        <f t="shared" si="24"/>
        <v>0</v>
      </c>
      <c r="AE67" s="266">
        <f t="shared" si="24"/>
        <v>0</v>
      </c>
      <c r="AF67" s="266">
        <f t="shared" si="24"/>
        <v>0</v>
      </c>
      <c r="AG67" s="267">
        <f t="shared" si="24"/>
        <v>0</v>
      </c>
      <c r="AH67" s="267">
        <f t="shared" si="24"/>
        <v>0</v>
      </c>
      <c r="AI67" s="267">
        <f t="shared" si="24"/>
        <v>0</v>
      </c>
      <c r="AJ67" s="186">
        <f t="shared" si="24"/>
        <v>0</v>
      </c>
      <c r="AK67" s="186">
        <f t="shared" si="24"/>
        <v>0</v>
      </c>
      <c r="AL67" s="186">
        <f t="shared" si="24"/>
        <v>0</v>
      </c>
      <c r="AM67" s="186">
        <f t="shared" si="24"/>
        <v>0</v>
      </c>
      <c r="AN67" s="266">
        <f t="shared" si="24"/>
        <v>0</v>
      </c>
      <c r="AO67" s="266">
        <f t="shared" si="24"/>
        <v>0</v>
      </c>
      <c r="AP67" s="266">
        <f t="shared" si="24"/>
        <v>0</v>
      </c>
      <c r="AQ67" s="266">
        <f t="shared" si="24"/>
        <v>0</v>
      </c>
      <c r="AR67" s="186">
        <f t="shared" si="24"/>
        <v>0</v>
      </c>
      <c r="AS67" s="186">
        <f t="shared" si="24"/>
        <v>0</v>
      </c>
      <c r="AT67" s="350">
        <f t="shared" si="24"/>
        <v>0</v>
      </c>
      <c r="AU67" s="186">
        <f t="shared" si="24"/>
        <v>0</v>
      </c>
      <c r="AV67" s="186"/>
      <c r="AW67" s="20" t="s">
        <v>23</v>
      </c>
      <c r="AX67" s="20" t="s">
        <v>23</v>
      </c>
      <c r="AY67" s="20" t="s">
        <v>23</v>
      </c>
      <c r="AZ67" s="20" t="s">
        <v>23</v>
      </c>
      <c r="BA67" s="20" t="s">
        <v>23</v>
      </c>
      <c r="BB67" s="20" t="s">
        <v>23</v>
      </c>
      <c r="BC67" s="20" t="s">
        <v>23</v>
      </c>
      <c r="BD67" s="20" t="s">
        <v>23</v>
      </c>
      <c r="BE67" s="9">
        <f t="shared" si="13"/>
        <v>0</v>
      </c>
      <c r="BF67" s="13"/>
      <c r="BG67" s="13"/>
    </row>
    <row r="68" spans="1:57" s="13" customFormat="1" ht="13.5" hidden="1" thickBot="1">
      <c r="A68" s="479"/>
      <c r="B68" s="536" t="s">
        <v>116</v>
      </c>
      <c r="C68" s="539"/>
      <c r="D68" s="10" t="s">
        <v>22</v>
      </c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350"/>
      <c r="V68" s="40" t="s">
        <v>23</v>
      </c>
      <c r="W68" s="294" t="s">
        <v>23</v>
      </c>
      <c r="X68" s="269"/>
      <c r="Y68" s="269"/>
      <c r="Z68" s="269"/>
      <c r="AA68" s="269"/>
      <c r="AB68" s="269"/>
      <c r="AC68" s="269"/>
      <c r="AD68" s="269"/>
      <c r="AE68" s="269"/>
      <c r="AF68" s="269"/>
      <c r="AG68" s="270"/>
      <c r="AH68" s="270"/>
      <c r="AI68" s="270"/>
      <c r="AJ68" s="268"/>
      <c r="AK68" s="268"/>
      <c r="AL68" s="268"/>
      <c r="AM68" s="268"/>
      <c r="AN68" s="269"/>
      <c r="AO68" s="269"/>
      <c r="AP68" s="269"/>
      <c r="AQ68" s="269"/>
      <c r="AR68" s="268"/>
      <c r="AS68" s="268"/>
      <c r="AT68" s="351"/>
      <c r="AU68" s="268"/>
      <c r="AV68" s="186"/>
      <c r="AW68" s="20" t="s">
        <v>23</v>
      </c>
      <c r="AX68" s="20" t="s">
        <v>23</v>
      </c>
      <c r="AY68" s="20" t="s">
        <v>23</v>
      </c>
      <c r="AZ68" s="20" t="s">
        <v>23</v>
      </c>
      <c r="BA68" s="20" t="s">
        <v>23</v>
      </c>
      <c r="BB68" s="20" t="s">
        <v>23</v>
      </c>
      <c r="BC68" s="20" t="s">
        <v>23</v>
      </c>
      <c r="BD68" s="20" t="s">
        <v>23</v>
      </c>
      <c r="BE68" s="9">
        <f t="shared" si="13"/>
        <v>0</v>
      </c>
    </row>
    <row r="69" spans="1:57" s="13" customFormat="1" ht="11.25" customHeight="1" hidden="1" thickBot="1">
      <c r="A69" s="479"/>
      <c r="B69" s="538"/>
      <c r="C69" s="540"/>
      <c r="D69" s="10" t="s">
        <v>25</v>
      </c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350"/>
      <c r="V69" s="40" t="s">
        <v>23</v>
      </c>
      <c r="W69" s="294" t="s">
        <v>23</v>
      </c>
      <c r="X69" s="269"/>
      <c r="Y69" s="269"/>
      <c r="Z69" s="269"/>
      <c r="AA69" s="269"/>
      <c r="AB69" s="269"/>
      <c r="AC69" s="269"/>
      <c r="AD69" s="269"/>
      <c r="AE69" s="269"/>
      <c r="AF69" s="269"/>
      <c r="AG69" s="270"/>
      <c r="AH69" s="270"/>
      <c r="AI69" s="270"/>
      <c r="AJ69" s="268"/>
      <c r="AK69" s="268"/>
      <c r="AL69" s="268"/>
      <c r="AM69" s="268"/>
      <c r="AN69" s="269"/>
      <c r="AO69" s="269"/>
      <c r="AP69" s="269"/>
      <c r="AQ69" s="269"/>
      <c r="AR69" s="268"/>
      <c r="AS69" s="268"/>
      <c r="AT69" s="351"/>
      <c r="AU69" s="268"/>
      <c r="AV69" s="186"/>
      <c r="AW69" s="20" t="s">
        <v>23</v>
      </c>
      <c r="AX69" s="20" t="s">
        <v>23</v>
      </c>
      <c r="AY69" s="20" t="s">
        <v>23</v>
      </c>
      <c r="AZ69" s="20" t="s">
        <v>23</v>
      </c>
      <c r="BA69" s="20" t="s">
        <v>23</v>
      </c>
      <c r="BB69" s="20" t="s">
        <v>23</v>
      </c>
      <c r="BC69" s="20" t="s">
        <v>23</v>
      </c>
      <c r="BD69" s="20" t="s">
        <v>23</v>
      </c>
      <c r="BE69" s="9">
        <f t="shared" si="13"/>
        <v>0</v>
      </c>
    </row>
    <row r="70" spans="1:57" s="13" customFormat="1" ht="13.5" customHeight="1" hidden="1" thickBot="1">
      <c r="A70" s="479"/>
      <c r="B70" s="10" t="s">
        <v>63</v>
      </c>
      <c r="C70" s="46"/>
      <c r="D70" s="10" t="s">
        <v>22</v>
      </c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350"/>
      <c r="V70" s="40" t="s">
        <v>23</v>
      </c>
      <c r="W70" s="294" t="s">
        <v>23</v>
      </c>
      <c r="X70" s="269"/>
      <c r="Y70" s="269"/>
      <c r="Z70" s="269"/>
      <c r="AA70" s="269"/>
      <c r="AB70" s="269"/>
      <c r="AC70" s="269"/>
      <c r="AD70" s="269"/>
      <c r="AE70" s="269"/>
      <c r="AF70" s="269"/>
      <c r="AG70" s="270"/>
      <c r="AH70" s="270"/>
      <c r="AI70" s="270"/>
      <c r="AJ70" s="268"/>
      <c r="AK70" s="268"/>
      <c r="AL70" s="268"/>
      <c r="AM70" s="268"/>
      <c r="AN70" s="269"/>
      <c r="AO70" s="269"/>
      <c r="AP70" s="269"/>
      <c r="AQ70" s="269"/>
      <c r="AR70" s="268"/>
      <c r="AS70" s="268"/>
      <c r="AT70" s="351"/>
      <c r="AU70" s="268"/>
      <c r="AV70" s="186"/>
      <c r="AW70" s="20" t="s">
        <v>23</v>
      </c>
      <c r="AX70" s="20" t="s">
        <v>23</v>
      </c>
      <c r="AY70" s="20" t="s">
        <v>23</v>
      </c>
      <c r="AZ70" s="20" t="s">
        <v>23</v>
      </c>
      <c r="BA70" s="20" t="s">
        <v>23</v>
      </c>
      <c r="BB70" s="20" t="s">
        <v>23</v>
      </c>
      <c r="BC70" s="20" t="s">
        <v>23</v>
      </c>
      <c r="BD70" s="20" t="s">
        <v>23</v>
      </c>
      <c r="BE70" s="9">
        <f t="shared" si="13"/>
        <v>0</v>
      </c>
    </row>
    <row r="71" spans="1:57" s="13" customFormat="1" ht="19.5" customHeight="1" hidden="1" thickBot="1">
      <c r="A71" s="479"/>
      <c r="B71" s="10" t="s">
        <v>115</v>
      </c>
      <c r="C71" s="47"/>
      <c r="D71" s="10" t="s">
        <v>22</v>
      </c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350"/>
      <c r="V71" s="40" t="s">
        <v>23</v>
      </c>
      <c r="W71" s="294" t="s">
        <v>23</v>
      </c>
      <c r="X71" s="269"/>
      <c r="Y71" s="269"/>
      <c r="Z71" s="269"/>
      <c r="AA71" s="269"/>
      <c r="AB71" s="269"/>
      <c r="AC71" s="269"/>
      <c r="AD71" s="269"/>
      <c r="AE71" s="269"/>
      <c r="AF71" s="269"/>
      <c r="AG71" s="270"/>
      <c r="AH71" s="270"/>
      <c r="AI71" s="270"/>
      <c r="AJ71" s="268"/>
      <c r="AK71" s="268"/>
      <c r="AL71" s="268"/>
      <c r="AM71" s="268"/>
      <c r="AN71" s="269"/>
      <c r="AO71" s="269"/>
      <c r="AP71" s="269"/>
      <c r="AQ71" s="269"/>
      <c r="AR71" s="268"/>
      <c r="AS71" s="268"/>
      <c r="AT71" s="351"/>
      <c r="AU71" s="268"/>
      <c r="AV71" s="186"/>
      <c r="AW71" s="20" t="s">
        <v>23</v>
      </c>
      <c r="AX71" s="20" t="s">
        <v>23</v>
      </c>
      <c r="AY71" s="20" t="s">
        <v>23</v>
      </c>
      <c r="AZ71" s="20" t="s">
        <v>23</v>
      </c>
      <c r="BA71" s="20" t="s">
        <v>23</v>
      </c>
      <c r="BB71" s="20" t="s">
        <v>23</v>
      </c>
      <c r="BC71" s="20" t="s">
        <v>23</v>
      </c>
      <c r="BD71" s="20" t="s">
        <v>23</v>
      </c>
      <c r="BE71" s="9">
        <f t="shared" si="13"/>
        <v>0</v>
      </c>
    </row>
    <row r="72" spans="1:59" ht="13.5" customHeight="1" hidden="1" thickBot="1">
      <c r="A72" s="479"/>
      <c r="B72" s="535" t="s">
        <v>65</v>
      </c>
      <c r="C72" s="535" t="s">
        <v>114</v>
      </c>
      <c r="D72" s="7" t="s">
        <v>22</v>
      </c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350"/>
      <c r="V72" s="20"/>
      <c r="W72" s="41"/>
      <c r="X72" s="266"/>
      <c r="Y72" s="266"/>
      <c r="Z72" s="266"/>
      <c r="AA72" s="266"/>
      <c r="AB72" s="266"/>
      <c r="AC72" s="266"/>
      <c r="AD72" s="266"/>
      <c r="AE72" s="266"/>
      <c r="AF72" s="266"/>
      <c r="AG72" s="267"/>
      <c r="AH72" s="267"/>
      <c r="AI72" s="267"/>
      <c r="AJ72" s="186"/>
      <c r="AK72" s="186"/>
      <c r="AL72" s="186"/>
      <c r="AM72" s="186"/>
      <c r="AN72" s="266"/>
      <c r="AO72" s="266"/>
      <c r="AP72" s="266"/>
      <c r="AQ72" s="266"/>
      <c r="AR72" s="186"/>
      <c r="AS72" s="186"/>
      <c r="AT72" s="350"/>
      <c r="AU72" s="186"/>
      <c r="AV72" s="186"/>
      <c r="AW72" s="20" t="s">
        <v>23</v>
      </c>
      <c r="AX72" s="20" t="s">
        <v>23</v>
      </c>
      <c r="AY72" s="20" t="s">
        <v>23</v>
      </c>
      <c r="AZ72" s="20" t="s">
        <v>23</v>
      </c>
      <c r="BA72" s="20" t="s">
        <v>23</v>
      </c>
      <c r="BB72" s="20" t="s">
        <v>23</v>
      </c>
      <c r="BC72" s="20" t="s">
        <v>23</v>
      </c>
      <c r="BD72" s="20" t="s">
        <v>23</v>
      </c>
      <c r="BE72" s="9">
        <f t="shared" si="13"/>
        <v>0</v>
      </c>
      <c r="BF72" s="13"/>
      <c r="BG72" s="13"/>
    </row>
    <row r="73" spans="1:59" ht="13.5" customHeight="1" hidden="1" thickBot="1">
      <c r="A73" s="479"/>
      <c r="B73" s="518"/>
      <c r="C73" s="518"/>
      <c r="D73" s="7" t="s">
        <v>25</v>
      </c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350"/>
      <c r="V73" s="20"/>
      <c r="W73" s="41"/>
      <c r="X73" s="266"/>
      <c r="Y73" s="266"/>
      <c r="Z73" s="266"/>
      <c r="AA73" s="266"/>
      <c r="AB73" s="266"/>
      <c r="AC73" s="266"/>
      <c r="AD73" s="266"/>
      <c r="AE73" s="266"/>
      <c r="AF73" s="266"/>
      <c r="AG73" s="267"/>
      <c r="AH73" s="267"/>
      <c r="AI73" s="267"/>
      <c r="AJ73" s="186"/>
      <c r="AK73" s="186"/>
      <c r="AL73" s="186"/>
      <c r="AM73" s="186"/>
      <c r="AN73" s="266"/>
      <c r="AO73" s="266"/>
      <c r="AP73" s="266"/>
      <c r="AQ73" s="266"/>
      <c r="AR73" s="186"/>
      <c r="AS73" s="186"/>
      <c r="AT73" s="350"/>
      <c r="AU73" s="186"/>
      <c r="AV73" s="186"/>
      <c r="AW73" s="20" t="s">
        <v>23</v>
      </c>
      <c r="AX73" s="20" t="s">
        <v>23</v>
      </c>
      <c r="AY73" s="20" t="s">
        <v>23</v>
      </c>
      <c r="AZ73" s="20" t="s">
        <v>23</v>
      </c>
      <c r="BA73" s="20" t="s">
        <v>23</v>
      </c>
      <c r="BB73" s="20" t="s">
        <v>23</v>
      </c>
      <c r="BC73" s="20" t="s">
        <v>23</v>
      </c>
      <c r="BD73" s="20" t="s">
        <v>23</v>
      </c>
      <c r="BE73" s="9">
        <f t="shared" si="13"/>
        <v>0</v>
      </c>
      <c r="BF73" s="13"/>
      <c r="BG73" s="13"/>
    </row>
    <row r="74" spans="1:59" ht="13.5" customHeight="1" hidden="1" thickBot="1">
      <c r="A74" s="479"/>
      <c r="B74" s="536" t="s">
        <v>67</v>
      </c>
      <c r="C74" s="536" t="s">
        <v>113</v>
      </c>
      <c r="D74" s="10" t="s">
        <v>22</v>
      </c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350"/>
      <c r="V74" s="20"/>
      <c r="W74" s="294"/>
      <c r="X74" s="269"/>
      <c r="Y74" s="269"/>
      <c r="Z74" s="269"/>
      <c r="AA74" s="269"/>
      <c r="AB74" s="269"/>
      <c r="AC74" s="269"/>
      <c r="AD74" s="269"/>
      <c r="AE74" s="269"/>
      <c r="AF74" s="269"/>
      <c r="AG74" s="270"/>
      <c r="AH74" s="270"/>
      <c r="AI74" s="270"/>
      <c r="AJ74" s="268"/>
      <c r="AK74" s="268"/>
      <c r="AL74" s="268"/>
      <c r="AM74" s="268"/>
      <c r="AN74" s="269"/>
      <c r="AO74" s="269"/>
      <c r="AP74" s="269"/>
      <c r="AQ74" s="269"/>
      <c r="AR74" s="268"/>
      <c r="AS74" s="268"/>
      <c r="AT74" s="351"/>
      <c r="AU74" s="268"/>
      <c r="AV74" s="186"/>
      <c r="AW74" s="20" t="s">
        <v>23</v>
      </c>
      <c r="AX74" s="20" t="s">
        <v>23</v>
      </c>
      <c r="AY74" s="20" t="s">
        <v>23</v>
      </c>
      <c r="AZ74" s="20" t="s">
        <v>23</v>
      </c>
      <c r="BA74" s="20" t="s">
        <v>23</v>
      </c>
      <c r="BB74" s="20" t="s">
        <v>23</v>
      </c>
      <c r="BC74" s="20" t="s">
        <v>23</v>
      </c>
      <c r="BD74" s="20" t="s">
        <v>23</v>
      </c>
      <c r="BE74" s="9">
        <f t="shared" si="13"/>
        <v>0</v>
      </c>
      <c r="BF74" s="13"/>
      <c r="BG74" s="13"/>
    </row>
    <row r="75" spans="1:59" ht="13.5" customHeight="1" hidden="1" thickBot="1">
      <c r="A75" s="479"/>
      <c r="B75" s="537"/>
      <c r="C75" s="537"/>
      <c r="D75" s="10" t="s">
        <v>25</v>
      </c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350"/>
      <c r="V75" s="40"/>
      <c r="W75" s="294"/>
      <c r="X75" s="269"/>
      <c r="Y75" s="269"/>
      <c r="Z75" s="269"/>
      <c r="AA75" s="269"/>
      <c r="AB75" s="269"/>
      <c r="AC75" s="269"/>
      <c r="AD75" s="269"/>
      <c r="AE75" s="269"/>
      <c r="AF75" s="269"/>
      <c r="AG75" s="270"/>
      <c r="AH75" s="270"/>
      <c r="AI75" s="270"/>
      <c r="AJ75" s="268"/>
      <c r="AK75" s="268"/>
      <c r="AL75" s="268"/>
      <c r="AM75" s="268"/>
      <c r="AN75" s="269"/>
      <c r="AO75" s="269"/>
      <c r="AP75" s="269"/>
      <c r="AQ75" s="269"/>
      <c r="AR75" s="268"/>
      <c r="AS75" s="268"/>
      <c r="AT75" s="351"/>
      <c r="AU75" s="268"/>
      <c r="AV75" s="186"/>
      <c r="AW75" s="20" t="s">
        <v>23</v>
      </c>
      <c r="AX75" s="20" t="s">
        <v>23</v>
      </c>
      <c r="AY75" s="20" t="s">
        <v>23</v>
      </c>
      <c r="AZ75" s="20" t="s">
        <v>23</v>
      </c>
      <c r="BA75" s="20" t="s">
        <v>23</v>
      </c>
      <c r="BB75" s="20" t="s">
        <v>23</v>
      </c>
      <c r="BC75" s="20" t="s">
        <v>23</v>
      </c>
      <c r="BD75" s="20" t="s">
        <v>23</v>
      </c>
      <c r="BE75" s="9">
        <f t="shared" si="13"/>
        <v>0</v>
      </c>
      <c r="BF75" s="13"/>
      <c r="BG75" s="13"/>
    </row>
    <row r="76" spans="1:59" ht="13.5" customHeight="1" hidden="1" thickBot="1">
      <c r="A76" s="479"/>
      <c r="B76" s="536" t="s">
        <v>112</v>
      </c>
      <c r="C76" s="536" t="s">
        <v>111</v>
      </c>
      <c r="D76" s="10" t="s">
        <v>22</v>
      </c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350"/>
      <c r="V76" s="20"/>
      <c r="W76" s="294"/>
      <c r="X76" s="269"/>
      <c r="Y76" s="269"/>
      <c r="Z76" s="269"/>
      <c r="AA76" s="269"/>
      <c r="AB76" s="269"/>
      <c r="AC76" s="269"/>
      <c r="AD76" s="269"/>
      <c r="AE76" s="269"/>
      <c r="AF76" s="269"/>
      <c r="AG76" s="270"/>
      <c r="AH76" s="270"/>
      <c r="AI76" s="270"/>
      <c r="AJ76" s="268"/>
      <c r="AK76" s="268"/>
      <c r="AL76" s="268"/>
      <c r="AM76" s="268"/>
      <c r="AN76" s="269"/>
      <c r="AO76" s="269"/>
      <c r="AP76" s="269"/>
      <c r="AQ76" s="269"/>
      <c r="AR76" s="268"/>
      <c r="AS76" s="268"/>
      <c r="AT76" s="351"/>
      <c r="AU76" s="268"/>
      <c r="AV76" s="186"/>
      <c r="AW76" s="20" t="s">
        <v>23</v>
      </c>
      <c r="AX76" s="20" t="s">
        <v>23</v>
      </c>
      <c r="AY76" s="20" t="s">
        <v>23</v>
      </c>
      <c r="AZ76" s="20" t="s">
        <v>23</v>
      </c>
      <c r="BA76" s="20" t="s">
        <v>23</v>
      </c>
      <c r="BB76" s="20" t="s">
        <v>23</v>
      </c>
      <c r="BC76" s="20" t="s">
        <v>23</v>
      </c>
      <c r="BD76" s="20" t="s">
        <v>23</v>
      </c>
      <c r="BE76" s="9">
        <f t="shared" si="13"/>
        <v>0</v>
      </c>
      <c r="BF76" s="13"/>
      <c r="BG76" s="13"/>
    </row>
    <row r="77" spans="1:59" ht="29.25" customHeight="1" hidden="1" thickBot="1">
      <c r="A77" s="479"/>
      <c r="B77" s="537"/>
      <c r="C77" s="537"/>
      <c r="D77" s="10" t="s">
        <v>25</v>
      </c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350"/>
      <c r="V77" s="40"/>
      <c r="W77" s="294"/>
      <c r="X77" s="269"/>
      <c r="Y77" s="269"/>
      <c r="Z77" s="269"/>
      <c r="AA77" s="269"/>
      <c r="AB77" s="269"/>
      <c r="AC77" s="269"/>
      <c r="AD77" s="269"/>
      <c r="AE77" s="269"/>
      <c r="AF77" s="269"/>
      <c r="AG77" s="270"/>
      <c r="AH77" s="270"/>
      <c r="AI77" s="270"/>
      <c r="AJ77" s="268"/>
      <c r="AK77" s="268"/>
      <c r="AL77" s="268"/>
      <c r="AM77" s="268"/>
      <c r="AN77" s="269"/>
      <c r="AO77" s="269"/>
      <c r="AP77" s="269"/>
      <c r="AQ77" s="269"/>
      <c r="AR77" s="268"/>
      <c r="AS77" s="268"/>
      <c r="AT77" s="351"/>
      <c r="AU77" s="268"/>
      <c r="AV77" s="186"/>
      <c r="AW77" s="20" t="s">
        <v>23</v>
      </c>
      <c r="AX77" s="20" t="s">
        <v>23</v>
      </c>
      <c r="AY77" s="20" t="s">
        <v>23</v>
      </c>
      <c r="AZ77" s="20" t="s">
        <v>23</v>
      </c>
      <c r="BA77" s="20" t="s">
        <v>23</v>
      </c>
      <c r="BB77" s="20" t="s">
        <v>23</v>
      </c>
      <c r="BC77" s="20" t="s">
        <v>23</v>
      </c>
      <c r="BD77" s="20" t="s">
        <v>23</v>
      </c>
      <c r="BE77" s="9">
        <f t="shared" si="13"/>
        <v>0</v>
      </c>
      <c r="BF77" s="13"/>
      <c r="BG77" s="13"/>
    </row>
    <row r="78" spans="1:59" ht="13.5" customHeight="1" hidden="1" thickBot="1">
      <c r="A78" s="479"/>
      <c r="B78" s="10" t="s">
        <v>69</v>
      </c>
      <c r="C78" s="18" t="s">
        <v>56</v>
      </c>
      <c r="D78" s="10" t="s">
        <v>22</v>
      </c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350"/>
      <c r="V78" s="40"/>
      <c r="W78" s="294"/>
      <c r="X78" s="269"/>
      <c r="Y78" s="269"/>
      <c r="Z78" s="269"/>
      <c r="AA78" s="269"/>
      <c r="AB78" s="269"/>
      <c r="AC78" s="269"/>
      <c r="AD78" s="269"/>
      <c r="AE78" s="269"/>
      <c r="AF78" s="269"/>
      <c r="AG78" s="270"/>
      <c r="AH78" s="270"/>
      <c r="AI78" s="270"/>
      <c r="AJ78" s="268"/>
      <c r="AK78" s="268"/>
      <c r="AL78" s="268"/>
      <c r="AM78" s="268"/>
      <c r="AN78" s="269"/>
      <c r="AO78" s="269"/>
      <c r="AP78" s="269"/>
      <c r="AQ78" s="269"/>
      <c r="AR78" s="268"/>
      <c r="AS78" s="268"/>
      <c r="AT78" s="351"/>
      <c r="AU78" s="268"/>
      <c r="AV78" s="186"/>
      <c r="AW78" s="20" t="s">
        <v>23</v>
      </c>
      <c r="AX78" s="20" t="s">
        <v>23</v>
      </c>
      <c r="AY78" s="20" t="s">
        <v>23</v>
      </c>
      <c r="AZ78" s="20" t="s">
        <v>23</v>
      </c>
      <c r="BA78" s="20" t="s">
        <v>23</v>
      </c>
      <c r="BB78" s="20" t="s">
        <v>23</v>
      </c>
      <c r="BC78" s="20" t="s">
        <v>23</v>
      </c>
      <c r="BD78" s="20" t="s">
        <v>23</v>
      </c>
      <c r="BE78" s="9">
        <f t="shared" si="13"/>
        <v>0</v>
      </c>
      <c r="BF78" s="13"/>
      <c r="BG78" s="13"/>
    </row>
    <row r="79" spans="1:59" ht="18" customHeight="1" hidden="1" thickBot="1">
      <c r="A79" s="479"/>
      <c r="B79" s="17" t="s">
        <v>70</v>
      </c>
      <c r="C79" s="10" t="s">
        <v>58</v>
      </c>
      <c r="D79" s="10" t="s">
        <v>22</v>
      </c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350"/>
      <c r="V79" s="40"/>
      <c r="W79" s="294"/>
      <c r="X79" s="269"/>
      <c r="Y79" s="269"/>
      <c r="Z79" s="269"/>
      <c r="AA79" s="269"/>
      <c r="AB79" s="269"/>
      <c r="AC79" s="269"/>
      <c r="AD79" s="269"/>
      <c r="AE79" s="269"/>
      <c r="AF79" s="269"/>
      <c r="AG79" s="270"/>
      <c r="AH79" s="270"/>
      <c r="AI79" s="270"/>
      <c r="AJ79" s="268"/>
      <c r="AK79" s="268"/>
      <c r="AL79" s="268"/>
      <c r="AM79" s="268"/>
      <c r="AN79" s="269"/>
      <c r="AO79" s="269"/>
      <c r="AP79" s="269"/>
      <c r="AQ79" s="269"/>
      <c r="AR79" s="268"/>
      <c r="AS79" s="268"/>
      <c r="AT79" s="351"/>
      <c r="AU79" s="268"/>
      <c r="AV79" s="186"/>
      <c r="AW79" s="20" t="s">
        <v>23</v>
      </c>
      <c r="AX79" s="20" t="s">
        <v>23</v>
      </c>
      <c r="AY79" s="20" t="s">
        <v>23</v>
      </c>
      <c r="AZ79" s="20" t="s">
        <v>23</v>
      </c>
      <c r="BA79" s="20" t="s">
        <v>23</v>
      </c>
      <c r="BB79" s="20" t="s">
        <v>23</v>
      </c>
      <c r="BC79" s="20" t="s">
        <v>23</v>
      </c>
      <c r="BD79" s="20" t="s">
        <v>23</v>
      </c>
      <c r="BE79" s="9">
        <f t="shared" si="13"/>
        <v>0</v>
      </c>
      <c r="BF79" s="13"/>
      <c r="BG79" s="13"/>
    </row>
    <row r="80" spans="1:59" ht="13.5" customHeight="1" hidden="1" thickBot="1">
      <c r="A80" s="479"/>
      <c r="B80" s="517" t="s">
        <v>101</v>
      </c>
      <c r="C80" s="19" t="s">
        <v>30</v>
      </c>
      <c r="D80" s="7" t="s">
        <v>22</v>
      </c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350"/>
      <c r="V80" s="40"/>
      <c r="W80" s="294"/>
      <c r="X80" s="269"/>
      <c r="Y80" s="269"/>
      <c r="Z80" s="269"/>
      <c r="AA80" s="269"/>
      <c r="AB80" s="269"/>
      <c r="AC80" s="269"/>
      <c r="AD80" s="269"/>
      <c r="AE80" s="269"/>
      <c r="AF80" s="269"/>
      <c r="AG80" s="270"/>
      <c r="AH80" s="270"/>
      <c r="AI80" s="270"/>
      <c r="AJ80" s="268"/>
      <c r="AK80" s="268"/>
      <c r="AL80" s="268"/>
      <c r="AM80" s="268"/>
      <c r="AN80" s="269"/>
      <c r="AO80" s="269"/>
      <c r="AP80" s="269"/>
      <c r="AQ80" s="269"/>
      <c r="AR80" s="268"/>
      <c r="AS80" s="268"/>
      <c r="AT80" s="351"/>
      <c r="AU80" s="268"/>
      <c r="AV80" s="186"/>
      <c r="AW80" s="20" t="s">
        <v>23</v>
      </c>
      <c r="AX80" s="20" t="s">
        <v>23</v>
      </c>
      <c r="AY80" s="20" t="s">
        <v>23</v>
      </c>
      <c r="AZ80" s="20" t="s">
        <v>23</v>
      </c>
      <c r="BA80" s="20" t="s">
        <v>23</v>
      </c>
      <c r="BB80" s="20" t="s">
        <v>23</v>
      </c>
      <c r="BC80" s="20" t="s">
        <v>23</v>
      </c>
      <c r="BD80" s="20" t="s">
        <v>23</v>
      </c>
      <c r="BE80" s="9">
        <f t="shared" si="13"/>
        <v>0</v>
      </c>
      <c r="BF80" s="13"/>
      <c r="BG80" s="13"/>
    </row>
    <row r="81" spans="1:59" ht="13.5" customHeight="1" hidden="1" thickBot="1">
      <c r="A81" s="479"/>
      <c r="B81" s="518"/>
      <c r="C81" s="16" t="s">
        <v>36</v>
      </c>
      <c r="D81" s="7" t="s">
        <v>25</v>
      </c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350"/>
      <c r="V81" s="40"/>
      <c r="W81" s="294"/>
      <c r="X81" s="269"/>
      <c r="Y81" s="269"/>
      <c r="Z81" s="269"/>
      <c r="AA81" s="269"/>
      <c r="AB81" s="269"/>
      <c r="AC81" s="269"/>
      <c r="AD81" s="269"/>
      <c r="AE81" s="269"/>
      <c r="AF81" s="269"/>
      <c r="AG81" s="270"/>
      <c r="AH81" s="270"/>
      <c r="AI81" s="270"/>
      <c r="AJ81" s="268"/>
      <c r="AK81" s="268"/>
      <c r="AL81" s="268"/>
      <c r="AM81" s="268"/>
      <c r="AN81" s="269"/>
      <c r="AO81" s="269"/>
      <c r="AP81" s="269"/>
      <c r="AQ81" s="269"/>
      <c r="AR81" s="268"/>
      <c r="AS81" s="268"/>
      <c r="AT81" s="351"/>
      <c r="AU81" s="268"/>
      <c r="AV81" s="186"/>
      <c r="AW81" s="20" t="s">
        <v>23</v>
      </c>
      <c r="AX81" s="20" t="s">
        <v>23</v>
      </c>
      <c r="AY81" s="20" t="s">
        <v>23</v>
      </c>
      <c r="AZ81" s="20" t="s">
        <v>23</v>
      </c>
      <c r="BA81" s="20" t="s">
        <v>23</v>
      </c>
      <c r="BB81" s="20" t="s">
        <v>23</v>
      </c>
      <c r="BC81" s="20" t="s">
        <v>23</v>
      </c>
      <c r="BD81" s="20" t="s">
        <v>23</v>
      </c>
      <c r="BE81" s="9">
        <f t="shared" si="13"/>
        <v>0</v>
      </c>
      <c r="BF81" s="13"/>
      <c r="BG81" s="13"/>
    </row>
    <row r="82" spans="1:59" s="56" customFormat="1" ht="17.25" customHeight="1" thickBot="1">
      <c r="A82" s="479"/>
      <c r="B82" s="509" t="s">
        <v>251</v>
      </c>
      <c r="C82" s="509" t="s">
        <v>166</v>
      </c>
      <c r="D82" s="44" t="s">
        <v>22</v>
      </c>
      <c r="E82" s="45">
        <f aca="true" t="shared" si="25" ref="E82:U82">E84+E86</f>
        <v>0</v>
      </c>
      <c r="F82" s="45">
        <f t="shared" si="25"/>
        <v>0</v>
      </c>
      <c r="G82" s="45">
        <f t="shared" si="25"/>
        <v>0</v>
      </c>
      <c r="H82" s="45">
        <f t="shared" si="25"/>
        <v>0</v>
      </c>
      <c r="I82" s="45">
        <f t="shared" si="25"/>
        <v>0</v>
      </c>
      <c r="J82" s="45">
        <f t="shared" si="25"/>
        <v>0</v>
      </c>
      <c r="K82" s="45">
        <f t="shared" si="25"/>
        <v>0</v>
      </c>
      <c r="L82" s="45">
        <f t="shared" si="25"/>
        <v>0</v>
      </c>
      <c r="M82" s="45">
        <f t="shared" si="25"/>
        <v>0</v>
      </c>
      <c r="N82" s="45">
        <f t="shared" si="25"/>
        <v>0</v>
      </c>
      <c r="O82" s="45">
        <f t="shared" si="25"/>
        <v>0</v>
      </c>
      <c r="P82" s="45">
        <f t="shared" si="25"/>
        <v>0</v>
      </c>
      <c r="Q82" s="45">
        <f t="shared" si="25"/>
        <v>0</v>
      </c>
      <c r="R82" s="45">
        <f t="shared" si="25"/>
        <v>0</v>
      </c>
      <c r="S82" s="45">
        <f t="shared" si="25"/>
        <v>0</v>
      </c>
      <c r="T82" s="45">
        <f t="shared" si="25"/>
        <v>0</v>
      </c>
      <c r="U82" s="350">
        <f t="shared" si="25"/>
        <v>0</v>
      </c>
      <c r="V82" s="20" t="s">
        <v>23</v>
      </c>
      <c r="W82" s="41" t="s">
        <v>23</v>
      </c>
      <c r="X82" s="302">
        <v>0</v>
      </c>
      <c r="Y82" s="302">
        <v>0</v>
      </c>
      <c r="Z82" s="302">
        <v>0</v>
      </c>
      <c r="AA82" s="302">
        <v>0</v>
      </c>
      <c r="AB82" s="302">
        <v>0</v>
      </c>
      <c r="AC82" s="302">
        <v>0</v>
      </c>
      <c r="AD82" s="302">
        <v>0</v>
      </c>
      <c r="AE82" s="302">
        <v>0</v>
      </c>
      <c r="AF82" s="302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350">
        <v>0</v>
      </c>
      <c r="AU82" s="45">
        <v>0</v>
      </c>
      <c r="AV82" s="45">
        <v>0</v>
      </c>
      <c r="AW82" s="20" t="s">
        <v>23</v>
      </c>
      <c r="AX82" s="20" t="s">
        <v>23</v>
      </c>
      <c r="AY82" s="20" t="s">
        <v>23</v>
      </c>
      <c r="AZ82" s="20" t="s">
        <v>23</v>
      </c>
      <c r="BA82" s="20" t="s">
        <v>23</v>
      </c>
      <c r="BB82" s="20" t="s">
        <v>23</v>
      </c>
      <c r="BC82" s="20" t="s">
        <v>23</v>
      </c>
      <c r="BD82" s="20" t="s">
        <v>23</v>
      </c>
      <c r="BE82" s="9">
        <f t="shared" si="13"/>
        <v>0</v>
      </c>
      <c r="BF82" s="13"/>
      <c r="BG82" s="13"/>
    </row>
    <row r="83" spans="1:59" s="56" customFormat="1" ht="13.5" customHeight="1" thickBot="1">
      <c r="A83" s="479"/>
      <c r="B83" s="510"/>
      <c r="C83" s="510"/>
      <c r="D83" s="44" t="s">
        <v>25</v>
      </c>
      <c r="E83" s="45">
        <f aca="true" t="shared" si="26" ref="E83:U83">E85</f>
        <v>0</v>
      </c>
      <c r="F83" s="45">
        <f t="shared" si="26"/>
        <v>0</v>
      </c>
      <c r="G83" s="45">
        <f t="shared" si="26"/>
        <v>0</v>
      </c>
      <c r="H83" s="45">
        <f t="shared" si="26"/>
        <v>0</v>
      </c>
      <c r="I83" s="45">
        <f t="shared" si="26"/>
        <v>0</v>
      </c>
      <c r="J83" s="45">
        <f t="shared" si="26"/>
        <v>0</v>
      </c>
      <c r="K83" s="45">
        <f t="shared" si="26"/>
        <v>0</v>
      </c>
      <c r="L83" s="45">
        <f t="shared" si="26"/>
        <v>0</v>
      </c>
      <c r="M83" s="45">
        <f t="shared" si="26"/>
        <v>0</v>
      </c>
      <c r="N83" s="45">
        <f t="shared" si="26"/>
        <v>0</v>
      </c>
      <c r="O83" s="45">
        <f t="shared" si="26"/>
        <v>0</v>
      </c>
      <c r="P83" s="45">
        <f t="shared" si="26"/>
        <v>0</v>
      </c>
      <c r="Q83" s="45">
        <f t="shared" si="26"/>
        <v>0</v>
      </c>
      <c r="R83" s="45">
        <f t="shared" si="26"/>
        <v>0</v>
      </c>
      <c r="S83" s="45">
        <f t="shared" si="26"/>
        <v>0</v>
      </c>
      <c r="T83" s="45">
        <f t="shared" si="26"/>
        <v>0</v>
      </c>
      <c r="U83" s="350">
        <f t="shared" si="26"/>
        <v>0</v>
      </c>
      <c r="V83" s="20" t="s">
        <v>23</v>
      </c>
      <c r="W83" s="41" t="s">
        <v>23</v>
      </c>
      <c r="X83" s="302">
        <v>0</v>
      </c>
      <c r="Y83" s="302">
        <v>0</v>
      </c>
      <c r="Z83" s="302">
        <v>0</v>
      </c>
      <c r="AA83" s="302">
        <v>0</v>
      </c>
      <c r="AB83" s="302">
        <v>0</v>
      </c>
      <c r="AC83" s="302">
        <v>0</v>
      </c>
      <c r="AD83" s="302">
        <v>0</v>
      </c>
      <c r="AE83" s="302">
        <v>0</v>
      </c>
      <c r="AF83" s="302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350">
        <v>0</v>
      </c>
      <c r="AU83" s="45">
        <v>0</v>
      </c>
      <c r="AV83" s="45">
        <v>0</v>
      </c>
      <c r="AW83" s="20" t="s">
        <v>23</v>
      </c>
      <c r="AX83" s="20" t="s">
        <v>23</v>
      </c>
      <c r="AY83" s="20" t="s">
        <v>23</v>
      </c>
      <c r="AZ83" s="20" t="s">
        <v>23</v>
      </c>
      <c r="BA83" s="20" t="s">
        <v>23</v>
      </c>
      <c r="BB83" s="20" t="s">
        <v>23</v>
      </c>
      <c r="BC83" s="20" t="s">
        <v>23</v>
      </c>
      <c r="BD83" s="20" t="s">
        <v>23</v>
      </c>
      <c r="BE83" s="9">
        <f t="shared" si="13"/>
        <v>0</v>
      </c>
      <c r="BF83" s="13"/>
      <c r="BG83" s="13"/>
    </row>
    <row r="84" spans="1:57" s="13" customFormat="1" ht="13.5" customHeight="1" thickBot="1">
      <c r="A84" s="479"/>
      <c r="B84" s="488" t="s">
        <v>252</v>
      </c>
      <c r="C84" s="513" t="s">
        <v>167</v>
      </c>
      <c r="D84" s="10" t="s">
        <v>22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350"/>
      <c r="V84" s="20" t="s">
        <v>23</v>
      </c>
      <c r="W84" s="41" t="s">
        <v>23</v>
      </c>
      <c r="X84" s="266">
        <v>36</v>
      </c>
      <c r="Y84" s="266">
        <v>36</v>
      </c>
      <c r="Z84" s="266"/>
      <c r="AA84" s="266"/>
      <c r="AB84" s="266"/>
      <c r="AC84" s="266"/>
      <c r="AD84" s="266"/>
      <c r="AE84" s="266"/>
      <c r="AF84" s="266"/>
      <c r="AG84" s="267"/>
      <c r="AH84" s="267"/>
      <c r="AI84" s="267"/>
      <c r="AJ84" s="186"/>
      <c r="AK84" s="186"/>
      <c r="AL84" s="186"/>
      <c r="AM84" s="186"/>
      <c r="AN84" s="266"/>
      <c r="AO84" s="266"/>
      <c r="AP84" s="266"/>
      <c r="AQ84" s="266"/>
      <c r="AR84" s="186"/>
      <c r="AS84" s="186"/>
      <c r="AT84" s="350"/>
      <c r="AU84" s="186"/>
      <c r="AV84" s="186"/>
      <c r="AW84" s="20" t="s">
        <v>23</v>
      </c>
      <c r="AX84" s="20" t="s">
        <v>23</v>
      </c>
      <c r="AY84" s="20" t="s">
        <v>23</v>
      </c>
      <c r="AZ84" s="20" t="s">
        <v>23</v>
      </c>
      <c r="BA84" s="20" t="s">
        <v>23</v>
      </c>
      <c r="BB84" s="20" t="s">
        <v>23</v>
      </c>
      <c r="BC84" s="20" t="s">
        <v>23</v>
      </c>
      <c r="BD84" s="20" t="s">
        <v>23</v>
      </c>
      <c r="BE84" s="9">
        <f t="shared" si="13"/>
        <v>72</v>
      </c>
    </row>
    <row r="85" spans="1:57" s="13" customFormat="1" ht="13.5" customHeight="1" thickBot="1">
      <c r="A85" s="479"/>
      <c r="B85" s="489"/>
      <c r="C85" s="514"/>
      <c r="D85" s="10" t="s">
        <v>25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350"/>
      <c r="V85" s="20" t="s">
        <v>23</v>
      </c>
      <c r="W85" s="41" t="s">
        <v>23</v>
      </c>
      <c r="X85" s="266"/>
      <c r="Y85" s="266"/>
      <c r="Z85" s="266"/>
      <c r="AA85" s="266"/>
      <c r="AB85" s="266"/>
      <c r="AC85" s="266"/>
      <c r="AD85" s="266"/>
      <c r="AE85" s="266"/>
      <c r="AF85" s="266"/>
      <c r="AG85" s="267"/>
      <c r="AH85" s="267"/>
      <c r="AI85" s="267"/>
      <c r="AJ85" s="186"/>
      <c r="AK85" s="186"/>
      <c r="AL85" s="186"/>
      <c r="AM85" s="186"/>
      <c r="AN85" s="266"/>
      <c r="AO85" s="266"/>
      <c r="AP85" s="266"/>
      <c r="AQ85" s="266"/>
      <c r="AR85" s="186"/>
      <c r="AS85" s="186"/>
      <c r="AT85" s="350"/>
      <c r="AU85" s="186"/>
      <c r="AV85" s="186"/>
      <c r="AW85" s="20" t="s">
        <v>23</v>
      </c>
      <c r="AX85" s="20" t="s">
        <v>23</v>
      </c>
      <c r="AY85" s="20" t="s">
        <v>23</v>
      </c>
      <c r="AZ85" s="20" t="s">
        <v>23</v>
      </c>
      <c r="BA85" s="20" t="s">
        <v>23</v>
      </c>
      <c r="BB85" s="20" t="s">
        <v>23</v>
      </c>
      <c r="BC85" s="20" t="s">
        <v>23</v>
      </c>
      <c r="BD85" s="20" t="s">
        <v>23</v>
      </c>
      <c r="BE85" s="9">
        <f t="shared" si="13"/>
        <v>0</v>
      </c>
    </row>
    <row r="86" spans="1:57" s="13" customFormat="1" ht="13.5" customHeight="1" thickBot="1">
      <c r="A86" s="479"/>
      <c r="B86" s="66" t="s">
        <v>253</v>
      </c>
      <c r="C86" s="93" t="s">
        <v>56</v>
      </c>
      <c r="D86" s="10" t="s">
        <v>22</v>
      </c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350"/>
      <c r="V86" s="20" t="s">
        <v>23</v>
      </c>
      <c r="W86" s="41" t="s">
        <v>23</v>
      </c>
      <c r="X86" s="266">
        <v>36</v>
      </c>
      <c r="Y86" s="266">
        <v>36</v>
      </c>
      <c r="Z86" s="266">
        <v>36</v>
      </c>
      <c r="AA86" s="266">
        <v>36</v>
      </c>
      <c r="AB86" s="266">
        <v>36</v>
      </c>
      <c r="AC86" s="266">
        <v>36</v>
      </c>
      <c r="AD86" s="266"/>
      <c r="AE86" s="266"/>
      <c r="AF86" s="266"/>
      <c r="AG86" s="267"/>
      <c r="AH86" s="267"/>
      <c r="AI86" s="267"/>
      <c r="AJ86" s="186"/>
      <c r="AK86" s="186"/>
      <c r="AL86" s="186"/>
      <c r="AM86" s="186"/>
      <c r="AN86" s="266"/>
      <c r="AO86" s="266"/>
      <c r="AP86" s="266"/>
      <c r="AQ86" s="266"/>
      <c r="AR86" s="186"/>
      <c r="AS86" s="186"/>
      <c r="AT86" s="350"/>
      <c r="AU86" s="186"/>
      <c r="AV86" s="186"/>
      <c r="AW86" s="20" t="s">
        <v>23</v>
      </c>
      <c r="AX86" s="20" t="s">
        <v>23</v>
      </c>
      <c r="AY86" s="20" t="s">
        <v>23</v>
      </c>
      <c r="AZ86" s="20" t="s">
        <v>23</v>
      </c>
      <c r="BA86" s="20" t="s">
        <v>23</v>
      </c>
      <c r="BB86" s="20" t="s">
        <v>23</v>
      </c>
      <c r="BC86" s="20" t="s">
        <v>23</v>
      </c>
      <c r="BD86" s="20" t="s">
        <v>23</v>
      </c>
      <c r="BE86" s="9">
        <f t="shared" si="13"/>
        <v>216</v>
      </c>
    </row>
    <row r="87" spans="1:59" ht="18" customHeight="1" hidden="1" thickBot="1">
      <c r="A87" s="479"/>
      <c r="B87" s="48"/>
      <c r="C87" s="49"/>
      <c r="D87" s="5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0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64"/>
      <c r="AH87" s="64"/>
      <c r="AI87" s="64"/>
      <c r="AJ87" s="50"/>
      <c r="AK87" s="50"/>
      <c r="AL87" s="50"/>
      <c r="AM87" s="50"/>
      <c r="AN87" s="52"/>
      <c r="AO87" s="52"/>
      <c r="AP87" s="52"/>
      <c r="AQ87" s="52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9">
        <f>SUM(E87:BD87)</f>
        <v>0</v>
      </c>
      <c r="BF87" s="13"/>
      <c r="BG87" s="13"/>
    </row>
    <row r="88" spans="1:59" s="27" customFormat="1" ht="12.75">
      <c r="A88" s="479"/>
      <c r="B88" s="519" t="s">
        <v>102</v>
      </c>
      <c r="C88" s="520"/>
      <c r="D88" s="521"/>
      <c r="E88" s="515">
        <f>E33+E25+E7</f>
        <v>36</v>
      </c>
      <c r="F88" s="515">
        <f aca="true" t="shared" si="27" ref="F88:U88">F7+F25+F35+F53</f>
        <v>36</v>
      </c>
      <c r="G88" s="515">
        <f t="shared" si="27"/>
        <v>36</v>
      </c>
      <c r="H88" s="515">
        <f t="shared" si="27"/>
        <v>36</v>
      </c>
      <c r="I88" s="515">
        <f t="shared" si="27"/>
        <v>36</v>
      </c>
      <c r="J88" s="515">
        <f t="shared" si="27"/>
        <v>36</v>
      </c>
      <c r="K88" s="515">
        <f t="shared" si="27"/>
        <v>36</v>
      </c>
      <c r="L88" s="515">
        <f t="shared" si="27"/>
        <v>36</v>
      </c>
      <c r="M88" s="515">
        <f t="shared" si="27"/>
        <v>36</v>
      </c>
      <c r="N88" s="515">
        <f t="shared" si="27"/>
        <v>36</v>
      </c>
      <c r="O88" s="515">
        <f t="shared" si="27"/>
        <v>36</v>
      </c>
      <c r="P88" s="515">
        <f t="shared" si="27"/>
        <v>36</v>
      </c>
      <c r="Q88" s="515">
        <f t="shared" si="27"/>
        <v>36</v>
      </c>
      <c r="R88" s="515">
        <f t="shared" si="27"/>
        <v>36</v>
      </c>
      <c r="S88" s="515">
        <f t="shared" si="27"/>
        <v>36</v>
      </c>
      <c r="T88" s="515">
        <f t="shared" si="27"/>
        <v>36</v>
      </c>
      <c r="U88" s="515">
        <f t="shared" si="27"/>
        <v>0</v>
      </c>
      <c r="V88" s="515" t="s">
        <v>23</v>
      </c>
      <c r="W88" s="522" t="s">
        <v>23</v>
      </c>
      <c r="X88" s="522">
        <f>X33+X25+X7</f>
        <v>0</v>
      </c>
      <c r="Y88" s="522">
        <f aca="true" t="shared" si="28" ref="Y88:AU88">Y7+Y25+Y35+Y53</f>
        <v>0</v>
      </c>
      <c r="Z88" s="522">
        <f t="shared" si="28"/>
        <v>0</v>
      </c>
      <c r="AA88" s="522">
        <f t="shared" si="28"/>
        <v>0</v>
      </c>
      <c r="AB88" s="522">
        <f t="shared" si="28"/>
        <v>0</v>
      </c>
      <c r="AC88" s="522">
        <f t="shared" si="28"/>
        <v>0</v>
      </c>
      <c r="AD88" s="522">
        <f t="shared" si="28"/>
        <v>36</v>
      </c>
      <c r="AE88" s="522">
        <f t="shared" si="28"/>
        <v>36</v>
      </c>
      <c r="AF88" s="522">
        <f t="shared" si="28"/>
        <v>36</v>
      </c>
      <c r="AG88" s="524">
        <f t="shared" si="28"/>
        <v>36</v>
      </c>
      <c r="AH88" s="524">
        <f t="shared" si="28"/>
        <v>36</v>
      </c>
      <c r="AI88" s="524">
        <f t="shared" si="28"/>
        <v>36</v>
      </c>
      <c r="AJ88" s="515">
        <f t="shared" si="28"/>
        <v>36</v>
      </c>
      <c r="AK88" s="515">
        <f t="shared" si="28"/>
        <v>36</v>
      </c>
      <c r="AL88" s="515">
        <f t="shared" si="28"/>
        <v>36</v>
      </c>
      <c r="AM88" s="515">
        <f t="shared" si="28"/>
        <v>36</v>
      </c>
      <c r="AN88" s="522">
        <f t="shared" si="28"/>
        <v>36</v>
      </c>
      <c r="AO88" s="522">
        <f t="shared" si="28"/>
        <v>36</v>
      </c>
      <c r="AP88" s="522">
        <f t="shared" si="28"/>
        <v>36</v>
      </c>
      <c r="AQ88" s="522">
        <f t="shared" si="28"/>
        <v>36</v>
      </c>
      <c r="AR88" s="515">
        <f t="shared" si="28"/>
        <v>36</v>
      </c>
      <c r="AS88" s="515">
        <f t="shared" si="28"/>
        <v>36</v>
      </c>
      <c r="AT88" s="515">
        <f t="shared" si="28"/>
        <v>0</v>
      </c>
      <c r="AU88" s="515">
        <f t="shared" si="28"/>
        <v>36</v>
      </c>
      <c r="AV88" s="515">
        <f>AV7+AV25+AV35+AV53</f>
        <v>36</v>
      </c>
      <c r="AW88" s="515" t="s">
        <v>23</v>
      </c>
      <c r="AX88" s="515" t="s">
        <v>23</v>
      </c>
      <c r="AY88" s="515" t="s">
        <v>23</v>
      </c>
      <c r="AZ88" s="515" t="s">
        <v>23</v>
      </c>
      <c r="BA88" s="515" t="s">
        <v>23</v>
      </c>
      <c r="BB88" s="515" t="s">
        <v>23</v>
      </c>
      <c r="BC88" s="515" t="s">
        <v>23</v>
      </c>
      <c r="BD88" s="515" t="s">
        <v>23</v>
      </c>
      <c r="BE88" s="526">
        <f>SUM(E88:BD89)</f>
        <v>1224</v>
      </c>
      <c r="BF88" s="13"/>
      <c r="BG88" s="13"/>
    </row>
    <row r="89" spans="1:59" s="27" customFormat="1" ht="13.5" thickBot="1">
      <c r="A89" s="479"/>
      <c r="B89" s="528" t="s">
        <v>103</v>
      </c>
      <c r="C89" s="529"/>
      <c r="D89" s="530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5"/>
      <c r="AH89" s="525"/>
      <c r="AI89" s="525"/>
      <c r="AJ89" s="516"/>
      <c r="AK89" s="516"/>
      <c r="AL89" s="516"/>
      <c r="AM89" s="516"/>
      <c r="AN89" s="523"/>
      <c r="AO89" s="523"/>
      <c r="AP89" s="523"/>
      <c r="AQ89" s="523"/>
      <c r="AR89" s="516"/>
      <c r="AS89" s="516"/>
      <c r="AT89" s="516"/>
      <c r="AU89" s="516"/>
      <c r="AV89" s="516"/>
      <c r="AW89" s="516"/>
      <c r="AX89" s="516"/>
      <c r="AY89" s="516"/>
      <c r="AZ89" s="516"/>
      <c r="BA89" s="516"/>
      <c r="BB89" s="516"/>
      <c r="BC89" s="516"/>
      <c r="BD89" s="516"/>
      <c r="BE89" s="527"/>
      <c r="BF89" s="13"/>
      <c r="BG89" s="13"/>
    </row>
    <row r="90" spans="1:59" s="27" customFormat="1" ht="19.5" customHeight="1" thickBot="1">
      <c r="A90" s="479"/>
      <c r="B90" s="531" t="s">
        <v>104</v>
      </c>
      <c r="C90" s="532"/>
      <c r="D90" s="533"/>
      <c r="E90" s="20">
        <f aca="true" t="shared" si="29" ref="E90:U90">E34+E26+E8</f>
        <v>18</v>
      </c>
      <c r="F90" s="20">
        <f t="shared" si="29"/>
        <v>18</v>
      </c>
      <c r="G90" s="20">
        <f t="shared" si="29"/>
        <v>18</v>
      </c>
      <c r="H90" s="20">
        <f t="shared" si="29"/>
        <v>18</v>
      </c>
      <c r="I90" s="20">
        <f t="shared" si="29"/>
        <v>18</v>
      </c>
      <c r="J90" s="20">
        <f t="shared" si="29"/>
        <v>18</v>
      </c>
      <c r="K90" s="20">
        <f t="shared" si="29"/>
        <v>18</v>
      </c>
      <c r="L90" s="20">
        <f t="shared" si="29"/>
        <v>18</v>
      </c>
      <c r="M90" s="20">
        <f t="shared" si="29"/>
        <v>18</v>
      </c>
      <c r="N90" s="20">
        <f t="shared" si="29"/>
        <v>18</v>
      </c>
      <c r="O90" s="20">
        <f t="shared" si="29"/>
        <v>18</v>
      </c>
      <c r="P90" s="20">
        <f t="shared" si="29"/>
        <v>18</v>
      </c>
      <c r="Q90" s="20">
        <f t="shared" si="29"/>
        <v>18</v>
      </c>
      <c r="R90" s="20">
        <f t="shared" si="29"/>
        <v>18</v>
      </c>
      <c r="S90" s="20">
        <f t="shared" si="29"/>
        <v>18</v>
      </c>
      <c r="T90" s="20">
        <f t="shared" si="29"/>
        <v>18</v>
      </c>
      <c r="U90" s="20">
        <f t="shared" si="29"/>
        <v>0</v>
      </c>
      <c r="V90" s="20" t="s">
        <v>23</v>
      </c>
      <c r="W90" s="41" t="s">
        <v>23</v>
      </c>
      <c r="X90" s="41">
        <f aca="true" t="shared" si="30" ref="X90:AV90">X34+X26+X8</f>
        <v>0</v>
      </c>
      <c r="Y90" s="41">
        <f t="shared" si="30"/>
        <v>0</v>
      </c>
      <c r="Z90" s="41">
        <f t="shared" si="30"/>
        <v>0</v>
      </c>
      <c r="AA90" s="41">
        <f t="shared" si="30"/>
        <v>0</v>
      </c>
      <c r="AB90" s="41">
        <f t="shared" si="30"/>
        <v>0</v>
      </c>
      <c r="AC90" s="41">
        <f t="shared" si="30"/>
        <v>0</v>
      </c>
      <c r="AD90" s="41">
        <f t="shared" si="30"/>
        <v>18</v>
      </c>
      <c r="AE90" s="41">
        <f t="shared" si="30"/>
        <v>18</v>
      </c>
      <c r="AF90" s="41">
        <f t="shared" si="30"/>
        <v>18</v>
      </c>
      <c r="AG90" s="60">
        <f t="shared" si="30"/>
        <v>18</v>
      </c>
      <c r="AH90" s="60">
        <f t="shared" si="30"/>
        <v>18</v>
      </c>
      <c r="AI90" s="60">
        <f t="shared" si="30"/>
        <v>18</v>
      </c>
      <c r="AJ90" s="20">
        <f t="shared" si="30"/>
        <v>18</v>
      </c>
      <c r="AK90" s="20">
        <f t="shared" si="30"/>
        <v>18</v>
      </c>
      <c r="AL90" s="20">
        <f t="shared" si="30"/>
        <v>18</v>
      </c>
      <c r="AM90" s="20">
        <f t="shared" si="30"/>
        <v>18</v>
      </c>
      <c r="AN90" s="41">
        <f t="shared" si="30"/>
        <v>18</v>
      </c>
      <c r="AO90" s="41">
        <f t="shared" si="30"/>
        <v>18</v>
      </c>
      <c r="AP90" s="41">
        <f t="shared" si="30"/>
        <v>18</v>
      </c>
      <c r="AQ90" s="41">
        <f t="shared" si="30"/>
        <v>18</v>
      </c>
      <c r="AR90" s="20">
        <f t="shared" si="30"/>
        <v>18</v>
      </c>
      <c r="AS90" s="20">
        <f t="shared" si="30"/>
        <v>18</v>
      </c>
      <c r="AT90" s="20">
        <f t="shared" si="30"/>
        <v>0</v>
      </c>
      <c r="AU90" s="20">
        <f t="shared" si="30"/>
        <v>0</v>
      </c>
      <c r="AV90" s="20">
        <f t="shared" si="30"/>
        <v>0</v>
      </c>
      <c r="AW90" s="20" t="s">
        <v>23</v>
      </c>
      <c r="AX90" s="20" t="s">
        <v>23</v>
      </c>
      <c r="AY90" s="20" t="s">
        <v>23</v>
      </c>
      <c r="AZ90" s="20" t="s">
        <v>23</v>
      </c>
      <c r="BA90" s="20" t="s">
        <v>23</v>
      </c>
      <c r="BB90" s="20" t="s">
        <v>23</v>
      </c>
      <c r="BC90" s="20" t="s">
        <v>23</v>
      </c>
      <c r="BD90" s="20" t="s">
        <v>23</v>
      </c>
      <c r="BE90" s="298">
        <f>SUM(E90:BD90)</f>
        <v>576</v>
      </c>
      <c r="BF90" s="13"/>
      <c r="BG90" s="13"/>
    </row>
    <row r="91" spans="1:59" s="27" customFormat="1" ht="19.5" customHeight="1" thickBot="1">
      <c r="A91" s="479"/>
      <c r="B91" s="531" t="s">
        <v>105</v>
      </c>
      <c r="C91" s="532"/>
      <c r="D91" s="533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>
        <v>50</v>
      </c>
      <c r="V91" s="20" t="s">
        <v>23</v>
      </c>
      <c r="W91" s="41" t="s">
        <v>23</v>
      </c>
      <c r="X91" s="41">
        <f>X84</f>
        <v>36</v>
      </c>
      <c r="Y91" s="41">
        <f>Y84</f>
        <v>36</v>
      </c>
      <c r="Z91" s="41"/>
      <c r="AA91" s="41"/>
      <c r="AB91" s="41"/>
      <c r="AC91" s="41"/>
      <c r="AD91" s="41"/>
      <c r="AE91" s="41"/>
      <c r="AF91" s="41"/>
      <c r="AG91" s="60"/>
      <c r="AH91" s="60"/>
      <c r="AI91" s="60"/>
      <c r="AJ91" s="20"/>
      <c r="AK91" s="20"/>
      <c r="AL91" s="20"/>
      <c r="AM91" s="20"/>
      <c r="AN91" s="41"/>
      <c r="AO91" s="41"/>
      <c r="AP91" s="41"/>
      <c r="AQ91" s="41"/>
      <c r="AR91" s="20"/>
      <c r="AS91" s="20"/>
      <c r="AT91" s="20">
        <v>50</v>
      </c>
      <c r="AU91" s="20"/>
      <c r="AV91" s="20"/>
      <c r="AW91" s="20" t="s">
        <v>23</v>
      </c>
      <c r="AX91" s="20" t="s">
        <v>23</v>
      </c>
      <c r="AY91" s="20" t="s">
        <v>23</v>
      </c>
      <c r="AZ91" s="20" t="s">
        <v>23</v>
      </c>
      <c r="BA91" s="20" t="s">
        <v>23</v>
      </c>
      <c r="BB91" s="20" t="s">
        <v>23</v>
      </c>
      <c r="BC91" s="20" t="s">
        <v>23</v>
      </c>
      <c r="BD91" s="20" t="s">
        <v>23</v>
      </c>
      <c r="BE91" s="298">
        <f>SUM(E91:BD91)</f>
        <v>172</v>
      </c>
      <c r="BF91" s="13"/>
      <c r="BG91" s="13"/>
    </row>
    <row r="92" spans="1:59" s="27" customFormat="1" ht="19.5" customHeight="1" thickBot="1">
      <c r="A92" s="480"/>
      <c r="B92" s="531" t="s">
        <v>106</v>
      </c>
      <c r="C92" s="532"/>
      <c r="D92" s="533"/>
      <c r="E92" s="291">
        <f aca="true" t="shared" si="31" ref="E92:U92">E88+E90+E91</f>
        <v>54</v>
      </c>
      <c r="F92" s="291">
        <f t="shared" si="31"/>
        <v>54</v>
      </c>
      <c r="G92" s="291">
        <f t="shared" si="31"/>
        <v>54</v>
      </c>
      <c r="H92" s="291">
        <f t="shared" si="31"/>
        <v>54</v>
      </c>
      <c r="I92" s="291">
        <f t="shared" si="31"/>
        <v>54</v>
      </c>
      <c r="J92" s="291">
        <f t="shared" si="31"/>
        <v>54</v>
      </c>
      <c r="K92" s="291">
        <f t="shared" si="31"/>
        <v>54</v>
      </c>
      <c r="L92" s="291">
        <f t="shared" si="31"/>
        <v>54</v>
      </c>
      <c r="M92" s="291">
        <f t="shared" si="31"/>
        <v>54</v>
      </c>
      <c r="N92" s="291">
        <f t="shared" si="31"/>
        <v>54</v>
      </c>
      <c r="O92" s="291">
        <f t="shared" si="31"/>
        <v>54</v>
      </c>
      <c r="P92" s="291">
        <f t="shared" si="31"/>
        <v>54</v>
      </c>
      <c r="Q92" s="291">
        <f t="shared" si="31"/>
        <v>54</v>
      </c>
      <c r="R92" s="291">
        <f t="shared" si="31"/>
        <v>54</v>
      </c>
      <c r="S92" s="291">
        <f t="shared" si="31"/>
        <v>54</v>
      </c>
      <c r="T92" s="291">
        <f t="shared" si="31"/>
        <v>54</v>
      </c>
      <c r="U92" s="291">
        <f t="shared" si="31"/>
        <v>50</v>
      </c>
      <c r="V92" s="291" t="s">
        <v>23</v>
      </c>
      <c r="W92" s="292" t="s">
        <v>23</v>
      </c>
      <c r="X92" s="292">
        <f aca="true" t="shared" si="32" ref="X92:AV92">X88+X90+X91</f>
        <v>36</v>
      </c>
      <c r="Y92" s="292">
        <f t="shared" si="32"/>
        <v>36</v>
      </c>
      <c r="Z92" s="292">
        <f t="shared" si="32"/>
        <v>0</v>
      </c>
      <c r="AA92" s="292">
        <f t="shared" si="32"/>
        <v>0</v>
      </c>
      <c r="AB92" s="292">
        <f t="shared" si="32"/>
        <v>0</v>
      </c>
      <c r="AC92" s="292">
        <f t="shared" si="32"/>
        <v>0</v>
      </c>
      <c r="AD92" s="292">
        <f t="shared" si="32"/>
        <v>54</v>
      </c>
      <c r="AE92" s="292">
        <f t="shared" si="32"/>
        <v>54</v>
      </c>
      <c r="AF92" s="292">
        <f t="shared" si="32"/>
        <v>54</v>
      </c>
      <c r="AG92" s="293">
        <f t="shared" si="32"/>
        <v>54</v>
      </c>
      <c r="AH92" s="293">
        <f t="shared" si="32"/>
        <v>54</v>
      </c>
      <c r="AI92" s="293">
        <f t="shared" si="32"/>
        <v>54</v>
      </c>
      <c r="AJ92" s="291">
        <f t="shared" si="32"/>
        <v>54</v>
      </c>
      <c r="AK92" s="291">
        <f t="shared" si="32"/>
        <v>54</v>
      </c>
      <c r="AL92" s="291">
        <f t="shared" si="32"/>
        <v>54</v>
      </c>
      <c r="AM92" s="291">
        <f t="shared" si="32"/>
        <v>54</v>
      </c>
      <c r="AN92" s="292">
        <f t="shared" si="32"/>
        <v>54</v>
      </c>
      <c r="AO92" s="292">
        <f t="shared" si="32"/>
        <v>54</v>
      </c>
      <c r="AP92" s="292">
        <f t="shared" si="32"/>
        <v>54</v>
      </c>
      <c r="AQ92" s="292">
        <f t="shared" si="32"/>
        <v>54</v>
      </c>
      <c r="AR92" s="291">
        <f t="shared" si="32"/>
        <v>54</v>
      </c>
      <c r="AS92" s="291">
        <f t="shared" si="32"/>
        <v>54</v>
      </c>
      <c r="AT92" s="291">
        <f t="shared" si="32"/>
        <v>50</v>
      </c>
      <c r="AU92" s="291">
        <f t="shared" si="32"/>
        <v>36</v>
      </c>
      <c r="AV92" s="291">
        <f t="shared" si="32"/>
        <v>36</v>
      </c>
      <c r="AW92" s="291" t="s">
        <v>23</v>
      </c>
      <c r="AX92" s="291" t="s">
        <v>23</v>
      </c>
      <c r="AY92" s="291" t="s">
        <v>23</v>
      </c>
      <c r="AZ92" s="291" t="s">
        <v>23</v>
      </c>
      <c r="BA92" s="291" t="s">
        <v>23</v>
      </c>
      <c r="BB92" s="291" t="s">
        <v>23</v>
      </c>
      <c r="BC92" s="291" t="s">
        <v>23</v>
      </c>
      <c r="BD92" s="291" t="s">
        <v>23</v>
      </c>
      <c r="BE92" s="55">
        <f>SUM(E92:BD92)</f>
        <v>1972</v>
      </c>
      <c r="BF92" s="13"/>
      <c r="BG92" s="13"/>
    </row>
    <row r="95" ht="12.75">
      <c r="A95" s="24" t="s">
        <v>108</v>
      </c>
    </row>
    <row r="96" spans="1:20" ht="18.75">
      <c r="A96" s="534"/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</row>
  </sheetData>
  <sheetProtection/>
  <mergeCells count="151">
    <mergeCell ref="AS2:AV2"/>
    <mergeCell ref="AW2:AZ2"/>
    <mergeCell ref="BA2:BD2"/>
    <mergeCell ref="C60:C61"/>
    <mergeCell ref="C57:C58"/>
    <mergeCell ref="C45:C46"/>
    <mergeCell ref="C21:C22"/>
    <mergeCell ref="J2:M2"/>
    <mergeCell ref="C17:C18"/>
    <mergeCell ref="C19:C20"/>
    <mergeCell ref="B84:B85"/>
    <mergeCell ref="C84:C85"/>
    <mergeCell ref="B66:B67"/>
    <mergeCell ref="C66:C67"/>
    <mergeCell ref="B68:B69"/>
    <mergeCell ref="AJ2:AM2"/>
    <mergeCell ref="C68:C69"/>
    <mergeCell ref="B51:B52"/>
    <mergeCell ref="B53:B54"/>
    <mergeCell ref="C53:C54"/>
    <mergeCell ref="B91:D91"/>
    <mergeCell ref="B92:D92"/>
    <mergeCell ref="B72:B73"/>
    <mergeCell ref="C72:C73"/>
    <mergeCell ref="B74:B75"/>
    <mergeCell ref="C74:C75"/>
    <mergeCell ref="B76:B77"/>
    <mergeCell ref="C76:C77"/>
    <mergeCell ref="B82:B83"/>
    <mergeCell ref="C82:C83"/>
    <mergeCell ref="A96:T96"/>
    <mergeCell ref="X88:X89"/>
    <mergeCell ref="W88:W89"/>
    <mergeCell ref="C33:C34"/>
    <mergeCell ref="B33:B34"/>
    <mergeCell ref="Q88:Q89"/>
    <mergeCell ref="R88:R89"/>
    <mergeCell ref="S88:S89"/>
    <mergeCell ref="P88:P89"/>
    <mergeCell ref="K88:K89"/>
    <mergeCell ref="BC88:BC89"/>
    <mergeCell ref="BD88:BD89"/>
    <mergeCell ref="BE88:BE89"/>
    <mergeCell ref="B89:D89"/>
    <mergeCell ref="B90:D90"/>
    <mergeCell ref="AW88:AW89"/>
    <mergeCell ref="AX88:AX89"/>
    <mergeCell ref="AY88:AY89"/>
    <mergeCell ref="AZ88:AZ89"/>
    <mergeCell ref="AP88:AP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J88:AJ89"/>
    <mergeCell ref="AK88:AK89"/>
    <mergeCell ref="AL88:AL89"/>
    <mergeCell ref="AM88:AM89"/>
    <mergeCell ref="AN88:AN89"/>
    <mergeCell ref="AO88:AO89"/>
    <mergeCell ref="AD88:AD89"/>
    <mergeCell ref="AE88:AE89"/>
    <mergeCell ref="AF88:AF89"/>
    <mergeCell ref="AG88:AG89"/>
    <mergeCell ref="AH88:AH89"/>
    <mergeCell ref="AI88:AI89"/>
    <mergeCell ref="Y88:Y89"/>
    <mergeCell ref="Z88:Z89"/>
    <mergeCell ref="AA88:AA89"/>
    <mergeCell ref="AB88:AB89"/>
    <mergeCell ref="AC88:AC89"/>
    <mergeCell ref="I88:I89"/>
    <mergeCell ref="J88:J89"/>
    <mergeCell ref="T88:T89"/>
    <mergeCell ref="U88:U89"/>
    <mergeCell ref="V88:V89"/>
    <mergeCell ref="L88:L89"/>
    <mergeCell ref="M88:M89"/>
    <mergeCell ref="N88:N89"/>
    <mergeCell ref="O88:O89"/>
    <mergeCell ref="B80:B81"/>
    <mergeCell ref="B88:D88"/>
    <mergeCell ref="E88:E89"/>
    <mergeCell ref="F88:F89"/>
    <mergeCell ref="G88:G89"/>
    <mergeCell ref="H88:H89"/>
    <mergeCell ref="B55:B56"/>
    <mergeCell ref="C55:C56"/>
    <mergeCell ref="B57:B58"/>
    <mergeCell ref="B60:B61"/>
    <mergeCell ref="B62:B63"/>
    <mergeCell ref="C62:C63"/>
    <mergeCell ref="B41:B42"/>
    <mergeCell ref="C41:C42"/>
    <mergeCell ref="B49:B50"/>
    <mergeCell ref="C49:C50"/>
    <mergeCell ref="B43:B44"/>
    <mergeCell ref="C43:C44"/>
    <mergeCell ref="B45:B46"/>
    <mergeCell ref="B47:B48"/>
    <mergeCell ref="C47:C48"/>
    <mergeCell ref="B27:B28"/>
    <mergeCell ref="B37:B38"/>
    <mergeCell ref="C37:C38"/>
    <mergeCell ref="B39:B40"/>
    <mergeCell ref="C39:C40"/>
    <mergeCell ref="C35:C36"/>
    <mergeCell ref="B15:B16"/>
    <mergeCell ref="B29:B30"/>
    <mergeCell ref="C29:C30"/>
    <mergeCell ref="B31:B32"/>
    <mergeCell ref="C31:C32"/>
    <mergeCell ref="B35:B36"/>
    <mergeCell ref="B23:B24"/>
    <mergeCell ref="C23:C24"/>
    <mergeCell ref="B25:B26"/>
    <mergeCell ref="C25:C26"/>
    <mergeCell ref="B17:B18"/>
    <mergeCell ref="C27:C28"/>
    <mergeCell ref="B21:B22"/>
    <mergeCell ref="B9:B10"/>
    <mergeCell ref="C9:C10"/>
    <mergeCell ref="B11:B12"/>
    <mergeCell ref="C11:C12"/>
    <mergeCell ref="B19:B20"/>
    <mergeCell ref="B13:B14"/>
    <mergeCell ref="C13:C14"/>
    <mergeCell ref="A1:BB1"/>
    <mergeCell ref="BC1:BE1"/>
    <mergeCell ref="A2:A4"/>
    <mergeCell ref="B2:B4"/>
    <mergeCell ref="C2:C4"/>
    <mergeCell ref="AA2:AD2"/>
    <mergeCell ref="BE2:BE6"/>
    <mergeCell ref="F2:H2"/>
    <mergeCell ref="N2:Q2"/>
    <mergeCell ref="W2:Z2"/>
    <mergeCell ref="A7:A92"/>
    <mergeCell ref="B7:B8"/>
    <mergeCell ref="C7:C8"/>
    <mergeCell ref="AF2:AH2"/>
    <mergeCell ref="A5:BD5"/>
    <mergeCell ref="D2:D4"/>
    <mergeCell ref="AN2:AQ2"/>
    <mergeCell ref="E3:BD3"/>
    <mergeCell ref="S2:U2"/>
    <mergeCell ref="C15:C16"/>
  </mergeCells>
  <hyperlinks>
    <hyperlink ref="A9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5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96"/>
  <sheetViews>
    <sheetView zoomScale="80" zoomScaleNormal="80" zoomScalePageLayoutView="0" workbookViewId="0" topLeftCell="F48">
      <selection activeCell="Y83" sqref="Y83"/>
    </sheetView>
  </sheetViews>
  <sheetFormatPr defaultColWidth="9.00390625" defaultRowHeight="12.75"/>
  <cols>
    <col min="1" max="1" width="4.25390625" style="0" customWidth="1"/>
    <col min="2" max="2" width="10.875" style="0" customWidth="1"/>
    <col min="3" max="3" width="45.00390625" style="0" customWidth="1"/>
    <col min="4" max="4" width="11.25390625" style="0" customWidth="1"/>
    <col min="5" max="5" width="4.2539062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75390625" style="25" customWidth="1"/>
    <col min="24" max="24" width="5.25390625" style="25" customWidth="1"/>
    <col min="25" max="29" width="4.00390625" style="25" customWidth="1"/>
    <col min="30" max="32" width="3.875" style="25" customWidth="1"/>
    <col min="33" max="33" width="3.875" style="65" customWidth="1"/>
    <col min="34" max="35" width="4.00390625" style="65" customWidth="1"/>
    <col min="36" max="39" width="4.00390625" style="0" customWidth="1"/>
    <col min="40" max="43" width="4.00390625" style="25" customWidth="1"/>
    <col min="44" max="56" width="4.00390625" style="0" customWidth="1"/>
    <col min="57" max="57" width="9.875" style="0" customWidth="1"/>
  </cols>
  <sheetData>
    <row r="1" spans="1:57" ht="71.25" customHeight="1" thickBot="1">
      <c r="A1" s="391" t="s">
        <v>198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490"/>
      <c r="BD1" s="490"/>
      <c r="BE1" s="490"/>
    </row>
    <row r="2" spans="1:57" ht="47.25" customHeight="1" thickBot="1">
      <c r="A2" s="491" t="s">
        <v>0</v>
      </c>
      <c r="B2" s="484" t="s">
        <v>1</v>
      </c>
      <c r="C2" s="484" t="s">
        <v>2</v>
      </c>
      <c r="D2" s="484" t="s">
        <v>3</v>
      </c>
      <c r="E2" s="67" t="s">
        <v>227</v>
      </c>
      <c r="F2" s="377" t="s">
        <v>4</v>
      </c>
      <c r="G2" s="396"/>
      <c r="H2" s="397"/>
      <c r="I2" s="67" t="s">
        <v>228</v>
      </c>
      <c r="J2" s="377" t="s">
        <v>5</v>
      </c>
      <c r="K2" s="378"/>
      <c r="L2" s="378"/>
      <c r="M2" s="379"/>
      <c r="N2" s="398" t="s">
        <v>6</v>
      </c>
      <c r="O2" s="399"/>
      <c r="P2" s="399"/>
      <c r="Q2" s="400"/>
      <c r="R2" s="148" t="s">
        <v>229</v>
      </c>
      <c r="S2" s="398" t="s">
        <v>7</v>
      </c>
      <c r="T2" s="399"/>
      <c r="U2" s="400"/>
      <c r="V2" s="68" t="s">
        <v>230</v>
      </c>
      <c r="W2" s="398" t="s">
        <v>8</v>
      </c>
      <c r="X2" s="399"/>
      <c r="Y2" s="399"/>
      <c r="Z2" s="400"/>
      <c r="AA2" s="398" t="s">
        <v>9</v>
      </c>
      <c r="AB2" s="399"/>
      <c r="AC2" s="399"/>
      <c r="AD2" s="400"/>
      <c r="AE2" s="148" t="s">
        <v>231</v>
      </c>
      <c r="AF2" s="398" t="s">
        <v>10</v>
      </c>
      <c r="AG2" s="399"/>
      <c r="AH2" s="400"/>
      <c r="AI2" s="149" t="s">
        <v>232</v>
      </c>
      <c r="AJ2" s="377" t="s">
        <v>11</v>
      </c>
      <c r="AK2" s="378"/>
      <c r="AL2" s="378"/>
      <c r="AM2" s="379"/>
      <c r="AN2" s="377" t="s">
        <v>12</v>
      </c>
      <c r="AO2" s="378"/>
      <c r="AP2" s="378"/>
      <c r="AQ2" s="379"/>
      <c r="AR2" s="149" t="s">
        <v>233</v>
      </c>
      <c r="AS2" s="377" t="s">
        <v>13</v>
      </c>
      <c r="AT2" s="378"/>
      <c r="AU2" s="378"/>
      <c r="AV2" s="379"/>
      <c r="AW2" s="541" t="s">
        <v>14</v>
      </c>
      <c r="AX2" s="542"/>
      <c r="AY2" s="542"/>
      <c r="AZ2" s="543"/>
      <c r="BA2" s="541" t="s">
        <v>15</v>
      </c>
      <c r="BB2" s="542"/>
      <c r="BC2" s="542"/>
      <c r="BD2" s="543"/>
      <c r="BE2" s="494" t="s">
        <v>16</v>
      </c>
    </row>
    <row r="3" spans="1:57" ht="13.5" thickBot="1">
      <c r="A3" s="492"/>
      <c r="B3" s="485"/>
      <c r="C3" s="485"/>
      <c r="D3" s="485"/>
      <c r="E3" s="487" t="s">
        <v>17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95"/>
    </row>
    <row r="4" spans="1:109" s="4" customFormat="1" ht="31.5" customHeight="1" thickBot="1">
      <c r="A4" s="493"/>
      <c r="B4" s="486"/>
      <c r="C4" s="486"/>
      <c r="D4" s="486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0">
        <v>7</v>
      </c>
      <c r="AC4" s="30">
        <v>8</v>
      </c>
      <c r="AD4" s="30">
        <v>9</v>
      </c>
      <c r="AE4" s="29">
        <v>10</v>
      </c>
      <c r="AF4" s="29">
        <v>11</v>
      </c>
      <c r="AG4" s="58">
        <v>12</v>
      </c>
      <c r="AH4" s="58">
        <v>13</v>
      </c>
      <c r="AI4" s="58">
        <v>14</v>
      </c>
      <c r="AJ4" s="2">
        <v>15</v>
      </c>
      <c r="AK4" s="2">
        <v>16</v>
      </c>
      <c r="AL4" s="2">
        <v>17</v>
      </c>
      <c r="AM4" s="2">
        <v>18</v>
      </c>
      <c r="AN4" s="29">
        <v>19</v>
      </c>
      <c r="AO4" s="29">
        <v>20</v>
      </c>
      <c r="AP4" s="29">
        <v>21</v>
      </c>
      <c r="AQ4" s="29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2">
        <v>35</v>
      </c>
      <c r="BE4" s="495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</row>
    <row r="5" spans="1:109" ht="13.5" thickBot="1">
      <c r="A5" s="483" t="s">
        <v>18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95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</row>
    <row r="6" spans="1:109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59">
        <v>29</v>
      </c>
      <c r="AH6" s="59">
        <v>30</v>
      </c>
      <c r="AI6" s="59">
        <v>31</v>
      </c>
      <c r="AJ6" s="5">
        <v>32</v>
      </c>
      <c r="AK6" s="5">
        <v>33</v>
      </c>
      <c r="AL6" s="5">
        <v>34</v>
      </c>
      <c r="AM6" s="5">
        <v>35</v>
      </c>
      <c r="AN6" s="28">
        <v>36</v>
      </c>
      <c r="AO6" s="28">
        <v>37</v>
      </c>
      <c r="AP6" s="28">
        <v>38</v>
      </c>
      <c r="AQ6" s="28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1">
        <v>52</v>
      </c>
      <c r="BE6" s="496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</row>
    <row r="7" spans="1:109" s="27" customFormat="1" ht="15" customHeight="1" thickBot="1">
      <c r="A7" s="478" t="s">
        <v>148</v>
      </c>
      <c r="B7" s="481" t="s">
        <v>137</v>
      </c>
      <c r="C7" s="481" t="s">
        <v>136</v>
      </c>
      <c r="D7" s="40" t="s">
        <v>22</v>
      </c>
      <c r="E7" s="20">
        <f>E9+E11+E13+E15</f>
        <v>6</v>
      </c>
      <c r="F7" s="20">
        <f aca="true" t="shared" si="0" ref="F7:AV8">F9+F11+F13+F15</f>
        <v>8</v>
      </c>
      <c r="G7" s="20">
        <f t="shared" si="0"/>
        <v>6</v>
      </c>
      <c r="H7" s="20">
        <f t="shared" si="0"/>
        <v>8</v>
      </c>
      <c r="I7" s="20">
        <f t="shared" si="0"/>
        <v>6</v>
      </c>
      <c r="J7" s="20">
        <f t="shared" si="0"/>
        <v>8</v>
      </c>
      <c r="K7" s="20">
        <f t="shared" si="0"/>
        <v>6</v>
      </c>
      <c r="L7" s="20">
        <f t="shared" si="0"/>
        <v>8</v>
      </c>
      <c r="M7" s="20">
        <f t="shared" si="0"/>
        <v>6</v>
      </c>
      <c r="N7" s="20">
        <f t="shared" si="0"/>
        <v>8</v>
      </c>
      <c r="O7" s="20">
        <f t="shared" si="0"/>
        <v>6</v>
      </c>
      <c r="P7" s="20">
        <f t="shared" si="0"/>
        <v>8</v>
      </c>
      <c r="Q7" s="20">
        <f t="shared" si="0"/>
        <v>6</v>
      </c>
      <c r="R7" s="20">
        <f t="shared" si="0"/>
        <v>8</v>
      </c>
      <c r="S7" s="20">
        <f t="shared" si="0"/>
        <v>6</v>
      </c>
      <c r="T7" s="20">
        <v>8</v>
      </c>
      <c r="U7" s="20">
        <f t="shared" si="0"/>
        <v>0</v>
      </c>
      <c r="V7" s="20" t="s">
        <v>23</v>
      </c>
      <c r="W7" s="41" t="s">
        <v>23</v>
      </c>
      <c r="X7" s="41">
        <f aca="true" t="shared" si="1" ref="X7:AI7">X9+X11+X13+X15</f>
        <v>6</v>
      </c>
      <c r="Y7" s="41">
        <f t="shared" si="1"/>
        <v>8</v>
      </c>
      <c r="Z7" s="41">
        <f t="shared" si="1"/>
        <v>6</v>
      </c>
      <c r="AA7" s="41">
        <f t="shared" si="1"/>
        <v>8</v>
      </c>
      <c r="AB7" s="41">
        <f t="shared" si="1"/>
        <v>6</v>
      </c>
      <c r="AC7" s="41">
        <f t="shared" si="1"/>
        <v>8</v>
      </c>
      <c r="AD7" s="41">
        <f t="shared" si="1"/>
        <v>0</v>
      </c>
      <c r="AE7" s="41">
        <f t="shared" si="1"/>
        <v>0</v>
      </c>
      <c r="AF7" s="41">
        <f t="shared" si="1"/>
        <v>0</v>
      </c>
      <c r="AG7" s="60">
        <f t="shared" si="1"/>
        <v>0</v>
      </c>
      <c r="AH7" s="60">
        <f t="shared" si="1"/>
        <v>0</v>
      </c>
      <c r="AI7" s="60">
        <f t="shared" si="1"/>
        <v>0</v>
      </c>
      <c r="AJ7" s="20">
        <f t="shared" si="0"/>
        <v>6</v>
      </c>
      <c r="AK7" s="20">
        <f t="shared" si="0"/>
        <v>8</v>
      </c>
      <c r="AL7" s="20">
        <f t="shared" si="0"/>
        <v>6</v>
      </c>
      <c r="AM7" s="20">
        <f t="shared" si="0"/>
        <v>8</v>
      </c>
      <c r="AN7" s="41">
        <f t="shared" si="0"/>
        <v>6</v>
      </c>
      <c r="AO7" s="41">
        <f t="shared" si="0"/>
        <v>8</v>
      </c>
      <c r="AP7" s="41">
        <f t="shared" si="0"/>
        <v>6</v>
      </c>
      <c r="AQ7" s="41">
        <f t="shared" si="0"/>
        <v>8</v>
      </c>
      <c r="AR7" s="20">
        <f t="shared" si="0"/>
        <v>6</v>
      </c>
      <c r="AS7" s="20">
        <v>8</v>
      </c>
      <c r="AT7" s="20">
        <f t="shared" si="0"/>
        <v>0</v>
      </c>
      <c r="AU7" s="20">
        <f t="shared" si="0"/>
        <v>0</v>
      </c>
      <c r="AV7" s="20">
        <f t="shared" si="0"/>
        <v>0</v>
      </c>
      <c r="AW7" s="20" t="s">
        <v>23</v>
      </c>
      <c r="AX7" s="20" t="s">
        <v>23</v>
      </c>
      <c r="AY7" s="20" t="s">
        <v>23</v>
      </c>
      <c r="AZ7" s="20" t="s">
        <v>23</v>
      </c>
      <c r="BA7" s="20" t="s">
        <v>23</v>
      </c>
      <c r="BB7" s="20" t="s">
        <v>23</v>
      </c>
      <c r="BC7" s="20" t="s">
        <v>23</v>
      </c>
      <c r="BD7" s="20" t="s">
        <v>23</v>
      </c>
      <c r="BE7" s="9">
        <f aca="true" t="shared" si="2" ref="BE7:BE70">SUM(E7:BD7)</f>
        <v>224</v>
      </c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</row>
    <row r="8" spans="1:109" ht="15" customHeight="1" thickBot="1">
      <c r="A8" s="479"/>
      <c r="B8" s="482"/>
      <c r="C8" s="482"/>
      <c r="D8" s="7" t="s">
        <v>25</v>
      </c>
      <c r="E8" s="8">
        <f>E10+E12+E14+E16</f>
        <v>3</v>
      </c>
      <c r="F8" s="8">
        <f t="shared" si="0"/>
        <v>4</v>
      </c>
      <c r="G8" s="8">
        <f t="shared" si="0"/>
        <v>3</v>
      </c>
      <c r="H8" s="8">
        <f t="shared" si="0"/>
        <v>4</v>
      </c>
      <c r="I8" s="8">
        <f t="shared" si="0"/>
        <v>3</v>
      </c>
      <c r="J8" s="8">
        <f t="shared" si="0"/>
        <v>4</v>
      </c>
      <c r="K8" s="8">
        <f t="shared" si="0"/>
        <v>3</v>
      </c>
      <c r="L8" s="8">
        <f t="shared" si="0"/>
        <v>4</v>
      </c>
      <c r="M8" s="8">
        <f t="shared" si="0"/>
        <v>3</v>
      </c>
      <c r="N8" s="8">
        <f t="shared" si="0"/>
        <v>4</v>
      </c>
      <c r="O8" s="8">
        <f t="shared" si="0"/>
        <v>3</v>
      </c>
      <c r="P8" s="8">
        <f t="shared" si="0"/>
        <v>4</v>
      </c>
      <c r="Q8" s="8">
        <f t="shared" si="0"/>
        <v>3</v>
      </c>
      <c r="R8" s="8">
        <f t="shared" si="0"/>
        <v>4</v>
      </c>
      <c r="S8" s="8">
        <f t="shared" si="0"/>
        <v>3</v>
      </c>
      <c r="T8" s="8">
        <f t="shared" si="0"/>
        <v>4</v>
      </c>
      <c r="U8" s="8">
        <f t="shared" si="0"/>
        <v>0</v>
      </c>
      <c r="V8" s="8" t="s">
        <v>23</v>
      </c>
      <c r="W8" s="42" t="s">
        <v>23</v>
      </c>
      <c r="X8" s="42">
        <f aca="true" t="shared" si="3" ref="X8:AI8">X10+X12+X14+X16</f>
        <v>3</v>
      </c>
      <c r="Y8" s="42">
        <f t="shared" si="3"/>
        <v>4</v>
      </c>
      <c r="Z8" s="42">
        <f t="shared" si="3"/>
        <v>3</v>
      </c>
      <c r="AA8" s="42">
        <f t="shared" si="3"/>
        <v>4</v>
      </c>
      <c r="AB8" s="42">
        <f t="shared" si="3"/>
        <v>3</v>
      </c>
      <c r="AC8" s="42">
        <f t="shared" si="3"/>
        <v>4</v>
      </c>
      <c r="AD8" s="42">
        <f t="shared" si="3"/>
        <v>0</v>
      </c>
      <c r="AE8" s="42">
        <f t="shared" si="3"/>
        <v>0</v>
      </c>
      <c r="AF8" s="42">
        <f t="shared" si="3"/>
        <v>0</v>
      </c>
      <c r="AG8" s="61">
        <f t="shared" si="3"/>
        <v>0</v>
      </c>
      <c r="AH8" s="61">
        <f t="shared" si="3"/>
        <v>0</v>
      </c>
      <c r="AI8" s="61">
        <f t="shared" si="3"/>
        <v>0</v>
      </c>
      <c r="AJ8" s="8">
        <f t="shared" si="0"/>
        <v>3</v>
      </c>
      <c r="AK8" s="8">
        <f t="shared" si="0"/>
        <v>4</v>
      </c>
      <c r="AL8" s="8">
        <f t="shared" si="0"/>
        <v>3</v>
      </c>
      <c r="AM8" s="8">
        <f t="shared" si="0"/>
        <v>4</v>
      </c>
      <c r="AN8" s="42">
        <f t="shared" si="0"/>
        <v>3</v>
      </c>
      <c r="AO8" s="42">
        <f t="shared" si="0"/>
        <v>4</v>
      </c>
      <c r="AP8" s="42">
        <f t="shared" si="0"/>
        <v>3</v>
      </c>
      <c r="AQ8" s="42">
        <f t="shared" si="0"/>
        <v>4</v>
      </c>
      <c r="AR8" s="8">
        <f t="shared" si="0"/>
        <v>3</v>
      </c>
      <c r="AS8" s="8">
        <f t="shared" si="0"/>
        <v>4</v>
      </c>
      <c r="AT8" s="8">
        <f t="shared" si="0"/>
        <v>0</v>
      </c>
      <c r="AU8" s="8">
        <f t="shared" si="0"/>
        <v>0</v>
      </c>
      <c r="AV8" s="8">
        <f t="shared" si="0"/>
        <v>0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2"/>
        <v>112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</row>
    <row r="9" spans="1:109" ht="16.5" thickBot="1">
      <c r="A9" s="479"/>
      <c r="B9" s="488" t="s">
        <v>134</v>
      </c>
      <c r="C9" s="497" t="s">
        <v>146</v>
      </c>
      <c r="D9" s="10" t="s">
        <v>22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352"/>
      <c r="V9" s="95" t="s">
        <v>23</v>
      </c>
      <c r="W9" s="96" t="s">
        <v>23</v>
      </c>
      <c r="X9" s="102">
        <v>2</v>
      </c>
      <c r="Y9" s="102">
        <v>4</v>
      </c>
      <c r="Z9" s="102">
        <v>2</v>
      </c>
      <c r="AA9" s="102">
        <v>4</v>
      </c>
      <c r="AB9" s="102">
        <v>2</v>
      </c>
      <c r="AC9" s="102">
        <v>4</v>
      </c>
      <c r="AD9" s="102"/>
      <c r="AE9" s="102"/>
      <c r="AF9" s="102"/>
      <c r="AG9" s="334"/>
      <c r="AH9" s="334"/>
      <c r="AI9" s="334"/>
      <c r="AJ9" s="100">
        <v>2</v>
      </c>
      <c r="AK9" s="100">
        <v>4</v>
      </c>
      <c r="AL9" s="100">
        <v>2</v>
      </c>
      <c r="AM9" s="100">
        <v>4</v>
      </c>
      <c r="AN9" s="102">
        <v>2</v>
      </c>
      <c r="AO9" s="102">
        <v>4</v>
      </c>
      <c r="AP9" s="102">
        <v>2</v>
      </c>
      <c r="AQ9" s="102">
        <v>4</v>
      </c>
      <c r="AR9" s="100">
        <v>2</v>
      </c>
      <c r="AS9" s="100" t="s">
        <v>241</v>
      </c>
      <c r="AT9" s="352"/>
      <c r="AU9" s="103"/>
      <c r="AV9" s="103"/>
      <c r="AW9" s="40" t="s">
        <v>23</v>
      </c>
      <c r="AX9" s="40" t="s">
        <v>23</v>
      </c>
      <c r="AY9" s="40" t="s">
        <v>23</v>
      </c>
      <c r="AZ9" s="40" t="s">
        <v>23</v>
      </c>
      <c r="BA9" s="40" t="s">
        <v>23</v>
      </c>
      <c r="BB9" s="40" t="s">
        <v>23</v>
      </c>
      <c r="BC9" s="40" t="s">
        <v>23</v>
      </c>
      <c r="BD9" s="40" t="s">
        <v>23</v>
      </c>
      <c r="BE9" s="9">
        <f t="shared" si="2"/>
        <v>44</v>
      </c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</row>
    <row r="10" spans="1:109" ht="16.5" thickBot="1">
      <c r="A10" s="479"/>
      <c r="B10" s="489"/>
      <c r="C10" s="499"/>
      <c r="D10" s="10" t="s">
        <v>25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352"/>
      <c r="V10" s="95" t="s">
        <v>23</v>
      </c>
      <c r="W10" s="96" t="s">
        <v>23</v>
      </c>
      <c r="X10" s="105">
        <v>1</v>
      </c>
      <c r="Y10" s="105">
        <v>2</v>
      </c>
      <c r="Z10" s="105">
        <v>1</v>
      </c>
      <c r="AA10" s="105">
        <v>2</v>
      </c>
      <c r="AB10" s="105">
        <v>1</v>
      </c>
      <c r="AC10" s="105">
        <v>2</v>
      </c>
      <c r="AD10" s="105"/>
      <c r="AE10" s="105"/>
      <c r="AF10" s="105"/>
      <c r="AG10" s="335"/>
      <c r="AH10" s="335"/>
      <c r="AI10" s="335"/>
      <c r="AJ10" s="103">
        <v>1</v>
      </c>
      <c r="AK10" s="103">
        <v>2</v>
      </c>
      <c r="AL10" s="103">
        <v>1</v>
      </c>
      <c r="AM10" s="103">
        <v>2</v>
      </c>
      <c r="AN10" s="105">
        <v>1</v>
      </c>
      <c r="AO10" s="105">
        <v>2</v>
      </c>
      <c r="AP10" s="105">
        <v>1</v>
      </c>
      <c r="AQ10" s="105">
        <v>2</v>
      </c>
      <c r="AR10" s="103">
        <v>1</v>
      </c>
      <c r="AS10" s="103">
        <v>2</v>
      </c>
      <c r="AT10" s="353"/>
      <c r="AU10" s="103"/>
      <c r="AV10" s="103"/>
      <c r="AW10" s="40" t="s">
        <v>23</v>
      </c>
      <c r="AX10" s="40" t="s">
        <v>23</v>
      </c>
      <c r="AY10" s="40" t="s">
        <v>23</v>
      </c>
      <c r="AZ10" s="40" t="s">
        <v>23</v>
      </c>
      <c r="BA10" s="40" t="s">
        <v>23</v>
      </c>
      <c r="BB10" s="40" t="s">
        <v>23</v>
      </c>
      <c r="BC10" s="40" t="s">
        <v>23</v>
      </c>
      <c r="BD10" s="40" t="s">
        <v>23</v>
      </c>
      <c r="BE10" s="9">
        <f t="shared" si="2"/>
        <v>24</v>
      </c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09" ht="16.5" thickBot="1">
      <c r="A11" s="479"/>
      <c r="B11" s="488" t="s">
        <v>133</v>
      </c>
      <c r="C11" s="497" t="s">
        <v>26</v>
      </c>
      <c r="D11" s="10" t="s">
        <v>22</v>
      </c>
      <c r="E11" s="194">
        <v>2</v>
      </c>
      <c r="F11" s="194">
        <v>2</v>
      </c>
      <c r="G11" s="194">
        <v>2</v>
      </c>
      <c r="H11" s="194">
        <v>2</v>
      </c>
      <c r="I11" s="194">
        <v>2</v>
      </c>
      <c r="J11" s="194">
        <v>2</v>
      </c>
      <c r="K11" s="194">
        <v>2</v>
      </c>
      <c r="L11" s="194">
        <v>2</v>
      </c>
      <c r="M11" s="194">
        <v>2</v>
      </c>
      <c r="N11" s="194">
        <v>2</v>
      </c>
      <c r="O11" s="194">
        <v>2</v>
      </c>
      <c r="P11" s="194">
        <v>2</v>
      </c>
      <c r="Q11" s="194">
        <v>2</v>
      </c>
      <c r="R11" s="194">
        <v>2</v>
      </c>
      <c r="S11" s="194">
        <v>2</v>
      </c>
      <c r="T11" s="194">
        <v>2</v>
      </c>
      <c r="U11" s="352"/>
      <c r="V11" s="95" t="s">
        <v>23</v>
      </c>
      <c r="W11" s="96" t="s">
        <v>23</v>
      </c>
      <c r="X11" s="102">
        <v>2</v>
      </c>
      <c r="Y11" s="102">
        <v>2</v>
      </c>
      <c r="Z11" s="102">
        <v>2</v>
      </c>
      <c r="AA11" s="102">
        <v>2</v>
      </c>
      <c r="AB11" s="102">
        <v>2</v>
      </c>
      <c r="AC11" s="102">
        <v>2</v>
      </c>
      <c r="AD11" s="102"/>
      <c r="AE11" s="102"/>
      <c r="AF11" s="102"/>
      <c r="AG11" s="334"/>
      <c r="AH11" s="334"/>
      <c r="AI11" s="334"/>
      <c r="AJ11" s="100">
        <v>2</v>
      </c>
      <c r="AK11" s="100">
        <v>2</v>
      </c>
      <c r="AL11" s="100">
        <v>2</v>
      </c>
      <c r="AM11" s="100">
        <v>2</v>
      </c>
      <c r="AN11" s="102">
        <v>2</v>
      </c>
      <c r="AO11" s="102">
        <v>2</v>
      </c>
      <c r="AP11" s="102">
        <v>2</v>
      </c>
      <c r="AQ11" s="102">
        <v>2</v>
      </c>
      <c r="AR11" s="100">
        <v>2</v>
      </c>
      <c r="AS11" s="100" t="s">
        <v>241</v>
      </c>
      <c r="AT11" s="352"/>
      <c r="AU11" s="103"/>
      <c r="AV11" s="103"/>
      <c r="AW11" s="40" t="s">
        <v>23</v>
      </c>
      <c r="AX11" s="40" t="s">
        <v>23</v>
      </c>
      <c r="AY11" s="40" t="s">
        <v>23</v>
      </c>
      <c r="AZ11" s="40" t="s">
        <v>23</v>
      </c>
      <c r="BA11" s="40" t="s">
        <v>23</v>
      </c>
      <c r="BB11" s="40" t="s">
        <v>23</v>
      </c>
      <c r="BC11" s="40" t="s">
        <v>23</v>
      </c>
      <c r="BD11" s="40" t="s">
        <v>23</v>
      </c>
      <c r="BE11" s="9">
        <f t="shared" si="2"/>
        <v>62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2" spans="1:109" ht="16.5" thickBot="1">
      <c r="A12" s="479"/>
      <c r="B12" s="489"/>
      <c r="C12" s="498"/>
      <c r="D12" s="10" t="s">
        <v>25</v>
      </c>
      <c r="E12" s="194">
        <v>1</v>
      </c>
      <c r="F12" s="194">
        <v>1</v>
      </c>
      <c r="G12" s="194">
        <v>1</v>
      </c>
      <c r="H12" s="194">
        <v>1</v>
      </c>
      <c r="I12" s="194">
        <v>1</v>
      </c>
      <c r="J12" s="194">
        <v>1</v>
      </c>
      <c r="K12" s="194">
        <v>1</v>
      </c>
      <c r="L12" s="194">
        <v>1</v>
      </c>
      <c r="M12" s="194">
        <v>1</v>
      </c>
      <c r="N12" s="194">
        <v>1</v>
      </c>
      <c r="O12" s="194">
        <v>1</v>
      </c>
      <c r="P12" s="194">
        <v>1</v>
      </c>
      <c r="Q12" s="194">
        <v>1</v>
      </c>
      <c r="R12" s="194">
        <v>1</v>
      </c>
      <c r="S12" s="194">
        <v>1</v>
      </c>
      <c r="T12" s="194">
        <v>1</v>
      </c>
      <c r="U12" s="352"/>
      <c r="V12" s="95" t="s">
        <v>23</v>
      </c>
      <c r="W12" s="96" t="s">
        <v>23</v>
      </c>
      <c r="X12" s="102">
        <v>1</v>
      </c>
      <c r="Y12" s="102">
        <v>1</v>
      </c>
      <c r="Z12" s="102">
        <v>1</v>
      </c>
      <c r="AA12" s="102">
        <v>1</v>
      </c>
      <c r="AB12" s="102">
        <v>1</v>
      </c>
      <c r="AC12" s="102">
        <v>1</v>
      </c>
      <c r="AD12" s="102"/>
      <c r="AE12" s="102"/>
      <c r="AF12" s="102"/>
      <c r="AG12" s="334"/>
      <c r="AH12" s="334"/>
      <c r="AI12" s="334"/>
      <c r="AJ12" s="100">
        <v>1</v>
      </c>
      <c r="AK12" s="100">
        <v>1</v>
      </c>
      <c r="AL12" s="100">
        <v>1</v>
      </c>
      <c r="AM12" s="100">
        <v>1</v>
      </c>
      <c r="AN12" s="102">
        <v>1</v>
      </c>
      <c r="AO12" s="102">
        <v>1</v>
      </c>
      <c r="AP12" s="102">
        <v>1</v>
      </c>
      <c r="AQ12" s="102">
        <v>1</v>
      </c>
      <c r="AR12" s="100">
        <v>1</v>
      </c>
      <c r="AS12" s="100">
        <v>1</v>
      </c>
      <c r="AT12" s="352"/>
      <c r="AU12" s="100"/>
      <c r="AV12" s="103"/>
      <c r="AW12" s="40" t="s">
        <v>23</v>
      </c>
      <c r="AX12" s="40" t="s">
        <v>23</v>
      </c>
      <c r="AY12" s="40" t="s">
        <v>23</v>
      </c>
      <c r="AZ12" s="40" t="s">
        <v>23</v>
      </c>
      <c r="BA12" s="40" t="s">
        <v>23</v>
      </c>
      <c r="BB12" s="40" t="s">
        <v>23</v>
      </c>
      <c r="BC12" s="40" t="s">
        <v>23</v>
      </c>
      <c r="BD12" s="40" t="s">
        <v>23</v>
      </c>
      <c r="BE12" s="9">
        <f t="shared" si="2"/>
        <v>32</v>
      </c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</row>
    <row r="13" spans="1:109" ht="16.5" thickBot="1">
      <c r="A13" s="479"/>
      <c r="B13" s="488" t="s">
        <v>132</v>
      </c>
      <c r="C13" s="497" t="s">
        <v>30</v>
      </c>
      <c r="D13" s="10" t="s">
        <v>22</v>
      </c>
      <c r="E13" s="194">
        <v>2</v>
      </c>
      <c r="F13" s="194">
        <v>2</v>
      </c>
      <c r="G13" s="194">
        <v>2</v>
      </c>
      <c r="H13" s="194">
        <v>2</v>
      </c>
      <c r="I13" s="194">
        <v>2</v>
      </c>
      <c r="J13" s="194">
        <v>2</v>
      </c>
      <c r="K13" s="194">
        <v>2</v>
      </c>
      <c r="L13" s="194">
        <v>2</v>
      </c>
      <c r="M13" s="194">
        <v>2</v>
      </c>
      <c r="N13" s="194">
        <v>2</v>
      </c>
      <c r="O13" s="194">
        <v>2</v>
      </c>
      <c r="P13" s="194">
        <v>2</v>
      </c>
      <c r="Q13" s="194">
        <v>2</v>
      </c>
      <c r="R13" s="194">
        <v>2</v>
      </c>
      <c r="S13" s="194">
        <v>2</v>
      </c>
      <c r="T13" s="194" t="s">
        <v>242</v>
      </c>
      <c r="U13" s="352"/>
      <c r="V13" s="95" t="s">
        <v>23</v>
      </c>
      <c r="W13" s="96" t="s">
        <v>23</v>
      </c>
      <c r="X13" s="102">
        <v>2</v>
      </c>
      <c r="Y13" s="102">
        <v>2</v>
      </c>
      <c r="Z13" s="102">
        <v>2</v>
      </c>
      <c r="AA13" s="102">
        <v>2</v>
      </c>
      <c r="AB13" s="102">
        <v>2</v>
      </c>
      <c r="AC13" s="102">
        <v>2</v>
      </c>
      <c r="AD13" s="102"/>
      <c r="AE13" s="102"/>
      <c r="AF13" s="102"/>
      <c r="AG13" s="334"/>
      <c r="AH13" s="334"/>
      <c r="AI13" s="334"/>
      <c r="AJ13" s="100">
        <v>2</v>
      </c>
      <c r="AK13" s="100">
        <v>2</v>
      </c>
      <c r="AL13" s="100">
        <v>2</v>
      </c>
      <c r="AM13" s="100">
        <v>2</v>
      </c>
      <c r="AN13" s="102">
        <v>2</v>
      </c>
      <c r="AO13" s="102">
        <v>2</v>
      </c>
      <c r="AP13" s="102">
        <v>2</v>
      </c>
      <c r="AQ13" s="102">
        <v>2</v>
      </c>
      <c r="AR13" s="100">
        <v>2</v>
      </c>
      <c r="AS13" s="100" t="s">
        <v>242</v>
      </c>
      <c r="AT13" s="352"/>
      <c r="AU13" s="103"/>
      <c r="AV13" s="103"/>
      <c r="AW13" s="40" t="s">
        <v>23</v>
      </c>
      <c r="AX13" s="40" t="s">
        <v>23</v>
      </c>
      <c r="AY13" s="40" t="s">
        <v>23</v>
      </c>
      <c r="AZ13" s="40" t="s">
        <v>23</v>
      </c>
      <c r="BA13" s="40" t="s">
        <v>23</v>
      </c>
      <c r="BB13" s="40" t="s">
        <v>23</v>
      </c>
      <c r="BC13" s="40" t="s">
        <v>23</v>
      </c>
      <c r="BD13" s="40" t="s">
        <v>23</v>
      </c>
      <c r="BE13" s="9">
        <f t="shared" si="2"/>
        <v>60</v>
      </c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</row>
    <row r="14" spans="1:109" ht="16.5" thickBot="1">
      <c r="A14" s="479"/>
      <c r="B14" s="489"/>
      <c r="C14" s="498"/>
      <c r="D14" s="10" t="s">
        <v>25</v>
      </c>
      <c r="E14" s="194">
        <v>1</v>
      </c>
      <c r="F14" s="194">
        <v>1</v>
      </c>
      <c r="G14" s="194">
        <v>1</v>
      </c>
      <c r="H14" s="194">
        <v>1</v>
      </c>
      <c r="I14" s="194">
        <v>1</v>
      </c>
      <c r="J14" s="194">
        <v>1</v>
      </c>
      <c r="K14" s="194">
        <v>1</v>
      </c>
      <c r="L14" s="194">
        <v>1</v>
      </c>
      <c r="M14" s="194">
        <v>1</v>
      </c>
      <c r="N14" s="194">
        <v>1</v>
      </c>
      <c r="O14" s="194">
        <v>1</v>
      </c>
      <c r="P14" s="194">
        <v>1</v>
      </c>
      <c r="Q14" s="194">
        <v>1</v>
      </c>
      <c r="R14" s="194">
        <v>1</v>
      </c>
      <c r="S14" s="194">
        <v>1</v>
      </c>
      <c r="T14" s="194">
        <v>1</v>
      </c>
      <c r="U14" s="352"/>
      <c r="V14" s="95" t="s">
        <v>23</v>
      </c>
      <c r="W14" s="96" t="s">
        <v>23</v>
      </c>
      <c r="X14" s="105">
        <v>1</v>
      </c>
      <c r="Y14" s="105">
        <v>1</v>
      </c>
      <c r="Z14" s="105">
        <v>1</v>
      </c>
      <c r="AA14" s="105">
        <v>1</v>
      </c>
      <c r="AB14" s="105">
        <v>1</v>
      </c>
      <c r="AC14" s="105">
        <v>1</v>
      </c>
      <c r="AD14" s="105"/>
      <c r="AE14" s="105"/>
      <c r="AF14" s="105"/>
      <c r="AG14" s="335"/>
      <c r="AH14" s="335"/>
      <c r="AI14" s="335"/>
      <c r="AJ14" s="103">
        <v>1</v>
      </c>
      <c r="AK14" s="103">
        <v>1</v>
      </c>
      <c r="AL14" s="103">
        <v>1</v>
      </c>
      <c r="AM14" s="103">
        <v>1</v>
      </c>
      <c r="AN14" s="105">
        <v>1</v>
      </c>
      <c r="AO14" s="105">
        <v>1</v>
      </c>
      <c r="AP14" s="105">
        <v>1</v>
      </c>
      <c r="AQ14" s="105">
        <v>1</v>
      </c>
      <c r="AR14" s="103">
        <v>1</v>
      </c>
      <c r="AS14" s="103">
        <v>1</v>
      </c>
      <c r="AT14" s="353"/>
      <c r="AU14" s="103"/>
      <c r="AV14" s="103"/>
      <c r="AW14" s="40" t="s">
        <v>23</v>
      </c>
      <c r="AX14" s="40" t="s">
        <v>23</v>
      </c>
      <c r="AY14" s="40" t="s">
        <v>23</v>
      </c>
      <c r="AZ14" s="40" t="s">
        <v>23</v>
      </c>
      <c r="BA14" s="40" t="s">
        <v>23</v>
      </c>
      <c r="BB14" s="40" t="s">
        <v>23</v>
      </c>
      <c r="BC14" s="40" t="s">
        <v>23</v>
      </c>
      <c r="BD14" s="40" t="s">
        <v>23</v>
      </c>
      <c r="BE14" s="9">
        <f t="shared" si="2"/>
        <v>32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</row>
    <row r="15" spans="1:109" ht="14.25" customHeight="1" thickBot="1">
      <c r="A15" s="479"/>
      <c r="B15" s="488" t="s">
        <v>130</v>
      </c>
      <c r="C15" s="488" t="s">
        <v>145</v>
      </c>
      <c r="D15" s="10" t="s">
        <v>22</v>
      </c>
      <c r="E15" s="194">
        <v>2</v>
      </c>
      <c r="F15" s="194">
        <v>4</v>
      </c>
      <c r="G15" s="194">
        <v>2</v>
      </c>
      <c r="H15" s="194">
        <v>4</v>
      </c>
      <c r="I15" s="194">
        <v>2</v>
      </c>
      <c r="J15" s="194">
        <v>4</v>
      </c>
      <c r="K15" s="194">
        <v>2</v>
      </c>
      <c r="L15" s="194">
        <v>4</v>
      </c>
      <c r="M15" s="194">
        <v>2</v>
      </c>
      <c r="N15" s="194">
        <v>4</v>
      </c>
      <c r="O15" s="194">
        <v>2</v>
      </c>
      <c r="P15" s="194">
        <v>4</v>
      </c>
      <c r="Q15" s="194">
        <v>2</v>
      </c>
      <c r="R15" s="194">
        <v>4</v>
      </c>
      <c r="S15" s="194">
        <v>2</v>
      </c>
      <c r="T15" s="194">
        <v>4</v>
      </c>
      <c r="U15" s="352"/>
      <c r="V15" s="95" t="s">
        <v>23</v>
      </c>
      <c r="W15" s="96" t="s">
        <v>23</v>
      </c>
      <c r="X15" s="195"/>
      <c r="Y15" s="195"/>
      <c r="Z15" s="195"/>
      <c r="AA15" s="195"/>
      <c r="AB15" s="195"/>
      <c r="AC15" s="195"/>
      <c r="AD15" s="195"/>
      <c r="AE15" s="195"/>
      <c r="AF15" s="195"/>
      <c r="AG15" s="336"/>
      <c r="AH15" s="336"/>
      <c r="AI15" s="336"/>
      <c r="AJ15" s="194"/>
      <c r="AK15" s="194"/>
      <c r="AL15" s="194"/>
      <c r="AM15" s="194"/>
      <c r="AN15" s="195"/>
      <c r="AO15" s="195"/>
      <c r="AP15" s="195"/>
      <c r="AQ15" s="195"/>
      <c r="AR15" s="194"/>
      <c r="AS15" s="194"/>
      <c r="AT15" s="352"/>
      <c r="AU15" s="103"/>
      <c r="AV15" s="103"/>
      <c r="AW15" s="40" t="s">
        <v>23</v>
      </c>
      <c r="AX15" s="40" t="s">
        <v>23</v>
      </c>
      <c r="AY15" s="40" t="s">
        <v>23</v>
      </c>
      <c r="AZ15" s="40" t="s">
        <v>23</v>
      </c>
      <c r="BA15" s="40" t="s">
        <v>23</v>
      </c>
      <c r="BB15" s="40" t="s">
        <v>23</v>
      </c>
      <c r="BC15" s="40" t="s">
        <v>23</v>
      </c>
      <c r="BD15" s="40" t="s">
        <v>23</v>
      </c>
      <c r="BE15" s="9">
        <f t="shared" si="2"/>
        <v>48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</row>
    <row r="16" spans="1:109" ht="16.5" thickBot="1">
      <c r="A16" s="479"/>
      <c r="B16" s="489"/>
      <c r="C16" s="489"/>
      <c r="D16" s="10" t="s">
        <v>25</v>
      </c>
      <c r="E16" s="194">
        <v>1</v>
      </c>
      <c r="F16" s="194">
        <v>2</v>
      </c>
      <c r="G16" s="194">
        <v>1</v>
      </c>
      <c r="H16" s="194">
        <v>2</v>
      </c>
      <c r="I16" s="194">
        <v>1</v>
      </c>
      <c r="J16" s="194">
        <v>2</v>
      </c>
      <c r="K16" s="194">
        <v>1</v>
      </c>
      <c r="L16" s="194">
        <v>2</v>
      </c>
      <c r="M16" s="194">
        <v>1</v>
      </c>
      <c r="N16" s="194">
        <v>2</v>
      </c>
      <c r="O16" s="194">
        <v>1</v>
      </c>
      <c r="P16" s="194">
        <v>2</v>
      </c>
      <c r="Q16" s="194">
        <v>1</v>
      </c>
      <c r="R16" s="194">
        <v>2</v>
      </c>
      <c r="S16" s="194">
        <v>1</v>
      </c>
      <c r="T16" s="194">
        <v>2</v>
      </c>
      <c r="U16" s="352"/>
      <c r="V16" s="95" t="s">
        <v>23</v>
      </c>
      <c r="W16" s="96" t="s">
        <v>23</v>
      </c>
      <c r="X16" s="195"/>
      <c r="Y16" s="195"/>
      <c r="Z16" s="195"/>
      <c r="AA16" s="195"/>
      <c r="AB16" s="195"/>
      <c r="AC16" s="195"/>
      <c r="AD16" s="195"/>
      <c r="AE16" s="195"/>
      <c r="AF16" s="195"/>
      <c r="AG16" s="336"/>
      <c r="AH16" s="336"/>
      <c r="AI16" s="336"/>
      <c r="AJ16" s="194"/>
      <c r="AK16" s="194"/>
      <c r="AL16" s="194"/>
      <c r="AM16" s="194"/>
      <c r="AN16" s="195"/>
      <c r="AO16" s="195"/>
      <c r="AP16" s="195"/>
      <c r="AQ16" s="195"/>
      <c r="AR16" s="194"/>
      <c r="AS16" s="194"/>
      <c r="AT16" s="352"/>
      <c r="AU16" s="100"/>
      <c r="AV16" s="103"/>
      <c r="AW16" s="40" t="s">
        <v>23</v>
      </c>
      <c r="AX16" s="40" t="s">
        <v>23</v>
      </c>
      <c r="AY16" s="40" t="s">
        <v>23</v>
      </c>
      <c r="AZ16" s="40" t="s">
        <v>23</v>
      </c>
      <c r="BA16" s="40" t="s">
        <v>23</v>
      </c>
      <c r="BB16" s="40" t="s">
        <v>23</v>
      </c>
      <c r="BC16" s="40" t="s">
        <v>23</v>
      </c>
      <c r="BD16" s="40" t="s">
        <v>23</v>
      </c>
      <c r="BE16" s="9">
        <f t="shared" si="2"/>
        <v>24</v>
      </c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</row>
    <row r="17" spans="1:109" ht="16.5" hidden="1" thickBot="1">
      <c r="A17" s="479"/>
      <c r="B17" s="488" t="s">
        <v>130</v>
      </c>
      <c r="C17" s="497"/>
      <c r="D17" s="10" t="s">
        <v>22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5" t="s">
        <v>23</v>
      </c>
      <c r="W17" s="96" t="s">
        <v>23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337"/>
      <c r="AH17" s="337"/>
      <c r="AI17" s="337"/>
      <c r="AJ17" s="99"/>
      <c r="AK17" s="99"/>
      <c r="AL17" s="99"/>
      <c r="AM17" s="99"/>
      <c r="AN17" s="101"/>
      <c r="AO17" s="101"/>
      <c r="AP17" s="101"/>
      <c r="AQ17" s="101"/>
      <c r="AR17" s="99"/>
      <c r="AS17" s="99"/>
      <c r="AT17" s="99"/>
      <c r="AU17" s="104"/>
      <c r="AV17" s="104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09" ht="16.5" hidden="1" thickBot="1">
      <c r="A18" s="479"/>
      <c r="B18" s="489"/>
      <c r="C18" s="498"/>
      <c r="D18" s="10" t="s">
        <v>25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4"/>
      <c r="V18" s="95" t="s">
        <v>23</v>
      </c>
      <c r="W18" s="96" t="s">
        <v>23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338"/>
      <c r="AH18" s="338"/>
      <c r="AI18" s="338"/>
      <c r="AJ18" s="104"/>
      <c r="AK18" s="104"/>
      <c r="AL18" s="104"/>
      <c r="AM18" s="104"/>
      <c r="AN18" s="106"/>
      <c r="AO18" s="106"/>
      <c r="AP18" s="106"/>
      <c r="AQ18" s="106"/>
      <c r="AR18" s="104"/>
      <c r="AS18" s="104"/>
      <c r="AT18" s="104"/>
      <c r="AU18" s="104"/>
      <c r="AV18" s="104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</row>
    <row r="19" spans="1:109" ht="16.5" hidden="1" thickBot="1">
      <c r="A19" s="479"/>
      <c r="B19" s="488" t="s">
        <v>129</v>
      </c>
      <c r="C19" s="497"/>
      <c r="D19" s="10" t="s">
        <v>22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5" t="s">
        <v>23</v>
      </c>
      <c r="W19" s="96" t="s">
        <v>23</v>
      </c>
      <c r="X19" s="106"/>
      <c r="Y19" s="106"/>
      <c r="Z19" s="106"/>
      <c r="AA19" s="106"/>
      <c r="AB19" s="106"/>
      <c r="AC19" s="106"/>
      <c r="AD19" s="106"/>
      <c r="AE19" s="106"/>
      <c r="AF19" s="106"/>
      <c r="AG19" s="338"/>
      <c r="AH19" s="338"/>
      <c r="AI19" s="338"/>
      <c r="AJ19" s="104"/>
      <c r="AK19" s="104"/>
      <c r="AL19" s="104"/>
      <c r="AM19" s="104"/>
      <c r="AN19" s="106"/>
      <c r="AO19" s="106"/>
      <c r="AP19" s="106"/>
      <c r="AQ19" s="106"/>
      <c r="AR19" s="104"/>
      <c r="AS19" s="104"/>
      <c r="AT19" s="104"/>
      <c r="AU19" s="104"/>
      <c r="AV19" s="104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</row>
    <row r="20" spans="1:109" ht="16.5" hidden="1" thickBot="1">
      <c r="A20" s="479"/>
      <c r="B20" s="489"/>
      <c r="C20" s="498"/>
      <c r="D20" s="10" t="s">
        <v>25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5" t="s">
        <v>23</v>
      </c>
      <c r="W20" s="96" t="s">
        <v>23</v>
      </c>
      <c r="X20" s="106"/>
      <c r="Y20" s="106"/>
      <c r="Z20" s="106"/>
      <c r="AA20" s="106"/>
      <c r="AB20" s="106"/>
      <c r="AC20" s="106"/>
      <c r="AD20" s="106"/>
      <c r="AE20" s="106"/>
      <c r="AF20" s="106"/>
      <c r="AG20" s="338"/>
      <c r="AH20" s="338"/>
      <c r="AI20" s="338"/>
      <c r="AJ20" s="104"/>
      <c r="AK20" s="104"/>
      <c r="AL20" s="104"/>
      <c r="AM20" s="104"/>
      <c r="AN20" s="106"/>
      <c r="AO20" s="106"/>
      <c r="AP20" s="106"/>
      <c r="AQ20" s="106"/>
      <c r="AR20" s="104"/>
      <c r="AS20" s="104"/>
      <c r="AT20" s="104"/>
      <c r="AU20" s="104"/>
      <c r="AV20" s="104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</row>
    <row r="21" spans="1:109" ht="16.5" hidden="1" thickBot="1">
      <c r="A21" s="479"/>
      <c r="B21" s="488" t="s">
        <v>128</v>
      </c>
      <c r="C21" s="497"/>
      <c r="D21" s="10" t="s">
        <v>22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5" t="s">
        <v>23</v>
      </c>
      <c r="W21" s="96" t="s">
        <v>23</v>
      </c>
      <c r="X21" s="101"/>
      <c r="Y21" s="101"/>
      <c r="Z21" s="101"/>
      <c r="AA21" s="101"/>
      <c r="AB21" s="101"/>
      <c r="AC21" s="101"/>
      <c r="AD21" s="101"/>
      <c r="AE21" s="101"/>
      <c r="AF21" s="101"/>
      <c r="AG21" s="337"/>
      <c r="AH21" s="337"/>
      <c r="AI21" s="337"/>
      <c r="AJ21" s="99"/>
      <c r="AK21" s="99"/>
      <c r="AL21" s="99"/>
      <c r="AM21" s="99"/>
      <c r="AN21" s="101"/>
      <c r="AO21" s="101"/>
      <c r="AP21" s="101"/>
      <c r="AQ21" s="101"/>
      <c r="AR21" s="99"/>
      <c r="AS21" s="99"/>
      <c r="AT21" s="99"/>
      <c r="AU21" s="104"/>
      <c r="AV21" s="104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</row>
    <row r="22" spans="1:109" ht="14.25" customHeight="1" hidden="1" thickBot="1">
      <c r="A22" s="479"/>
      <c r="B22" s="489"/>
      <c r="C22" s="498"/>
      <c r="D22" s="10" t="s">
        <v>25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5" t="s">
        <v>23</v>
      </c>
      <c r="W22" s="96" t="s">
        <v>23</v>
      </c>
      <c r="X22" s="106"/>
      <c r="Y22" s="106"/>
      <c r="Z22" s="106"/>
      <c r="AA22" s="106"/>
      <c r="AB22" s="106"/>
      <c r="AC22" s="106"/>
      <c r="AD22" s="106"/>
      <c r="AE22" s="106"/>
      <c r="AF22" s="106"/>
      <c r="AG22" s="338"/>
      <c r="AH22" s="338"/>
      <c r="AI22" s="338"/>
      <c r="AJ22" s="104"/>
      <c r="AK22" s="104"/>
      <c r="AL22" s="104"/>
      <c r="AM22" s="104"/>
      <c r="AN22" s="106"/>
      <c r="AO22" s="106"/>
      <c r="AP22" s="106"/>
      <c r="AQ22" s="106"/>
      <c r="AR22" s="104"/>
      <c r="AS22" s="104"/>
      <c r="AT22" s="104"/>
      <c r="AU22" s="104"/>
      <c r="AV22" s="104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</row>
    <row r="23" spans="1:109" ht="13.5" customHeight="1" hidden="1" thickBot="1">
      <c r="A23" s="479"/>
      <c r="B23" s="488"/>
      <c r="C23" s="497"/>
      <c r="D23" s="1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5"/>
      <c r="W23" s="339"/>
      <c r="X23" s="106"/>
      <c r="Y23" s="106"/>
      <c r="Z23" s="106"/>
      <c r="AA23" s="106"/>
      <c r="AB23" s="106"/>
      <c r="AC23" s="106"/>
      <c r="AD23" s="106"/>
      <c r="AE23" s="106"/>
      <c r="AF23" s="106"/>
      <c r="AG23" s="338"/>
      <c r="AH23" s="338"/>
      <c r="AI23" s="338"/>
      <c r="AJ23" s="104"/>
      <c r="AK23" s="104"/>
      <c r="AL23" s="104"/>
      <c r="AM23" s="104"/>
      <c r="AN23" s="106"/>
      <c r="AO23" s="106"/>
      <c r="AP23" s="106"/>
      <c r="AQ23" s="106"/>
      <c r="AR23" s="104"/>
      <c r="AS23" s="104"/>
      <c r="AT23" s="104"/>
      <c r="AU23" s="104"/>
      <c r="AV23" s="104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</row>
    <row r="24" spans="1:109" ht="13.5" customHeight="1" hidden="1" thickBot="1">
      <c r="A24" s="479"/>
      <c r="B24" s="489"/>
      <c r="C24" s="502"/>
      <c r="D24" s="14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295"/>
      <c r="W24" s="339"/>
      <c r="X24" s="106"/>
      <c r="Y24" s="106"/>
      <c r="Z24" s="106"/>
      <c r="AA24" s="106"/>
      <c r="AB24" s="106"/>
      <c r="AC24" s="106"/>
      <c r="AD24" s="106"/>
      <c r="AE24" s="106"/>
      <c r="AF24" s="106"/>
      <c r="AG24" s="338"/>
      <c r="AH24" s="338"/>
      <c r="AI24" s="338"/>
      <c r="AJ24" s="104"/>
      <c r="AK24" s="104"/>
      <c r="AL24" s="104"/>
      <c r="AM24" s="104"/>
      <c r="AN24" s="106"/>
      <c r="AO24" s="106"/>
      <c r="AP24" s="106"/>
      <c r="AQ24" s="106"/>
      <c r="AR24" s="104"/>
      <c r="AS24" s="104"/>
      <c r="AT24" s="104"/>
      <c r="AU24" s="104"/>
      <c r="AV24" s="104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09" s="27" customFormat="1" ht="15.75" customHeight="1" thickBot="1">
      <c r="A25" s="479"/>
      <c r="B25" s="503" t="s">
        <v>254</v>
      </c>
      <c r="C25" s="505" t="s">
        <v>126</v>
      </c>
      <c r="D25" s="40" t="s">
        <v>22</v>
      </c>
      <c r="E25" s="95">
        <f aca="true" t="shared" si="4" ref="E25:U26">E27+E29</f>
        <v>8</v>
      </c>
      <c r="F25" s="95">
        <f t="shared" si="4"/>
        <v>8</v>
      </c>
      <c r="G25" s="95">
        <f t="shared" si="4"/>
        <v>8</v>
      </c>
      <c r="H25" s="95">
        <f t="shared" si="4"/>
        <v>8</v>
      </c>
      <c r="I25" s="95">
        <f t="shared" si="4"/>
        <v>8</v>
      </c>
      <c r="J25" s="95">
        <f t="shared" si="4"/>
        <v>8</v>
      </c>
      <c r="K25" s="95">
        <f t="shared" si="4"/>
        <v>8</v>
      </c>
      <c r="L25" s="95">
        <f t="shared" si="4"/>
        <v>8</v>
      </c>
      <c r="M25" s="95">
        <f t="shared" si="4"/>
        <v>8</v>
      </c>
      <c r="N25" s="95">
        <f t="shared" si="4"/>
        <v>8</v>
      </c>
      <c r="O25" s="95">
        <f t="shared" si="4"/>
        <v>8</v>
      </c>
      <c r="P25" s="95">
        <f t="shared" si="4"/>
        <v>8</v>
      </c>
      <c r="Q25" s="95">
        <f t="shared" si="4"/>
        <v>8</v>
      </c>
      <c r="R25" s="95">
        <f t="shared" si="4"/>
        <v>8</v>
      </c>
      <c r="S25" s="95">
        <f t="shared" si="4"/>
        <v>8</v>
      </c>
      <c r="T25" s="95">
        <f t="shared" si="4"/>
        <v>8</v>
      </c>
      <c r="U25" s="95">
        <v>0</v>
      </c>
      <c r="V25" s="95" t="s">
        <v>23</v>
      </c>
      <c r="W25" s="96" t="s">
        <v>23</v>
      </c>
      <c r="X25" s="96">
        <f aca="true" t="shared" si="5" ref="X25:AV26">X27+X29</f>
        <v>2</v>
      </c>
      <c r="Y25" s="96">
        <f t="shared" si="5"/>
        <v>2</v>
      </c>
      <c r="Z25" s="96">
        <f t="shared" si="5"/>
        <v>2</v>
      </c>
      <c r="AA25" s="96">
        <f t="shared" si="5"/>
        <v>2</v>
      </c>
      <c r="AB25" s="96">
        <f t="shared" si="5"/>
        <v>2</v>
      </c>
      <c r="AC25" s="96">
        <f t="shared" si="5"/>
        <v>2</v>
      </c>
      <c r="AD25" s="96">
        <f t="shared" si="5"/>
        <v>0</v>
      </c>
      <c r="AE25" s="96">
        <f t="shared" si="5"/>
        <v>0</v>
      </c>
      <c r="AF25" s="96">
        <f t="shared" si="5"/>
        <v>0</v>
      </c>
      <c r="AG25" s="340">
        <f t="shared" si="5"/>
        <v>0</v>
      </c>
      <c r="AH25" s="340">
        <f t="shared" si="5"/>
        <v>0</v>
      </c>
      <c r="AI25" s="340">
        <f t="shared" si="5"/>
        <v>0</v>
      </c>
      <c r="AJ25" s="95">
        <f t="shared" si="5"/>
        <v>2</v>
      </c>
      <c r="AK25" s="95">
        <f t="shared" si="5"/>
        <v>2</v>
      </c>
      <c r="AL25" s="95">
        <f t="shared" si="5"/>
        <v>2</v>
      </c>
      <c r="AM25" s="95">
        <f t="shared" si="5"/>
        <v>2</v>
      </c>
      <c r="AN25" s="96">
        <f t="shared" si="5"/>
        <v>2</v>
      </c>
      <c r="AO25" s="96">
        <f t="shared" si="5"/>
        <v>2</v>
      </c>
      <c r="AP25" s="96">
        <f t="shared" si="5"/>
        <v>2</v>
      </c>
      <c r="AQ25" s="96">
        <f t="shared" si="5"/>
        <v>2</v>
      </c>
      <c r="AR25" s="95">
        <f t="shared" si="5"/>
        <v>2</v>
      </c>
      <c r="AS25" s="95">
        <f t="shared" si="5"/>
        <v>2</v>
      </c>
      <c r="AT25" s="95">
        <v>0</v>
      </c>
      <c r="AU25" s="95">
        <f t="shared" si="5"/>
        <v>0</v>
      </c>
      <c r="AV25" s="95">
        <f t="shared" si="5"/>
        <v>0</v>
      </c>
      <c r="AW25" s="20" t="s">
        <v>23</v>
      </c>
      <c r="AX25" s="20" t="s">
        <v>23</v>
      </c>
      <c r="AY25" s="20" t="s">
        <v>23</v>
      </c>
      <c r="AZ25" s="20" t="s">
        <v>23</v>
      </c>
      <c r="BA25" s="20" t="s">
        <v>23</v>
      </c>
      <c r="BB25" s="20" t="s">
        <v>23</v>
      </c>
      <c r="BC25" s="20" t="s">
        <v>23</v>
      </c>
      <c r="BD25" s="20" t="s">
        <v>23</v>
      </c>
      <c r="BE25" s="9">
        <f t="shared" si="2"/>
        <v>160</v>
      </c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109" s="27" customFormat="1" ht="16.5" thickBot="1">
      <c r="A26" s="479"/>
      <c r="B26" s="504"/>
      <c r="C26" s="506"/>
      <c r="D26" s="40" t="s">
        <v>25</v>
      </c>
      <c r="E26" s="95">
        <f t="shared" si="4"/>
        <v>4</v>
      </c>
      <c r="F26" s="95">
        <f t="shared" si="4"/>
        <v>4</v>
      </c>
      <c r="G26" s="95">
        <f t="shared" si="4"/>
        <v>4</v>
      </c>
      <c r="H26" s="95">
        <f t="shared" si="4"/>
        <v>4</v>
      </c>
      <c r="I26" s="95">
        <f t="shared" si="4"/>
        <v>4</v>
      </c>
      <c r="J26" s="95">
        <f t="shared" si="4"/>
        <v>4</v>
      </c>
      <c r="K26" s="95">
        <f t="shared" si="4"/>
        <v>4</v>
      </c>
      <c r="L26" s="95">
        <f t="shared" si="4"/>
        <v>4</v>
      </c>
      <c r="M26" s="95">
        <f t="shared" si="4"/>
        <v>4</v>
      </c>
      <c r="N26" s="95">
        <f t="shared" si="4"/>
        <v>4</v>
      </c>
      <c r="O26" s="95">
        <f t="shared" si="4"/>
        <v>4</v>
      </c>
      <c r="P26" s="95">
        <f t="shared" si="4"/>
        <v>4</v>
      </c>
      <c r="Q26" s="95">
        <f t="shared" si="4"/>
        <v>4</v>
      </c>
      <c r="R26" s="95">
        <f t="shared" si="4"/>
        <v>4</v>
      </c>
      <c r="S26" s="95">
        <f t="shared" si="4"/>
        <v>4</v>
      </c>
      <c r="T26" s="95">
        <f t="shared" si="4"/>
        <v>4</v>
      </c>
      <c r="U26" s="95">
        <f t="shared" si="4"/>
        <v>0</v>
      </c>
      <c r="V26" s="95" t="s">
        <v>23</v>
      </c>
      <c r="W26" s="96" t="s">
        <v>23</v>
      </c>
      <c r="X26" s="96">
        <f t="shared" si="5"/>
        <v>1</v>
      </c>
      <c r="Y26" s="96">
        <f t="shared" si="5"/>
        <v>1</v>
      </c>
      <c r="Z26" s="96">
        <f t="shared" si="5"/>
        <v>1</v>
      </c>
      <c r="AA26" s="96">
        <f t="shared" si="5"/>
        <v>1</v>
      </c>
      <c r="AB26" s="96">
        <f t="shared" si="5"/>
        <v>1</v>
      </c>
      <c r="AC26" s="96">
        <f t="shared" si="5"/>
        <v>1</v>
      </c>
      <c r="AD26" s="96">
        <f t="shared" si="5"/>
        <v>0</v>
      </c>
      <c r="AE26" s="96">
        <f t="shared" si="5"/>
        <v>0</v>
      </c>
      <c r="AF26" s="96">
        <f t="shared" si="5"/>
        <v>0</v>
      </c>
      <c r="AG26" s="340">
        <f t="shared" si="5"/>
        <v>0</v>
      </c>
      <c r="AH26" s="340">
        <f t="shared" si="5"/>
        <v>0</v>
      </c>
      <c r="AI26" s="340">
        <f t="shared" si="5"/>
        <v>0</v>
      </c>
      <c r="AJ26" s="95">
        <f t="shared" si="5"/>
        <v>1</v>
      </c>
      <c r="AK26" s="95">
        <f t="shared" si="5"/>
        <v>1</v>
      </c>
      <c r="AL26" s="95">
        <f t="shared" si="5"/>
        <v>1</v>
      </c>
      <c r="AM26" s="95">
        <f t="shared" si="5"/>
        <v>1</v>
      </c>
      <c r="AN26" s="96">
        <f t="shared" si="5"/>
        <v>1</v>
      </c>
      <c r="AO26" s="96">
        <f t="shared" si="5"/>
        <v>1</v>
      </c>
      <c r="AP26" s="96">
        <f t="shared" si="5"/>
        <v>1</v>
      </c>
      <c r="AQ26" s="96">
        <f t="shared" si="5"/>
        <v>1</v>
      </c>
      <c r="AR26" s="95">
        <f t="shared" si="5"/>
        <v>1</v>
      </c>
      <c r="AS26" s="95">
        <f t="shared" si="5"/>
        <v>1</v>
      </c>
      <c r="AT26" s="95">
        <f t="shared" si="5"/>
        <v>0</v>
      </c>
      <c r="AU26" s="95">
        <f t="shared" si="5"/>
        <v>0</v>
      </c>
      <c r="AV26" s="95">
        <f t="shared" si="5"/>
        <v>0</v>
      </c>
      <c r="AW26" s="20" t="s">
        <v>23</v>
      </c>
      <c r="AX26" s="20" t="s">
        <v>23</v>
      </c>
      <c r="AY26" s="20" t="s">
        <v>23</v>
      </c>
      <c r="AZ26" s="20" t="s">
        <v>23</v>
      </c>
      <c r="BA26" s="20" t="s">
        <v>23</v>
      </c>
      <c r="BB26" s="20" t="s">
        <v>23</v>
      </c>
      <c r="BC26" s="20" t="s">
        <v>23</v>
      </c>
      <c r="BD26" s="20" t="s">
        <v>23</v>
      </c>
      <c r="BE26" s="9">
        <f t="shared" si="2"/>
        <v>80</v>
      </c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109" ht="16.5" thickBot="1">
      <c r="A27" s="479"/>
      <c r="B27" s="488" t="s">
        <v>125</v>
      </c>
      <c r="C27" s="497" t="s">
        <v>32</v>
      </c>
      <c r="D27" s="10" t="s">
        <v>22</v>
      </c>
      <c r="E27" s="194">
        <v>4</v>
      </c>
      <c r="F27" s="194">
        <v>4</v>
      </c>
      <c r="G27" s="194">
        <v>4</v>
      </c>
      <c r="H27" s="194">
        <v>4</v>
      </c>
      <c r="I27" s="194">
        <v>4</v>
      </c>
      <c r="J27" s="194">
        <v>4</v>
      </c>
      <c r="K27" s="194">
        <v>4</v>
      </c>
      <c r="L27" s="194">
        <v>4</v>
      </c>
      <c r="M27" s="194">
        <v>4</v>
      </c>
      <c r="N27" s="194">
        <v>4</v>
      </c>
      <c r="O27" s="194">
        <v>4</v>
      </c>
      <c r="P27" s="194">
        <v>4</v>
      </c>
      <c r="Q27" s="194">
        <v>4</v>
      </c>
      <c r="R27" s="194">
        <v>4</v>
      </c>
      <c r="S27" s="194">
        <v>4</v>
      </c>
      <c r="T27" s="194">
        <v>4</v>
      </c>
      <c r="U27" s="352" t="s">
        <v>24</v>
      </c>
      <c r="V27" s="95" t="s">
        <v>23</v>
      </c>
      <c r="W27" s="96" t="s">
        <v>23</v>
      </c>
      <c r="X27" s="195"/>
      <c r="Y27" s="195"/>
      <c r="Z27" s="195"/>
      <c r="AA27" s="195"/>
      <c r="AB27" s="195"/>
      <c r="AC27" s="195"/>
      <c r="AD27" s="195"/>
      <c r="AE27" s="195"/>
      <c r="AF27" s="195"/>
      <c r="AG27" s="336"/>
      <c r="AH27" s="336"/>
      <c r="AI27" s="336"/>
      <c r="AJ27" s="194"/>
      <c r="AK27" s="194"/>
      <c r="AL27" s="194"/>
      <c r="AM27" s="194"/>
      <c r="AN27" s="195"/>
      <c r="AO27" s="195"/>
      <c r="AP27" s="195"/>
      <c r="AQ27" s="195"/>
      <c r="AR27" s="194"/>
      <c r="AS27" s="194"/>
      <c r="AT27" s="352"/>
      <c r="AU27" s="103"/>
      <c r="AV27" s="103"/>
      <c r="AW27" s="40" t="s">
        <v>23</v>
      </c>
      <c r="AX27" s="40" t="s">
        <v>23</v>
      </c>
      <c r="AY27" s="40" t="s">
        <v>23</v>
      </c>
      <c r="AZ27" s="40" t="s">
        <v>23</v>
      </c>
      <c r="BA27" s="40" t="s">
        <v>23</v>
      </c>
      <c r="BB27" s="40" t="s">
        <v>23</v>
      </c>
      <c r="BC27" s="40" t="s">
        <v>23</v>
      </c>
      <c r="BD27" s="40" t="s">
        <v>23</v>
      </c>
      <c r="BE27" s="9">
        <f t="shared" si="2"/>
        <v>64</v>
      </c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109" ht="16.5" thickBot="1">
      <c r="A28" s="479"/>
      <c r="B28" s="489"/>
      <c r="C28" s="498"/>
      <c r="D28" s="10" t="s">
        <v>25</v>
      </c>
      <c r="E28" s="194">
        <v>2</v>
      </c>
      <c r="F28" s="194">
        <v>2</v>
      </c>
      <c r="G28" s="194">
        <v>2</v>
      </c>
      <c r="H28" s="194">
        <v>2</v>
      </c>
      <c r="I28" s="194">
        <v>2</v>
      </c>
      <c r="J28" s="194">
        <v>2</v>
      </c>
      <c r="K28" s="194">
        <v>2</v>
      </c>
      <c r="L28" s="194">
        <v>2</v>
      </c>
      <c r="M28" s="194">
        <v>2</v>
      </c>
      <c r="N28" s="194">
        <v>2</v>
      </c>
      <c r="O28" s="194">
        <v>2</v>
      </c>
      <c r="P28" s="194">
        <v>2</v>
      </c>
      <c r="Q28" s="194">
        <v>2</v>
      </c>
      <c r="R28" s="194">
        <v>2</v>
      </c>
      <c r="S28" s="194">
        <v>2</v>
      </c>
      <c r="T28" s="194">
        <v>2</v>
      </c>
      <c r="U28" s="352"/>
      <c r="V28" s="95" t="s">
        <v>23</v>
      </c>
      <c r="W28" s="96" t="s">
        <v>23</v>
      </c>
      <c r="X28" s="271"/>
      <c r="Y28" s="271"/>
      <c r="Z28" s="271"/>
      <c r="AA28" s="271"/>
      <c r="AB28" s="271"/>
      <c r="AC28" s="271"/>
      <c r="AD28" s="271"/>
      <c r="AE28" s="271"/>
      <c r="AF28" s="271"/>
      <c r="AG28" s="341"/>
      <c r="AH28" s="341"/>
      <c r="AI28" s="341"/>
      <c r="AJ28" s="272"/>
      <c r="AK28" s="272"/>
      <c r="AL28" s="272"/>
      <c r="AM28" s="272"/>
      <c r="AN28" s="271"/>
      <c r="AO28" s="271"/>
      <c r="AP28" s="271"/>
      <c r="AQ28" s="271"/>
      <c r="AR28" s="272"/>
      <c r="AS28" s="272"/>
      <c r="AT28" s="353"/>
      <c r="AU28" s="103"/>
      <c r="AV28" s="103"/>
      <c r="AW28" s="40" t="s">
        <v>23</v>
      </c>
      <c r="AX28" s="40" t="s">
        <v>23</v>
      </c>
      <c r="AY28" s="40" t="s">
        <v>23</v>
      </c>
      <c r="AZ28" s="40" t="s">
        <v>23</v>
      </c>
      <c r="BA28" s="40" t="s">
        <v>23</v>
      </c>
      <c r="BB28" s="40" t="s">
        <v>23</v>
      </c>
      <c r="BC28" s="40" t="s">
        <v>23</v>
      </c>
      <c r="BD28" s="40" t="s">
        <v>23</v>
      </c>
      <c r="BE28" s="9">
        <f t="shared" si="2"/>
        <v>32</v>
      </c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09" ht="16.5" thickBot="1">
      <c r="A29" s="479"/>
      <c r="B29" s="488" t="s">
        <v>144</v>
      </c>
      <c r="C29" s="488" t="s">
        <v>161</v>
      </c>
      <c r="D29" s="10" t="s">
        <v>22</v>
      </c>
      <c r="E29" s="194">
        <v>4</v>
      </c>
      <c r="F29" s="194">
        <v>4</v>
      </c>
      <c r="G29" s="194">
        <v>4</v>
      </c>
      <c r="H29" s="194">
        <v>4</v>
      </c>
      <c r="I29" s="194">
        <v>4</v>
      </c>
      <c r="J29" s="194">
        <v>4</v>
      </c>
      <c r="K29" s="194">
        <v>4</v>
      </c>
      <c r="L29" s="194">
        <v>4</v>
      </c>
      <c r="M29" s="194">
        <v>4</v>
      </c>
      <c r="N29" s="194">
        <v>4</v>
      </c>
      <c r="O29" s="194">
        <v>4</v>
      </c>
      <c r="P29" s="194">
        <v>4</v>
      </c>
      <c r="Q29" s="194">
        <v>4</v>
      </c>
      <c r="R29" s="194">
        <v>4</v>
      </c>
      <c r="S29" s="194">
        <v>4</v>
      </c>
      <c r="T29" s="194">
        <v>4</v>
      </c>
      <c r="U29" s="352"/>
      <c r="V29" s="95" t="s">
        <v>23</v>
      </c>
      <c r="W29" s="96" t="s">
        <v>23</v>
      </c>
      <c r="X29" s="105">
        <v>2</v>
      </c>
      <c r="Y29" s="105">
        <v>2</v>
      </c>
      <c r="Z29" s="105">
        <v>2</v>
      </c>
      <c r="AA29" s="105">
        <v>2</v>
      </c>
      <c r="AB29" s="105">
        <v>2</v>
      </c>
      <c r="AC29" s="105">
        <v>2</v>
      </c>
      <c r="AD29" s="105"/>
      <c r="AE29" s="105"/>
      <c r="AF29" s="105"/>
      <c r="AG29" s="335"/>
      <c r="AH29" s="335"/>
      <c r="AI29" s="335"/>
      <c r="AJ29" s="103">
        <v>2</v>
      </c>
      <c r="AK29" s="103">
        <v>2</v>
      </c>
      <c r="AL29" s="103">
        <v>2</v>
      </c>
      <c r="AM29" s="103">
        <v>2</v>
      </c>
      <c r="AN29" s="105">
        <v>2</v>
      </c>
      <c r="AO29" s="105">
        <v>2</v>
      </c>
      <c r="AP29" s="105">
        <v>2</v>
      </c>
      <c r="AQ29" s="105">
        <v>2</v>
      </c>
      <c r="AR29" s="103">
        <v>2</v>
      </c>
      <c r="AS29" s="103">
        <v>2</v>
      </c>
      <c r="AT29" s="353" t="s">
        <v>24</v>
      </c>
      <c r="AU29" s="103"/>
      <c r="AV29" s="103"/>
      <c r="AW29" s="40" t="s">
        <v>23</v>
      </c>
      <c r="AX29" s="40" t="s">
        <v>23</v>
      </c>
      <c r="AY29" s="40" t="s">
        <v>23</v>
      </c>
      <c r="AZ29" s="40" t="s">
        <v>23</v>
      </c>
      <c r="BA29" s="40" t="s">
        <v>23</v>
      </c>
      <c r="BB29" s="40" t="s">
        <v>23</v>
      </c>
      <c r="BC29" s="40" t="s">
        <v>23</v>
      </c>
      <c r="BD29" s="40" t="s">
        <v>23</v>
      </c>
      <c r="BE29" s="9">
        <f t="shared" si="2"/>
        <v>96</v>
      </c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</row>
    <row r="30" spans="1:109" ht="16.5" thickBot="1">
      <c r="A30" s="479"/>
      <c r="B30" s="489"/>
      <c r="C30" s="489"/>
      <c r="D30" s="10" t="s">
        <v>25</v>
      </c>
      <c r="E30" s="194">
        <v>2</v>
      </c>
      <c r="F30" s="194">
        <v>2</v>
      </c>
      <c r="G30" s="194">
        <v>2</v>
      </c>
      <c r="H30" s="194">
        <v>2</v>
      </c>
      <c r="I30" s="194">
        <v>2</v>
      </c>
      <c r="J30" s="194">
        <v>2</v>
      </c>
      <c r="K30" s="194">
        <v>2</v>
      </c>
      <c r="L30" s="194">
        <v>2</v>
      </c>
      <c r="M30" s="194">
        <v>2</v>
      </c>
      <c r="N30" s="194">
        <v>2</v>
      </c>
      <c r="O30" s="194">
        <v>2</v>
      </c>
      <c r="P30" s="194">
        <v>2</v>
      </c>
      <c r="Q30" s="194">
        <v>2</v>
      </c>
      <c r="R30" s="194">
        <v>2</v>
      </c>
      <c r="S30" s="194">
        <v>2</v>
      </c>
      <c r="T30" s="194">
        <v>2</v>
      </c>
      <c r="U30" s="352"/>
      <c r="V30" s="95" t="s">
        <v>23</v>
      </c>
      <c r="W30" s="96" t="s">
        <v>23</v>
      </c>
      <c r="X30" s="102">
        <v>1</v>
      </c>
      <c r="Y30" s="102">
        <v>1</v>
      </c>
      <c r="Z30" s="102">
        <v>1</v>
      </c>
      <c r="AA30" s="102">
        <v>1</v>
      </c>
      <c r="AB30" s="102">
        <v>1</v>
      </c>
      <c r="AC30" s="102">
        <v>1</v>
      </c>
      <c r="AD30" s="102"/>
      <c r="AE30" s="102"/>
      <c r="AF30" s="102"/>
      <c r="AG30" s="334"/>
      <c r="AH30" s="334"/>
      <c r="AI30" s="334"/>
      <c r="AJ30" s="100">
        <v>1</v>
      </c>
      <c r="AK30" s="100">
        <v>1</v>
      </c>
      <c r="AL30" s="100">
        <v>1</v>
      </c>
      <c r="AM30" s="100">
        <v>1</v>
      </c>
      <c r="AN30" s="102">
        <v>1</v>
      </c>
      <c r="AO30" s="102">
        <v>1</v>
      </c>
      <c r="AP30" s="102">
        <v>1</v>
      </c>
      <c r="AQ30" s="102">
        <v>1</v>
      </c>
      <c r="AR30" s="100">
        <v>1</v>
      </c>
      <c r="AS30" s="100">
        <v>1</v>
      </c>
      <c r="AT30" s="352"/>
      <c r="AU30" s="100"/>
      <c r="AV30" s="103"/>
      <c r="AW30" s="40" t="s">
        <v>23</v>
      </c>
      <c r="AX30" s="40" t="s">
        <v>23</v>
      </c>
      <c r="AY30" s="40" t="s">
        <v>23</v>
      </c>
      <c r="AZ30" s="40" t="s">
        <v>23</v>
      </c>
      <c r="BA30" s="40" t="s">
        <v>23</v>
      </c>
      <c r="BB30" s="40" t="s">
        <v>23</v>
      </c>
      <c r="BC30" s="40" t="s">
        <v>23</v>
      </c>
      <c r="BD30" s="40" t="s">
        <v>23</v>
      </c>
      <c r="BE30" s="9">
        <f t="shared" si="2"/>
        <v>48</v>
      </c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09" ht="16.5" hidden="1" thickBot="1">
      <c r="A31" s="479"/>
      <c r="B31" s="488" t="s">
        <v>123</v>
      </c>
      <c r="C31" s="497"/>
      <c r="D31" s="10" t="s">
        <v>22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 t="s">
        <v>23</v>
      </c>
      <c r="W31" s="101" t="s">
        <v>23</v>
      </c>
      <c r="X31" s="101"/>
      <c r="Y31" s="101"/>
      <c r="Z31" s="101"/>
      <c r="AA31" s="101"/>
      <c r="AB31" s="101"/>
      <c r="AC31" s="101"/>
      <c r="AD31" s="101"/>
      <c r="AE31" s="101"/>
      <c r="AF31" s="101"/>
      <c r="AG31" s="337"/>
      <c r="AH31" s="337"/>
      <c r="AI31" s="337"/>
      <c r="AJ31" s="99"/>
      <c r="AK31" s="99"/>
      <c r="AL31" s="99"/>
      <c r="AM31" s="99"/>
      <c r="AN31" s="101"/>
      <c r="AO31" s="101"/>
      <c r="AP31" s="101"/>
      <c r="AQ31" s="101"/>
      <c r="AR31" s="99"/>
      <c r="AS31" s="99"/>
      <c r="AT31" s="99"/>
      <c r="AU31" s="104"/>
      <c r="AV31" s="104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</row>
    <row r="32" spans="1:109" ht="16.5" hidden="1" thickBot="1">
      <c r="A32" s="479"/>
      <c r="B32" s="489"/>
      <c r="C32" s="498"/>
      <c r="D32" s="10" t="s">
        <v>25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 t="s">
        <v>23</v>
      </c>
      <c r="W32" s="101" t="s">
        <v>23</v>
      </c>
      <c r="X32" s="106"/>
      <c r="Y32" s="106"/>
      <c r="Z32" s="106"/>
      <c r="AA32" s="106"/>
      <c r="AB32" s="106"/>
      <c r="AC32" s="106"/>
      <c r="AD32" s="106"/>
      <c r="AE32" s="106"/>
      <c r="AF32" s="106"/>
      <c r="AG32" s="338"/>
      <c r="AH32" s="338"/>
      <c r="AI32" s="338"/>
      <c r="AJ32" s="104"/>
      <c r="AK32" s="104"/>
      <c r="AL32" s="104"/>
      <c r="AM32" s="104"/>
      <c r="AN32" s="106"/>
      <c r="AO32" s="106"/>
      <c r="AP32" s="106"/>
      <c r="AQ32" s="106"/>
      <c r="AR32" s="104"/>
      <c r="AS32" s="104"/>
      <c r="AT32" s="104"/>
      <c r="AU32" s="104"/>
      <c r="AV32" s="104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</row>
    <row r="33" spans="1:109" ht="18.75" customHeight="1" thickBot="1">
      <c r="A33" s="479"/>
      <c r="B33" s="481" t="s">
        <v>47</v>
      </c>
      <c r="C33" s="481" t="s">
        <v>48</v>
      </c>
      <c r="D33" s="7" t="s">
        <v>22</v>
      </c>
      <c r="E33" s="97">
        <f aca="true" t="shared" si="6" ref="E33:U34">E35+E53</f>
        <v>22</v>
      </c>
      <c r="F33" s="97">
        <f t="shared" si="6"/>
        <v>20</v>
      </c>
      <c r="G33" s="97">
        <f t="shared" si="6"/>
        <v>22</v>
      </c>
      <c r="H33" s="97">
        <f t="shared" si="6"/>
        <v>20</v>
      </c>
      <c r="I33" s="97">
        <f t="shared" si="6"/>
        <v>22</v>
      </c>
      <c r="J33" s="97">
        <f t="shared" si="6"/>
        <v>20</v>
      </c>
      <c r="K33" s="97">
        <f t="shared" si="6"/>
        <v>22</v>
      </c>
      <c r="L33" s="97">
        <f t="shared" si="6"/>
        <v>20</v>
      </c>
      <c r="M33" s="97">
        <f t="shared" si="6"/>
        <v>22</v>
      </c>
      <c r="N33" s="97">
        <f t="shared" si="6"/>
        <v>20</v>
      </c>
      <c r="O33" s="97">
        <f t="shared" si="6"/>
        <v>22</v>
      </c>
      <c r="P33" s="97">
        <f t="shared" si="6"/>
        <v>20</v>
      </c>
      <c r="Q33" s="97">
        <f t="shared" si="6"/>
        <v>22</v>
      </c>
      <c r="R33" s="97">
        <f t="shared" si="6"/>
        <v>20</v>
      </c>
      <c r="S33" s="97">
        <f t="shared" si="6"/>
        <v>22</v>
      </c>
      <c r="T33" s="97">
        <v>20</v>
      </c>
      <c r="U33" s="97">
        <v>0</v>
      </c>
      <c r="V33" s="97" t="s">
        <v>23</v>
      </c>
      <c r="W33" s="98" t="s">
        <v>23</v>
      </c>
      <c r="X33" s="98">
        <f aca="true" t="shared" si="7" ref="X33:AV34">X35+X53</f>
        <v>28</v>
      </c>
      <c r="Y33" s="98">
        <f t="shared" si="7"/>
        <v>26</v>
      </c>
      <c r="Z33" s="98">
        <f t="shared" si="7"/>
        <v>28</v>
      </c>
      <c r="AA33" s="98">
        <f t="shared" si="7"/>
        <v>26</v>
      </c>
      <c r="AB33" s="98">
        <f t="shared" si="7"/>
        <v>28</v>
      </c>
      <c r="AC33" s="98">
        <f t="shared" si="7"/>
        <v>26</v>
      </c>
      <c r="AD33" s="98">
        <f t="shared" si="7"/>
        <v>36</v>
      </c>
      <c r="AE33" s="98">
        <f t="shared" si="7"/>
        <v>36</v>
      </c>
      <c r="AF33" s="98">
        <f t="shared" si="7"/>
        <v>72</v>
      </c>
      <c r="AG33" s="342">
        <f t="shared" si="7"/>
        <v>72</v>
      </c>
      <c r="AH33" s="342">
        <f t="shared" si="7"/>
        <v>36</v>
      </c>
      <c r="AI33" s="342">
        <f t="shared" si="7"/>
        <v>36</v>
      </c>
      <c r="AJ33" s="97">
        <f t="shared" si="7"/>
        <v>28</v>
      </c>
      <c r="AK33" s="97">
        <f t="shared" si="7"/>
        <v>26</v>
      </c>
      <c r="AL33" s="97">
        <f t="shared" si="7"/>
        <v>28</v>
      </c>
      <c r="AM33" s="97">
        <f t="shared" si="7"/>
        <v>26</v>
      </c>
      <c r="AN33" s="98">
        <f t="shared" si="7"/>
        <v>28</v>
      </c>
      <c r="AO33" s="98">
        <f t="shared" si="7"/>
        <v>26</v>
      </c>
      <c r="AP33" s="98">
        <f t="shared" si="7"/>
        <v>28</v>
      </c>
      <c r="AQ33" s="98">
        <f t="shared" si="7"/>
        <v>26</v>
      </c>
      <c r="AR33" s="97">
        <f t="shared" si="7"/>
        <v>28</v>
      </c>
      <c r="AS33" s="97">
        <v>26</v>
      </c>
      <c r="AT33" s="97">
        <v>0</v>
      </c>
      <c r="AU33" s="97">
        <f t="shared" si="7"/>
        <v>36</v>
      </c>
      <c r="AV33" s="97">
        <f t="shared" si="7"/>
        <v>36</v>
      </c>
      <c r="AW33" s="8" t="s">
        <v>23</v>
      </c>
      <c r="AX33" s="8" t="s">
        <v>23</v>
      </c>
      <c r="AY33" s="8" t="s">
        <v>23</v>
      </c>
      <c r="AZ33" s="8" t="s">
        <v>23</v>
      </c>
      <c r="BA33" s="8" t="s">
        <v>23</v>
      </c>
      <c r="BB33" s="8" t="s">
        <v>23</v>
      </c>
      <c r="BC33" s="8" t="s">
        <v>23</v>
      </c>
      <c r="BD33" s="8" t="s">
        <v>23</v>
      </c>
      <c r="BE33" s="9">
        <f t="shared" si="2"/>
        <v>1128</v>
      </c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</row>
    <row r="34" spans="1:109" ht="16.5" thickBot="1">
      <c r="A34" s="479"/>
      <c r="B34" s="482"/>
      <c r="C34" s="482"/>
      <c r="D34" s="7" t="s">
        <v>25</v>
      </c>
      <c r="E34" s="97">
        <f t="shared" si="6"/>
        <v>11</v>
      </c>
      <c r="F34" s="97">
        <f t="shared" si="6"/>
        <v>10</v>
      </c>
      <c r="G34" s="97">
        <f t="shared" si="6"/>
        <v>11</v>
      </c>
      <c r="H34" s="97">
        <f t="shared" si="6"/>
        <v>10</v>
      </c>
      <c r="I34" s="97">
        <f t="shared" si="6"/>
        <v>11</v>
      </c>
      <c r="J34" s="97">
        <f t="shared" si="6"/>
        <v>10</v>
      </c>
      <c r="K34" s="97">
        <f t="shared" si="6"/>
        <v>11</v>
      </c>
      <c r="L34" s="97">
        <f t="shared" si="6"/>
        <v>10</v>
      </c>
      <c r="M34" s="97">
        <f t="shared" si="6"/>
        <v>11</v>
      </c>
      <c r="N34" s="97">
        <f t="shared" si="6"/>
        <v>10</v>
      </c>
      <c r="O34" s="97">
        <f t="shared" si="6"/>
        <v>11</v>
      </c>
      <c r="P34" s="97">
        <f t="shared" si="6"/>
        <v>10</v>
      </c>
      <c r="Q34" s="97">
        <f t="shared" si="6"/>
        <v>11</v>
      </c>
      <c r="R34" s="97">
        <f t="shared" si="6"/>
        <v>10</v>
      </c>
      <c r="S34" s="97">
        <f t="shared" si="6"/>
        <v>11</v>
      </c>
      <c r="T34" s="97">
        <f t="shared" si="6"/>
        <v>10</v>
      </c>
      <c r="U34" s="97">
        <f t="shared" si="6"/>
        <v>0</v>
      </c>
      <c r="V34" s="97" t="s">
        <v>23</v>
      </c>
      <c r="W34" s="98" t="s">
        <v>23</v>
      </c>
      <c r="X34" s="98">
        <f t="shared" si="7"/>
        <v>14</v>
      </c>
      <c r="Y34" s="98">
        <f t="shared" si="7"/>
        <v>13</v>
      </c>
      <c r="Z34" s="98">
        <f t="shared" si="7"/>
        <v>14</v>
      </c>
      <c r="AA34" s="98">
        <f t="shared" si="7"/>
        <v>13</v>
      </c>
      <c r="AB34" s="98">
        <f t="shared" si="7"/>
        <v>14</v>
      </c>
      <c r="AC34" s="98">
        <f t="shared" si="7"/>
        <v>13</v>
      </c>
      <c r="AD34" s="98">
        <f t="shared" si="7"/>
        <v>0</v>
      </c>
      <c r="AE34" s="98">
        <f t="shared" si="7"/>
        <v>0</v>
      </c>
      <c r="AF34" s="98">
        <f t="shared" si="7"/>
        <v>0</v>
      </c>
      <c r="AG34" s="342">
        <f t="shared" si="7"/>
        <v>0</v>
      </c>
      <c r="AH34" s="342">
        <f t="shared" si="7"/>
        <v>0</v>
      </c>
      <c r="AI34" s="342">
        <f t="shared" si="7"/>
        <v>0</v>
      </c>
      <c r="AJ34" s="97">
        <f t="shared" si="7"/>
        <v>14</v>
      </c>
      <c r="AK34" s="97">
        <f t="shared" si="7"/>
        <v>13</v>
      </c>
      <c r="AL34" s="97">
        <f t="shared" si="7"/>
        <v>14</v>
      </c>
      <c r="AM34" s="97">
        <f t="shared" si="7"/>
        <v>13</v>
      </c>
      <c r="AN34" s="98">
        <f t="shared" si="7"/>
        <v>14</v>
      </c>
      <c r="AO34" s="98">
        <f t="shared" si="7"/>
        <v>13</v>
      </c>
      <c r="AP34" s="98">
        <f t="shared" si="7"/>
        <v>14</v>
      </c>
      <c r="AQ34" s="98">
        <f t="shared" si="7"/>
        <v>13</v>
      </c>
      <c r="AR34" s="97">
        <f t="shared" si="7"/>
        <v>14</v>
      </c>
      <c r="AS34" s="97">
        <f t="shared" si="7"/>
        <v>13</v>
      </c>
      <c r="AT34" s="97">
        <f t="shared" si="7"/>
        <v>0</v>
      </c>
      <c r="AU34" s="97">
        <f t="shared" si="7"/>
        <v>0</v>
      </c>
      <c r="AV34" s="97">
        <f t="shared" si="7"/>
        <v>0</v>
      </c>
      <c r="AW34" s="8" t="s">
        <v>23</v>
      </c>
      <c r="AX34" s="8" t="s">
        <v>23</v>
      </c>
      <c r="AY34" s="8" t="s">
        <v>23</v>
      </c>
      <c r="AZ34" s="8" t="s">
        <v>23</v>
      </c>
      <c r="BA34" s="8" t="s">
        <v>23</v>
      </c>
      <c r="BB34" s="8" t="s">
        <v>23</v>
      </c>
      <c r="BC34" s="8" t="s">
        <v>23</v>
      </c>
      <c r="BD34" s="8" t="s">
        <v>23</v>
      </c>
      <c r="BE34" s="9">
        <f t="shared" si="2"/>
        <v>384</v>
      </c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</row>
    <row r="35" spans="1:109" s="56" customFormat="1" ht="17.25" customHeight="1" thickBot="1">
      <c r="A35" s="479"/>
      <c r="B35" s="500" t="s">
        <v>243</v>
      </c>
      <c r="C35" s="500" t="s">
        <v>122</v>
      </c>
      <c r="D35" s="187" t="s">
        <v>22</v>
      </c>
      <c r="E35" s="166">
        <f>E37+E39+E41+E43+E45+E47+E49</f>
        <v>20</v>
      </c>
      <c r="F35" s="166">
        <f aca="true" t="shared" si="8" ref="F35:AU36">F37+F39+F41+F43+F45+F47+F49</f>
        <v>18</v>
      </c>
      <c r="G35" s="166">
        <f t="shared" si="8"/>
        <v>20</v>
      </c>
      <c r="H35" s="166">
        <f t="shared" si="8"/>
        <v>18</v>
      </c>
      <c r="I35" s="166">
        <f t="shared" si="8"/>
        <v>20</v>
      </c>
      <c r="J35" s="166">
        <f t="shared" si="8"/>
        <v>18</v>
      </c>
      <c r="K35" s="166">
        <f t="shared" si="8"/>
        <v>20</v>
      </c>
      <c r="L35" s="166">
        <f t="shared" si="8"/>
        <v>18</v>
      </c>
      <c r="M35" s="166">
        <f t="shared" si="8"/>
        <v>20</v>
      </c>
      <c r="N35" s="166">
        <f t="shared" si="8"/>
        <v>18</v>
      </c>
      <c r="O35" s="166">
        <f t="shared" si="8"/>
        <v>20</v>
      </c>
      <c r="P35" s="166">
        <f t="shared" si="8"/>
        <v>18</v>
      </c>
      <c r="Q35" s="166">
        <f t="shared" si="8"/>
        <v>20</v>
      </c>
      <c r="R35" s="166">
        <f t="shared" si="8"/>
        <v>18</v>
      </c>
      <c r="S35" s="166">
        <f t="shared" si="8"/>
        <v>20</v>
      </c>
      <c r="T35" s="166">
        <v>18</v>
      </c>
      <c r="U35" s="166">
        <v>0</v>
      </c>
      <c r="V35" s="166" t="s">
        <v>23</v>
      </c>
      <c r="W35" s="167" t="s">
        <v>23</v>
      </c>
      <c r="X35" s="167">
        <f t="shared" si="8"/>
        <v>18</v>
      </c>
      <c r="Y35" s="167">
        <f t="shared" si="8"/>
        <v>14</v>
      </c>
      <c r="Z35" s="167">
        <f t="shared" si="8"/>
        <v>18</v>
      </c>
      <c r="AA35" s="167">
        <f t="shared" si="8"/>
        <v>14</v>
      </c>
      <c r="AB35" s="167">
        <f t="shared" si="8"/>
        <v>18</v>
      </c>
      <c r="AC35" s="167">
        <f t="shared" si="8"/>
        <v>14</v>
      </c>
      <c r="AD35" s="167">
        <f t="shared" si="8"/>
        <v>0</v>
      </c>
      <c r="AE35" s="167">
        <f t="shared" si="8"/>
        <v>0</v>
      </c>
      <c r="AF35" s="167">
        <f t="shared" si="8"/>
        <v>0</v>
      </c>
      <c r="AG35" s="166">
        <f t="shared" si="8"/>
        <v>0</v>
      </c>
      <c r="AH35" s="166">
        <f t="shared" si="8"/>
        <v>0</v>
      </c>
      <c r="AI35" s="166">
        <f t="shared" si="8"/>
        <v>0</v>
      </c>
      <c r="AJ35" s="166">
        <f t="shared" si="8"/>
        <v>18</v>
      </c>
      <c r="AK35" s="166">
        <f t="shared" si="8"/>
        <v>14</v>
      </c>
      <c r="AL35" s="166">
        <f t="shared" si="8"/>
        <v>18</v>
      </c>
      <c r="AM35" s="166">
        <f t="shared" si="8"/>
        <v>14</v>
      </c>
      <c r="AN35" s="166">
        <f t="shared" si="8"/>
        <v>18</v>
      </c>
      <c r="AO35" s="166">
        <f t="shared" si="8"/>
        <v>14</v>
      </c>
      <c r="AP35" s="166">
        <f t="shared" si="8"/>
        <v>18</v>
      </c>
      <c r="AQ35" s="166">
        <f t="shared" si="8"/>
        <v>14</v>
      </c>
      <c r="AR35" s="166">
        <f t="shared" si="8"/>
        <v>18</v>
      </c>
      <c r="AS35" s="166">
        <v>14</v>
      </c>
      <c r="AT35" s="166">
        <v>0</v>
      </c>
      <c r="AU35" s="166">
        <f t="shared" si="8"/>
        <v>0</v>
      </c>
      <c r="AV35" s="166"/>
      <c r="AW35" s="188" t="s">
        <v>23</v>
      </c>
      <c r="AX35" s="188" t="s">
        <v>23</v>
      </c>
      <c r="AY35" s="188" t="s">
        <v>23</v>
      </c>
      <c r="AZ35" s="188" t="s">
        <v>23</v>
      </c>
      <c r="BA35" s="188" t="s">
        <v>23</v>
      </c>
      <c r="BB35" s="188" t="s">
        <v>23</v>
      </c>
      <c r="BC35" s="188" t="s">
        <v>23</v>
      </c>
      <c r="BD35" s="188" t="s">
        <v>23</v>
      </c>
      <c r="BE35" s="45">
        <f t="shared" si="2"/>
        <v>560</v>
      </c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</row>
    <row r="36" spans="1:109" s="56" customFormat="1" ht="16.5" thickBot="1">
      <c r="A36" s="479"/>
      <c r="B36" s="501"/>
      <c r="C36" s="501"/>
      <c r="D36" s="187" t="s">
        <v>25</v>
      </c>
      <c r="E36" s="166">
        <f>E38+E40+E42+E44+E46+E48+E50</f>
        <v>10</v>
      </c>
      <c r="F36" s="166">
        <f t="shared" si="8"/>
        <v>9</v>
      </c>
      <c r="G36" s="166">
        <f t="shared" si="8"/>
        <v>10</v>
      </c>
      <c r="H36" s="166">
        <f t="shared" si="8"/>
        <v>9</v>
      </c>
      <c r="I36" s="166">
        <f t="shared" si="8"/>
        <v>10</v>
      </c>
      <c r="J36" s="166">
        <f t="shared" si="8"/>
        <v>9</v>
      </c>
      <c r="K36" s="166">
        <f t="shared" si="8"/>
        <v>10</v>
      </c>
      <c r="L36" s="166">
        <f t="shared" si="8"/>
        <v>9</v>
      </c>
      <c r="M36" s="166">
        <f t="shared" si="8"/>
        <v>10</v>
      </c>
      <c r="N36" s="166">
        <f t="shared" si="8"/>
        <v>9</v>
      </c>
      <c r="O36" s="166">
        <f t="shared" si="8"/>
        <v>10</v>
      </c>
      <c r="P36" s="166">
        <f t="shared" si="8"/>
        <v>9</v>
      </c>
      <c r="Q36" s="166">
        <f t="shared" si="8"/>
        <v>10</v>
      </c>
      <c r="R36" s="166">
        <f t="shared" si="8"/>
        <v>9</v>
      </c>
      <c r="S36" s="166">
        <f t="shared" si="8"/>
        <v>10</v>
      </c>
      <c r="T36" s="166">
        <f t="shared" si="8"/>
        <v>9</v>
      </c>
      <c r="U36" s="166">
        <f t="shared" si="8"/>
        <v>0</v>
      </c>
      <c r="V36" s="166" t="s">
        <v>23</v>
      </c>
      <c r="W36" s="167" t="s">
        <v>23</v>
      </c>
      <c r="X36" s="167">
        <f t="shared" si="8"/>
        <v>9</v>
      </c>
      <c r="Y36" s="167">
        <f t="shared" si="8"/>
        <v>7</v>
      </c>
      <c r="Z36" s="167">
        <f t="shared" si="8"/>
        <v>9</v>
      </c>
      <c r="AA36" s="167">
        <f t="shared" si="8"/>
        <v>7</v>
      </c>
      <c r="AB36" s="167">
        <f t="shared" si="8"/>
        <v>9</v>
      </c>
      <c r="AC36" s="167">
        <f t="shared" si="8"/>
        <v>7</v>
      </c>
      <c r="AD36" s="167">
        <f t="shared" si="8"/>
        <v>0</v>
      </c>
      <c r="AE36" s="167">
        <f t="shared" si="8"/>
        <v>0</v>
      </c>
      <c r="AF36" s="167">
        <f t="shared" si="8"/>
        <v>0</v>
      </c>
      <c r="AG36" s="166">
        <f t="shared" si="8"/>
        <v>0</v>
      </c>
      <c r="AH36" s="166">
        <f t="shared" si="8"/>
        <v>0</v>
      </c>
      <c r="AI36" s="166">
        <f t="shared" si="8"/>
        <v>0</v>
      </c>
      <c r="AJ36" s="166">
        <f t="shared" si="8"/>
        <v>9</v>
      </c>
      <c r="AK36" s="166">
        <f t="shared" si="8"/>
        <v>7</v>
      </c>
      <c r="AL36" s="166">
        <f t="shared" si="8"/>
        <v>9</v>
      </c>
      <c r="AM36" s="166">
        <f t="shared" si="8"/>
        <v>7</v>
      </c>
      <c r="AN36" s="166">
        <f t="shared" si="8"/>
        <v>9</v>
      </c>
      <c r="AO36" s="166">
        <f t="shared" si="8"/>
        <v>7</v>
      </c>
      <c r="AP36" s="166">
        <f t="shared" si="8"/>
        <v>9</v>
      </c>
      <c r="AQ36" s="166">
        <f t="shared" si="8"/>
        <v>7</v>
      </c>
      <c r="AR36" s="166">
        <f t="shared" si="8"/>
        <v>9</v>
      </c>
      <c r="AS36" s="166">
        <f t="shared" si="8"/>
        <v>7</v>
      </c>
      <c r="AT36" s="166">
        <f t="shared" si="8"/>
        <v>0</v>
      </c>
      <c r="AU36" s="166">
        <f t="shared" si="8"/>
        <v>0</v>
      </c>
      <c r="AV36" s="166"/>
      <c r="AW36" s="188" t="s">
        <v>23</v>
      </c>
      <c r="AX36" s="188" t="s">
        <v>23</v>
      </c>
      <c r="AY36" s="188" t="s">
        <v>23</v>
      </c>
      <c r="AZ36" s="188" t="s">
        <v>23</v>
      </c>
      <c r="BA36" s="188" t="s">
        <v>23</v>
      </c>
      <c r="BB36" s="188" t="s">
        <v>23</v>
      </c>
      <c r="BC36" s="188" t="s">
        <v>23</v>
      </c>
      <c r="BD36" s="188" t="s">
        <v>23</v>
      </c>
      <c r="BE36" s="45">
        <f t="shared" si="2"/>
        <v>280</v>
      </c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</row>
    <row r="37" spans="1:109" ht="16.5" thickBot="1">
      <c r="A37" s="479"/>
      <c r="B37" s="488" t="s">
        <v>244</v>
      </c>
      <c r="C37" s="497" t="s">
        <v>143</v>
      </c>
      <c r="D37" s="10" t="s">
        <v>22</v>
      </c>
      <c r="E37" s="194">
        <v>4</v>
      </c>
      <c r="F37" s="194">
        <v>4</v>
      </c>
      <c r="G37" s="194">
        <v>4</v>
      </c>
      <c r="H37" s="194">
        <v>4</v>
      </c>
      <c r="I37" s="194">
        <v>4</v>
      </c>
      <c r="J37" s="194">
        <v>4</v>
      </c>
      <c r="K37" s="194">
        <v>4</v>
      </c>
      <c r="L37" s="194">
        <v>4</v>
      </c>
      <c r="M37" s="194">
        <v>4</v>
      </c>
      <c r="N37" s="194">
        <v>4</v>
      </c>
      <c r="O37" s="194">
        <v>4</v>
      </c>
      <c r="P37" s="194">
        <v>4</v>
      </c>
      <c r="Q37" s="194">
        <v>4</v>
      </c>
      <c r="R37" s="194">
        <v>4</v>
      </c>
      <c r="S37" s="194">
        <v>4</v>
      </c>
      <c r="T37" s="194">
        <v>4</v>
      </c>
      <c r="U37" s="352"/>
      <c r="V37" s="95" t="s">
        <v>23</v>
      </c>
      <c r="W37" s="96" t="s">
        <v>23</v>
      </c>
      <c r="X37" s="102">
        <v>4</v>
      </c>
      <c r="Y37" s="102">
        <v>2</v>
      </c>
      <c r="Z37" s="102">
        <v>4</v>
      </c>
      <c r="AA37" s="102">
        <v>2</v>
      </c>
      <c r="AB37" s="102">
        <v>4</v>
      </c>
      <c r="AC37" s="102">
        <v>2</v>
      </c>
      <c r="AD37" s="102"/>
      <c r="AE37" s="102"/>
      <c r="AF37" s="102"/>
      <c r="AG37" s="334"/>
      <c r="AH37" s="334"/>
      <c r="AI37" s="334"/>
      <c r="AJ37" s="100">
        <v>4</v>
      </c>
      <c r="AK37" s="100">
        <v>2</v>
      </c>
      <c r="AL37" s="100">
        <v>4</v>
      </c>
      <c r="AM37" s="100">
        <v>2</v>
      </c>
      <c r="AN37" s="102">
        <v>4</v>
      </c>
      <c r="AO37" s="102">
        <v>2</v>
      </c>
      <c r="AP37" s="102">
        <v>4</v>
      </c>
      <c r="AQ37" s="102">
        <v>2</v>
      </c>
      <c r="AR37" s="100">
        <v>4</v>
      </c>
      <c r="AS37" s="100" t="s">
        <v>241</v>
      </c>
      <c r="AT37" s="352"/>
      <c r="AU37" s="103"/>
      <c r="AV37" s="103"/>
      <c r="AW37" s="40" t="s">
        <v>23</v>
      </c>
      <c r="AX37" s="40" t="s">
        <v>23</v>
      </c>
      <c r="AY37" s="40" t="s">
        <v>23</v>
      </c>
      <c r="AZ37" s="40" t="s">
        <v>23</v>
      </c>
      <c r="BA37" s="40" t="s">
        <v>23</v>
      </c>
      <c r="BB37" s="40" t="s">
        <v>23</v>
      </c>
      <c r="BC37" s="40" t="s">
        <v>23</v>
      </c>
      <c r="BD37" s="40" t="s">
        <v>23</v>
      </c>
      <c r="BE37" s="9">
        <f t="shared" si="2"/>
        <v>110</v>
      </c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</row>
    <row r="38" spans="1:58" ht="16.5" thickBot="1">
      <c r="A38" s="479"/>
      <c r="B38" s="507"/>
      <c r="C38" s="502"/>
      <c r="D38" s="10" t="s">
        <v>25</v>
      </c>
      <c r="E38" s="194">
        <v>2</v>
      </c>
      <c r="F38" s="194">
        <v>2</v>
      </c>
      <c r="G38" s="194">
        <v>2</v>
      </c>
      <c r="H38" s="194">
        <v>2</v>
      </c>
      <c r="I38" s="194">
        <v>2</v>
      </c>
      <c r="J38" s="194">
        <v>2</v>
      </c>
      <c r="K38" s="194">
        <v>2</v>
      </c>
      <c r="L38" s="194">
        <v>2</v>
      </c>
      <c r="M38" s="194">
        <v>2</v>
      </c>
      <c r="N38" s="194">
        <v>2</v>
      </c>
      <c r="O38" s="194">
        <v>2</v>
      </c>
      <c r="P38" s="194">
        <v>2</v>
      </c>
      <c r="Q38" s="194">
        <v>2</v>
      </c>
      <c r="R38" s="194">
        <v>2</v>
      </c>
      <c r="S38" s="194">
        <v>2</v>
      </c>
      <c r="T38" s="194">
        <v>2</v>
      </c>
      <c r="U38" s="352"/>
      <c r="V38" s="95" t="s">
        <v>23</v>
      </c>
      <c r="W38" s="96" t="s">
        <v>23</v>
      </c>
      <c r="X38" s="105">
        <v>2</v>
      </c>
      <c r="Y38" s="105">
        <v>1</v>
      </c>
      <c r="Z38" s="105">
        <v>2</v>
      </c>
      <c r="AA38" s="105">
        <v>1</v>
      </c>
      <c r="AB38" s="105">
        <v>2</v>
      </c>
      <c r="AC38" s="105">
        <v>1</v>
      </c>
      <c r="AD38" s="105"/>
      <c r="AE38" s="105"/>
      <c r="AF38" s="105"/>
      <c r="AG38" s="335"/>
      <c r="AH38" s="335"/>
      <c r="AI38" s="335"/>
      <c r="AJ38" s="103">
        <v>2</v>
      </c>
      <c r="AK38" s="103">
        <v>1</v>
      </c>
      <c r="AL38" s="103">
        <v>2</v>
      </c>
      <c r="AM38" s="103">
        <v>1</v>
      </c>
      <c r="AN38" s="105">
        <v>2</v>
      </c>
      <c r="AO38" s="105">
        <v>1</v>
      </c>
      <c r="AP38" s="105">
        <v>2</v>
      </c>
      <c r="AQ38" s="105">
        <v>1</v>
      </c>
      <c r="AR38" s="103">
        <v>2</v>
      </c>
      <c r="AS38" s="103">
        <v>1</v>
      </c>
      <c r="AT38" s="353"/>
      <c r="AU38" s="103"/>
      <c r="AV38" s="103"/>
      <c r="AW38" s="40" t="s">
        <v>23</v>
      </c>
      <c r="AX38" s="40" t="s">
        <v>23</v>
      </c>
      <c r="AY38" s="40" t="s">
        <v>23</v>
      </c>
      <c r="AZ38" s="40" t="s">
        <v>23</v>
      </c>
      <c r="BA38" s="40" t="s">
        <v>23</v>
      </c>
      <c r="BB38" s="40" t="s">
        <v>23</v>
      </c>
      <c r="BC38" s="40" t="s">
        <v>23</v>
      </c>
      <c r="BD38" s="40" t="s">
        <v>23</v>
      </c>
      <c r="BE38" s="9">
        <f t="shared" si="2"/>
        <v>56</v>
      </c>
      <c r="BF38" s="13"/>
    </row>
    <row r="39" spans="1:58" ht="16.5" thickBot="1">
      <c r="A39" s="479"/>
      <c r="B39" s="508" t="s">
        <v>245</v>
      </c>
      <c r="C39" s="497" t="s">
        <v>121</v>
      </c>
      <c r="D39" s="10" t="s">
        <v>22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52"/>
      <c r="V39" s="95" t="s">
        <v>23</v>
      </c>
      <c r="W39" s="96" t="s">
        <v>23</v>
      </c>
      <c r="X39" s="102">
        <v>6</v>
      </c>
      <c r="Y39" s="102">
        <v>4</v>
      </c>
      <c r="Z39" s="102">
        <v>6</v>
      </c>
      <c r="AA39" s="102">
        <v>4</v>
      </c>
      <c r="AB39" s="102">
        <v>6</v>
      </c>
      <c r="AC39" s="102">
        <v>4</v>
      </c>
      <c r="AD39" s="102"/>
      <c r="AE39" s="102"/>
      <c r="AF39" s="102"/>
      <c r="AG39" s="334"/>
      <c r="AH39" s="334"/>
      <c r="AI39" s="334"/>
      <c r="AJ39" s="100">
        <v>6</v>
      </c>
      <c r="AK39" s="100">
        <v>4</v>
      </c>
      <c r="AL39" s="100">
        <v>6</v>
      </c>
      <c r="AM39" s="100">
        <v>4</v>
      </c>
      <c r="AN39" s="102">
        <v>6</v>
      </c>
      <c r="AO39" s="102">
        <v>4</v>
      </c>
      <c r="AP39" s="102">
        <v>6</v>
      </c>
      <c r="AQ39" s="102">
        <v>4</v>
      </c>
      <c r="AR39" s="100">
        <v>6</v>
      </c>
      <c r="AS39" s="100" t="s">
        <v>241</v>
      </c>
      <c r="AT39" s="352"/>
      <c r="AU39" s="103"/>
      <c r="AV39" s="103"/>
      <c r="AW39" s="40" t="s">
        <v>23</v>
      </c>
      <c r="AX39" s="40" t="s">
        <v>23</v>
      </c>
      <c r="AY39" s="40" t="s">
        <v>23</v>
      </c>
      <c r="AZ39" s="40" t="s">
        <v>23</v>
      </c>
      <c r="BA39" s="40" t="s">
        <v>23</v>
      </c>
      <c r="BB39" s="40" t="s">
        <v>23</v>
      </c>
      <c r="BC39" s="40" t="s">
        <v>23</v>
      </c>
      <c r="BD39" s="40" t="s">
        <v>23</v>
      </c>
      <c r="BE39" s="9">
        <f t="shared" si="2"/>
        <v>76</v>
      </c>
      <c r="BF39" s="13"/>
    </row>
    <row r="40" spans="1:58" ht="16.5" thickBot="1">
      <c r="A40" s="479"/>
      <c r="B40" s="508"/>
      <c r="C40" s="498"/>
      <c r="D40" s="10" t="s">
        <v>25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352"/>
      <c r="V40" s="95" t="s">
        <v>23</v>
      </c>
      <c r="W40" s="96" t="s">
        <v>23</v>
      </c>
      <c r="X40" s="105">
        <v>3</v>
      </c>
      <c r="Y40" s="105">
        <v>2</v>
      </c>
      <c r="Z40" s="105">
        <v>3</v>
      </c>
      <c r="AA40" s="105">
        <v>2</v>
      </c>
      <c r="AB40" s="105">
        <v>3</v>
      </c>
      <c r="AC40" s="105">
        <v>2</v>
      </c>
      <c r="AD40" s="105"/>
      <c r="AE40" s="105"/>
      <c r="AF40" s="105"/>
      <c r="AG40" s="335"/>
      <c r="AH40" s="335"/>
      <c r="AI40" s="335"/>
      <c r="AJ40" s="103">
        <v>3</v>
      </c>
      <c r="AK40" s="103">
        <v>2</v>
      </c>
      <c r="AL40" s="103">
        <v>3</v>
      </c>
      <c r="AM40" s="103">
        <v>2</v>
      </c>
      <c r="AN40" s="105">
        <v>3</v>
      </c>
      <c r="AO40" s="105">
        <v>2</v>
      </c>
      <c r="AP40" s="105">
        <v>3</v>
      </c>
      <c r="AQ40" s="105">
        <v>2</v>
      </c>
      <c r="AR40" s="103">
        <v>3</v>
      </c>
      <c r="AS40" s="103">
        <v>2</v>
      </c>
      <c r="AT40" s="353"/>
      <c r="AU40" s="103"/>
      <c r="AV40" s="103"/>
      <c r="AW40" s="40" t="s">
        <v>23</v>
      </c>
      <c r="AX40" s="40" t="s">
        <v>23</v>
      </c>
      <c r="AY40" s="40" t="s">
        <v>23</v>
      </c>
      <c r="AZ40" s="40" t="s">
        <v>23</v>
      </c>
      <c r="BA40" s="40" t="s">
        <v>23</v>
      </c>
      <c r="BB40" s="40" t="s">
        <v>23</v>
      </c>
      <c r="BC40" s="40" t="s">
        <v>23</v>
      </c>
      <c r="BD40" s="40" t="s">
        <v>23</v>
      </c>
      <c r="BE40" s="9">
        <f t="shared" si="2"/>
        <v>40</v>
      </c>
      <c r="BF40" s="13"/>
    </row>
    <row r="41" spans="1:58" ht="16.5" thickBot="1">
      <c r="A41" s="479"/>
      <c r="B41" s="507" t="s">
        <v>246</v>
      </c>
      <c r="C41" s="488" t="s">
        <v>139</v>
      </c>
      <c r="D41" s="10" t="s">
        <v>22</v>
      </c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352"/>
      <c r="V41" s="95" t="s">
        <v>23</v>
      </c>
      <c r="W41" s="96" t="s">
        <v>23</v>
      </c>
      <c r="X41" s="105">
        <v>6</v>
      </c>
      <c r="Y41" s="105">
        <v>6</v>
      </c>
      <c r="Z41" s="105">
        <v>6</v>
      </c>
      <c r="AA41" s="105">
        <v>6</v>
      </c>
      <c r="AB41" s="105">
        <v>6</v>
      </c>
      <c r="AC41" s="105">
        <v>6</v>
      </c>
      <c r="AD41" s="105"/>
      <c r="AE41" s="105"/>
      <c r="AF41" s="105"/>
      <c r="AG41" s="335"/>
      <c r="AH41" s="335"/>
      <c r="AI41" s="335"/>
      <c r="AJ41" s="103">
        <v>6</v>
      </c>
      <c r="AK41" s="103">
        <v>6</v>
      </c>
      <c r="AL41" s="103">
        <v>6</v>
      </c>
      <c r="AM41" s="103">
        <v>6</v>
      </c>
      <c r="AN41" s="105">
        <v>6</v>
      </c>
      <c r="AO41" s="105">
        <v>6</v>
      </c>
      <c r="AP41" s="105">
        <v>6</v>
      </c>
      <c r="AQ41" s="105">
        <v>6</v>
      </c>
      <c r="AR41" s="103">
        <v>6</v>
      </c>
      <c r="AS41" s="103">
        <v>6</v>
      </c>
      <c r="AT41" s="353" t="s">
        <v>24</v>
      </c>
      <c r="AU41" s="103"/>
      <c r="AV41" s="103"/>
      <c r="AW41" s="40" t="s">
        <v>23</v>
      </c>
      <c r="AX41" s="40" t="s">
        <v>23</v>
      </c>
      <c r="AY41" s="40" t="s">
        <v>23</v>
      </c>
      <c r="AZ41" s="40" t="s">
        <v>23</v>
      </c>
      <c r="BA41" s="40" t="s">
        <v>23</v>
      </c>
      <c r="BB41" s="40" t="s">
        <v>23</v>
      </c>
      <c r="BC41" s="40" t="s">
        <v>23</v>
      </c>
      <c r="BD41" s="40" t="s">
        <v>23</v>
      </c>
      <c r="BE41" s="9">
        <f t="shared" si="2"/>
        <v>96</v>
      </c>
      <c r="BF41" s="13"/>
    </row>
    <row r="42" spans="1:58" ht="16.5" thickBot="1">
      <c r="A42" s="479"/>
      <c r="B42" s="489"/>
      <c r="C42" s="489"/>
      <c r="D42" s="10" t="s">
        <v>25</v>
      </c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352"/>
      <c r="V42" s="95" t="s">
        <v>23</v>
      </c>
      <c r="W42" s="96" t="s">
        <v>23</v>
      </c>
      <c r="X42" s="102">
        <v>3</v>
      </c>
      <c r="Y42" s="102">
        <v>3</v>
      </c>
      <c r="Z42" s="102">
        <v>3</v>
      </c>
      <c r="AA42" s="102">
        <v>3</v>
      </c>
      <c r="AB42" s="102">
        <v>3</v>
      </c>
      <c r="AC42" s="102">
        <v>3</v>
      </c>
      <c r="AD42" s="102"/>
      <c r="AE42" s="102"/>
      <c r="AF42" s="102"/>
      <c r="AG42" s="334"/>
      <c r="AH42" s="334"/>
      <c r="AI42" s="334"/>
      <c r="AJ42" s="100">
        <v>3</v>
      </c>
      <c r="AK42" s="100">
        <v>3</v>
      </c>
      <c r="AL42" s="100">
        <v>3</v>
      </c>
      <c r="AM42" s="100">
        <v>3</v>
      </c>
      <c r="AN42" s="102">
        <v>3</v>
      </c>
      <c r="AO42" s="102">
        <v>3</v>
      </c>
      <c r="AP42" s="102">
        <v>3</v>
      </c>
      <c r="AQ42" s="102">
        <v>3</v>
      </c>
      <c r="AR42" s="100">
        <v>3</v>
      </c>
      <c r="AS42" s="100">
        <v>3</v>
      </c>
      <c r="AT42" s="352"/>
      <c r="AU42" s="103"/>
      <c r="AV42" s="103"/>
      <c r="AW42" s="40" t="s">
        <v>23</v>
      </c>
      <c r="AX42" s="40" t="s">
        <v>23</v>
      </c>
      <c r="AY42" s="40" t="s">
        <v>23</v>
      </c>
      <c r="AZ42" s="40" t="s">
        <v>23</v>
      </c>
      <c r="BA42" s="40" t="s">
        <v>23</v>
      </c>
      <c r="BB42" s="40" t="s">
        <v>23</v>
      </c>
      <c r="BC42" s="40" t="s">
        <v>23</v>
      </c>
      <c r="BD42" s="40" t="s">
        <v>23</v>
      </c>
      <c r="BE42" s="9">
        <f t="shared" si="2"/>
        <v>48</v>
      </c>
      <c r="BF42" s="13"/>
    </row>
    <row r="43" spans="1:58" ht="16.5" thickBot="1">
      <c r="A43" s="479"/>
      <c r="B43" s="507" t="s">
        <v>142</v>
      </c>
      <c r="C43" s="497" t="s">
        <v>158</v>
      </c>
      <c r="D43" s="10" t="s">
        <v>22</v>
      </c>
      <c r="E43" s="194">
        <v>6</v>
      </c>
      <c r="F43" s="194">
        <v>4</v>
      </c>
      <c r="G43" s="194">
        <v>6</v>
      </c>
      <c r="H43" s="194">
        <v>4</v>
      </c>
      <c r="I43" s="194">
        <v>6</v>
      </c>
      <c r="J43" s="194">
        <v>4</v>
      </c>
      <c r="K43" s="194">
        <v>6</v>
      </c>
      <c r="L43" s="194">
        <v>4</v>
      </c>
      <c r="M43" s="194">
        <v>6</v>
      </c>
      <c r="N43" s="194">
        <v>4</v>
      </c>
      <c r="O43" s="194">
        <v>6</v>
      </c>
      <c r="P43" s="194">
        <v>4</v>
      </c>
      <c r="Q43" s="194">
        <v>6</v>
      </c>
      <c r="R43" s="194">
        <v>4</v>
      </c>
      <c r="S43" s="194">
        <v>6</v>
      </c>
      <c r="T43" s="194">
        <v>4</v>
      </c>
      <c r="U43" s="352" t="s">
        <v>24</v>
      </c>
      <c r="V43" s="95" t="s">
        <v>23</v>
      </c>
      <c r="W43" s="96" t="s">
        <v>23</v>
      </c>
      <c r="X43" s="195"/>
      <c r="Y43" s="195"/>
      <c r="Z43" s="195"/>
      <c r="AA43" s="195"/>
      <c r="AB43" s="195"/>
      <c r="AC43" s="195"/>
      <c r="AD43" s="195"/>
      <c r="AE43" s="195"/>
      <c r="AF43" s="195"/>
      <c r="AG43" s="336"/>
      <c r="AH43" s="336"/>
      <c r="AI43" s="336"/>
      <c r="AJ43" s="194"/>
      <c r="AK43" s="194"/>
      <c r="AL43" s="194"/>
      <c r="AM43" s="194"/>
      <c r="AN43" s="195"/>
      <c r="AO43" s="195"/>
      <c r="AP43" s="195"/>
      <c r="AQ43" s="195"/>
      <c r="AR43" s="194"/>
      <c r="AS43" s="194"/>
      <c r="AT43" s="352"/>
      <c r="AU43" s="103"/>
      <c r="AV43" s="103"/>
      <c r="AW43" s="40" t="s">
        <v>23</v>
      </c>
      <c r="AX43" s="40" t="s">
        <v>23</v>
      </c>
      <c r="AY43" s="40" t="s">
        <v>23</v>
      </c>
      <c r="AZ43" s="40" t="s">
        <v>23</v>
      </c>
      <c r="BA43" s="40" t="s">
        <v>23</v>
      </c>
      <c r="BB43" s="40" t="s">
        <v>23</v>
      </c>
      <c r="BC43" s="40" t="s">
        <v>23</v>
      </c>
      <c r="BD43" s="40" t="s">
        <v>23</v>
      </c>
      <c r="BE43" s="9">
        <f t="shared" si="2"/>
        <v>80</v>
      </c>
      <c r="BF43" s="13"/>
    </row>
    <row r="44" spans="1:58" ht="16.5" thickBot="1">
      <c r="A44" s="479"/>
      <c r="B44" s="489"/>
      <c r="C44" s="498"/>
      <c r="D44" s="10" t="s">
        <v>25</v>
      </c>
      <c r="E44" s="194">
        <v>3</v>
      </c>
      <c r="F44" s="194">
        <v>2</v>
      </c>
      <c r="G44" s="194">
        <v>3</v>
      </c>
      <c r="H44" s="194">
        <v>2</v>
      </c>
      <c r="I44" s="194">
        <v>3</v>
      </c>
      <c r="J44" s="194">
        <v>2</v>
      </c>
      <c r="K44" s="194">
        <v>3</v>
      </c>
      <c r="L44" s="194">
        <v>2</v>
      </c>
      <c r="M44" s="194">
        <v>3</v>
      </c>
      <c r="N44" s="194">
        <v>2</v>
      </c>
      <c r="O44" s="194">
        <v>3</v>
      </c>
      <c r="P44" s="194">
        <v>2</v>
      </c>
      <c r="Q44" s="194">
        <v>3</v>
      </c>
      <c r="R44" s="194">
        <v>2</v>
      </c>
      <c r="S44" s="194">
        <v>3</v>
      </c>
      <c r="T44" s="194">
        <v>2</v>
      </c>
      <c r="U44" s="352"/>
      <c r="V44" s="95" t="s">
        <v>23</v>
      </c>
      <c r="W44" s="96" t="s">
        <v>23</v>
      </c>
      <c r="X44" s="195"/>
      <c r="Y44" s="195"/>
      <c r="Z44" s="195"/>
      <c r="AA44" s="195"/>
      <c r="AB44" s="195"/>
      <c r="AC44" s="195"/>
      <c r="AD44" s="195"/>
      <c r="AE44" s="195"/>
      <c r="AF44" s="195"/>
      <c r="AG44" s="336"/>
      <c r="AH44" s="336"/>
      <c r="AI44" s="336"/>
      <c r="AJ44" s="194"/>
      <c r="AK44" s="194"/>
      <c r="AL44" s="194"/>
      <c r="AM44" s="194"/>
      <c r="AN44" s="195"/>
      <c r="AO44" s="195"/>
      <c r="AP44" s="195"/>
      <c r="AQ44" s="195"/>
      <c r="AR44" s="194"/>
      <c r="AS44" s="194"/>
      <c r="AT44" s="352"/>
      <c r="AU44" s="103"/>
      <c r="AV44" s="103"/>
      <c r="AW44" s="40" t="s">
        <v>23</v>
      </c>
      <c r="AX44" s="40" t="s">
        <v>23</v>
      </c>
      <c r="AY44" s="40" t="s">
        <v>23</v>
      </c>
      <c r="AZ44" s="40" t="s">
        <v>23</v>
      </c>
      <c r="BA44" s="40" t="s">
        <v>23</v>
      </c>
      <c r="BB44" s="40" t="s">
        <v>23</v>
      </c>
      <c r="BC44" s="40" t="s">
        <v>23</v>
      </c>
      <c r="BD44" s="40" t="s">
        <v>23</v>
      </c>
      <c r="BE44" s="9">
        <f t="shared" si="2"/>
        <v>40</v>
      </c>
      <c r="BF44" s="13"/>
    </row>
    <row r="45" spans="1:58" ht="15" customHeight="1" thickBot="1">
      <c r="A45" s="479"/>
      <c r="B45" s="507" t="s">
        <v>141</v>
      </c>
      <c r="C45" s="488" t="s">
        <v>162</v>
      </c>
      <c r="D45" s="10" t="s">
        <v>22</v>
      </c>
      <c r="E45" s="194">
        <v>4</v>
      </c>
      <c r="F45" s="194">
        <v>4</v>
      </c>
      <c r="G45" s="194">
        <v>4</v>
      </c>
      <c r="H45" s="194">
        <v>4</v>
      </c>
      <c r="I45" s="194">
        <v>4</v>
      </c>
      <c r="J45" s="194">
        <v>4</v>
      </c>
      <c r="K45" s="194">
        <v>4</v>
      </c>
      <c r="L45" s="194">
        <v>4</v>
      </c>
      <c r="M45" s="194">
        <v>4</v>
      </c>
      <c r="N45" s="194">
        <v>4</v>
      </c>
      <c r="O45" s="194">
        <v>4</v>
      </c>
      <c r="P45" s="194">
        <v>4</v>
      </c>
      <c r="Q45" s="194">
        <v>4</v>
      </c>
      <c r="R45" s="194">
        <v>4</v>
      </c>
      <c r="S45" s="194">
        <v>4</v>
      </c>
      <c r="T45" s="194" t="s">
        <v>241</v>
      </c>
      <c r="U45" s="352"/>
      <c r="V45" s="95" t="s">
        <v>23</v>
      </c>
      <c r="W45" s="96" t="s">
        <v>23</v>
      </c>
      <c r="X45" s="195"/>
      <c r="Y45" s="195"/>
      <c r="Z45" s="195"/>
      <c r="AA45" s="195"/>
      <c r="AB45" s="195"/>
      <c r="AC45" s="195"/>
      <c r="AD45" s="195"/>
      <c r="AE45" s="195"/>
      <c r="AF45" s="195"/>
      <c r="AG45" s="336"/>
      <c r="AH45" s="336"/>
      <c r="AI45" s="336"/>
      <c r="AJ45" s="194"/>
      <c r="AK45" s="194"/>
      <c r="AL45" s="194"/>
      <c r="AM45" s="194"/>
      <c r="AN45" s="195"/>
      <c r="AO45" s="195"/>
      <c r="AP45" s="195"/>
      <c r="AQ45" s="195"/>
      <c r="AR45" s="194"/>
      <c r="AS45" s="194"/>
      <c r="AT45" s="352"/>
      <c r="AU45" s="103"/>
      <c r="AV45" s="103"/>
      <c r="AW45" s="40" t="s">
        <v>23</v>
      </c>
      <c r="AX45" s="40" t="s">
        <v>23</v>
      </c>
      <c r="AY45" s="40" t="s">
        <v>23</v>
      </c>
      <c r="AZ45" s="40" t="s">
        <v>23</v>
      </c>
      <c r="BA45" s="40" t="s">
        <v>23</v>
      </c>
      <c r="BB45" s="40" t="s">
        <v>23</v>
      </c>
      <c r="BC45" s="40" t="s">
        <v>23</v>
      </c>
      <c r="BD45" s="40" t="s">
        <v>23</v>
      </c>
      <c r="BE45" s="9">
        <f t="shared" si="2"/>
        <v>60</v>
      </c>
      <c r="BF45" s="13"/>
    </row>
    <row r="46" spans="1:58" ht="16.5" thickBot="1">
      <c r="A46" s="479"/>
      <c r="B46" s="489"/>
      <c r="C46" s="489"/>
      <c r="D46" s="10" t="s">
        <v>25</v>
      </c>
      <c r="E46" s="194">
        <v>2</v>
      </c>
      <c r="F46" s="194">
        <v>2</v>
      </c>
      <c r="G46" s="194">
        <v>2</v>
      </c>
      <c r="H46" s="194">
        <v>2</v>
      </c>
      <c r="I46" s="194">
        <v>2</v>
      </c>
      <c r="J46" s="194">
        <v>2</v>
      </c>
      <c r="K46" s="194">
        <v>2</v>
      </c>
      <c r="L46" s="194">
        <v>2</v>
      </c>
      <c r="M46" s="194">
        <v>2</v>
      </c>
      <c r="N46" s="194">
        <v>2</v>
      </c>
      <c r="O46" s="194">
        <v>2</v>
      </c>
      <c r="P46" s="194">
        <v>2</v>
      </c>
      <c r="Q46" s="194">
        <v>2</v>
      </c>
      <c r="R46" s="194">
        <v>2</v>
      </c>
      <c r="S46" s="194">
        <v>2</v>
      </c>
      <c r="T46" s="194">
        <v>2</v>
      </c>
      <c r="U46" s="352"/>
      <c r="V46" s="95" t="s">
        <v>23</v>
      </c>
      <c r="W46" s="96" t="s">
        <v>23</v>
      </c>
      <c r="X46" s="195"/>
      <c r="Y46" s="195"/>
      <c r="Z46" s="195"/>
      <c r="AA46" s="195"/>
      <c r="AB46" s="195"/>
      <c r="AC46" s="195"/>
      <c r="AD46" s="195"/>
      <c r="AE46" s="195"/>
      <c r="AF46" s="195"/>
      <c r="AG46" s="336"/>
      <c r="AH46" s="336"/>
      <c r="AI46" s="336"/>
      <c r="AJ46" s="194"/>
      <c r="AK46" s="194"/>
      <c r="AL46" s="194"/>
      <c r="AM46" s="194"/>
      <c r="AN46" s="195"/>
      <c r="AO46" s="195"/>
      <c r="AP46" s="195"/>
      <c r="AQ46" s="195"/>
      <c r="AR46" s="194"/>
      <c r="AS46" s="194"/>
      <c r="AT46" s="352"/>
      <c r="AU46" s="103"/>
      <c r="AV46" s="103"/>
      <c r="AW46" s="40" t="s">
        <v>23</v>
      </c>
      <c r="AX46" s="40" t="s">
        <v>23</v>
      </c>
      <c r="AY46" s="40" t="s">
        <v>23</v>
      </c>
      <c r="AZ46" s="40" t="s">
        <v>23</v>
      </c>
      <c r="BA46" s="40" t="s">
        <v>23</v>
      </c>
      <c r="BB46" s="40" t="s">
        <v>23</v>
      </c>
      <c r="BC46" s="40" t="s">
        <v>23</v>
      </c>
      <c r="BD46" s="40" t="s">
        <v>23</v>
      </c>
      <c r="BE46" s="9">
        <f t="shared" si="2"/>
        <v>32</v>
      </c>
      <c r="BF46" s="13"/>
    </row>
    <row r="47" spans="1:58" ht="14.25" customHeight="1" thickBot="1">
      <c r="A47" s="479"/>
      <c r="B47" s="507" t="s">
        <v>140</v>
      </c>
      <c r="C47" s="488" t="s">
        <v>163</v>
      </c>
      <c r="D47" s="10" t="s">
        <v>22</v>
      </c>
      <c r="E47" s="194">
        <v>4</v>
      </c>
      <c r="F47" s="194">
        <v>4</v>
      </c>
      <c r="G47" s="194">
        <v>4</v>
      </c>
      <c r="H47" s="194">
        <v>4</v>
      </c>
      <c r="I47" s="194">
        <v>4</v>
      </c>
      <c r="J47" s="194">
        <v>4</v>
      </c>
      <c r="K47" s="194">
        <v>4</v>
      </c>
      <c r="L47" s="194">
        <v>4</v>
      </c>
      <c r="M47" s="194">
        <v>4</v>
      </c>
      <c r="N47" s="194">
        <v>4</v>
      </c>
      <c r="O47" s="194">
        <v>4</v>
      </c>
      <c r="P47" s="194">
        <v>4</v>
      </c>
      <c r="Q47" s="194">
        <v>4</v>
      </c>
      <c r="R47" s="194">
        <v>4</v>
      </c>
      <c r="S47" s="194">
        <v>4</v>
      </c>
      <c r="T47" s="194" t="s">
        <v>241</v>
      </c>
      <c r="U47" s="352"/>
      <c r="V47" s="95" t="s">
        <v>23</v>
      </c>
      <c r="W47" s="96" t="s">
        <v>23</v>
      </c>
      <c r="X47" s="195"/>
      <c r="Y47" s="195"/>
      <c r="Z47" s="195"/>
      <c r="AA47" s="195"/>
      <c r="AB47" s="195"/>
      <c r="AC47" s="195"/>
      <c r="AD47" s="195"/>
      <c r="AE47" s="195"/>
      <c r="AF47" s="195"/>
      <c r="AG47" s="336"/>
      <c r="AH47" s="336"/>
      <c r="AI47" s="336"/>
      <c r="AJ47" s="194"/>
      <c r="AK47" s="194"/>
      <c r="AL47" s="194"/>
      <c r="AM47" s="194"/>
      <c r="AN47" s="195"/>
      <c r="AO47" s="195"/>
      <c r="AP47" s="195"/>
      <c r="AQ47" s="195"/>
      <c r="AR47" s="194"/>
      <c r="AS47" s="194"/>
      <c r="AT47" s="352"/>
      <c r="AU47" s="103"/>
      <c r="AV47" s="103"/>
      <c r="AW47" s="40" t="s">
        <v>23</v>
      </c>
      <c r="AX47" s="40" t="s">
        <v>23</v>
      </c>
      <c r="AY47" s="40" t="s">
        <v>23</v>
      </c>
      <c r="AZ47" s="40" t="s">
        <v>23</v>
      </c>
      <c r="BA47" s="40" t="s">
        <v>23</v>
      </c>
      <c r="BB47" s="40" t="s">
        <v>23</v>
      </c>
      <c r="BC47" s="40" t="s">
        <v>23</v>
      </c>
      <c r="BD47" s="40" t="s">
        <v>23</v>
      </c>
      <c r="BE47" s="9">
        <f t="shared" si="2"/>
        <v>60</v>
      </c>
      <c r="BF47" s="13"/>
    </row>
    <row r="48" spans="1:58" ht="16.5" thickBot="1">
      <c r="A48" s="479"/>
      <c r="B48" s="489"/>
      <c r="C48" s="489"/>
      <c r="D48" s="10" t="s">
        <v>25</v>
      </c>
      <c r="E48" s="194">
        <v>2</v>
      </c>
      <c r="F48" s="194">
        <v>2</v>
      </c>
      <c r="G48" s="194">
        <v>2</v>
      </c>
      <c r="H48" s="194">
        <v>2</v>
      </c>
      <c r="I48" s="194">
        <v>2</v>
      </c>
      <c r="J48" s="194">
        <v>2</v>
      </c>
      <c r="K48" s="194">
        <v>2</v>
      </c>
      <c r="L48" s="194">
        <v>2</v>
      </c>
      <c r="M48" s="194">
        <v>2</v>
      </c>
      <c r="N48" s="194">
        <v>2</v>
      </c>
      <c r="O48" s="194">
        <v>2</v>
      </c>
      <c r="P48" s="194">
        <v>2</v>
      </c>
      <c r="Q48" s="194">
        <v>2</v>
      </c>
      <c r="R48" s="194">
        <v>2</v>
      </c>
      <c r="S48" s="194">
        <v>2</v>
      </c>
      <c r="T48" s="194">
        <v>2</v>
      </c>
      <c r="U48" s="352"/>
      <c r="V48" s="95" t="s">
        <v>23</v>
      </c>
      <c r="W48" s="96" t="s">
        <v>23</v>
      </c>
      <c r="X48" s="195"/>
      <c r="Y48" s="195"/>
      <c r="Z48" s="195"/>
      <c r="AA48" s="195"/>
      <c r="AB48" s="195"/>
      <c r="AC48" s="195"/>
      <c r="AD48" s="195"/>
      <c r="AE48" s="195"/>
      <c r="AF48" s="195"/>
      <c r="AG48" s="336"/>
      <c r="AH48" s="336"/>
      <c r="AI48" s="336"/>
      <c r="AJ48" s="194"/>
      <c r="AK48" s="194"/>
      <c r="AL48" s="194"/>
      <c r="AM48" s="194"/>
      <c r="AN48" s="195"/>
      <c r="AO48" s="195"/>
      <c r="AP48" s="195"/>
      <c r="AQ48" s="195"/>
      <c r="AR48" s="194"/>
      <c r="AS48" s="194"/>
      <c r="AT48" s="352"/>
      <c r="AU48" s="103"/>
      <c r="AV48" s="103"/>
      <c r="AW48" s="40" t="s">
        <v>23</v>
      </c>
      <c r="AX48" s="40" t="s">
        <v>23</v>
      </c>
      <c r="AY48" s="40" t="s">
        <v>23</v>
      </c>
      <c r="AZ48" s="40" t="s">
        <v>23</v>
      </c>
      <c r="BA48" s="40" t="s">
        <v>23</v>
      </c>
      <c r="BB48" s="40" t="s">
        <v>23</v>
      </c>
      <c r="BC48" s="40" t="s">
        <v>23</v>
      </c>
      <c r="BD48" s="40" t="s">
        <v>23</v>
      </c>
      <c r="BE48" s="9">
        <f t="shared" si="2"/>
        <v>32</v>
      </c>
      <c r="BF48" s="13"/>
    </row>
    <row r="49" spans="1:58" ht="18" customHeight="1" thickBot="1">
      <c r="A49" s="479"/>
      <c r="B49" s="507" t="s">
        <v>164</v>
      </c>
      <c r="C49" s="488" t="s">
        <v>46</v>
      </c>
      <c r="D49" s="10" t="s">
        <v>22</v>
      </c>
      <c r="E49" s="194">
        <v>2</v>
      </c>
      <c r="F49" s="194">
        <v>2</v>
      </c>
      <c r="G49" s="194">
        <v>2</v>
      </c>
      <c r="H49" s="194">
        <v>2</v>
      </c>
      <c r="I49" s="194">
        <v>2</v>
      </c>
      <c r="J49" s="194">
        <v>2</v>
      </c>
      <c r="K49" s="194">
        <v>2</v>
      </c>
      <c r="L49" s="194">
        <v>2</v>
      </c>
      <c r="M49" s="194">
        <v>2</v>
      </c>
      <c r="N49" s="194">
        <v>2</v>
      </c>
      <c r="O49" s="194">
        <v>2</v>
      </c>
      <c r="P49" s="194">
        <v>2</v>
      </c>
      <c r="Q49" s="194">
        <v>2</v>
      </c>
      <c r="R49" s="194">
        <v>2</v>
      </c>
      <c r="S49" s="194">
        <v>2</v>
      </c>
      <c r="T49" s="194">
        <v>2</v>
      </c>
      <c r="U49" s="352"/>
      <c r="V49" s="95" t="s">
        <v>23</v>
      </c>
      <c r="W49" s="96" t="s">
        <v>23</v>
      </c>
      <c r="X49" s="105">
        <v>2</v>
      </c>
      <c r="Y49" s="102">
        <v>2</v>
      </c>
      <c r="Z49" s="102">
        <v>2</v>
      </c>
      <c r="AA49" s="102">
        <v>2</v>
      </c>
      <c r="AB49" s="102">
        <v>2</v>
      </c>
      <c r="AC49" s="102">
        <v>2</v>
      </c>
      <c r="AD49" s="102"/>
      <c r="AE49" s="102"/>
      <c r="AF49" s="102"/>
      <c r="AG49" s="334"/>
      <c r="AH49" s="334"/>
      <c r="AI49" s="334"/>
      <c r="AJ49" s="100">
        <v>2</v>
      </c>
      <c r="AK49" s="100">
        <v>2</v>
      </c>
      <c r="AL49" s="100">
        <v>2</v>
      </c>
      <c r="AM49" s="100">
        <v>2</v>
      </c>
      <c r="AN49" s="102">
        <v>2</v>
      </c>
      <c r="AO49" s="102">
        <v>2</v>
      </c>
      <c r="AP49" s="102">
        <v>2</v>
      </c>
      <c r="AQ49" s="102">
        <v>2</v>
      </c>
      <c r="AR49" s="100">
        <v>2</v>
      </c>
      <c r="AS49" s="100" t="s">
        <v>241</v>
      </c>
      <c r="AT49" s="352"/>
      <c r="AU49" s="103"/>
      <c r="AV49" s="103"/>
      <c r="AW49" s="40" t="s">
        <v>23</v>
      </c>
      <c r="AX49" s="40" t="s">
        <v>23</v>
      </c>
      <c r="AY49" s="40" t="s">
        <v>23</v>
      </c>
      <c r="AZ49" s="40" t="s">
        <v>23</v>
      </c>
      <c r="BA49" s="40" t="s">
        <v>23</v>
      </c>
      <c r="BB49" s="40" t="s">
        <v>23</v>
      </c>
      <c r="BC49" s="40" t="s">
        <v>23</v>
      </c>
      <c r="BD49" s="40" t="s">
        <v>23</v>
      </c>
      <c r="BE49" s="9">
        <f t="shared" si="2"/>
        <v>62</v>
      </c>
      <c r="BF49" s="13"/>
    </row>
    <row r="50" spans="1:58" ht="16.5" thickBot="1">
      <c r="A50" s="479"/>
      <c r="B50" s="489"/>
      <c r="C50" s="489"/>
      <c r="D50" s="10" t="s">
        <v>25</v>
      </c>
      <c r="E50" s="194">
        <v>1</v>
      </c>
      <c r="F50" s="194">
        <v>1</v>
      </c>
      <c r="G50" s="194">
        <v>1</v>
      </c>
      <c r="H50" s="194">
        <v>1</v>
      </c>
      <c r="I50" s="194">
        <v>1</v>
      </c>
      <c r="J50" s="194">
        <v>1</v>
      </c>
      <c r="K50" s="194">
        <v>1</v>
      </c>
      <c r="L50" s="194">
        <v>1</v>
      </c>
      <c r="M50" s="194">
        <v>1</v>
      </c>
      <c r="N50" s="194">
        <v>1</v>
      </c>
      <c r="O50" s="194">
        <v>1</v>
      </c>
      <c r="P50" s="194">
        <v>1</v>
      </c>
      <c r="Q50" s="194">
        <v>1</v>
      </c>
      <c r="R50" s="194">
        <v>1</v>
      </c>
      <c r="S50" s="194">
        <v>1</v>
      </c>
      <c r="T50" s="194">
        <v>1</v>
      </c>
      <c r="U50" s="352"/>
      <c r="V50" s="95" t="s">
        <v>23</v>
      </c>
      <c r="W50" s="96" t="s">
        <v>23</v>
      </c>
      <c r="X50" s="102">
        <v>1</v>
      </c>
      <c r="Y50" s="102">
        <v>1</v>
      </c>
      <c r="Z50" s="102">
        <v>1</v>
      </c>
      <c r="AA50" s="102">
        <v>1</v>
      </c>
      <c r="AB50" s="102">
        <v>1</v>
      </c>
      <c r="AC50" s="102">
        <v>1</v>
      </c>
      <c r="AD50" s="102"/>
      <c r="AE50" s="102"/>
      <c r="AF50" s="102"/>
      <c r="AG50" s="334"/>
      <c r="AH50" s="334"/>
      <c r="AI50" s="334"/>
      <c r="AJ50" s="100">
        <v>1</v>
      </c>
      <c r="AK50" s="100">
        <v>1</v>
      </c>
      <c r="AL50" s="100">
        <v>1</v>
      </c>
      <c r="AM50" s="100">
        <v>1</v>
      </c>
      <c r="AN50" s="102">
        <v>1</v>
      </c>
      <c r="AO50" s="102">
        <v>1</v>
      </c>
      <c r="AP50" s="102">
        <v>1</v>
      </c>
      <c r="AQ50" s="102">
        <v>1</v>
      </c>
      <c r="AR50" s="100">
        <v>1</v>
      </c>
      <c r="AS50" s="100">
        <v>1</v>
      </c>
      <c r="AT50" s="352"/>
      <c r="AU50" s="103"/>
      <c r="AV50" s="103"/>
      <c r="AW50" s="40" t="s">
        <v>23</v>
      </c>
      <c r="AX50" s="40" t="s">
        <v>23</v>
      </c>
      <c r="AY50" s="40" t="s">
        <v>23</v>
      </c>
      <c r="AZ50" s="40" t="s">
        <v>23</v>
      </c>
      <c r="BA50" s="40" t="s">
        <v>23</v>
      </c>
      <c r="BB50" s="40" t="s">
        <v>23</v>
      </c>
      <c r="BC50" s="40" t="s">
        <v>23</v>
      </c>
      <c r="BD50" s="40" t="s">
        <v>23</v>
      </c>
      <c r="BE50" s="9">
        <f t="shared" si="2"/>
        <v>32</v>
      </c>
      <c r="BF50" s="13"/>
    </row>
    <row r="51" spans="1:58" ht="20.25" customHeight="1" hidden="1" thickBot="1">
      <c r="A51" s="479"/>
      <c r="B51" s="509" t="s">
        <v>47</v>
      </c>
      <c r="C51" s="53" t="s">
        <v>48</v>
      </c>
      <c r="D51" s="7" t="s">
        <v>22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342"/>
      <c r="AH51" s="342"/>
      <c r="AI51" s="342"/>
      <c r="AJ51" s="97"/>
      <c r="AK51" s="97"/>
      <c r="AL51" s="97"/>
      <c r="AM51" s="97"/>
      <c r="AN51" s="98"/>
      <c r="AO51" s="98"/>
      <c r="AP51" s="98"/>
      <c r="AQ51" s="98"/>
      <c r="AR51" s="97"/>
      <c r="AS51" s="97"/>
      <c r="AT51" s="97"/>
      <c r="AU51" s="97"/>
      <c r="AV51" s="97"/>
      <c r="AW51" s="8"/>
      <c r="AX51" s="8"/>
      <c r="AY51" s="8"/>
      <c r="AZ51" s="8"/>
      <c r="BA51" s="8"/>
      <c r="BB51" s="8"/>
      <c r="BC51" s="8"/>
      <c r="BD51" s="8"/>
      <c r="BE51" s="9">
        <f t="shared" si="2"/>
        <v>0</v>
      </c>
      <c r="BF51" s="13"/>
    </row>
    <row r="52" spans="1:58" ht="6" customHeight="1" hidden="1" thickBot="1">
      <c r="A52" s="479"/>
      <c r="B52" s="510"/>
      <c r="C52" s="54" t="s">
        <v>36</v>
      </c>
      <c r="D52" s="7" t="s">
        <v>25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342"/>
      <c r="AH52" s="342"/>
      <c r="AI52" s="342"/>
      <c r="AJ52" s="97"/>
      <c r="AK52" s="97"/>
      <c r="AL52" s="97"/>
      <c r="AM52" s="97"/>
      <c r="AN52" s="98"/>
      <c r="AO52" s="98"/>
      <c r="AP52" s="98"/>
      <c r="AQ52" s="98"/>
      <c r="AR52" s="97"/>
      <c r="AS52" s="97"/>
      <c r="AT52" s="97"/>
      <c r="AU52" s="97"/>
      <c r="AV52" s="97"/>
      <c r="AW52" s="8"/>
      <c r="AX52" s="8"/>
      <c r="AY52" s="8"/>
      <c r="AZ52" s="8"/>
      <c r="BA52" s="8"/>
      <c r="BB52" s="8"/>
      <c r="BC52" s="8"/>
      <c r="BD52" s="8"/>
      <c r="BE52" s="9">
        <f t="shared" si="2"/>
        <v>0</v>
      </c>
      <c r="BF52" s="13"/>
    </row>
    <row r="53" spans="1:58" ht="15.75" customHeight="1" thickBot="1">
      <c r="A53" s="479"/>
      <c r="B53" s="481" t="s">
        <v>247</v>
      </c>
      <c r="C53" s="481" t="s">
        <v>50</v>
      </c>
      <c r="D53" s="7" t="s">
        <v>22</v>
      </c>
      <c r="E53" s="97">
        <f>E55+E60+E82</f>
        <v>2</v>
      </c>
      <c r="F53" s="97">
        <f aca="true" t="shared" si="9" ref="F53:AS54">F55+F60+F82</f>
        <v>2</v>
      </c>
      <c r="G53" s="97">
        <f t="shared" si="9"/>
        <v>2</v>
      </c>
      <c r="H53" s="97">
        <f t="shared" si="9"/>
        <v>2</v>
      </c>
      <c r="I53" s="97">
        <f t="shared" si="9"/>
        <v>2</v>
      </c>
      <c r="J53" s="97">
        <f t="shared" si="9"/>
        <v>2</v>
      </c>
      <c r="K53" s="97">
        <f t="shared" si="9"/>
        <v>2</v>
      </c>
      <c r="L53" s="97">
        <f t="shared" si="9"/>
        <v>2</v>
      </c>
      <c r="M53" s="97">
        <f t="shared" si="9"/>
        <v>2</v>
      </c>
      <c r="N53" s="97">
        <f t="shared" si="9"/>
        <v>2</v>
      </c>
      <c r="O53" s="97">
        <f t="shared" si="9"/>
        <v>2</v>
      </c>
      <c r="P53" s="97">
        <f t="shared" si="9"/>
        <v>2</v>
      </c>
      <c r="Q53" s="97">
        <f t="shared" si="9"/>
        <v>2</v>
      </c>
      <c r="R53" s="97">
        <f t="shared" si="9"/>
        <v>2</v>
      </c>
      <c r="S53" s="97">
        <f t="shared" si="9"/>
        <v>2</v>
      </c>
      <c r="T53" s="97">
        <f t="shared" si="9"/>
        <v>2</v>
      </c>
      <c r="U53" s="97">
        <f t="shared" si="9"/>
        <v>0</v>
      </c>
      <c r="V53" s="97" t="s">
        <v>23</v>
      </c>
      <c r="W53" s="98" t="s">
        <v>23</v>
      </c>
      <c r="X53" s="98">
        <f t="shared" si="9"/>
        <v>10</v>
      </c>
      <c r="Y53" s="98">
        <f t="shared" si="9"/>
        <v>12</v>
      </c>
      <c r="Z53" s="98">
        <f t="shared" si="9"/>
        <v>10</v>
      </c>
      <c r="AA53" s="98">
        <f t="shared" si="9"/>
        <v>12</v>
      </c>
      <c r="AB53" s="98">
        <f t="shared" si="9"/>
        <v>10</v>
      </c>
      <c r="AC53" s="98">
        <f t="shared" si="9"/>
        <v>12</v>
      </c>
      <c r="AD53" s="98">
        <f t="shared" si="9"/>
        <v>36</v>
      </c>
      <c r="AE53" s="98">
        <f t="shared" si="9"/>
        <v>36</v>
      </c>
      <c r="AF53" s="98">
        <f t="shared" si="9"/>
        <v>72</v>
      </c>
      <c r="AG53" s="97">
        <f t="shared" si="9"/>
        <v>72</v>
      </c>
      <c r="AH53" s="97">
        <f t="shared" si="9"/>
        <v>36</v>
      </c>
      <c r="AI53" s="97">
        <f t="shared" si="9"/>
        <v>36</v>
      </c>
      <c r="AJ53" s="97">
        <f t="shared" si="9"/>
        <v>10</v>
      </c>
      <c r="AK53" s="97">
        <f t="shared" si="9"/>
        <v>12</v>
      </c>
      <c r="AL53" s="97">
        <f t="shared" si="9"/>
        <v>10</v>
      </c>
      <c r="AM53" s="97">
        <f t="shared" si="9"/>
        <v>12</v>
      </c>
      <c r="AN53" s="97">
        <f t="shared" si="9"/>
        <v>10</v>
      </c>
      <c r="AO53" s="97">
        <f t="shared" si="9"/>
        <v>12</v>
      </c>
      <c r="AP53" s="97">
        <f t="shared" si="9"/>
        <v>10</v>
      </c>
      <c r="AQ53" s="296">
        <f t="shared" si="9"/>
        <v>12</v>
      </c>
      <c r="AR53" s="343">
        <f t="shared" si="9"/>
        <v>10</v>
      </c>
      <c r="AS53" s="343">
        <v>12</v>
      </c>
      <c r="AT53" s="97">
        <f aca="true" t="shared" si="10" ref="AT53:AV54">AT55+AT60</f>
        <v>0</v>
      </c>
      <c r="AU53" s="97">
        <f t="shared" si="10"/>
        <v>36</v>
      </c>
      <c r="AV53" s="97">
        <f t="shared" si="10"/>
        <v>36</v>
      </c>
      <c r="AW53" s="8" t="s">
        <v>23</v>
      </c>
      <c r="AX53" s="8" t="s">
        <v>23</v>
      </c>
      <c r="AY53" s="8" t="s">
        <v>23</v>
      </c>
      <c r="AZ53" s="8" t="s">
        <v>23</v>
      </c>
      <c r="BA53" s="8" t="s">
        <v>23</v>
      </c>
      <c r="BB53" s="8" t="s">
        <v>23</v>
      </c>
      <c r="BC53" s="8" t="s">
        <v>23</v>
      </c>
      <c r="BD53" s="8" t="s">
        <v>23</v>
      </c>
      <c r="BE53" s="9">
        <f t="shared" si="2"/>
        <v>568</v>
      </c>
      <c r="BF53" s="13"/>
    </row>
    <row r="54" spans="1:58" ht="16.5" thickBot="1">
      <c r="A54" s="479"/>
      <c r="B54" s="482"/>
      <c r="C54" s="482"/>
      <c r="D54" s="7" t="s">
        <v>25</v>
      </c>
      <c r="E54" s="97">
        <f>E56+E61+E83</f>
        <v>1</v>
      </c>
      <c r="F54" s="97">
        <f t="shared" si="9"/>
        <v>1</v>
      </c>
      <c r="G54" s="97">
        <f t="shared" si="9"/>
        <v>1</v>
      </c>
      <c r="H54" s="97">
        <f t="shared" si="9"/>
        <v>1</v>
      </c>
      <c r="I54" s="97">
        <f t="shared" si="9"/>
        <v>1</v>
      </c>
      <c r="J54" s="97">
        <f t="shared" si="9"/>
        <v>1</v>
      </c>
      <c r="K54" s="97">
        <f t="shared" si="9"/>
        <v>1</v>
      </c>
      <c r="L54" s="97">
        <f t="shared" si="9"/>
        <v>1</v>
      </c>
      <c r="M54" s="97">
        <f t="shared" si="9"/>
        <v>1</v>
      </c>
      <c r="N54" s="97">
        <f t="shared" si="9"/>
        <v>1</v>
      </c>
      <c r="O54" s="97">
        <f t="shared" si="9"/>
        <v>1</v>
      </c>
      <c r="P54" s="97">
        <f t="shared" si="9"/>
        <v>1</v>
      </c>
      <c r="Q54" s="97">
        <f t="shared" si="9"/>
        <v>1</v>
      </c>
      <c r="R54" s="97">
        <f t="shared" si="9"/>
        <v>1</v>
      </c>
      <c r="S54" s="97">
        <f t="shared" si="9"/>
        <v>1</v>
      </c>
      <c r="T54" s="97">
        <f t="shared" si="9"/>
        <v>1</v>
      </c>
      <c r="U54" s="97">
        <f t="shared" si="9"/>
        <v>0</v>
      </c>
      <c r="V54" s="97" t="s">
        <v>23</v>
      </c>
      <c r="W54" s="98" t="s">
        <v>23</v>
      </c>
      <c r="X54" s="98">
        <f t="shared" si="9"/>
        <v>5</v>
      </c>
      <c r="Y54" s="98">
        <f t="shared" si="9"/>
        <v>6</v>
      </c>
      <c r="Z54" s="98">
        <f t="shared" si="9"/>
        <v>5</v>
      </c>
      <c r="AA54" s="98">
        <f t="shared" si="9"/>
        <v>6</v>
      </c>
      <c r="AB54" s="98">
        <f t="shared" si="9"/>
        <v>5</v>
      </c>
      <c r="AC54" s="98">
        <f t="shared" si="9"/>
        <v>6</v>
      </c>
      <c r="AD54" s="98">
        <f t="shared" si="9"/>
        <v>0</v>
      </c>
      <c r="AE54" s="98">
        <f t="shared" si="9"/>
        <v>0</v>
      </c>
      <c r="AF54" s="98">
        <f t="shared" si="9"/>
        <v>0</v>
      </c>
      <c r="AG54" s="97">
        <f t="shared" si="9"/>
        <v>0</v>
      </c>
      <c r="AH54" s="97">
        <f t="shared" si="9"/>
        <v>0</v>
      </c>
      <c r="AI54" s="97">
        <f t="shared" si="9"/>
        <v>0</v>
      </c>
      <c r="AJ54" s="97">
        <f t="shared" si="9"/>
        <v>5</v>
      </c>
      <c r="AK54" s="97">
        <f t="shared" si="9"/>
        <v>6</v>
      </c>
      <c r="AL54" s="97">
        <f t="shared" si="9"/>
        <v>5</v>
      </c>
      <c r="AM54" s="97">
        <f t="shared" si="9"/>
        <v>6</v>
      </c>
      <c r="AN54" s="97">
        <f t="shared" si="9"/>
        <v>5</v>
      </c>
      <c r="AO54" s="97">
        <f t="shared" si="9"/>
        <v>6</v>
      </c>
      <c r="AP54" s="97">
        <f t="shared" si="9"/>
        <v>5</v>
      </c>
      <c r="AQ54" s="344">
        <f t="shared" si="9"/>
        <v>6</v>
      </c>
      <c r="AR54" s="345">
        <f t="shared" si="9"/>
        <v>5</v>
      </c>
      <c r="AS54" s="345">
        <f t="shared" si="9"/>
        <v>6</v>
      </c>
      <c r="AT54" s="97">
        <f t="shared" si="10"/>
        <v>0</v>
      </c>
      <c r="AU54" s="97">
        <f t="shared" si="10"/>
        <v>0</v>
      </c>
      <c r="AV54" s="97">
        <f t="shared" si="10"/>
        <v>0</v>
      </c>
      <c r="AW54" s="8" t="s">
        <v>23</v>
      </c>
      <c r="AX54" s="8" t="s">
        <v>23</v>
      </c>
      <c r="AY54" s="8" t="s">
        <v>23</v>
      </c>
      <c r="AZ54" s="8" t="s">
        <v>23</v>
      </c>
      <c r="BA54" s="8" t="s">
        <v>23</v>
      </c>
      <c r="BB54" s="8" t="s">
        <v>23</v>
      </c>
      <c r="BC54" s="8" t="s">
        <v>23</v>
      </c>
      <c r="BD54" s="8" t="s">
        <v>23</v>
      </c>
      <c r="BE54" s="9">
        <f t="shared" si="2"/>
        <v>104</v>
      </c>
      <c r="BF54" s="13"/>
    </row>
    <row r="55" spans="1:58" ht="18" customHeight="1" thickBot="1">
      <c r="A55" s="479"/>
      <c r="B55" s="509" t="s">
        <v>248</v>
      </c>
      <c r="C55" s="509" t="s">
        <v>184</v>
      </c>
      <c r="D55" s="44" t="s">
        <v>22</v>
      </c>
      <c r="E55" s="107">
        <f>E57+E59</f>
        <v>2</v>
      </c>
      <c r="F55" s="107">
        <f aca="true" t="shared" si="11" ref="F55:AV55">F57+F59</f>
        <v>2</v>
      </c>
      <c r="G55" s="107">
        <f t="shared" si="11"/>
        <v>2</v>
      </c>
      <c r="H55" s="107">
        <f t="shared" si="11"/>
        <v>2</v>
      </c>
      <c r="I55" s="107">
        <f t="shared" si="11"/>
        <v>2</v>
      </c>
      <c r="J55" s="107">
        <f t="shared" si="11"/>
        <v>2</v>
      </c>
      <c r="K55" s="107">
        <f t="shared" si="11"/>
        <v>2</v>
      </c>
      <c r="L55" s="107">
        <f t="shared" si="11"/>
        <v>2</v>
      </c>
      <c r="M55" s="107">
        <f t="shared" si="11"/>
        <v>2</v>
      </c>
      <c r="N55" s="107">
        <f t="shared" si="11"/>
        <v>2</v>
      </c>
      <c r="O55" s="107">
        <f t="shared" si="11"/>
        <v>2</v>
      </c>
      <c r="P55" s="107">
        <f t="shared" si="11"/>
        <v>2</v>
      </c>
      <c r="Q55" s="107">
        <f t="shared" si="11"/>
        <v>2</v>
      </c>
      <c r="R55" s="107">
        <f t="shared" si="11"/>
        <v>2</v>
      </c>
      <c r="S55" s="107">
        <f t="shared" si="11"/>
        <v>2</v>
      </c>
      <c r="T55" s="107">
        <f t="shared" si="11"/>
        <v>2</v>
      </c>
      <c r="U55" s="352">
        <f t="shared" si="11"/>
        <v>0</v>
      </c>
      <c r="V55" s="95" t="s">
        <v>23</v>
      </c>
      <c r="W55" s="95" t="s">
        <v>23</v>
      </c>
      <c r="X55" s="107">
        <f t="shared" si="11"/>
        <v>4</v>
      </c>
      <c r="Y55" s="107">
        <f t="shared" si="11"/>
        <v>6</v>
      </c>
      <c r="Z55" s="107">
        <f t="shared" si="11"/>
        <v>4</v>
      </c>
      <c r="AA55" s="107">
        <f t="shared" si="11"/>
        <v>6</v>
      </c>
      <c r="AB55" s="107">
        <f t="shared" si="11"/>
        <v>4</v>
      </c>
      <c r="AC55" s="107">
        <f t="shared" si="11"/>
        <v>6</v>
      </c>
      <c r="AD55" s="107">
        <f t="shared" si="11"/>
        <v>0</v>
      </c>
      <c r="AE55" s="107">
        <f t="shared" si="11"/>
        <v>0</v>
      </c>
      <c r="AF55" s="107">
        <f t="shared" si="11"/>
        <v>0</v>
      </c>
      <c r="AG55" s="107">
        <f t="shared" si="11"/>
        <v>0</v>
      </c>
      <c r="AH55" s="107">
        <f t="shared" si="11"/>
        <v>0</v>
      </c>
      <c r="AI55" s="107">
        <f t="shared" si="11"/>
        <v>0</v>
      </c>
      <c r="AJ55" s="107">
        <f t="shared" si="11"/>
        <v>4</v>
      </c>
      <c r="AK55" s="107">
        <f t="shared" si="11"/>
        <v>6</v>
      </c>
      <c r="AL55" s="107">
        <f t="shared" si="11"/>
        <v>4</v>
      </c>
      <c r="AM55" s="107">
        <f t="shared" si="11"/>
        <v>6</v>
      </c>
      <c r="AN55" s="107">
        <f t="shared" si="11"/>
        <v>4</v>
      </c>
      <c r="AO55" s="107">
        <f t="shared" si="11"/>
        <v>6</v>
      </c>
      <c r="AP55" s="107">
        <f t="shared" si="11"/>
        <v>4</v>
      </c>
      <c r="AQ55" s="107">
        <f t="shared" si="11"/>
        <v>6</v>
      </c>
      <c r="AR55" s="107">
        <f t="shared" si="11"/>
        <v>4</v>
      </c>
      <c r="AS55" s="107">
        <f t="shared" si="11"/>
        <v>6</v>
      </c>
      <c r="AT55" s="352">
        <f t="shared" si="11"/>
        <v>0</v>
      </c>
      <c r="AU55" s="107">
        <f t="shared" si="11"/>
        <v>36</v>
      </c>
      <c r="AV55" s="107">
        <f t="shared" si="11"/>
        <v>36</v>
      </c>
      <c r="AW55" s="20" t="s">
        <v>23</v>
      </c>
      <c r="AX55" s="20" t="s">
        <v>23</v>
      </c>
      <c r="AY55" s="20" t="s">
        <v>23</v>
      </c>
      <c r="AZ55" s="20" t="s">
        <v>23</v>
      </c>
      <c r="BA55" s="20" t="s">
        <v>23</v>
      </c>
      <c r="BB55" s="20" t="s">
        <v>23</v>
      </c>
      <c r="BC55" s="20" t="s">
        <v>23</v>
      </c>
      <c r="BD55" s="20" t="s">
        <v>23</v>
      </c>
      <c r="BE55" s="9">
        <f>SUM(E55:BD55)</f>
        <v>184</v>
      </c>
      <c r="BF55" s="13"/>
    </row>
    <row r="56" spans="1:57" ht="15" customHeight="1" thickBot="1">
      <c r="A56" s="479"/>
      <c r="B56" s="510"/>
      <c r="C56" s="510"/>
      <c r="D56" s="44" t="s">
        <v>25</v>
      </c>
      <c r="E56" s="107">
        <f>E58</f>
        <v>1</v>
      </c>
      <c r="F56" s="107">
        <f aca="true" t="shared" si="12" ref="F56:AV56">F58</f>
        <v>1</v>
      </c>
      <c r="G56" s="107">
        <f t="shared" si="12"/>
        <v>1</v>
      </c>
      <c r="H56" s="107">
        <f t="shared" si="12"/>
        <v>1</v>
      </c>
      <c r="I56" s="107">
        <f t="shared" si="12"/>
        <v>1</v>
      </c>
      <c r="J56" s="107">
        <f t="shared" si="12"/>
        <v>1</v>
      </c>
      <c r="K56" s="107">
        <f t="shared" si="12"/>
        <v>1</v>
      </c>
      <c r="L56" s="107">
        <f t="shared" si="12"/>
        <v>1</v>
      </c>
      <c r="M56" s="107">
        <f t="shared" si="12"/>
        <v>1</v>
      </c>
      <c r="N56" s="107">
        <f t="shared" si="12"/>
        <v>1</v>
      </c>
      <c r="O56" s="107">
        <f t="shared" si="12"/>
        <v>1</v>
      </c>
      <c r="P56" s="107">
        <f t="shared" si="12"/>
        <v>1</v>
      </c>
      <c r="Q56" s="107">
        <f t="shared" si="12"/>
        <v>1</v>
      </c>
      <c r="R56" s="107">
        <f t="shared" si="12"/>
        <v>1</v>
      </c>
      <c r="S56" s="107">
        <f t="shared" si="12"/>
        <v>1</v>
      </c>
      <c r="T56" s="107">
        <f t="shared" si="12"/>
        <v>1</v>
      </c>
      <c r="U56" s="352">
        <f t="shared" si="12"/>
        <v>0</v>
      </c>
      <c r="V56" s="95" t="str">
        <f t="shared" si="12"/>
        <v>К</v>
      </c>
      <c r="W56" s="96" t="str">
        <f t="shared" si="12"/>
        <v>К</v>
      </c>
      <c r="X56" s="108">
        <f t="shared" si="12"/>
        <v>2</v>
      </c>
      <c r="Y56" s="108">
        <f t="shared" si="12"/>
        <v>3</v>
      </c>
      <c r="Z56" s="108">
        <f t="shared" si="12"/>
        <v>2</v>
      </c>
      <c r="AA56" s="108">
        <f t="shared" si="12"/>
        <v>3</v>
      </c>
      <c r="AB56" s="108">
        <f t="shared" si="12"/>
        <v>2</v>
      </c>
      <c r="AC56" s="108">
        <f t="shared" si="12"/>
        <v>3</v>
      </c>
      <c r="AD56" s="108">
        <f t="shared" si="12"/>
        <v>0</v>
      </c>
      <c r="AE56" s="108">
        <f t="shared" si="12"/>
        <v>0</v>
      </c>
      <c r="AF56" s="108">
        <f t="shared" si="12"/>
        <v>0</v>
      </c>
      <c r="AG56" s="107">
        <f t="shared" si="12"/>
        <v>0</v>
      </c>
      <c r="AH56" s="107">
        <f t="shared" si="12"/>
        <v>0</v>
      </c>
      <c r="AI56" s="107">
        <f t="shared" si="12"/>
        <v>0</v>
      </c>
      <c r="AJ56" s="107">
        <f t="shared" si="12"/>
        <v>2</v>
      </c>
      <c r="AK56" s="107">
        <f t="shared" si="12"/>
        <v>3</v>
      </c>
      <c r="AL56" s="107">
        <f t="shared" si="12"/>
        <v>2</v>
      </c>
      <c r="AM56" s="107">
        <f t="shared" si="12"/>
        <v>3</v>
      </c>
      <c r="AN56" s="107">
        <f t="shared" si="12"/>
        <v>2</v>
      </c>
      <c r="AO56" s="107">
        <f t="shared" si="12"/>
        <v>3</v>
      </c>
      <c r="AP56" s="107">
        <f t="shared" si="12"/>
        <v>2</v>
      </c>
      <c r="AQ56" s="107">
        <f t="shared" si="12"/>
        <v>3</v>
      </c>
      <c r="AR56" s="107">
        <f t="shared" si="12"/>
        <v>2</v>
      </c>
      <c r="AS56" s="107">
        <f t="shared" si="12"/>
        <v>3</v>
      </c>
      <c r="AT56" s="352">
        <f t="shared" si="12"/>
        <v>0</v>
      </c>
      <c r="AU56" s="107">
        <f t="shared" si="12"/>
        <v>0</v>
      </c>
      <c r="AV56" s="107">
        <f t="shared" si="12"/>
        <v>0</v>
      </c>
      <c r="AW56" s="20" t="s">
        <v>23</v>
      </c>
      <c r="AX56" s="20" t="s">
        <v>23</v>
      </c>
      <c r="AY56" s="20" t="s">
        <v>23</v>
      </c>
      <c r="AZ56" s="20" t="s">
        <v>23</v>
      </c>
      <c r="BA56" s="20" t="s">
        <v>23</v>
      </c>
      <c r="BB56" s="20" t="s">
        <v>23</v>
      </c>
      <c r="BC56" s="20" t="s">
        <v>23</v>
      </c>
      <c r="BD56" s="20" t="s">
        <v>23</v>
      </c>
      <c r="BE56" s="9">
        <f>SUM(E56:BD56)</f>
        <v>56</v>
      </c>
    </row>
    <row r="57" spans="1:57" s="13" customFormat="1" ht="15.75" customHeight="1" thickBot="1">
      <c r="A57" s="479"/>
      <c r="B57" s="488" t="s">
        <v>249</v>
      </c>
      <c r="C57" s="513" t="s">
        <v>165</v>
      </c>
      <c r="D57" s="10" t="s">
        <v>22</v>
      </c>
      <c r="E57" s="194">
        <v>2</v>
      </c>
      <c r="F57" s="194">
        <v>2</v>
      </c>
      <c r="G57" s="194">
        <v>2</v>
      </c>
      <c r="H57" s="194">
        <v>2</v>
      </c>
      <c r="I57" s="194">
        <v>2</v>
      </c>
      <c r="J57" s="194">
        <v>2</v>
      </c>
      <c r="K57" s="194">
        <v>2</v>
      </c>
      <c r="L57" s="194">
        <v>2</v>
      </c>
      <c r="M57" s="194">
        <v>2</v>
      </c>
      <c r="N57" s="194">
        <v>2</v>
      </c>
      <c r="O57" s="194">
        <v>2</v>
      </c>
      <c r="P57" s="194">
        <v>2</v>
      </c>
      <c r="Q57" s="194">
        <v>2</v>
      </c>
      <c r="R57" s="194">
        <v>2</v>
      </c>
      <c r="S57" s="194">
        <v>2</v>
      </c>
      <c r="T57" s="194">
        <v>2</v>
      </c>
      <c r="U57" s="352"/>
      <c r="V57" s="95" t="s">
        <v>23</v>
      </c>
      <c r="W57" s="96" t="s">
        <v>23</v>
      </c>
      <c r="X57" s="102">
        <v>4</v>
      </c>
      <c r="Y57" s="102">
        <v>6</v>
      </c>
      <c r="Z57" s="102">
        <v>4</v>
      </c>
      <c r="AA57" s="102">
        <v>6</v>
      </c>
      <c r="AB57" s="102">
        <v>4</v>
      </c>
      <c r="AC57" s="102">
        <v>6</v>
      </c>
      <c r="AD57" s="102"/>
      <c r="AE57" s="102"/>
      <c r="AF57" s="102"/>
      <c r="AG57" s="334"/>
      <c r="AH57" s="334"/>
      <c r="AI57" s="334"/>
      <c r="AJ57" s="100">
        <v>4</v>
      </c>
      <c r="AK57" s="100">
        <v>6</v>
      </c>
      <c r="AL57" s="100">
        <v>4</v>
      </c>
      <c r="AM57" s="100">
        <v>6</v>
      </c>
      <c r="AN57" s="102">
        <v>4</v>
      </c>
      <c r="AO57" s="102">
        <v>6</v>
      </c>
      <c r="AP57" s="102">
        <v>4</v>
      </c>
      <c r="AQ57" s="102">
        <v>6</v>
      </c>
      <c r="AR57" s="100">
        <v>4</v>
      </c>
      <c r="AS57" s="100">
        <v>6</v>
      </c>
      <c r="AT57" s="352"/>
      <c r="AU57" s="100"/>
      <c r="AV57" s="100"/>
      <c r="AW57" s="20" t="s">
        <v>23</v>
      </c>
      <c r="AX57" s="20" t="s">
        <v>23</v>
      </c>
      <c r="AY57" s="20" t="s">
        <v>23</v>
      </c>
      <c r="AZ57" s="20" t="s">
        <v>23</v>
      </c>
      <c r="BA57" s="20" t="s">
        <v>23</v>
      </c>
      <c r="BB57" s="20" t="s">
        <v>23</v>
      </c>
      <c r="BC57" s="20" t="s">
        <v>23</v>
      </c>
      <c r="BD57" s="20" t="s">
        <v>23</v>
      </c>
      <c r="BE57" s="9">
        <f t="shared" si="2"/>
        <v>112</v>
      </c>
    </row>
    <row r="58" spans="1:57" s="13" customFormat="1" ht="15" customHeight="1" thickBot="1">
      <c r="A58" s="479"/>
      <c r="B58" s="489"/>
      <c r="C58" s="514"/>
      <c r="D58" s="10" t="s">
        <v>25</v>
      </c>
      <c r="E58" s="194">
        <v>1</v>
      </c>
      <c r="F58" s="194">
        <v>1</v>
      </c>
      <c r="G58" s="194">
        <v>1</v>
      </c>
      <c r="H58" s="194">
        <v>1</v>
      </c>
      <c r="I58" s="194">
        <v>1</v>
      </c>
      <c r="J58" s="194">
        <v>1</v>
      </c>
      <c r="K58" s="194">
        <v>1</v>
      </c>
      <c r="L58" s="194">
        <v>1</v>
      </c>
      <c r="M58" s="194">
        <v>1</v>
      </c>
      <c r="N58" s="194">
        <v>1</v>
      </c>
      <c r="O58" s="194">
        <v>1</v>
      </c>
      <c r="P58" s="194">
        <v>1</v>
      </c>
      <c r="Q58" s="194">
        <v>1</v>
      </c>
      <c r="R58" s="194">
        <v>1</v>
      </c>
      <c r="S58" s="194">
        <v>1</v>
      </c>
      <c r="T58" s="194">
        <v>1</v>
      </c>
      <c r="U58" s="352"/>
      <c r="V58" s="95" t="s">
        <v>23</v>
      </c>
      <c r="W58" s="96" t="s">
        <v>23</v>
      </c>
      <c r="X58" s="102">
        <v>2</v>
      </c>
      <c r="Y58" s="102">
        <v>3</v>
      </c>
      <c r="Z58" s="102">
        <v>2</v>
      </c>
      <c r="AA58" s="102">
        <v>3</v>
      </c>
      <c r="AB58" s="102">
        <v>2</v>
      </c>
      <c r="AC58" s="102">
        <v>3</v>
      </c>
      <c r="AD58" s="102"/>
      <c r="AE58" s="102"/>
      <c r="AF58" s="102"/>
      <c r="AG58" s="334"/>
      <c r="AH58" s="334"/>
      <c r="AI58" s="334"/>
      <c r="AJ58" s="100">
        <v>2</v>
      </c>
      <c r="AK58" s="100">
        <v>3</v>
      </c>
      <c r="AL58" s="100">
        <v>2</v>
      </c>
      <c r="AM58" s="100">
        <v>3</v>
      </c>
      <c r="AN58" s="102">
        <v>2</v>
      </c>
      <c r="AO58" s="102">
        <v>3</v>
      </c>
      <c r="AP58" s="102">
        <v>2</v>
      </c>
      <c r="AQ58" s="102">
        <v>3</v>
      </c>
      <c r="AR58" s="100">
        <v>2</v>
      </c>
      <c r="AS58" s="100">
        <v>3</v>
      </c>
      <c r="AT58" s="352"/>
      <c r="AU58" s="100"/>
      <c r="AV58" s="100"/>
      <c r="AW58" s="20" t="s">
        <v>23</v>
      </c>
      <c r="AX58" s="20" t="s">
        <v>23</v>
      </c>
      <c r="AY58" s="20" t="s">
        <v>23</v>
      </c>
      <c r="AZ58" s="20" t="s">
        <v>23</v>
      </c>
      <c r="BA58" s="20" t="s">
        <v>23</v>
      </c>
      <c r="BB58" s="20" t="s">
        <v>23</v>
      </c>
      <c r="BC58" s="20" t="s">
        <v>23</v>
      </c>
      <c r="BD58" s="20" t="s">
        <v>23</v>
      </c>
      <c r="BE58" s="9">
        <f t="shared" si="2"/>
        <v>56</v>
      </c>
    </row>
    <row r="59" spans="1:57" s="13" customFormat="1" ht="15.75" customHeight="1" thickBot="1">
      <c r="A59" s="479"/>
      <c r="B59" s="66" t="s">
        <v>174</v>
      </c>
      <c r="C59" s="94" t="s">
        <v>56</v>
      </c>
      <c r="D59" s="10" t="s">
        <v>22</v>
      </c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352"/>
      <c r="V59" s="95" t="s">
        <v>23</v>
      </c>
      <c r="W59" s="96" t="s">
        <v>23</v>
      </c>
      <c r="X59" s="195"/>
      <c r="Y59" s="195"/>
      <c r="Z59" s="195"/>
      <c r="AA59" s="195"/>
      <c r="AB59" s="195"/>
      <c r="AC59" s="195"/>
      <c r="AD59" s="195"/>
      <c r="AE59" s="195"/>
      <c r="AF59" s="195"/>
      <c r="AG59" s="336"/>
      <c r="AH59" s="336"/>
      <c r="AI59" s="336"/>
      <c r="AJ59" s="194"/>
      <c r="AK59" s="194"/>
      <c r="AL59" s="194"/>
      <c r="AM59" s="194"/>
      <c r="AN59" s="195"/>
      <c r="AO59" s="195"/>
      <c r="AP59" s="195"/>
      <c r="AQ59" s="195"/>
      <c r="AR59" s="194"/>
      <c r="AS59" s="194"/>
      <c r="AT59" s="352"/>
      <c r="AU59" s="100">
        <v>36</v>
      </c>
      <c r="AV59" s="100">
        <v>36</v>
      </c>
      <c r="AW59" s="20" t="s">
        <v>23</v>
      </c>
      <c r="AX59" s="20" t="s">
        <v>23</v>
      </c>
      <c r="AY59" s="20" t="s">
        <v>23</v>
      </c>
      <c r="AZ59" s="20" t="s">
        <v>23</v>
      </c>
      <c r="BA59" s="20" t="s">
        <v>23</v>
      </c>
      <c r="BB59" s="20" t="s">
        <v>23</v>
      </c>
      <c r="BC59" s="20" t="s">
        <v>23</v>
      </c>
      <c r="BD59" s="20" t="s">
        <v>23</v>
      </c>
      <c r="BE59" s="9">
        <f t="shared" si="2"/>
        <v>72</v>
      </c>
    </row>
    <row r="60" spans="1:59" s="56" customFormat="1" ht="25.5" customHeight="1" thickBot="1">
      <c r="A60" s="479"/>
      <c r="B60" s="509" t="s">
        <v>250</v>
      </c>
      <c r="C60" s="509" t="s">
        <v>169</v>
      </c>
      <c r="D60" s="44" t="s">
        <v>22</v>
      </c>
      <c r="E60" s="107">
        <f>E62+E64</f>
        <v>0</v>
      </c>
      <c r="F60" s="107">
        <f aca="true" t="shared" si="13" ref="F60:AV60">F62+F64</f>
        <v>0</v>
      </c>
      <c r="G60" s="107">
        <f t="shared" si="13"/>
        <v>0</v>
      </c>
      <c r="H60" s="107">
        <f t="shared" si="13"/>
        <v>0</v>
      </c>
      <c r="I60" s="107">
        <f t="shared" si="13"/>
        <v>0</v>
      </c>
      <c r="J60" s="107">
        <f t="shared" si="13"/>
        <v>0</v>
      </c>
      <c r="K60" s="107">
        <f t="shared" si="13"/>
        <v>0</v>
      </c>
      <c r="L60" s="107">
        <f t="shared" si="13"/>
        <v>0</v>
      </c>
      <c r="M60" s="107">
        <f t="shared" si="13"/>
        <v>0</v>
      </c>
      <c r="N60" s="107">
        <f t="shared" si="13"/>
        <v>0</v>
      </c>
      <c r="O60" s="107">
        <f t="shared" si="13"/>
        <v>0</v>
      </c>
      <c r="P60" s="107">
        <f t="shared" si="13"/>
        <v>0</v>
      </c>
      <c r="Q60" s="107">
        <f t="shared" si="13"/>
        <v>0</v>
      </c>
      <c r="R60" s="107">
        <f t="shared" si="13"/>
        <v>0</v>
      </c>
      <c r="S60" s="107">
        <f t="shared" si="13"/>
        <v>0</v>
      </c>
      <c r="T60" s="107">
        <f t="shared" si="13"/>
        <v>0</v>
      </c>
      <c r="U60" s="352">
        <f t="shared" si="13"/>
        <v>0</v>
      </c>
      <c r="V60" s="95" t="s">
        <v>23</v>
      </c>
      <c r="W60" s="96" t="s">
        <v>23</v>
      </c>
      <c r="X60" s="108">
        <f t="shared" si="13"/>
        <v>6</v>
      </c>
      <c r="Y60" s="108">
        <f t="shared" si="13"/>
        <v>6</v>
      </c>
      <c r="Z60" s="108">
        <f t="shared" si="13"/>
        <v>6</v>
      </c>
      <c r="AA60" s="108">
        <f t="shared" si="13"/>
        <v>6</v>
      </c>
      <c r="AB60" s="108">
        <f t="shared" si="13"/>
        <v>6</v>
      </c>
      <c r="AC60" s="108">
        <f t="shared" si="13"/>
        <v>6</v>
      </c>
      <c r="AD60" s="108">
        <f t="shared" si="13"/>
        <v>0</v>
      </c>
      <c r="AE60" s="108">
        <f t="shared" si="13"/>
        <v>0</v>
      </c>
      <c r="AF60" s="108">
        <f t="shared" si="13"/>
        <v>0</v>
      </c>
      <c r="AG60" s="107">
        <f t="shared" si="13"/>
        <v>0</v>
      </c>
      <c r="AH60" s="107">
        <f t="shared" si="13"/>
        <v>0</v>
      </c>
      <c r="AI60" s="107">
        <f t="shared" si="13"/>
        <v>0</v>
      </c>
      <c r="AJ60" s="107">
        <f t="shared" si="13"/>
        <v>6</v>
      </c>
      <c r="AK60" s="107">
        <f t="shared" si="13"/>
        <v>6</v>
      </c>
      <c r="AL60" s="107">
        <f t="shared" si="13"/>
        <v>6</v>
      </c>
      <c r="AM60" s="107">
        <f t="shared" si="13"/>
        <v>6</v>
      </c>
      <c r="AN60" s="107">
        <f t="shared" si="13"/>
        <v>6</v>
      </c>
      <c r="AO60" s="107">
        <f t="shared" si="13"/>
        <v>6</v>
      </c>
      <c r="AP60" s="107">
        <f t="shared" si="13"/>
        <v>6</v>
      </c>
      <c r="AQ60" s="107">
        <f t="shared" si="13"/>
        <v>6</v>
      </c>
      <c r="AR60" s="107">
        <f t="shared" si="13"/>
        <v>6</v>
      </c>
      <c r="AS60" s="107">
        <v>6</v>
      </c>
      <c r="AT60" s="352">
        <f t="shared" si="13"/>
        <v>0</v>
      </c>
      <c r="AU60" s="107">
        <f t="shared" si="13"/>
        <v>0</v>
      </c>
      <c r="AV60" s="107">
        <f t="shared" si="13"/>
        <v>0</v>
      </c>
      <c r="AW60" s="20" t="s">
        <v>23</v>
      </c>
      <c r="AX60" s="20" t="s">
        <v>23</v>
      </c>
      <c r="AY60" s="20" t="s">
        <v>23</v>
      </c>
      <c r="AZ60" s="20" t="s">
        <v>23</v>
      </c>
      <c r="BA60" s="20" t="s">
        <v>23</v>
      </c>
      <c r="BB60" s="20" t="s">
        <v>23</v>
      </c>
      <c r="BC60" s="20" t="s">
        <v>23</v>
      </c>
      <c r="BD60" s="20" t="s">
        <v>23</v>
      </c>
      <c r="BE60" s="9">
        <f t="shared" si="2"/>
        <v>96</v>
      </c>
      <c r="BF60" s="13"/>
      <c r="BG60" s="13"/>
    </row>
    <row r="61" spans="1:59" s="56" customFormat="1" ht="15.75" customHeight="1" thickBot="1">
      <c r="A61" s="479"/>
      <c r="B61" s="510"/>
      <c r="C61" s="510"/>
      <c r="D61" s="44" t="s">
        <v>25</v>
      </c>
      <c r="E61" s="107">
        <f>E63</f>
        <v>0</v>
      </c>
      <c r="F61" s="107">
        <f aca="true" t="shared" si="14" ref="F61:AV61">F63</f>
        <v>0</v>
      </c>
      <c r="G61" s="107">
        <f t="shared" si="14"/>
        <v>0</v>
      </c>
      <c r="H61" s="107">
        <f t="shared" si="14"/>
        <v>0</v>
      </c>
      <c r="I61" s="107">
        <f t="shared" si="14"/>
        <v>0</v>
      </c>
      <c r="J61" s="107">
        <f t="shared" si="14"/>
        <v>0</v>
      </c>
      <c r="K61" s="107">
        <f t="shared" si="14"/>
        <v>0</v>
      </c>
      <c r="L61" s="107">
        <f t="shared" si="14"/>
        <v>0</v>
      </c>
      <c r="M61" s="107">
        <f t="shared" si="14"/>
        <v>0</v>
      </c>
      <c r="N61" s="107">
        <f t="shared" si="14"/>
        <v>0</v>
      </c>
      <c r="O61" s="107">
        <f t="shared" si="14"/>
        <v>0</v>
      </c>
      <c r="P61" s="107">
        <f t="shared" si="14"/>
        <v>0</v>
      </c>
      <c r="Q61" s="107">
        <f t="shared" si="14"/>
        <v>0</v>
      </c>
      <c r="R61" s="107">
        <f t="shared" si="14"/>
        <v>0</v>
      </c>
      <c r="S61" s="107">
        <f t="shared" si="14"/>
        <v>0</v>
      </c>
      <c r="T61" s="107">
        <f t="shared" si="14"/>
        <v>0</v>
      </c>
      <c r="U61" s="352">
        <f t="shared" si="14"/>
        <v>0</v>
      </c>
      <c r="V61" s="95" t="s">
        <v>23</v>
      </c>
      <c r="W61" s="96" t="s">
        <v>23</v>
      </c>
      <c r="X61" s="108">
        <f t="shared" si="14"/>
        <v>3</v>
      </c>
      <c r="Y61" s="108">
        <f t="shared" si="14"/>
        <v>3</v>
      </c>
      <c r="Z61" s="108">
        <f t="shared" si="14"/>
        <v>3</v>
      </c>
      <c r="AA61" s="108">
        <f t="shared" si="14"/>
        <v>3</v>
      </c>
      <c r="AB61" s="108">
        <f t="shared" si="14"/>
        <v>3</v>
      </c>
      <c r="AC61" s="108">
        <f t="shared" si="14"/>
        <v>3</v>
      </c>
      <c r="AD61" s="108">
        <f t="shared" si="14"/>
        <v>0</v>
      </c>
      <c r="AE61" s="108">
        <f t="shared" si="14"/>
        <v>0</v>
      </c>
      <c r="AF61" s="108">
        <f t="shared" si="14"/>
        <v>0</v>
      </c>
      <c r="AG61" s="107">
        <f t="shared" si="14"/>
        <v>0</v>
      </c>
      <c r="AH61" s="107">
        <f t="shared" si="14"/>
        <v>0</v>
      </c>
      <c r="AI61" s="107">
        <f t="shared" si="14"/>
        <v>0</v>
      </c>
      <c r="AJ61" s="107">
        <f t="shared" si="14"/>
        <v>3</v>
      </c>
      <c r="AK61" s="107">
        <f t="shared" si="14"/>
        <v>3</v>
      </c>
      <c r="AL61" s="107">
        <f t="shared" si="14"/>
        <v>3</v>
      </c>
      <c r="AM61" s="107">
        <f t="shared" si="14"/>
        <v>3</v>
      </c>
      <c r="AN61" s="107">
        <f t="shared" si="14"/>
        <v>3</v>
      </c>
      <c r="AO61" s="107">
        <f t="shared" si="14"/>
        <v>3</v>
      </c>
      <c r="AP61" s="107">
        <f t="shared" si="14"/>
        <v>3</v>
      </c>
      <c r="AQ61" s="107">
        <f t="shared" si="14"/>
        <v>3</v>
      </c>
      <c r="AR61" s="107">
        <f t="shared" si="14"/>
        <v>3</v>
      </c>
      <c r="AS61" s="107">
        <f t="shared" si="14"/>
        <v>3</v>
      </c>
      <c r="AT61" s="352">
        <f t="shared" si="14"/>
        <v>0</v>
      </c>
      <c r="AU61" s="107">
        <f t="shared" si="14"/>
        <v>0</v>
      </c>
      <c r="AV61" s="107">
        <f t="shared" si="14"/>
        <v>0</v>
      </c>
      <c r="AW61" s="20" t="s">
        <v>23</v>
      </c>
      <c r="AX61" s="20" t="s">
        <v>23</v>
      </c>
      <c r="AY61" s="20" t="s">
        <v>23</v>
      </c>
      <c r="AZ61" s="20" t="s">
        <v>23</v>
      </c>
      <c r="BA61" s="20" t="s">
        <v>23</v>
      </c>
      <c r="BB61" s="20" t="s">
        <v>23</v>
      </c>
      <c r="BC61" s="20" t="s">
        <v>23</v>
      </c>
      <c r="BD61" s="20" t="s">
        <v>23</v>
      </c>
      <c r="BE61" s="9">
        <f t="shared" si="2"/>
        <v>48</v>
      </c>
      <c r="BF61" s="13"/>
      <c r="BG61" s="13"/>
    </row>
    <row r="62" spans="1:57" s="13" customFormat="1" ht="15.75" customHeight="1" thickBot="1">
      <c r="A62" s="479"/>
      <c r="B62" s="511" t="s">
        <v>185</v>
      </c>
      <c r="C62" s="513" t="s">
        <v>170</v>
      </c>
      <c r="D62" s="10" t="s">
        <v>22</v>
      </c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352"/>
      <c r="V62" s="95" t="s">
        <v>23</v>
      </c>
      <c r="W62" s="96" t="s">
        <v>23</v>
      </c>
      <c r="X62" s="195">
        <v>6</v>
      </c>
      <c r="Y62" s="195">
        <v>6</v>
      </c>
      <c r="Z62" s="195">
        <v>6</v>
      </c>
      <c r="AA62" s="195">
        <v>6</v>
      </c>
      <c r="AB62" s="195">
        <v>6</v>
      </c>
      <c r="AC62" s="195">
        <v>6</v>
      </c>
      <c r="AD62" s="195"/>
      <c r="AE62" s="195"/>
      <c r="AF62" s="195"/>
      <c r="AG62" s="336"/>
      <c r="AH62" s="336"/>
      <c r="AI62" s="336"/>
      <c r="AJ62" s="194">
        <v>6</v>
      </c>
      <c r="AK62" s="194">
        <v>6</v>
      </c>
      <c r="AL62" s="194">
        <v>6</v>
      </c>
      <c r="AM62" s="194">
        <v>6</v>
      </c>
      <c r="AN62" s="195">
        <v>6</v>
      </c>
      <c r="AO62" s="195">
        <v>6</v>
      </c>
      <c r="AP62" s="195">
        <v>6</v>
      </c>
      <c r="AQ62" s="195">
        <v>6</v>
      </c>
      <c r="AR62" s="194">
        <v>6</v>
      </c>
      <c r="AS62" s="194" t="s">
        <v>241</v>
      </c>
      <c r="AT62" s="352"/>
      <c r="AU62" s="100"/>
      <c r="AV62" s="100"/>
      <c r="AW62" s="20" t="s">
        <v>23</v>
      </c>
      <c r="AX62" s="20" t="s">
        <v>23</v>
      </c>
      <c r="AY62" s="20" t="s">
        <v>23</v>
      </c>
      <c r="AZ62" s="20" t="s">
        <v>23</v>
      </c>
      <c r="BA62" s="20" t="s">
        <v>23</v>
      </c>
      <c r="BB62" s="20" t="s">
        <v>23</v>
      </c>
      <c r="BC62" s="20" t="s">
        <v>23</v>
      </c>
      <c r="BD62" s="20" t="s">
        <v>23</v>
      </c>
      <c r="BE62" s="9">
        <f t="shared" si="2"/>
        <v>90</v>
      </c>
    </row>
    <row r="63" spans="1:57" s="13" customFormat="1" ht="15.75" customHeight="1" thickBot="1">
      <c r="A63" s="479"/>
      <c r="B63" s="512"/>
      <c r="C63" s="514"/>
      <c r="D63" s="10" t="s">
        <v>25</v>
      </c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352"/>
      <c r="V63" s="95" t="s">
        <v>23</v>
      </c>
      <c r="W63" s="96" t="s">
        <v>23</v>
      </c>
      <c r="X63" s="195">
        <v>3</v>
      </c>
      <c r="Y63" s="195">
        <v>3</v>
      </c>
      <c r="Z63" s="195">
        <v>3</v>
      </c>
      <c r="AA63" s="195">
        <v>3</v>
      </c>
      <c r="AB63" s="195">
        <v>3</v>
      </c>
      <c r="AC63" s="195">
        <v>3</v>
      </c>
      <c r="AD63" s="195"/>
      <c r="AE63" s="195"/>
      <c r="AF63" s="195"/>
      <c r="AG63" s="336"/>
      <c r="AH63" s="336"/>
      <c r="AI63" s="336"/>
      <c r="AJ63" s="194">
        <v>3</v>
      </c>
      <c r="AK63" s="194">
        <v>3</v>
      </c>
      <c r="AL63" s="194">
        <v>3</v>
      </c>
      <c r="AM63" s="194">
        <v>3</v>
      </c>
      <c r="AN63" s="195">
        <v>3</v>
      </c>
      <c r="AO63" s="195">
        <v>3</v>
      </c>
      <c r="AP63" s="195">
        <v>3</v>
      </c>
      <c r="AQ63" s="195">
        <v>3</v>
      </c>
      <c r="AR63" s="194">
        <v>3</v>
      </c>
      <c r="AS63" s="194">
        <v>3</v>
      </c>
      <c r="AT63" s="352"/>
      <c r="AU63" s="100"/>
      <c r="AV63" s="100"/>
      <c r="AW63" s="20" t="s">
        <v>23</v>
      </c>
      <c r="AX63" s="20" t="s">
        <v>23</v>
      </c>
      <c r="AY63" s="20" t="s">
        <v>23</v>
      </c>
      <c r="AZ63" s="20" t="s">
        <v>23</v>
      </c>
      <c r="BA63" s="20" t="s">
        <v>23</v>
      </c>
      <c r="BB63" s="20" t="s">
        <v>23</v>
      </c>
      <c r="BC63" s="20" t="s">
        <v>23</v>
      </c>
      <c r="BD63" s="20" t="s">
        <v>23</v>
      </c>
      <c r="BE63" s="9">
        <f t="shared" si="2"/>
        <v>48</v>
      </c>
    </row>
    <row r="64" spans="1:57" s="13" customFormat="1" ht="15.75" customHeight="1" hidden="1" thickBot="1">
      <c r="A64" s="479"/>
      <c r="B64" s="66" t="s">
        <v>178</v>
      </c>
      <c r="C64" s="93" t="s">
        <v>56</v>
      </c>
      <c r="D64" s="10" t="s">
        <v>22</v>
      </c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352"/>
      <c r="V64" s="95" t="s">
        <v>23</v>
      </c>
      <c r="W64" s="96" t="s">
        <v>23</v>
      </c>
      <c r="X64" s="193"/>
      <c r="Y64" s="193"/>
      <c r="Z64" s="193"/>
      <c r="AA64" s="193"/>
      <c r="AB64" s="193"/>
      <c r="AC64" s="193"/>
      <c r="AD64" s="193"/>
      <c r="AE64" s="193"/>
      <c r="AF64" s="193"/>
      <c r="AG64" s="346"/>
      <c r="AH64" s="346"/>
      <c r="AI64" s="346"/>
      <c r="AJ64" s="192"/>
      <c r="AK64" s="192"/>
      <c r="AL64" s="192"/>
      <c r="AM64" s="192"/>
      <c r="AN64" s="193"/>
      <c r="AO64" s="193"/>
      <c r="AP64" s="193"/>
      <c r="AQ64" s="193"/>
      <c r="AR64" s="192"/>
      <c r="AS64" s="192"/>
      <c r="AT64" s="352"/>
      <c r="AU64" s="100"/>
      <c r="AV64" s="100"/>
      <c r="AW64" s="20" t="s">
        <v>23</v>
      </c>
      <c r="AX64" s="20" t="s">
        <v>23</v>
      </c>
      <c r="AY64" s="20" t="s">
        <v>23</v>
      </c>
      <c r="AZ64" s="20" t="s">
        <v>23</v>
      </c>
      <c r="BA64" s="20" t="s">
        <v>23</v>
      </c>
      <c r="BB64" s="20" t="s">
        <v>23</v>
      </c>
      <c r="BC64" s="20" t="s">
        <v>23</v>
      </c>
      <c r="BD64" s="20" t="s">
        <v>23</v>
      </c>
      <c r="BE64" s="9">
        <f t="shared" si="2"/>
        <v>0</v>
      </c>
    </row>
    <row r="65" spans="1:59" ht="18" customHeight="1" hidden="1" thickBot="1">
      <c r="A65" s="479"/>
      <c r="B65" s="10" t="s">
        <v>57</v>
      </c>
      <c r="C65" s="10" t="s">
        <v>58</v>
      </c>
      <c r="D65" s="10" t="s">
        <v>22</v>
      </c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352"/>
      <c r="V65" s="295"/>
      <c r="W65" s="339"/>
      <c r="X65" s="191"/>
      <c r="Y65" s="191"/>
      <c r="Z65" s="191"/>
      <c r="AA65" s="191"/>
      <c r="AB65" s="191"/>
      <c r="AC65" s="191"/>
      <c r="AD65" s="191"/>
      <c r="AE65" s="191"/>
      <c r="AF65" s="191"/>
      <c r="AG65" s="347"/>
      <c r="AH65" s="347"/>
      <c r="AI65" s="347"/>
      <c r="AJ65" s="190"/>
      <c r="AK65" s="190"/>
      <c r="AL65" s="190"/>
      <c r="AM65" s="190"/>
      <c r="AN65" s="191"/>
      <c r="AO65" s="191"/>
      <c r="AP65" s="191"/>
      <c r="AQ65" s="191"/>
      <c r="AR65" s="190"/>
      <c r="AS65" s="190"/>
      <c r="AT65" s="353"/>
      <c r="AU65" s="104"/>
      <c r="AV65" s="100"/>
      <c r="AW65" s="20" t="s">
        <v>23</v>
      </c>
      <c r="AX65" s="20" t="s">
        <v>23</v>
      </c>
      <c r="AY65" s="20" t="s">
        <v>23</v>
      </c>
      <c r="AZ65" s="20" t="s">
        <v>23</v>
      </c>
      <c r="BA65" s="20" t="s">
        <v>23</v>
      </c>
      <c r="BB65" s="20" t="s">
        <v>23</v>
      </c>
      <c r="BC65" s="20" t="s">
        <v>23</v>
      </c>
      <c r="BD65" s="20" t="s">
        <v>23</v>
      </c>
      <c r="BE65" s="9">
        <f t="shared" si="2"/>
        <v>0</v>
      </c>
      <c r="BF65" s="13"/>
      <c r="BG65" s="13"/>
    </row>
    <row r="66" spans="1:59" ht="0.75" customHeight="1" hidden="1" thickBot="1">
      <c r="A66" s="479"/>
      <c r="B66" s="535" t="s">
        <v>117</v>
      </c>
      <c r="C66" s="535"/>
      <c r="D66" s="44" t="s">
        <v>22</v>
      </c>
      <c r="E66" s="194">
        <f aca="true" t="shared" si="15" ref="E66:U66">SUM(E68,E70,E71)</f>
        <v>0</v>
      </c>
      <c r="F66" s="194">
        <f t="shared" si="15"/>
        <v>0</v>
      </c>
      <c r="G66" s="194">
        <f t="shared" si="15"/>
        <v>0</v>
      </c>
      <c r="H66" s="194">
        <f t="shared" si="15"/>
        <v>0</v>
      </c>
      <c r="I66" s="194">
        <f t="shared" si="15"/>
        <v>0</v>
      </c>
      <c r="J66" s="194">
        <f t="shared" si="15"/>
        <v>0</v>
      </c>
      <c r="K66" s="194">
        <f t="shared" si="15"/>
        <v>0</v>
      </c>
      <c r="L66" s="194">
        <f t="shared" si="15"/>
        <v>0</v>
      </c>
      <c r="M66" s="194">
        <f t="shared" si="15"/>
        <v>0</v>
      </c>
      <c r="N66" s="194">
        <f t="shared" si="15"/>
        <v>0</v>
      </c>
      <c r="O66" s="194">
        <f t="shared" si="15"/>
        <v>0</v>
      </c>
      <c r="P66" s="194">
        <f t="shared" si="15"/>
        <v>0</v>
      </c>
      <c r="Q66" s="194">
        <f t="shared" si="15"/>
        <v>0</v>
      </c>
      <c r="R66" s="194">
        <f t="shared" si="15"/>
        <v>0</v>
      </c>
      <c r="S66" s="194">
        <f t="shared" si="15"/>
        <v>0</v>
      </c>
      <c r="T66" s="194">
        <f t="shared" si="15"/>
        <v>0</v>
      </c>
      <c r="U66" s="352">
        <f t="shared" si="15"/>
        <v>0</v>
      </c>
      <c r="V66" s="95" t="s">
        <v>23</v>
      </c>
      <c r="W66" s="96" t="s">
        <v>23</v>
      </c>
      <c r="X66" s="193">
        <f aca="true" t="shared" si="16" ref="X66:AU66">SUM(X68,X70,X71)</f>
        <v>0</v>
      </c>
      <c r="Y66" s="193">
        <f t="shared" si="16"/>
        <v>0</v>
      </c>
      <c r="Z66" s="193">
        <f t="shared" si="16"/>
        <v>0</v>
      </c>
      <c r="AA66" s="193">
        <f t="shared" si="16"/>
        <v>0</v>
      </c>
      <c r="AB66" s="193">
        <f t="shared" si="16"/>
        <v>0</v>
      </c>
      <c r="AC66" s="193">
        <f t="shared" si="16"/>
        <v>0</v>
      </c>
      <c r="AD66" s="193">
        <f t="shared" si="16"/>
        <v>0</v>
      </c>
      <c r="AE66" s="193">
        <f t="shared" si="16"/>
        <v>0</v>
      </c>
      <c r="AF66" s="193">
        <f t="shared" si="16"/>
        <v>0</v>
      </c>
      <c r="AG66" s="346">
        <f t="shared" si="16"/>
        <v>0</v>
      </c>
      <c r="AH66" s="346">
        <f t="shared" si="16"/>
        <v>0</v>
      </c>
      <c r="AI66" s="346">
        <f t="shared" si="16"/>
        <v>0</v>
      </c>
      <c r="AJ66" s="192">
        <f t="shared" si="16"/>
        <v>0</v>
      </c>
      <c r="AK66" s="192">
        <f t="shared" si="16"/>
        <v>0</v>
      </c>
      <c r="AL66" s="192">
        <f t="shared" si="16"/>
        <v>0</v>
      </c>
      <c r="AM66" s="192">
        <f t="shared" si="16"/>
        <v>0</v>
      </c>
      <c r="AN66" s="193">
        <f t="shared" si="16"/>
        <v>0</v>
      </c>
      <c r="AO66" s="193">
        <f t="shared" si="16"/>
        <v>0</v>
      </c>
      <c r="AP66" s="193">
        <f t="shared" si="16"/>
        <v>0</v>
      </c>
      <c r="AQ66" s="193">
        <f t="shared" si="16"/>
        <v>0</v>
      </c>
      <c r="AR66" s="192">
        <f t="shared" si="16"/>
        <v>0</v>
      </c>
      <c r="AS66" s="192">
        <f t="shared" si="16"/>
        <v>0</v>
      </c>
      <c r="AT66" s="352">
        <f t="shared" si="16"/>
        <v>0</v>
      </c>
      <c r="AU66" s="107">
        <f t="shared" si="16"/>
        <v>0</v>
      </c>
      <c r="AV66" s="100"/>
      <c r="AW66" s="20" t="s">
        <v>23</v>
      </c>
      <c r="AX66" s="20" t="s">
        <v>23</v>
      </c>
      <c r="AY66" s="20" t="s">
        <v>23</v>
      </c>
      <c r="AZ66" s="20" t="s">
        <v>23</v>
      </c>
      <c r="BA66" s="20" t="s">
        <v>23</v>
      </c>
      <c r="BB66" s="20" t="s">
        <v>23</v>
      </c>
      <c r="BC66" s="20" t="s">
        <v>23</v>
      </c>
      <c r="BD66" s="20" t="s">
        <v>23</v>
      </c>
      <c r="BE66" s="9">
        <f t="shared" si="2"/>
        <v>0</v>
      </c>
      <c r="BF66" s="13"/>
      <c r="BG66" s="13"/>
    </row>
    <row r="67" spans="1:59" ht="16.5" customHeight="1" hidden="1" thickBot="1">
      <c r="A67" s="479"/>
      <c r="B67" s="518"/>
      <c r="C67" s="518"/>
      <c r="D67" s="44" t="s">
        <v>25</v>
      </c>
      <c r="E67" s="194">
        <f aca="true" t="shared" si="17" ref="E67:U67">SUM(E69)</f>
        <v>0</v>
      </c>
      <c r="F67" s="194">
        <f t="shared" si="17"/>
        <v>0</v>
      </c>
      <c r="G67" s="194">
        <f t="shared" si="17"/>
        <v>0</v>
      </c>
      <c r="H67" s="194">
        <f t="shared" si="17"/>
        <v>0</v>
      </c>
      <c r="I67" s="194">
        <f t="shared" si="17"/>
        <v>0</v>
      </c>
      <c r="J67" s="194">
        <f t="shared" si="17"/>
        <v>0</v>
      </c>
      <c r="K67" s="194">
        <f t="shared" si="17"/>
        <v>0</v>
      </c>
      <c r="L67" s="194">
        <f t="shared" si="17"/>
        <v>0</v>
      </c>
      <c r="M67" s="194">
        <f t="shared" si="17"/>
        <v>0</v>
      </c>
      <c r="N67" s="194">
        <f t="shared" si="17"/>
        <v>0</v>
      </c>
      <c r="O67" s="194">
        <f t="shared" si="17"/>
        <v>0</v>
      </c>
      <c r="P67" s="194">
        <f t="shared" si="17"/>
        <v>0</v>
      </c>
      <c r="Q67" s="194">
        <f t="shared" si="17"/>
        <v>0</v>
      </c>
      <c r="R67" s="194">
        <f t="shared" si="17"/>
        <v>0</v>
      </c>
      <c r="S67" s="194">
        <f t="shared" si="17"/>
        <v>0</v>
      </c>
      <c r="T67" s="194">
        <f t="shared" si="17"/>
        <v>0</v>
      </c>
      <c r="U67" s="352">
        <f t="shared" si="17"/>
        <v>0</v>
      </c>
      <c r="V67" s="95" t="s">
        <v>23</v>
      </c>
      <c r="W67" s="96" t="s">
        <v>23</v>
      </c>
      <c r="X67" s="193">
        <f aca="true" t="shared" si="18" ref="X67:AU67">SUM(X69)</f>
        <v>0</v>
      </c>
      <c r="Y67" s="193">
        <f t="shared" si="18"/>
        <v>0</v>
      </c>
      <c r="Z67" s="193">
        <f t="shared" si="18"/>
        <v>0</v>
      </c>
      <c r="AA67" s="193">
        <f t="shared" si="18"/>
        <v>0</v>
      </c>
      <c r="AB67" s="193">
        <f t="shared" si="18"/>
        <v>0</v>
      </c>
      <c r="AC67" s="193">
        <f t="shared" si="18"/>
        <v>0</v>
      </c>
      <c r="AD67" s="193">
        <f t="shared" si="18"/>
        <v>0</v>
      </c>
      <c r="AE67" s="193">
        <f t="shared" si="18"/>
        <v>0</v>
      </c>
      <c r="AF67" s="193">
        <f t="shared" si="18"/>
        <v>0</v>
      </c>
      <c r="AG67" s="346">
        <f t="shared" si="18"/>
        <v>0</v>
      </c>
      <c r="AH67" s="346">
        <f t="shared" si="18"/>
        <v>0</v>
      </c>
      <c r="AI67" s="346">
        <f t="shared" si="18"/>
        <v>0</v>
      </c>
      <c r="AJ67" s="192">
        <f t="shared" si="18"/>
        <v>0</v>
      </c>
      <c r="AK67" s="192">
        <f t="shared" si="18"/>
        <v>0</v>
      </c>
      <c r="AL67" s="192">
        <f t="shared" si="18"/>
        <v>0</v>
      </c>
      <c r="AM67" s="192">
        <f t="shared" si="18"/>
        <v>0</v>
      </c>
      <c r="AN67" s="193">
        <f t="shared" si="18"/>
        <v>0</v>
      </c>
      <c r="AO67" s="193">
        <f t="shared" si="18"/>
        <v>0</v>
      </c>
      <c r="AP67" s="193">
        <f t="shared" si="18"/>
        <v>0</v>
      </c>
      <c r="AQ67" s="193">
        <f t="shared" si="18"/>
        <v>0</v>
      </c>
      <c r="AR67" s="192">
        <f t="shared" si="18"/>
        <v>0</v>
      </c>
      <c r="AS67" s="192">
        <f t="shared" si="18"/>
        <v>0</v>
      </c>
      <c r="AT67" s="352">
        <f t="shared" si="18"/>
        <v>0</v>
      </c>
      <c r="AU67" s="107">
        <f t="shared" si="18"/>
        <v>0</v>
      </c>
      <c r="AV67" s="100"/>
      <c r="AW67" s="20" t="s">
        <v>23</v>
      </c>
      <c r="AX67" s="20" t="s">
        <v>23</v>
      </c>
      <c r="AY67" s="20" t="s">
        <v>23</v>
      </c>
      <c r="AZ67" s="20" t="s">
        <v>23</v>
      </c>
      <c r="BA67" s="20" t="s">
        <v>23</v>
      </c>
      <c r="BB67" s="20" t="s">
        <v>23</v>
      </c>
      <c r="BC67" s="20" t="s">
        <v>23</v>
      </c>
      <c r="BD67" s="20" t="s">
        <v>23</v>
      </c>
      <c r="BE67" s="9">
        <f t="shared" si="2"/>
        <v>0</v>
      </c>
      <c r="BF67" s="13"/>
      <c r="BG67" s="13"/>
    </row>
    <row r="68" spans="1:57" s="13" customFormat="1" ht="16.5" hidden="1" thickBot="1">
      <c r="A68" s="479"/>
      <c r="B68" s="536" t="s">
        <v>116</v>
      </c>
      <c r="C68" s="539"/>
      <c r="D68" s="10" t="s">
        <v>22</v>
      </c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352"/>
      <c r="V68" s="295" t="s">
        <v>23</v>
      </c>
      <c r="W68" s="339" t="s">
        <v>23</v>
      </c>
      <c r="X68" s="191"/>
      <c r="Y68" s="191"/>
      <c r="Z68" s="191"/>
      <c r="AA68" s="191"/>
      <c r="AB68" s="191"/>
      <c r="AC68" s="191"/>
      <c r="AD68" s="191"/>
      <c r="AE68" s="191"/>
      <c r="AF68" s="191"/>
      <c r="AG68" s="347"/>
      <c r="AH68" s="347"/>
      <c r="AI68" s="347"/>
      <c r="AJ68" s="190"/>
      <c r="AK68" s="190"/>
      <c r="AL68" s="190"/>
      <c r="AM68" s="190"/>
      <c r="AN68" s="191"/>
      <c r="AO68" s="191"/>
      <c r="AP68" s="191"/>
      <c r="AQ68" s="191"/>
      <c r="AR68" s="190"/>
      <c r="AS68" s="190"/>
      <c r="AT68" s="353"/>
      <c r="AU68" s="103"/>
      <c r="AV68" s="100"/>
      <c r="AW68" s="20" t="s">
        <v>23</v>
      </c>
      <c r="AX68" s="20" t="s">
        <v>23</v>
      </c>
      <c r="AY68" s="20" t="s">
        <v>23</v>
      </c>
      <c r="AZ68" s="20" t="s">
        <v>23</v>
      </c>
      <c r="BA68" s="20" t="s">
        <v>23</v>
      </c>
      <c r="BB68" s="20" t="s">
        <v>23</v>
      </c>
      <c r="BC68" s="20" t="s">
        <v>23</v>
      </c>
      <c r="BD68" s="20" t="s">
        <v>23</v>
      </c>
      <c r="BE68" s="9">
        <f t="shared" si="2"/>
        <v>0</v>
      </c>
    </row>
    <row r="69" spans="1:57" s="13" customFormat="1" ht="11.25" customHeight="1" hidden="1" thickBot="1">
      <c r="A69" s="479"/>
      <c r="B69" s="538"/>
      <c r="C69" s="540"/>
      <c r="D69" s="10" t="s">
        <v>25</v>
      </c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352"/>
      <c r="V69" s="295" t="s">
        <v>23</v>
      </c>
      <c r="W69" s="339" t="s">
        <v>23</v>
      </c>
      <c r="X69" s="191"/>
      <c r="Y69" s="191"/>
      <c r="Z69" s="191"/>
      <c r="AA69" s="191"/>
      <c r="AB69" s="191"/>
      <c r="AC69" s="191"/>
      <c r="AD69" s="191"/>
      <c r="AE69" s="191"/>
      <c r="AF69" s="191"/>
      <c r="AG69" s="347"/>
      <c r="AH69" s="347"/>
      <c r="AI69" s="347"/>
      <c r="AJ69" s="190"/>
      <c r="AK69" s="190"/>
      <c r="AL69" s="190"/>
      <c r="AM69" s="190"/>
      <c r="AN69" s="191"/>
      <c r="AO69" s="191"/>
      <c r="AP69" s="191"/>
      <c r="AQ69" s="191"/>
      <c r="AR69" s="190"/>
      <c r="AS69" s="190"/>
      <c r="AT69" s="353"/>
      <c r="AU69" s="103"/>
      <c r="AV69" s="100"/>
      <c r="AW69" s="20" t="s">
        <v>23</v>
      </c>
      <c r="AX69" s="20" t="s">
        <v>23</v>
      </c>
      <c r="AY69" s="20" t="s">
        <v>23</v>
      </c>
      <c r="AZ69" s="20" t="s">
        <v>23</v>
      </c>
      <c r="BA69" s="20" t="s">
        <v>23</v>
      </c>
      <c r="BB69" s="20" t="s">
        <v>23</v>
      </c>
      <c r="BC69" s="20" t="s">
        <v>23</v>
      </c>
      <c r="BD69" s="20" t="s">
        <v>23</v>
      </c>
      <c r="BE69" s="9">
        <f t="shared" si="2"/>
        <v>0</v>
      </c>
    </row>
    <row r="70" spans="1:57" s="13" customFormat="1" ht="13.5" customHeight="1" hidden="1" thickBot="1">
      <c r="A70" s="479"/>
      <c r="B70" s="10" t="s">
        <v>63</v>
      </c>
      <c r="C70" s="46"/>
      <c r="D70" s="10" t="s">
        <v>22</v>
      </c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352"/>
      <c r="V70" s="295" t="s">
        <v>23</v>
      </c>
      <c r="W70" s="339" t="s">
        <v>23</v>
      </c>
      <c r="X70" s="191"/>
      <c r="Y70" s="191"/>
      <c r="Z70" s="191"/>
      <c r="AA70" s="191"/>
      <c r="AB70" s="191"/>
      <c r="AC70" s="191"/>
      <c r="AD70" s="191"/>
      <c r="AE70" s="191"/>
      <c r="AF70" s="191"/>
      <c r="AG70" s="347"/>
      <c r="AH70" s="347"/>
      <c r="AI70" s="347"/>
      <c r="AJ70" s="190"/>
      <c r="AK70" s="190"/>
      <c r="AL70" s="190"/>
      <c r="AM70" s="190"/>
      <c r="AN70" s="191"/>
      <c r="AO70" s="191"/>
      <c r="AP70" s="191"/>
      <c r="AQ70" s="191"/>
      <c r="AR70" s="190"/>
      <c r="AS70" s="190"/>
      <c r="AT70" s="353"/>
      <c r="AU70" s="103"/>
      <c r="AV70" s="100"/>
      <c r="AW70" s="20" t="s">
        <v>23</v>
      </c>
      <c r="AX70" s="20" t="s">
        <v>23</v>
      </c>
      <c r="AY70" s="20" t="s">
        <v>23</v>
      </c>
      <c r="AZ70" s="20" t="s">
        <v>23</v>
      </c>
      <c r="BA70" s="20" t="s">
        <v>23</v>
      </c>
      <c r="BB70" s="20" t="s">
        <v>23</v>
      </c>
      <c r="BC70" s="20" t="s">
        <v>23</v>
      </c>
      <c r="BD70" s="20" t="s">
        <v>23</v>
      </c>
      <c r="BE70" s="9">
        <f t="shared" si="2"/>
        <v>0</v>
      </c>
    </row>
    <row r="71" spans="1:57" s="13" customFormat="1" ht="19.5" customHeight="1" hidden="1" thickBot="1">
      <c r="A71" s="479"/>
      <c r="B71" s="10" t="s">
        <v>115</v>
      </c>
      <c r="C71" s="47"/>
      <c r="D71" s="10" t="s">
        <v>22</v>
      </c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352"/>
      <c r="V71" s="295" t="s">
        <v>23</v>
      </c>
      <c r="W71" s="339" t="s">
        <v>23</v>
      </c>
      <c r="X71" s="191"/>
      <c r="Y71" s="191"/>
      <c r="Z71" s="191"/>
      <c r="AA71" s="191"/>
      <c r="AB71" s="191"/>
      <c r="AC71" s="191"/>
      <c r="AD71" s="191"/>
      <c r="AE71" s="191"/>
      <c r="AF71" s="191"/>
      <c r="AG71" s="347"/>
      <c r="AH71" s="347"/>
      <c r="AI71" s="347"/>
      <c r="AJ71" s="190"/>
      <c r="AK71" s="190"/>
      <c r="AL71" s="190"/>
      <c r="AM71" s="190"/>
      <c r="AN71" s="191"/>
      <c r="AO71" s="191"/>
      <c r="AP71" s="191"/>
      <c r="AQ71" s="191"/>
      <c r="AR71" s="190"/>
      <c r="AS71" s="190"/>
      <c r="AT71" s="353"/>
      <c r="AU71" s="103"/>
      <c r="AV71" s="100"/>
      <c r="AW71" s="20" t="s">
        <v>23</v>
      </c>
      <c r="AX71" s="20" t="s">
        <v>23</v>
      </c>
      <c r="AY71" s="20" t="s">
        <v>23</v>
      </c>
      <c r="AZ71" s="20" t="s">
        <v>23</v>
      </c>
      <c r="BA71" s="20" t="s">
        <v>23</v>
      </c>
      <c r="BB71" s="20" t="s">
        <v>23</v>
      </c>
      <c r="BC71" s="20" t="s">
        <v>23</v>
      </c>
      <c r="BD71" s="20" t="s">
        <v>23</v>
      </c>
      <c r="BE71" s="9">
        <f aca="true" t="shared" si="19" ref="BE71:BE87">SUM(E71:BD71)</f>
        <v>0</v>
      </c>
    </row>
    <row r="72" spans="1:59" ht="13.5" customHeight="1" hidden="1" thickBot="1">
      <c r="A72" s="479"/>
      <c r="B72" s="535" t="s">
        <v>65</v>
      </c>
      <c r="C72" s="535" t="s">
        <v>114</v>
      </c>
      <c r="D72" s="7" t="s">
        <v>22</v>
      </c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352"/>
      <c r="V72" s="95"/>
      <c r="W72" s="96"/>
      <c r="X72" s="193"/>
      <c r="Y72" s="193"/>
      <c r="Z72" s="193"/>
      <c r="AA72" s="193"/>
      <c r="AB72" s="193"/>
      <c r="AC72" s="193"/>
      <c r="AD72" s="193"/>
      <c r="AE72" s="193"/>
      <c r="AF72" s="193"/>
      <c r="AG72" s="346"/>
      <c r="AH72" s="346"/>
      <c r="AI72" s="346"/>
      <c r="AJ72" s="192"/>
      <c r="AK72" s="192"/>
      <c r="AL72" s="192"/>
      <c r="AM72" s="192"/>
      <c r="AN72" s="193"/>
      <c r="AO72" s="193"/>
      <c r="AP72" s="193"/>
      <c r="AQ72" s="193"/>
      <c r="AR72" s="192"/>
      <c r="AS72" s="192"/>
      <c r="AT72" s="352"/>
      <c r="AU72" s="97"/>
      <c r="AV72" s="100"/>
      <c r="AW72" s="20" t="s">
        <v>23</v>
      </c>
      <c r="AX72" s="20" t="s">
        <v>23</v>
      </c>
      <c r="AY72" s="20" t="s">
        <v>23</v>
      </c>
      <c r="AZ72" s="20" t="s">
        <v>23</v>
      </c>
      <c r="BA72" s="20" t="s">
        <v>23</v>
      </c>
      <c r="BB72" s="20" t="s">
        <v>23</v>
      </c>
      <c r="BC72" s="20" t="s">
        <v>23</v>
      </c>
      <c r="BD72" s="20" t="s">
        <v>23</v>
      </c>
      <c r="BE72" s="9">
        <f t="shared" si="19"/>
        <v>0</v>
      </c>
      <c r="BF72" s="13"/>
      <c r="BG72" s="13"/>
    </row>
    <row r="73" spans="1:59" ht="13.5" customHeight="1" hidden="1" thickBot="1">
      <c r="A73" s="479"/>
      <c r="B73" s="518"/>
      <c r="C73" s="518"/>
      <c r="D73" s="7" t="s">
        <v>25</v>
      </c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352"/>
      <c r="V73" s="95"/>
      <c r="W73" s="96"/>
      <c r="X73" s="193"/>
      <c r="Y73" s="193"/>
      <c r="Z73" s="193"/>
      <c r="AA73" s="193"/>
      <c r="AB73" s="193"/>
      <c r="AC73" s="193"/>
      <c r="AD73" s="193"/>
      <c r="AE73" s="193"/>
      <c r="AF73" s="193"/>
      <c r="AG73" s="346"/>
      <c r="AH73" s="346"/>
      <c r="AI73" s="346"/>
      <c r="AJ73" s="192"/>
      <c r="AK73" s="192"/>
      <c r="AL73" s="192"/>
      <c r="AM73" s="192"/>
      <c r="AN73" s="193"/>
      <c r="AO73" s="193"/>
      <c r="AP73" s="193"/>
      <c r="AQ73" s="193"/>
      <c r="AR73" s="192"/>
      <c r="AS73" s="192"/>
      <c r="AT73" s="352"/>
      <c r="AU73" s="97"/>
      <c r="AV73" s="100"/>
      <c r="AW73" s="20" t="s">
        <v>23</v>
      </c>
      <c r="AX73" s="20" t="s">
        <v>23</v>
      </c>
      <c r="AY73" s="20" t="s">
        <v>23</v>
      </c>
      <c r="AZ73" s="20" t="s">
        <v>23</v>
      </c>
      <c r="BA73" s="20" t="s">
        <v>23</v>
      </c>
      <c r="BB73" s="20" t="s">
        <v>23</v>
      </c>
      <c r="BC73" s="20" t="s">
        <v>23</v>
      </c>
      <c r="BD73" s="20" t="s">
        <v>23</v>
      </c>
      <c r="BE73" s="9">
        <f t="shared" si="19"/>
        <v>0</v>
      </c>
      <c r="BF73" s="13"/>
      <c r="BG73" s="13"/>
    </row>
    <row r="74" spans="1:59" ht="13.5" customHeight="1" hidden="1" thickBot="1">
      <c r="A74" s="479"/>
      <c r="B74" s="536" t="s">
        <v>67</v>
      </c>
      <c r="C74" s="536" t="s">
        <v>113</v>
      </c>
      <c r="D74" s="10" t="s">
        <v>22</v>
      </c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352"/>
      <c r="V74" s="95"/>
      <c r="W74" s="339"/>
      <c r="X74" s="191"/>
      <c r="Y74" s="191"/>
      <c r="Z74" s="191"/>
      <c r="AA74" s="191"/>
      <c r="AB74" s="191"/>
      <c r="AC74" s="191"/>
      <c r="AD74" s="191"/>
      <c r="AE74" s="191"/>
      <c r="AF74" s="191"/>
      <c r="AG74" s="347"/>
      <c r="AH74" s="347"/>
      <c r="AI74" s="347"/>
      <c r="AJ74" s="190"/>
      <c r="AK74" s="190"/>
      <c r="AL74" s="190"/>
      <c r="AM74" s="190"/>
      <c r="AN74" s="191"/>
      <c r="AO74" s="191"/>
      <c r="AP74" s="191"/>
      <c r="AQ74" s="191"/>
      <c r="AR74" s="190"/>
      <c r="AS74" s="190"/>
      <c r="AT74" s="353"/>
      <c r="AU74" s="104"/>
      <c r="AV74" s="100"/>
      <c r="AW74" s="20" t="s">
        <v>23</v>
      </c>
      <c r="AX74" s="20" t="s">
        <v>23</v>
      </c>
      <c r="AY74" s="20" t="s">
        <v>23</v>
      </c>
      <c r="AZ74" s="20" t="s">
        <v>23</v>
      </c>
      <c r="BA74" s="20" t="s">
        <v>23</v>
      </c>
      <c r="BB74" s="20" t="s">
        <v>23</v>
      </c>
      <c r="BC74" s="20" t="s">
        <v>23</v>
      </c>
      <c r="BD74" s="20" t="s">
        <v>23</v>
      </c>
      <c r="BE74" s="9">
        <f t="shared" si="19"/>
        <v>0</v>
      </c>
      <c r="BF74" s="13"/>
      <c r="BG74" s="13"/>
    </row>
    <row r="75" spans="1:59" ht="13.5" customHeight="1" hidden="1" thickBot="1">
      <c r="A75" s="479"/>
      <c r="B75" s="537"/>
      <c r="C75" s="537"/>
      <c r="D75" s="10" t="s">
        <v>25</v>
      </c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352"/>
      <c r="V75" s="295"/>
      <c r="W75" s="339"/>
      <c r="X75" s="191"/>
      <c r="Y75" s="191"/>
      <c r="Z75" s="191"/>
      <c r="AA75" s="191"/>
      <c r="AB75" s="191"/>
      <c r="AC75" s="191"/>
      <c r="AD75" s="191"/>
      <c r="AE75" s="191"/>
      <c r="AF75" s="191"/>
      <c r="AG75" s="347"/>
      <c r="AH75" s="347"/>
      <c r="AI75" s="347"/>
      <c r="AJ75" s="190"/>
      <c r="AK75" s="190"/>
      <c r="AL75" s="190"/>
      <c r="AM75" s="190"/>
      <c r="AN75" s="191"/>
      <c r="AO75" s="191"/>
      <c r="AP75" s="191"/>
      <c r="AQ75" s="191"/>
      <c r="AR75" s="190"/>
      <c r="AS75" s="190"/>
      <c r="AT75" s="353"/>
      <c r="AU75" s="104"/>
      <c r="AV75" s="100"/>
      <c r="AW75" s="20" t="s">
        <v>23</v>
      </c>
      <c r="AX75" s="20" t="s">
        <v>23</v>
      </c>
      <c r="AY75" s="20" t="s">
        <v>23</v>
      </c>
      <c r="AZ75" s="20" t="s">
        <v>23</v>
      </c>
      <c r="BA75" s="20" t="s">
        <v>23</v>
      </c>
      <c r="BB75" s="20" t="s">
        <v>23</v>
      </c>
      <c r="BC75" s="20" t="s">
        <v>23</v>
      </c>
      <c r="BD75" s="20" t="s">
        <v>23</v>
      </c>
      <c r="BE75" s="9">
        <f t="shared" si="19"/>
        <v>0</v>
      </c>
      <c r="BF75" s="13"/>
      <c r="BG75" s="13"/>
    </row>
    <row r="76" spans="1:59" ht="13.5" customHeight="1" hidden="1" thickBot="1">
      <c r="A76" s="479"/>
      <c r="B76" s="536" t="s">
        <v>112</v>
      </c>
      <c r="C76" s="536" t="s">
        <v>111</v>
      </c>
      <c r="D76" s="10" t="s">
        <v>22</v>
      </c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352"/>
      <c r="V76" s="95"/>
      <c r="W76" s="339"/>
      <c r="X76" s="191"/>
      <c r="Y76" s="191"/>
      <c r="Z76" s="191"/>
      <c r="AA76" s="191"/>
      <c r="AB76" s="191"/>
      <c r="AC76" s="191"/>
      <c r="AD76" s="191"/>
      <c r="AE76" s="191"/>
      <c r="AF76" s="191"/>
      <c r="AG76" s="347"/>
      <c r="AH76" s="347"/>
      <c r="AI76" s="347"/>
      <c r="AJ76" s="190"/>
      <c r="AK76" s="190"/>
      <c r="AL76" s="190"/>
      <c r="AM76" s="190"/>
      <c r="AN76" s="191"/>
      <c r="AO76" s="191"/>
      <c r="AP76" s="191"/>
      <c r="AQ76" s="191"/>
      <c r="AR76" s="190"/>
      <c r="AS76" s="190"/>
      <c r="AT76" s="353"/>
      <c r="AU76" s="104"/>
      <c r="AV76" s="100"/>
      <c r="AW76" s="20" t="s">
        <v>23</v>
      </c>
      <c r="AX76" s="20" t="s">
        <v>23</v>
      </c>
      <c r="AY76" s="20" t="s">
        <v>23</v>
      </c>
      <c r="AZ76" s="20" t="s">
        <v>23</v>
      </c>
      <c r="BA76" s="20" t="s">
        <v>23</v>
      </c>
      <c r="BB76" s="20" t="s">
        <v>23</v>
      </c>
      <c r="BC76" s="20" t="s">
        <v>23</v>
      </c>
      <c r="BD76" s="20" t="s">
        <v>23</v>
      </c>
      <c r="BE76" s="9">
        <f t="shared" si="19"/>
        <v>0</v>
      </c>
      <c r="BF76" s="13"/>
      <c r="BG76" s="13"/>
    </row>
    <row r="77" spans="1:59" ht="29.25" customHeight="1" hidden="1" thickBot="1">
      <c r="A77" s="479"/>
      <c r="B77" s="537"/>
      <c r="C77" s="537"/>
      <c r="D77" s="10" t="s">
        <v>25</v>
      </c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352"/>
      <c r="V77" s="295"/>
      <c r="W77" s="339"/>
      <c r="X77" s="191"/>
      <c r="Y77" s="191"/>
      <c r="Z77" s="191"/>
      <c r="AA77" s="191"/>
      <c r="AB77" s="191"/>
      <c r="AC77" s="191"/>
      <c r="AD77" s="191"/>
      <c r="AE77" s="191"/>
      <c r="AF77" s="191"/>
      <c r="AG77" s="347"/>
      <c r="AH77" s="347"/>
      <c r="AI77" s="347"/>
      <c r="AJ77" s="190"/>
      <c r="AK77" s="190"/>
      <c r="AL77" s="190"/>
      <c r="AM77" s="190"/>
      <c r="AN77" s="191"/>
      <c r="AO77" s="191"/>
      <c r="AP77" s="191"/>
      <c r="AQ77" s="191"/>
      <c r="AR77" s="190"/>
      <c r="AS77" s="190"/>
      <c r="AT77" s="353"/>
      <c r="AU77" s="104"/>
      <c r="AV77" s="100"/>
      <c r="AW77" s="20" t="s">
        <v>23</v>
      </c>
      <c r="AX77" s="20" t="s">
        <v>23</v>
      </c>
      <c r="AY77" s="20" t="s">
        <v>23</v>
      </c>
      <c r="AZ77" s="20" t="s">
        <v>23</v>
      </c>
      <c r="BA77" s="20" t="s">
        <v>23</v>
      </c>
      <c r="BB77" s="20" t="s">
        <v>23</v>
      </c>
      <c r="BC77" s="20" t="s">
        <v>23</v>
      </c>
      <c r="BD77" s="20" t="s">
        <v>23</v>
      </c>
      <c r="BE77" s="9">
        <f t="shared" si="19"/>
        <v>0</v>
      </c>
      <c r="BF77" s="13"/>
      <c r="BG77" s="13"/>
    </row>
    <row r="78" spans="1:59" ht="13.5" customHeight="1" hidden="1" thickBot="1">
      <c r="A78" s="479"/>
      <c r="B78" s="10" t="s">
        <v>69</v>
      </c>
      <c r="C78" s="18" t="s">
        <v>56</v>
      </c>
      <c r="D78" s="10" t="s">
        <v>22</v>
      </c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352"/>
      <c r="V78" s="295"/>
      <c r="W78" s="339"/>
      <c r="X78" s="191"/>
      <c r="Y78" s="191"/>
      <c r="Z78" s="191"/>
      <c r="AA78" s="191"/>
      <c r="AB78" s="191"/>
      <c r="AC78" s="191"/>
      <c r="AD78" s="191"/>
      <c r="AE78" s="191"/>
      <c r="AF78" s="191"/>
      <c r="AG78" s="347"/>
      <c r="AH78" s="347"/>
      <c r="AI78" s="347"/>
      <c r="AJ78" s="190"/>
      <c r="AK78" s="190"/>
      <c r="AL78" s="190"/>
      <c r="AM78" s="190"/>
      <c r="AN78" s="191"/>
      <c r="AO78" s="191"/>
      <c r="AP78" s="191"/>
      <c r="AQ78" s="191"/>
      <c r="AR78" s="190"/>
      <c r="AS78" s="190"/>
      <c r="AT78" s="353"/>
      <c r="AU78" s="104"/>
      <c r="AV78" s="100"/>
      <c r="AW78" s="20" t="s">
        <v>23</v>
      </c>
      <c r="AX78" s="20" t="s">
        <v>23</v>
      </c>
      <c r="AY78" s="20" t="s">
        <v>23</v>
      </c>
      <c r="AZ78" s="20" t="s">
        <v>23</v>
      </c>
      <c r="BA78" s="20" t="s">
        <v>23</v>
      </c>
      <c r="BB78" s="20" t="s">
        <v>23</v>
      </c>
      <c r="BC78" s="20" t="s">
        <v>23</v>
      </c>
      <c r="BD78" s="20" t="s">
        <v>23</v>
      </c>
      <c r="BE78" s="9">
        <f t="shared" si="19"/>
        <v>0</v>
      </c>
      <c r="BF78" s="13"/>
      <c r="BG78" s="13"/>
    </row>
    <row r="79" spans="1:59" ht="18" customHeight="1" hidden="1" thickBot="1">
      <c r="A79" s="479"/>
      <c r="B79" s="17" t="s">
        <v>70</v>
      </c>
      <c r="C79" s="10" t="s">
        <v>58</v>
      </c>
      <c r="D79" s="10" t="s">
        <v>22</v>
      </c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352"/>
      <c r="V79" s="295"/>
      <c r="W79" s="339"/>
      <c r="X79" s="191"/>
      <c r="Y79" s="191"/>
      <c r="Z79" s="191"/>
      <c r="AA79" s="191"/>
      <c r="AB79" s="191"/>
      <c r="AC79" s="191"/>
      <c r="AD79" s="191"/>
      <c r="AE79" s="191"/>
      <c r="AF79" s="191"/>
      <c r="AG79" s="347"/>
      <c r="AH79" s="347"/>
      <c r="AI79" s="347"/>
      <c r="AJ79" s="190"/>
      <c r="AK79" s="190"/>
      <c r="AL79" s="190"/>
      <c r="AM79" s="190"/>
      <c r="AN79" s="191"/>
      <c r="AO79" s="191"/>
      <c r="AP79" s="191"/>
      <c r="AQ79" s="191"/>
      <c r="AR79" s="190"/>
      <c r="AS79" s="190"/>
      <c r="AT79" s="353"/>
      <c r="AU79" s="104"/>
      <c r="AV79" s="100"/>
      <c r="AW79" s="20" t="s">
        <v>23</v>
      </c>
      <c r="AX79" s="20" t="s">
        <v>23</v>
      </c>
      <c r="AY79" s="20" t="s">
        <v>23</v>
      </c>
      <c r="AZ79" s="20" t="s">
        <v>23</v>
      </c>
      <c r="BA79" s="20" t="s">
        <v>23</v>
      </c>
      <c r="BB79" s="20" t="s">
        <v>23</v>
      </c>
      <c r="BC79" s="20" t="s">
        <v>23</v>
      </c>
      <c r="BD79" s="20" t="s">
        <v>23</v>
      </c>
      <c r="BE79" s="9">
        <f t="shared" si="19"/>
        <v>0</v>
      </c>
      <c r="BF79" s="13"/>
      <c r="BG79" s="13"/>
    </row>
    <row r="80" spans="1:59" ht="13.5" customHeight="1" hidden="1" thickBot="1">
      <c r="A80" s="479"/>
      <c r="B80" s="517" t="s">
        <v>101</v>
      </c>
      <c r="C80" s="19" t="s">
        <v>30</v>
      </c>
      <c r="D80" s="7" t="s">
        <v>22</v>
      </c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352"/>
      <c r="V80" s="295"/>
      <c r="W80" s="339"/>
      <c r="X80" s="191"/>
      <c r="Y80" s="191"/>
      <c r="Z80" s="191"/>
      <c r="AA80" s="191"/>
      <c r="AB80" s="191"/>
      <c r="AC80" s="191"/>
      <c r="AD80" s="191"/>
      <c r="AE80" s="191"/>
      <c r="AF80" s="191"/>
      <c r="AG80" s="347"/>
      <c r="AH80" s="347"/>
      <c r="AI80" s="347"/>
      <c r="AJ80" s="190"/>
      <c r="AK80" s="190"/>
      <c r="AL80" s="190"/>
      <c r="AM80" s="190"/>
      <c r="AN80" s="191"/>
      <c r="AO80" s="191"/>
      <c r="AP80" s="191"/>
      <c r="AQ80" s="191"/>
      <c r="AR80" s="190"/>
      <c r="AS80" s="190"/>
      <c r="AT80" s="353"/>
      <c r="AU80" s="109"/>
      <c r="AV80" s="100"/>
      <c r="AW80" s="20" t="s">
        <v>23</v>
      </c>
      <c r="AX80" s="20" t="s">
        <v>23</v>
      </c>
      <c r="AY80" s="20" t="s">
        <v>23</v>
      </c>
      <c r="AZ80" s="20" t="s">
        <v>23</v>
      </c>
      <c r="BA80" s="20" t="s">
        <v>23</v>
      </c>
      <c r="BB80" s="20" t="s">
        <v>23</v>
      </c>
      <c r="BC80" s="20" t="s">
        <v>23</v>
      </c>
      <c r="BD80" s="20" t="s">
        <v>23</v>
      </c>
      <c r="BE80" s="9">
        <f t="shared" si="19"/>
        <v>0</v>
      </c>
      <c r="BF80" s="13"/>
      <c r="BG80" s="13"/>
    </row>
    <row r="81" spans="1:59" ht="13.5" customHeight="1" hidden="1" thickBot="1">
      <c r="A81" s="479"/>
      <c r="B81" s="518"/>
      <c r="C81" s="16" t="s">
        <v>36</v>
      </c>
      <c r="D81" s="7" t="s">
        <v>25</v>
      </c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352"/>
      <c r="V81" s="295"/>
      <c r="W81" s="339"/>
      <c r="X81" s="191"/>
      <c r="Y81" s="191"/>
      <c r="Z81" s="191"/>
      <c r="AA81" s="191"/>
      <c r="AB81" s="191"/>
      <c r="AC81" s="191"/>
      <c r="AD81" s="191"/>
      <c r="AE81" s="191"/>
      <c r="AF81" s="191"/>
      <c r="AG81" s="347"/>
      <c r="AH81" s="347"/>
      <c r="AI81" s="347"/>
      <c r="AJ81" s="190"/>
      <c r="AK81" s="190"/>
      <c r="AL81" s="190"/>
      <c r="AM81" s="190"/>
      <c r="AN81" s="191"/>
      <c r="AO81" s="191"/>
      <c r="AP81" s="191"/>
      <c r="AQ81" s="191"/>
      <c r="AR81" s="190"/>
      <c r="AS81" s="190"/>
      <c r="AT81" s="353"/>
      <c r="AU81" s="109"/>
      <c r="AV81" s="100"/>
      <c r="AW81" s="20" t="s">
        <v>23</v>
      </c>
      <c r="AX81" s="20" t="s">
        <v>23</v>
      </c>
      <c r="AY81" s="20" t="s">
        <v>23</v>
      </c>
      <c r="AZ81" s="20" t="s">
        <v>23</v>
      </c>
      <c r="BA81" s="20" t="s">
        <v>23</v>
      </c>
      <c r="BB81" s="20" t="s">
        <v>23</v>
      </c>
      <c r="BC81" s="20" t="s">
        <v>23</v>
      </c>
      <c r="BD81" s="20" t="s">
        <v>23</v>
      </c>
      <c r="BE81" s="9">
        <f t="shared" si="19"/>
        <v>0</v>
      </c>
      <c r="BF81" s="13"/>
      <c r="BG81" s="13"/>
    </row>
    <row r="82" spans="1:59" s="56" customFormat="1" ht="16.5" customHeight="1" thickBot="1">
      <c r="A82" s="479"/>
      <c r="B82" s="509" t="s">
        <v>251</v>
      </c>
      <c r="C82" s="509" t="s">
        <v>166</v>
      </c>
      <c r="D82" s="44" t="s">
        <v>22</v>
      </c>
      <c r="E82" s="107">
        <f aca="true" t="shared" si="20" ref="E82:U82">E84+E86</f>
        <v>0</v>
      </c>
      <c r="F82" s="107">
        <f t="shared" si="20"/>
        <v>0</v>
      </c>
      <c r="G82" s="107">
        <f t="shared" si="20"/>
        <v>0</v>
      </c>
      <c r="H82" s="107">
        <f t="shared" si="20"/>
        <v>0</v>
      </c>
      <c r="I82" s="107">
        <f t="shared" si="20"/>
        <v>0</v>
      </c>
      <c r="J82" s="107">
        <f t="shared" si="20"/>
        <v>0</v>
      </c>
      <c r="K82" s="107">
        <f t="shared" si="20"/>
        <v>0</v>
      </c>
      <c r="L82" s="107">
        <f t="shared" si="20"/>
        <v>0</v>
      </c>
      <c r="M82" s="107">
        <f t="shared" si="20"/>
        <v>0</v>
      </c>
      <c r="N82" s="107">
        <f t="shared" si="20"/>
        <v>0</v>
      </c>
      <c r="O82" s="107">
        <f t="shared" si="20"/>
        <v>0</v>
      </c>
      <c r="P82" s="107">
        <f t="shared" si="20"/>
        <v>0</v>
      </c>
      <c r="Q82" s="107">
        <f t="shared" si="20"/>
        <v>0</v>
      </c>
      <c r="R82" s="107">
        <f t="shared" si="20"/>
        <v>0</v>
      </c>
      <c r="S82" s="107">
        <f t="shared" si="20"/>
        <v>0</v>
      </c>
      <c r="T82" s="107">
        <f t="shared" si="20"/>
        <v>0</v>
      </c>
      <c r="U82" s="352">
        <f t="shared" si="20"/>
        <v>0</v>
      </c>
      <c r="V82" s="95" t="s">
        <v>23</v>
      </c>
      <c r="W82" s="96" t="s">
        <v>23</v>
      </c>
      <c r="X82" s="108">
        <f aca="true" t="shared" si="21" ref="X82:AV82">X84+X86</f>
        <v>0</v>
      </c>
      <c r="Y82" s="108">
        <f t="shared" si="21"/>
        <v>0</v>
      </c>
      <c r="Z82" s="108">
        <f t="shared" si="21"/>
        <v>0</v>
      </c>
      <c r="AA82" s="108">
        <f t="shared" si="21"/>
        <v>0</v>
      </c>
      <c r="AB82" s="108">
        <f t="shared" si="21"/>
        <v>0</v>
      </c>
      <c r="AC82" s="108">
        <f t="shared" si="21"/>
        <v>0</v>
      </c>
      <c r="AD82" s="108">
        <f t="shared" si="21"/>
        <v>36</v>
      </c>
      <c r="AE82" s="108">
        <f t="shared" si="21"/>
        <v>36</v>
      </c>
      <c r="AF82" s="108">
        <f t="shared" si="21"/>
        <v>72</v>
      </c>
      <c r="AG82" s="107">
        <f t="shared" si="21"/>
        <v>72</v>
      </c>
      <c r="AH82" s="107">
        <f t="shared" si="21"/>
        <v>36</v>
      </c>
      <c r="AI82" s="107">
        <f t="shared" si="21"/>
        <v>36</v>
      </c>
      <c r="AJ82" s="107">
        <f t="shared" si="21"/>
        <v>0</v>
      </c>
      <c r="AK82" s="107">
        <f t="shared" si="21"/>
        <v>0</v>
      </c>
      <c r="AL82" s="107">
        <f t="shared" si="21"/>
        <v>0</v>
      </c>
      <c r="AM82" s="107">
        <f t="shared" si="21"/>
        <v>0</v>
      </c>
      <c r="AN82" s="107">
        <f t="shared" si="21"/>
        <v>0</v>
      </c>
      <c r="AO82" s="107">
        <f t="shared" si="21"/>
        <v>0</v>
      </c>
      <c r="AP82" s="107">
        <f t="shared" si="21"/>
        <v>0</v>
      </c>
      <c r="AQ82" s="107">
        <f t="shared" si="21"/>
        <v>0</v>
      </c>
      <c r="AR82" s="107">
        <f t="shared" si="21"/>
        <v>0</v>
      </c>
      <c r="AS82" s="107">
        <f t="shared" si="21"/>
        <v>0</v>
      </c>
      <c r="AT82" s="352">
        <f t="shared" si="21"/>
        <v>0</v>
      </c>
      <c r="AU82" s="107">
        <f t="shared" si="21"/>
        <v>0</v>
      </c>
      <c r="AV82" s="107">
        <f t="shared" si="21"/>
        <v>0</v>
      </c>
      <c r="AW82" s="20" t="s">
        <v>23</v>
      </c>
      <c r="AX82" s="20" t="s">
        <v>23</v>
      </c>
      <c r="AY82" s="20" t="s">
        <v>23</v>
      </c>
      <c r="AZ82" s="20" t="s">
        <v>23</v>
      </c>
      <c r="BA82" s="20" t="s">
        <v>23</v>
      </c>
      <c r="BB82" s="20" t="s">
        <v>23</v>
      </c>
      <c r="BC82" s="20" t="s">
        <v>23</v>
      </c>
      <c r="BD82" s="20" t="s">
        <v>23</v>
      </c>
      <c r="BE82" s="9">
        <f t="shared" si="19"/>
        <v>288</v>
      </c>
      <c r="BF82" s="13"/>
      <c r="BG82" s="13"/>
    </row>
    <row r="83" spans="1:59" s="56" customFormat="1" ht="15.75" customHeight="1" thickBot="1">
      <c r="A83" s="479"/>
      <c r="B83" s="510"/>
      <c r="C83" s="510"/>
      <c r="D83" s="44" t="s">
        <v>25</v>
      </c>
      <c r="E83" s="107">
        <f aca="true" t="shared" si="22" ref="E83:U83">E85</f>
        <v>0</v>
      </c>
      <c r="F83" s="107">
        <f t="shared" si="22"/>
        <v>0</v>
      </c>
      <c r="G83" s="107">
        <f t="shared" si="22"/>
        <v>0</v>
      </c>
      <c r="H83" s="107">
        <f t="shared" si="22"/>
        <v>0</v>
      </c>
      <c r="I83" s="107">
        <f t="shared" si="22"/>
        <v>0</v>
      </c>
      <c r="J83" s="107">
        <f t="shared" si="22"/>
        <v>0</v>
      </c>
      <c r="K83" s="107">
        <f t="shared" si="22"/>
        <v>0</v>
      </c>
      <c r="L83" s="107">
        <f t="shared" si="22"/>
        <v>0</v>
      </c>
      <c r="M83" s="107">
        <f t="shared" si="22"/>
        <v>0</v>
      </c>
      <c r="N83" s="107">
        <f t="shared" si="22"/>
        <v>0</v>
      </c>
      <c r="O83" s="107">
        <f t="shared" si="22"/>
        <v>0</v>
      </c>
      <c r="P83" s="107">
        <f t="shared" si="22"/>
        <v>0</v>
      </c>
      <c r="Q83" s="107">
        <f t="shared" si="22"/>
        <v>0</v>
      </c>
      <c r="R83" s="107">
        <f t="shared" si="22"/>
        <v>0</v>
      </c>
      <c r="S83" s="107">
        <f t="shared" si="22"/>
        <v>0</v>
      </c>
      <c r="T83" s="107">
        <f t="shared" si="22"/>
        <v>0</v>
      </c>
      <c r="U83" s="352">
        <f t="shared" si="22"/>
        <v>0</v>
      </c>
      <c r="V83" s="95" t="s">
        <v>23</v>
      </c>
      <c r="W83" s="96" t="s">
        <v>23</v>
      </c>
      <c r="X83" s="108">
        <f aca="true" t="shared" si="23" ref="X83:AV83">X85</f>
        <v>0</v>
      </c>
      <c r="Y83" s="108">
        <f t="shared" si="23"/>
        <v>0</v>
      </c>
      <c r="Z83" s="108">
        <f t="shared" si="23"/>
        <v>0</v>
      </c>
      <c r="AA83" s="108">
        <f t="shared" si="23"/>
        <v>0</v>
      </c>
      <c r="AB83" s="108">
        <f t="shared" si="23"/>
        <v>0</v>
      </c>
      <c r="AC83" s="108">
        <f t="shared" si="23"/>
        <v>0</v>
      </c>
      <c r="AD83" s="108">
        <f t="shared" si="23"/>
        <v>0</v>
      </c>
      <c r="AE83" s="108">
        <f t="shared" si="23"/>
        <v>0</v>
      </c>
      <c r="AF83" s="108">
        <f t="shared" si="23"/>
        <v>0</v>
      </c>
      <c r="AG83" s="107">
        <f t="shared" si="23"/>
        <v>0</v>
      </c>
      <c r="AH83" s="107">
        <f t="shared" si="23"/>
        <v>0</v>
      </c>
      <c r="AI83" s="107">
        <f t="shared" si="23"/>
        <v>0</v>
      </c>
      <c r="AJ83" s="107">
        <f t="shared" si="23"/>
        <v>0</v>
      </c>
      <c r="AK83" s="107">
        <f t="shared" si="23"/>
        <v>0</v>
      </c>
      <c r="AL83" s="107">
        <f t="shared" si="23"/>
        <v>0</v>
      </c>
      <c r="AM83" s="107">
        <f t="shared" si="23"/>
        <v>0</v>
      </c>
      <c r="AN83" s="107">
        <f t="shared" si="23"/>
        <v>0</v>
      </c>
      <c r="AO83" s="107">
        <f t="shared" si="23"/>
        <v>0</v>
      </c>
      <c r="AP83" s="107">
        <f t="shared" si="23"/>
        <v>0</v>
      </c>
      <c r="AQ83" s="107">
        <f t="shared" si="23"/>
        <v>0</v>
      </c>
      <c r="AR83" s="107">
        <f t="shared" si="23"/>
        <v>0</v>
      </c>
      <c r="AS83" s="107">
        <f t="shared" si="23"/>
        <v>0</v>
      </c>
      <c r="AT83" s="352">
        <f t="shared" si="23"/>
        <v>0</v>
      </c>
      <c r="AU83" s="107">
        <f t="shared" si="23"/>
        <v>0</v>
      </c>
      <c r="AV83" s="107">
        <f t="shared" si="23"/>
        <v>0</v>
      </c>
      <c r="AW83" s="20" t="s">
        <v>23</v>
      </c>
      <c r="AX83" s="20" t="s">
        <v>23</v>
      </c>
      <c r="AY83" s="20" t="s">
        <v>23</v>
      </c>
      <c r="AZ83" s="20" t="s">
        <v>23</v>
      </c>
      <c r="BA83" s="20" t="s">
        <v>23</v>
      </c>
      <c r="BB83" s="20" t="s">
        <v>23</v>
      </c>
      <c r="BC83" s="20" t="s">
        <v>23</v>
      </c>
      <c r="BD83" s="20" t="s">
        <v>23</v>
      </c>
      <c r="BE83" s="9">
        <f t="shared" si="19"/>
        <v>0</v>
      </c>
      <c r="BF83" s="13"/>
      <c r="BG83" s="13"/>
    </row>
    <row r="84" spans="1:57" s="13" customFormat="1" ht="13.5" customHeight="1" thickBot="1">
      <c r="A84" s="479"/>
      <c r="B84" s="488" t="s">
        <v>252</v>
      </c>
      <c r="C84" s="513" t="s">
        <v>167</v>
      </c>
      <c r="D84" s="10" t="s">
        <v>22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352"/>
      <c r="V84" s="95" t="s">
        <v>23</v>
      </c>
      <c r="W84" s="96" t="s">
        <v>23</v>
      </c>
      <c r="X84" s="195"/>
      <c r="Y84" s="195"/>
      <c r="Z84" s="195"/>
      <c r="AA84" s="195"/>
      <c r="AB84" s="195"/>
      <c r="AC84" s="195"/>
      <c r="AD84" s="195"/>
      <c r="AE84" s="195"/>
      <c r="AF84" s="195">
        <v>36</v>
      </c>
      <c r="AG84" s="336">
        <v>36</v>
      </c>
      <c r="AH84" s="336"/>
      <c r="AI84" s="336"/>
      <c r="AJ84" s="194"/>
      <c r="AK84" s="194"/>
      <c r="AL84" s="194"/>
      <c r="AM84" s="194"/>
      <c r="AN84" s="195"/>
      <c r="AO84" s="195"/>
      <c r="AP84" s="195"/>
      <c r="AQ84" s="195"/>
      <c r="AR84" s="194"/>
      <c r="AS84" s="194"/>
      <c r="AT84" s="352"/>
      <c r="AU84" s="100"/>
      <c r="AV84" s="100"/>
      <c r="AW84" s="20" t="s">
        <v>23</v>
      </c>
      <c r="AX84" s="20" t="s">
        <v>23</v>
      </c>
      <c r="AY84" s="20" t="s">
        <v>23</v>
      </c>
      <c r="AZ84" s="20" t="s">
        <v>23</v>
      </c>
      <c r="BA84" s="20" t="s">
        <v>23</v>
      </c>
      <c r="BB84" s="20" t="s">
        <v>23</v>
      </c>
      <c r="BC84" s="20" t="s">
        <v>23</v>
      </c>
      <c r="BD84" s="20" t="s">
        <v>23</v>
      </c>
      <c r="BE84" s="9">
        <f t="shared" si="19"/>
        <v>72</v>
      </c>
    </row>
    <row r="85" spans="1:57" s="13" customFormat="1" ht="13.5" customHeight="1" thickBot="1">
      <c r="A85" s="479"/>
      <c r="B85" s="489"/>
      <c r="C85" s="514"/>
      <c r="D85" s="10" t="s">
        <v>25</v>
      </c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352"/>
      <c r="V85" s="95" t="s">
        <v>23</v>
      </c>
      <c r="W85" s="96" t="s">
        <v>23</v>
      </c>
      <c r="X85" s="195"/>
      <c r="Y85" s="195"/>
      <c r="Z85" s="195"/>
      <c r="AA85" s="195"/>
      <c r="AB85" s="195"/>
      <c r="AC85" s="195"/>
      <c r="AD85" s="195"/>
      <c r="AE85" s="195"/>
      <c r="AF85" s="195"/>
      <c r="AG85" s="336"/>
      <c r="AH85" s="336"/>
      <c r="AI85" s="336"/>
      <c r="AJ85" s="194"/>
      <c r="AK85" s="194"/>
      <c r="AL85" s="194"/>
      <c r="AM85" s="194"/>
      <c r="AN85" s="195"/>
      <c r="AO85" s="195"/>
      <c r="AP85" s="195"/>
      <c r="AQ85" s="195"/>
      <c r="AR85" s="194"/>
      <c r="AS85" s="194"/>
      <c r="AT85" s="352"/>
      <c r="AU85" s="100"/>
      <c r="AV85" s="100"/>
      <c r="AW85" s="20" t="s">
        <v>23</v>
      </c>
      <c r="AX85" s="20" t="s">
        <v>23</v>
      </c>
      <c r="AY85" s="20" t="s">
        <v>23</v>
      </c>
      <c r="AZ85" s="20" t="s">
        <v>23</v>
      </c>
      <c r="BA85" s="20" t="s">
        <v>23</v>
      </c>
      <c r="BB85" s="20" t="s">
        <v>23</v>
      </c>
      <c r="BC85" s="20" t="s">
        <v>23</v>
      </c>
      <c r="BD85" s="20" t="s">
        <v>23</v>
      </c>
      <c r="BE85" s="9">
        <f t="shared" si="19"/>
        <v>0</v>
      </c>
    </row>
    <row r="86" spans="1:57" s="13" customFormat="1" ht="13.5" customHeight="1" thickBot="1">
      <c r="A86" s="479"/>
      <c r="B86" s="66" t="s">
        <v>253</v>
      </c>
      <c r="C86" s="93" t="s">
        <v>56</v>
      </c>
      <c r="D86" s="10" t="s">
        <v>22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352"/>
      <c r="V86" s="95" t="s">
        <v>23</v>
      </c>
      <c r="W86" s="96" t="s">
        <v>23</v>
      </c>
      <c r="X86" s="195"/>
      <c r="Y86" s="195"/>
      <c r="Z86" s="195"/>
      <c r="AA86" s="195"/>
      <c r="AB86" s="195"/>
      <c r="AC86" s="195"/>
      <c r="AD86" s="195">
        <v>36</v>
      </c>
      <c r="AE86" s="195">
        <v>36</v>
      </c>
      <c r="AF86" s="195">
        <v>36</v>
      </c>
      <c r="AG86" s="336">
        <v>36</v>
      </c>
      <c r="AH86" s="336">
        <v>36</v>
      </c>
      <c r="AI86" s="336">
        <v>36</v>
      </c>
      <c r="AJ86" s="194"/>
      <c r="AK86" s="194"/>
      <c r="AL86" s="194"/>
      <c r="AM86" s="194"/>
      <c r="AN86" s="195"/>
      <c r="AO86" s="195"/>
      <c r="AP86" s="195"/>
      <c r="AQ86" s="195"/>
      <c r="AR86" s="194"/>
      <c r="AS86" s="194"/>
      <c r="AT86" s="352"/>
      <c r="AU86" s="100"/>
      <c r="AV86" s="100"/>
      <c r="AW86" s="20" t="s">
        <v>23</v>
      </c>
      <c r="AX86" s="20" t="s">
        <v>23</v>
      </c>
      <c r="AY86" s="20" t="s">
        <v>23</v>
      </c>
      <c r="AZ86" s="20" t="s">
        <v>23</v>
      </c>
      <c r="BA86" s="20" t="s">
        <v>23</v>
      </c>
      <c r="BB86" s="20" t="s">
        <v>23</v>
      </c>
      <c r="BC86" s="20" t="s">
        <v>23</v>
      </c>
      <c r="BD86" s="20" t="s">
        <v>23</v>
      </c>
      <c r="BE86" s="9">
        <f t="shared" si="19"/>
        <v>216</v>
      </c>
    </row>
    <row r="87" spans="1:59" ht="18" customHeight="1" hidden="1" thickBot="1">
      <c r="A87" s="479"/>
      <c r="B87" s="48"/>
      <c r="C87" s="49"/>
      <c r="D87" s="5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0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64"/>
      <c r="AH87" s="64"/>
      <c r="AI87" s="64"/>
      <c r="AJ87" s="50"/>
      <c r="AK87" s="50"/>
      <c r="AL87" s="50"/>
      <c r="AM87" s="50"/>
      <c r="AN87" s="52"/>
      <c r="AO87" s="52"/>
      <c r="AP87" s="52"/>
      <c r="AQ87" s="52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9">
        <f t="shared" si="19"/>
        <v>0</v>
      </c>
      <c r="BF87" s="13"/>
      <c r="BG87" s="13"/>
    </row>
    <row r="88" spans="1:59" s="27" customFormat="1" ht="12.75">
      <c r="A88" s="479"/>
      <c r="B88" s="519" t="s">
        <v>102</v>
      </c>
      <c r="C88" s="520"/>
      <c r="D88" s="521"/>
      <c r="E88" s="515">
        <f>E33+E25+E7</f>
        <v>36</v>
      </c>
      <c r="F88" s="515">
        <f aca="true" t="shared" si="24" ref="F88:U88">F7+F25+F35+F53</f>
        <v>36</v>
      </c>
      <c r="G88" s="515">
        <f t="shared" si="24"/>
        <v>36</v>
      </c>
      <c r="H88" s="515">
        <f t="shared" si="24"/>
        <v>36</v>
      </c>
      <c r="I88" s="515">
        <f t="shared" si="24"/>
        <v>36</v>
      </c>
      <c r="J88" s="515">
        <f t="shared" si="24"/>
        <v>36</v>
      </c>
      <c r="K88" s="515">
        <f t="shared" si="24"/>
        <v>36</v>
      </c>
      <c r="L88" s="515">
        <f t="shared" si="24"/>
        <v>36</v>
      </c>
      <c r="M88" s="515">
        <f t="shared" si="24"/>
        <v>36</v>
      </c>
      <c r="N88" s="515">
        <f t="shared" si="24"/>
        <v>36</v>
      </c>
      <c r="O88" s="515">
        <f t="shared" si="24"/>
        <v>36</v>
      </c>
      <c r="P88" s="515">
        <f t="shared" si="24"/>
        <v>36</v>
      </c>
      <c r="Q88" s="515">
        <f t="shared" si="24"/>
        <v>36</v>
      </c>
      <c r="R88" s="515">
        <f t="shared" si="24"/>
        <v>36</v>
      </c>
      <c r="S88" s="515">
        <f t="shared" si="24"/>
        <v>36</v>
      </c>
      <c r="T88" s="515">
        <f t="shared" si="24"/>
        <v>36</v>
      </c>
      <c r="U88" s="515">
        <f t="shared" si="24"/>
        <v>0</v>
      </c>
      <c r="V88" s="515" t="s">
        <v>23</v>
      </c>
      <c r="W88" s="522" t="s">
        <v>23</v>
      </c>
      <c r="X88" s="522">
        <f>X33+X25+X7</f>
        <v>36</v>
      </c>
      <c r="Y88" s="522">
        <f aca="true" t="shared" si="25" ref="Y88:AV88">Y7+Y25+Y35+Y53</f>
        <v>36</v>
      </c>
      <c r="Z88" s="522">
        <f t="shared" si="25"/>
        <v>36</v>
      </c>
      <c r="AA88" s="522">
        <f t="shared" si="25"/>
        <v>36</v>
      </c>
      <c r="AB88" s="522">
        <f t="shared" si="25"/>
        <v>36</v>
      </c>
      <c r="AC88" s="522">
        <f t="shared" si="25"/>
        <v>36</v>
      </c>
      <c r="AD88" s="522">
        <f t="shared" si="25"/>
        <v>36</v>
      </c>
      <c r="AE88" s="522">
        <f t="shared" si="25"/>
        <v>36</v>
      </c>
      <c r="AF88" s="522">
        <f t="shared" si="25"/>
        <v>72</v>
      </c>
      <c r="AG88" s="524">
        <f t="shared" si="25"/>
        <v>72</v>
      </c>
      <c r="AH88" s="524">
        <f t="shared" si="25"/>
        <v>36</v>
      </c>
      <c r="AI88" s="524">
        <f t="shared" si="25"/>
        <v>36</v>
      </c>
      <c r="AJ88" s="515">
        <f t="shared" si="25"/>
        <v>36</v>
      </c>
      <c r="AK88" s="515">
        <f t="shared" si="25"/>
        <v>36</v>
      </c>
      <c r="AL88" s="515">
        <f t="shared" si="25"/>
        <v>36</v>
      </c>
      <c r="AM88" s="515">
        <f t="shared" si="25"/>
        <v>36</v>
      </c>
      <c r="AN88" s="522">
        <f t="shared" si="25"/>
        <v>36</v>
      </c>
      <c r="AO88" s="522">
        <f t="shared" si="25"/>
        <v>36</v>
      </c>
      <c r="AP88" s="522">
        <f t="shared" si="25"/>
        <v>36</v>
      </c>
      <c r="AQ88" s="522">
        <f>AQ7+AQ25+AQ35+AQ53</f>
        <v>36</v>
      </c>
      <c r="AR88" s="522">
        <f>AR7+AR25+AR35+AR53</f>
        <v>36</v>
      </c>
      <c r="AS88" s="515">
        <f t="shared" si="25"/>
        <v>36</v>
      </c>
      <c r="AT88" s="515">
        <f t="shared" si="25"/>
        <v>0</v>
      </c>
      <c r="AU88" s="515">
        <f t="shared" si="25"/>
        <v>36</v>
      </c>
      <c r="AV88" s="515">
        <f t="shared" si="25"/>
        <v>36</v>
      </c>
      <c r="AW88" s="515" t="s">
        <v>23</v>
      </c>
      <c r="AX88" s="515" t="s">
        <v>23</v>
      </c>
      <c r="AY88" s="515" t="s">
        <v>23</v>
      </c>
      <c r="AZ88" s="515" t="s">
        <v>23</v>
      </c>
      <c r="BA88" s="515" t="s">
        <v>23</v>
      </c>
      <c r="BB88" s="515" t="s">
        <v>23</v>
      </c>
      <c r="BC88" s="515" t="s">
        <v>23</v>
      </c>
      <c r="BD88" s="515" t="s">
        <v>23</v>
      </c>
      <c r="BE88" s="526">
        <f>SUM(E88:BD89)</f>
        <v>1512</v>
      </c>
      <c r="BF88" s="13"/>
      <c r="BG88" s="13"/>
    </row>
    <row r="89" spans="1:59" s="27" customFormat="1" ht="13.5" thickBot="1">
      <c r="A89" s="479"/>
      <c r="B89" s="528" t="s">
        <v>103</v>
      </c>
      <c r="C89" s="529"/>
      <c r="D89" s="530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5"/>
      <c r="AH89" s="525"/>
      <c r="AI89" s="525"/>
      <c r="AJ89" s="516"/>
      <c r="AK89" s="516"/>
      <c r="AL89" s="516"/>
      <c r="AM89" s="516"/>
      <c r="AN89" s="523"/>
      <c r="AO89" s="523"/>
      <c r="AP89" s="523"/>
      <c r="AQ89" s="523"/>
      <c r="AR89" s="523"/>
      <c r="AS89" s="516"/>
      <c r="AT89" s="516"/>
      <c r="AU89" s="516"/>
      <c r="AV89" s="516"/>
      <c r="AW89" s="516"/>
      <c r="AX89" s="516"/>
      <c r="AY89" s="516"/>
      <c r="AZ89" s="516"/>
      <c r="BA89" s="516"/>
      <c r="BB89" s="516"/>
      <c r="BC89" s="516"/>
      <c r="BD89" s="516"/>
      <c r="BE89" s="527"/>
      <c r="BF89" s="13"/>
      <c r="BG89" s="13"/>
    </row>
    <row r="90" spans="1:59" s="27" customFormat="1" ht="19.5" customHeight="1" thickBot="1">
      <c r="A90" s="479"/>
      <c r="B90" s="531" t="s">
        <v>104</v>
      </c>
      <c r="C90" s="532"/>
      <c r="D90" s="533"/>
      <c r="E90" s="20">
        <f aca="true" t="shared" si="26" ref="E90:U90">E34+E26+E8</f>
        <v>18</v>
      </c>
      <c r="F90" s="20">
        <f t="shared" si="26"/>
        <v>18</v>
      </c>
      <c r="G90" s="20">
        <f t="shared" si="26"/>
        <v>18</v>
      </c>
      <c r="H90" s="20">
        <f t="shared" si="26"/>
        <v>18</v>
      </c>
      <c r="I90" s="20">
        <f t="shared" si="26"/>
        <v>18</v>
      </c>
      <c r="J90" s="20">
        <f t="shared" si="26"/>
        <v>18</v>
      </c>
      <c r="K90" s="20">
        <f t="shared" si="26"/>
        <v>18</v>
      </c>
      <c r="L90" s="20">
        <f t="shared" si="26"/>
        <v>18</v>
      </c>
      <c r="M90" s="20">
        <f t="shared" si="26"/>
        <v>18</v>
      </c>
      <c r="N90" s="20">
        <f t="shared" si="26"/>
        <v>18</v>
      </c>
      <c r="O90" s="20">
        <f t="shared" si="26"/>
        <v>18</v>
      </c>
      <c r="P90" s="20">
        <f t="shared" si="26"/>
        <v>18</v>
      </c>
      <c r="Q90" s="20">
        <f t="shared" si="26"/>
        <v>18</v>
      </c>
      <c r="R90" s="20">
        <f t="shared" si="26"/>
        <v>18</v>
      </c>
      <c r="S90" s="20">
        <f t="shared" si="26"/>
        <v>18</v>
      </c>
      <c r="T90" s="20">
        <f t="shared" si="26"/>
        <v>18</v>
      </c>
      <c r="U90" s="20">
        <f t="shared" si="26"/>
        <v>0</v>
      </c>
      <c r="V90" s="20" t="s">
        <v>23</v>
      </c>
      <c r="W90" s="41" t="s">
        <v>23</v>
      </c>
      <c r="X90" s="41">
        <f aca="true" t="shared" si="27" ref="X90:AV90">X34+X26+X8</f>
        <v>18</v>
      </c>
      <c r="Y90" s="41">
        <f t="shared" si="27"/>
        <v>18</v>
      </c>
      <c r="Z90" s="41">
        <f t="shared" si="27"/>
        <v>18</v>
      </c>
      <c r="AA90" s="41">
        <f t="shared" si="27"/>
        <v>18</v>
      </c>
      <c r="AB90" s="41">
        <f t="shared" si="27"/>
        <v>18</v>
      </c>
      <c r="AC90" s="41">
        <f t="shared" si="27"/>
        <v>18</v>
      </c>
      <c r="AD90" s="41">
        <f t="shared" si="27"/>
        <v>0</v>
      </c>
      <c r="AE90" s="41">
        <f t="shared" si="27"/>
        <v>0</v>
      </c>
      <c r="AF90" s="41">
        <f t="shared" si="27"/>
        <v>0</v>
      </c>
      <c r="AG90" s="60">
        <f t="shared" si="27"/>
        <v>0</v>
      </c>
      <c r="AH90" s="60">
        <f t="shared" si="27"/>
        <v>0</v>
      </c>
      <c r="AI90" s="60">
        <f t="shared" si="27"/>
        <v>0</v>
      </c>
      <c r="AJ90" s="20">
        <f t="shared" si="27"/>
        <v>18</v>
      </c>
      <c r="AK90" s="20">
        <f t="shared" si="27"/>
        <v>18</v>
      </c>
      <c r="AL90" s="20">
        <f t="shared" si="27"/>
        <v>18</v>
      </c>
      <c r="AM90" s="20">
        <f t="shared" si="27"/>
        <v>18</v>
      </c>
      <c r="AN90" s="41">
        <f t="shared" si="27"/>
        <v>18</v>
      </c>
      <c r="AO90" s="41">
        <f t="shared" si="27"/>
        <v>18</v>
      </c>
      <c r="AP90" s="41">
        <f t="shared" si="27"/>
        <v>18</v>
      </c>
      <c r="AQ90" s="41">
        <f>AQ34+AQ26+AQ8</f>
        <v>18</v>
      </c>
      <c r="AR90" s="41">
        <f>AR34+AR26+AR8</f>
        <v>18</v>
      </c>
      <c r="AS90" s="20">
        <f t="shared" si="27"/>
        <v>18</v>
      </c>
      <c r="AT90" s="20">
        <f t="shared" si="27"/>
        <v>0</v>
      </c>
      <c r="AU90" s="20">
        <f t="shared" si="27"/>
        <v>0</v>
      </c>
      <c r="AV90" s="20">
        <f t="shared" si="27"/>
        <v>0</v>
      </c>
      <c r="AW90" s="20" t="s">
        <v>23</v>
      </c>
      <c r="AX90" s="20" t="s">
        <v>23</v>
      </c>
      <c r="AY90" s="20" t="s">
        <v>23</v>
      </c>
      <c r="AZ90" s="20" t="s">
        <v>23</v>
      </c>
      <c r="BA90" s="20" t="s">
        <v>23</v>
      </c>
      <c r="BB90" s="20" t="s">
        <v>23</v>
      </c>
      <c r="BC90" s="20" t="s">
        <v>23</v>
      </c>
      <c r="BD90" s="20" t="s">
        <v>23</v>
      </c>
      <c r="BE90" s="298">
        <f>SUM(E90:BD90)</f>
        <v>576</v>
      </c>
      <c r="BF90" s="13"/>
      <c r="BG90" s="13"/>
    </row>
    <row r="91" spans="1:59" s="27" customFormat="1" ht="19.5" customHeight="1" thickBot="1">
      <c r="A91" s="479"/>
      <c r="B91" s="531" t="s">
        <v>105</v>
      </c>
      <c r="C91" s="532"/>
      <c r="D91" s="533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>
        <v>50</v>
      </c>
      <c r="V91" s="20" t="s">
        <v>23</v>
      </c>
      <c r="W91" s="41" t="s">
        <v>23</v>
      </c>
      <c r="X91" s="41"/>
      <c r="Y91" s="41"/>
      <c r="Z91" s="41"/>
      <c r="AA91" s="41"/>
      <c r="AB91" s="41"/>
      <c r="AC91" s="41"/>
      <c r="AD91" s="41"/>
      <c r="AE91" s="41"/>
      <c r="AF91" s="41"/>
      <c r="AG91" s="60"/>
      <c r="AH91" s="60"/>
      <c r="AI91" s="60"/>
      <c r="AJ91" s="20"/>
      <c r="AK91" s="20"/>
      <c r="AL91" s="20"/>
      <c r="AM91" s="20"/>
      <c r="AN91" s="41"/>
      <c r="AO91" s="41"/>
      <c r="AP91" s="41"/>
      <c r="AQ91" s="41"/>
      <c r="AR91" s="41"/>
      <c r="AS91" s="20"/>
      <c r="AT91" s="20">
        <v>50</v>
      </c>
      <c r="AU91" s="20"/>
      <c r="AV91" s="20"/>
      <c r="AW91" s="20" t="s">
        <v>23</v>
      </c>
      <c r="AX91" s="20" t="s">
        <v>23</v>
      </c>
      <c r="AY91" s="20" t="s">
        <v>23</v>
      </c>
      <c r="AZ91" s="20" t="s">
        <v>23</v>
      </c>
      <c r="BA91" s="20" t="s">
        <v>23</v>
      </c>
      <c r="BB91" s="20" t="s">
        <v>23</v>
      </c>
      <c r="BC91" s="20" t="s">
        <v>23</v>
      </c>
      <c r="BD91" s="20" t="s">
        <v>23</v>
      </c>
      <c r="BE91" s="298">
        <f>SUM(E91:BD91)</f>
        <v>100</v>
      </c>
      <c r="BF91" s="13"/>
      <c r="BG91" s="13"/>
    </row>
    <row r="92" spans="1:59" s="27" customFormat="1" ht="18" customHeight="1" thickBot="1">
      <c r="A92" s="480"/>
      <c r="B92" s="531" t="s">
        <v>106</v>
      </c>
      <c r="C92" s="532"/>
      <c r="D92" s="533"/>
      <c r="E92" s="291">
        <f aca="true" t="shared" si="28" ref="E92:U92">E88+E90+E91</f>
        <v>54</v>
      </c>
      <c r="F92" s="291">
        <f t="shared" si="28"/>
        <v>54</v>
      </c>
      <c r="G92" s="291">
        <f t="shared" si="28"/>
        <v>54</v>
      </c>
      <c r="H92" s="291">
        <f t="shared" si="28"/>
        <v>54</v>
      </c>
      <c r="I92" s="291">
        <f t="shared" si="28"/>
        <v>54</v>
      </c>
      <c r="J92" s="291">
        <f t="shared" si="28"/>
        <v>54</v>
      </c>
      <c r="K92" s="291">
        <f t="shared" si="28"/>
        <v>54</v>
      </c>
      <c r="L92" s="291">
        <f t="shared" si="28"/>
        <v>54</v>
      </c>
      <c r="M92" s="291">
        <f t="shared" si="28"/>
        <v>54</v>
      </c>
      <c r="N92" s="291">
        <f t="shared" si="28"/>
        <v>54</v>
      </c>
      <c r="O92" s="291">
        <f t="shared" si="28"/>
        <v>54</v>
      </c>
      <c r="P92" s="291">
        <f t="shared" si="28"/>
        <v>54</v>
      </c>
      <c r="Q92" s="291">
        <f t="shared" si="28"/>
        <v>54</v>
      </c>
      <c r="R92" s="291">
        <f t="shared" si="28"/>
        <v>54</v>
      </c>
      <c r="S92" s="291">
        <f t="shared" si="28"/>
        <v>54</v>
      </c>
      <c r="T92" s="291">
        <f t="shared" si="28"/>
        <v>54</v>
      </c>
      <c r="U92" s="291">
        <f t="shared" si="28"/>
        <v>50</v>
      </c>
      <c r="V92" s="291" t="s">
        <v>23</v>
      </c>
      <c r="W92" s="292" t="s">
        <v>23</v>
      </c>
      <c r="X92" s="292">
        <f aca="true" t="shared" si="29" ref="X92:AV92">X88+X90+X91</f>
        <v>54</v>
      </c>
      <c r="Y92" s="292">
        <f t="shared" si="29"/>
        <v>54</v>
      </c>
      <c r="Z92" s="292">
        <f t="shared" si="29"/>
        <v>54</v>
      </c>
      <c r="AA92" s="292">
        <f t="shared" si="29"/>
        <v>54</v>
      </c>
      <c r="AB92" s="292">
        <f t="shared" si="29"/>
        <v>54</v>
      </c>
      <c r="AC92" s="292">
        <f t="shared" si="29"/>
        <v>54</v>
      </c>
      <c r="AD92" s="292">
        <f t="shared" si="29"/>
        <v>36</v>
      </c>
      <c r="AE92" s="292">
        <f t="shared" si="29"/>
        <v>36</v>
      </c>
      <c r="AF92" s="292">
        <f t="shared" si="29"/>
        <v>72</v>
      </c>
      <c r="AG92" s="293">
        <f t="shared" si="29"/>
        <v>72</v>
      </c>
      <c r="AH92" s="293">
        <f t="shared" si="29"/>
        <v>36</v>
      </c>
      <c r="AI92" s="293">
        <f t="shared" si="29"/>
        <v>36</v>
      </c>
      <c r="AJ92" s="291">
        <f t="shared" si="29"/>
        <v>54</v>
      </c>
      <c r="AK92" s="291">
        <f t="shared" si="29"/>
        <v>54</v>
      </c>
      <c r="AL92" s="291">
        <f t="shared" si="29"/>
        <v>54</v>
      </c>
      <c r="AM92" s="291">
        <f t="shared" si="29"/>
        <v>54</v>
      </c>
      <c r="AN92" s="292">
        <f t="shared" si="29"/>
        <v>54</v>
      </c>
      <c r="AO92" s="292">
        <f t="shared" si="29"/>
        <v>54</v>
      </c>
      <c r="AP92" s="292">
        <f t="shared" si="29"/>
        <v>54</v>
      </c>
      <c r="AQ92" s="292">
        <f>AQ88+AQ90+AQ91</f>
        <v>54</v>
      </c>
      <c r="AR92" s="292">
        <f>AR88+AR90+AR91</f>
        <v>54</v>
      </c>
      <c r="AS92" s="291">
        <f t="shared" si="29"/>
        <v>54</v>
      </c>
      <c r="AT92" s="291">
        <f t="shared" si="29"/>
        <v>50</v>
      </c>
      <c r="AU92" s="291">
        <f t="shared" si="29"/>
        <v>36</v>
      </c>
      <c r="AV92" s="291">
        <f t="shared" si="29"/>
        <v>36</v>
      </c>
      <c r="AW92" s="291" t="s">
        <v>23</v>
      </c>
      <c r="AX92" s="291" t="s">
        <v>23</v>
      </c>
      <c r="AY92" s="291" t="s">
        <v>23</v>
      </c>
      <c r="AZ92" s="291" t="s">
        <v>23</v>
      </c>
      <c r="BA92" s="291" t="s">
        <v>23</v>
      </c>
      <c r="BB92" s="291" t="s">
        <v>23</v>
      </c>
      <c r="BC92" s="291" t="s">
        <v>23</v>
      </c>
      <c r="BD92" s="291" t="s">
        <v>23</v>
      </c>
      <c r="BE92" s="55">
        <f>SUM(E92:BD92)</f>
        <v>2188</v>
      </c>
      <c r="BF92" s="13"/>
      <c r="BG92" s="13"/>
    </row>
    <row r="95" ht="12.75">
      <c r="A95" s="24" t="s">
        <v>108</v>
      </c>
    </row>
    <row r="96" spans="1:20" ht="18.75">
      <c r="A96" s="534"/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</row>
  </sheetData>
  <sheetProtection/>
  <mergeCells count="151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W2:Z2"/>
    <mergeCell ref="AA2:AD2"/>
    <mergeCell ref="AF2:AH2"/>
    <mergeCell ref="AJ2:AM2"/>
    <mergeCell ref="AN2:AQ2"/>
    <mergeCell ref="AS2:AV2"/>
    <mergeCell ref="AW2:AZ2"/>
    <mergeCell ref="BA2:BD2"/>
    <mergeCell ref="BE2:BE6"/>
    <mergeCell ref="E3:BD3"/>
    <mergeCell ref="A5:BD5"/>
    <mergeCell ref="A7:A92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B53:B54"/>
    <mergeCell ref="C53:C54"/>
    <mergeCell ref="B55:B56"/>
    <mergeCell ref="C55:C56"/>
    <mergeCell ref="B57:B58"/>
    <mergeCell ref="C57:C58"/>
    <mergeCell ref="B60:B61"/>
    <mergeCell ref="C60:C61"/>
    <mergeCell ref="B62:B63"/>
    <mergeCell ref="C62:C63"/>
    <mergeCell ref="B66:B67"/>
    <mergeCell ref="C66:C67"/>
    <mergeCell ref="B68:B69"/>
    <mergeCell ref="C68:C69"/>
    <mergeCell ref="B72:B73"/>
    <mergeCell ref="C72:C73"/>
    <mergeCell ref="B74:B75"/>
    <mergeCell ref="C74:C75"/>
    <mergeCell ref="B76:B77"/>
    <mergeCell ref="C76:C77"/>
    <mergeCell ref="B80:B81"/>
    <mergeCell ref="B82:B83"/>
    <mergeCell ref="C82:C83"/>
    <mergeCell ref="B84:B85"/>
    <mergeCell ref="C84:C85"/>
    <mergeCell ref="B88:D88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D88:AD89"/>
    <mergeCell ref="AE88:AE89"/>
    <mergeCell ref="AF88:AF89"/>
    <mergeCell ref="AG88:AG89"/>
    <mergeCell ref="AH88:AH89"/>
    <mergeCell ref="AS88:AS89"/>
    <mergeCell ref="AT88:AT89"/>
    <mergeCell ref="AI88:AI89"/>
    <mergeCell ref="AJ88:AJ89"/>
    <mergeCell ref="AK88:AK89"/>
    <mergeCell ref="AL88:AL89"/>
    <mergeCell ref="AM88:AM89"/>
    <mergeCell ref="AN88:AN89"/>
    <mergeCell ref="BC88:BC89"/>
    <mergeCell ref="BD88:BD89"/>
    <mergeCell ref="BE88:BE89"/>
    <mergeCell ref="B89:D89"/>
    <mergeCell ref="AU88:AU89"/>
    <mergeCell ref="AV88:AV89"/>
    <mergeCell ref="AW88:AW89"/>
    <mergeCell ref="AX88:AX89"/>
    <mergeCell ref="AY88:AY89"/>
    <mergeCell ref="AZ88:AZ89"/>
    <mergeCell ref="B90:D90"/>
    <mergeCell ref="B91:D91"/>
    <mergeCell ref="B92:D92"/>
    <mergeCell ref="A96:T96"/>
    <mergeCell ref="BA88:BA89"/>
    <mergeCell ref="BB88:BB89"/>
    <mergeCell ref="AO88:AO89"/>
    <mergeCell ref="AP88:AP89"/>
    <mergeCell ref="AQ88:AQ89"/>
    <mergeCell ref="AR88:AR89"/>
  </mergeCells>
  <hyperlinks>
    <hyperlink ref="A9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50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6"/>
  <sheetViews>
    <sheetView view="pageBreakPreview" zoomScale="70" zoomScaleNormal="190" zoomScaleSheetLayoutView="70" zoomScalePageLayoutView="0" workbookViewId="0" topLeftCell="T57">
      <selection activeCell="U65" sqref="U65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4.00390625" style="0" customWidth="1"/>
    <col min="4" max="4" width="13.625" style="0" customWidth="1"/>
    <col min="5" max="8" width="5.00390625" style="0" customWidth="1"/>
    <col min="9" max="12" width="5.00390625" style="25" customWidth="1"/>
    <col min="13" max="26" width="5.00390625" style="0" customWidth="1"/>
    <col min="27" max="36" width="5.00390625" style="25" customWidth="1"/>
    <col min="37" max="37" width="5.75390625" style="25" customWidth="1"/>
    <col min="38" max="49" width="5.00390625" style="25" customWidth="1"/>
    <col min="50" max="56" width="5.00390625" style="0" customWidth="1"/>
    <col min="57" max="57" width="14.875" style="0" customWidth="1"/>
  </cols>
  <sheetData>
    <row r="1" spans="1:57" ht="94.5" customHeight="1" thickBot="1">
      <c r="A1" s="391" t="s">
        <v>199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490"/>
      <c r="BD1" s="490"/>
      <c r="BE1" s="490"/>
    </row>
    <row r="2" spans="1:57" ht="62.25" customHeight="1" thickBot="1">
      <c r="A2" s="491" t="s">
        <v>0</v>
      </c>
      <c r="B2" s="484" t="s">
        <v>1</v>
      </c>
      <c r="C2" s="484" t="s">
        <v>2</v>
      </c>
      <c r="D2" s="484" t="s">
        <v>3</v>
      </c>
      <c r="E2" s="67" t="s">
        <v>227</v>
      </c>
      <c r="F2" s="377" t="s">
        <v>4</v>
      </c>
      <c r="G2" s="396"/>
      <c r="H2" s="397"/>
      <c r="I2" s="67" t="s">
        <v>228</v>
      </c>
      <c r="J2" s="377" t="s">
        <v>5</v>
      </c>
      <c r="K2" s="378"/>
      <c r="L2" s="378"/>
      <c r="M2" s="379"/>
      <c r="N2" s="398" t="s">
        <v>6</v>
      </c>
      <c r="O2" s="399"/>
      <c r="P2" s="399"/>
      <c r="Q2" s="400"/>
      <c r="R2" s="148" t="s">
        <v>229</v>
      </c>
      <c r="S2" s="398" t="s">
        <v>7</v>
      </c>
      <c r="T2" s="399"/>
      <c r="U2" s="400"/>
      <c r="V2" s="68" t="s">
        <v>230</v>
      </c>
      <c r="W2" s="398" t="s">
        <v>8</v>
      </c>
      <c r="X2" s="399"/>
      <c r="Y2" s="399"/>
      <c r="Z2" s="400"/>
      <c r="AA2" s="398" t="s">
        <v>9</v>
      </c>
      <c r="AB2" s="399"/>
      <c r="AC2" s="399"/>
      <c r="AD2" s="400"/>
      <c r="AE2" s="148" t="s">
        <v>231</v>
      </c>
      <c r="AF2" s="398" t="s">
        <v>10</v>
      </c>
      <c r="AG2" s="399"/>
      <c r="AH2" s="400"/>
      <c r="AI2" s="149" t="s">
        <v>232</v>
      </c>
      <c r="AJ2" s="377" t="s">
        <v>11</v>
      </c>
      <c r="AK2" s="378"/>
      <c r="AL2" s="378"/>
      <c r="AM2" s="379"/>
      <c r="AN2" s="377" t="s">
        <v>12</v>
      </c>
      <c r="AO2" s="378"/>
      <c r="AP2" s="378"/>
      <c r="AQ2" s="379"/>
      <c r="AR2" s="149" t="s">
        <v>233</v>
      </c>
      <c r="AS2" s="377" t="s">
        <v>13</v>
      </c>
      <c r="AT2" s="378"/>
      <c r="AU2" s="378"/>
      <c r="AV2" s="379"/>
      <c r="AW2" s="541" t="s">
        <v>14</v>
      </c>
      <c r="AX2" s="542"/>
      <c r="AY2" s="542"/>
      <c r="AZ2" s="543"/>
      <c r="BA2" s="541" t="s">
        <v>15</v>
      </c>
      <c r="BB2" s="542"/>
      <c r="BC2" s="542"/>
      <c r="BD2" s="543"/>
      <c r="BE2" s="544" t="s">
        <v>16</v>
      </c>
    </row>
    <row r="3" spans="1:57" ht="16.5" thickBot="1">
      <c r="A3" s="492"/>
      <c r="B3" s="485"/>
      <c r="C3" s="485"/>
      <c r="D3" s="485"/>
      <c r="E3" s="547" t="s">
        <v>17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5"/>
    </row>
    <row r="4" spans="1:57" s="4" customFormat="1" ht="19.5" customHeight="1" thickBot="1">
      <c r="A4" s="493"/>
      <c r="B4" s="486"/>
      <c r="C4" s="486"/>
      <c r="D4" s="486"/>
      <c r="E4" s="125">
        <v>36</v>
      </c>
      <c r="F4" s="125">
        <v>37</v>
      </c>
      <c r="G4" s="125">
        <v>38</v>
      </c>
      <c r="H4" s="125">
        <v>39</v>
      </c>
      <c r="I4" s="126">
        <v>40</v>
      </c>
      <c r="J4" s="126">
        <v>41</v>
      </c>
      <c r="K4" s="126">
        <v>42</v>
      </c>
      <c r="L4" s="127">
        <v>43</v>
      </c>
      <c r="M4" s="128">
        <v>44</v>
      </c>
      <c r="N4" s="128">
        <v>45</v>
      </c>
      <c r="O4" s="128">
        <v>46</v>
      </c>
      <c r="P4" s="128">
        <v>47</v>
      </c>
      <c r="Q4" s="128">
        <v>48</v>
      </c>
      <c r="R4" s="128">
        <v>49</v>
      </c>
      <c r="S4" s="128">
        <v>50</v>
      </c>
      <c r="T4" s="128">
        <v>51</v>
      </c>
      <c r="U4" s="128">
        <v>52</v>
      </c>
      <c r="V4" s="129">
        <v>1</v>
      </c>
      <c r="W4" s="129">
        <v>2</v>
      </c>
      <c r="X4" s="129">
        <v>3</v>
      </c>
      <c r="Y4" s="129">
        <v>4</v>
      </c>
      <c r="Z4" s="129">
        <v>5</v>
      </c>
      <c r="AA4" s="130">
        <v>6</v>
      </c>
      <c r="AB4" s="130">
        <v>7</v>
      </c>
      <c r="AC4" s="130">
        <v>8</v>
      </c>
      <c r="AD4" s="130">
        <v>9</v>
      </c>
      <c r="AE4" s="127">
        <v>10</v>
      </c>
      <c r="AF4" s="127">
        <v>11</v>
      </c>
      <c r="AG4" s="127">
        <v>12</v>
      </c>
      <c r="AH4" s="127">
        <v>13</v>
      </c>
      <c r="AI4" s="127">
        <v>14</v>
      </c>
      <c r="AJ4" s="127">
        <v>15</v>
      </c>
      <c r="AK4" s="127">
        <v>16</v>
      </c>
      <c r="AL4" s="127">
        <v>17</v>
      </c>
      <c r="AM4" s="127">
        <v>18</v>
      </c>
      <c r="AN4" s="127">
        <v>19</v>
      </c>
      <c r="AO4" s="127">
        <v>20</v>
      </c>
      <c r="AP4" s="127">
        <v>21</v>
      </c>
      <c r="AQ4" s="127">
        <v>22</v>
      </c>
      <c r="AR4" s="127">
        <v>23</v>
      </c>
      <c r="AS4" s="127">
        <v>24</v>
      </c>
      <c r="AT4" s="127">
        <v>25</v>
      </c>
      <c r="AU4" s="127">
        <v>26</v>
      </c>
      <c r="AV4" s="127">
        <v>27</v>
      </c>
      <c r="AW4" s="127">
        <v>28</v>
      </c>
      <c r="AX4" s="128">
        <v>29</v>
      </c>
      <c r="AY4" s="128">
        <v>30</v>
      </c>
      <c r="AZ4" s="128">
        <v>31</v>
      </c>
      <c r="BA4" s="128">
        <v>32</v>
      </c>
      <c r="BB4" s="128">
        <v>33</v>
      </c>
      <c r="BC4" s="128">
        <v>34</v>
      </c>
      <c r="BD4" s="131">
        <v>35</v>
      </c>
      <c r="BE4" s="545"/>
    </row>
    <row r="5" spans="1:57" ht="16.5" thickBot="1">
      <c r="A5" s="548" t="s">
        <v>18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5"/>
    </row>
    <row r="6" spans="1:57" s="4" customFormat="1" ht="22.5" customHeight="1" thickBot="1">
      <c r="A6" s="125"/>
      <c r="B6" s="125"/>
      <c r="C6" s="125"/>
      <c r="D6" s="125"/>
      <c r="E6" s="125">
        <v>1</v>
      </c>
      <c r="F6" s="125">
        <v>2</v>
      </c>
      <c r="G6" s="125">
        <v>3</v>
      </c>
      <c r="H6" s="125">
        <v>4</v>
      </c>
      <c r="I6" s="126">
        <v>5</v>
      </c>
      <c r="J6" s="126">
        <v>6</v>
      </c>
      <c r="K6" s="126">
        <v>7</v>
      </c>
      <c r="L6" s="126">
        <v>8</v>
      </c>
      <c r="M6" s="125">
        <v>9</v>
      </c>
      <c r="N6" s="125">
        <v>10</v>
      </c>
      <c r="O6" s="125">
        <v>11</v>
      </c>
      <c r="P6" s="125">
        <v>12</v>
      </c>
      <c r="Q6" s="125">
        <v>13</v>
      </c>
      <c r="R6" s="125">
        <v>14</v>
      </c>
      <c r="S6" s="125">
        <v>15</v>
      </c>
      <c r="T6" s="125">
        <v>16</v>
      </c>
      <c r="U6" s="125">
        <v>17</v>
      </c>
      <c r="V6" s="125">
        <v>18</v>
      </c>
      <c r="W6" s="125">
        <v>19</v>
      </c>
      <c r="X6" s="125">
        <v>20</v>
      </c>
      <c r="Y6" s="125">
        <v>21</v>
      </c>
      <c r="Z6" s="125">
        <v>22</v>
      </c>
      <c r="AA6" s="126">
        <v>23</v>
      </c>
      <c r="AB6" s="126">
        <v>24</v>
      </c>
      <c r="AC6" s="126">
        <v>25</v>
      </c>
      <c r="AD6" s="126">
        <v>26</v>
      </c>
      <c r="AE6" s="126">
        <v>27</v>
      </c>
      <c r="AF6" s="126">
        <v>28</v>
      </c>
      <c r="AG6" s="126">
        <v>29</v>
      </c>
      <c r="AH6" s="126">
        <v>30</v>
      </c>
      <c r="AI6" s="126">
        <v>31</v>
      </c>
      <c r="AJ6" s="126">
        <v>32</v>
      </c>
      <c r="AK6" s="126">
        <v>33</v>
      </c>
      <c r="AL6" s="126">
        <v>34</v>
      </c>
      <c r="AM6" s="126">
        <v>35</v>
      </c>
      <c r="AN6" s="126">
        <v>36</v>
      </c>
      <c r="AO6" s="126">
        <v>37</v>
      </c>
      <c r="AP6" s="126">
        <v>38</v>
      </c>
      <c r="AQ6" s="126">
        <v>39</v>
      </c>
      <c r="AR6" s="126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25">
        <v>46</v>
      </c>
      <c r="AY6" s="125">
        <v>47</v>
      </c>
      <c r="AZ6" s="125">
        <v>48</v>
      </c>
      <c r="BA6" s="125">
        <v>49</v>
      </c>
      <c r="BB6" s="125">
        <v>50</v>
      </c>
      <c r="BC6" s="125">
        <v>51</v>
      </c>
      <c r="BD6" s="132">
        <v>52</v>
      </c>
      <c r="BE6" s="546"/>
    </row>
    <row r="7" spans="1:57" s="27" customFormat="1" ht="18.75" customHeight="1" thickBot="1">
      <c r="A7" s="478" t="s">
        <v>138</v>
      </c>
      <c r="B7" s="549" t="s">
        <v>137</v>
      </c>
      <c r="C7" s="549" t="s">
        <v>136</v>
      </c>
      <c r="D7" s="133" t="s">
        <v>22</v>
      </c>
      <c r="E7" s="95">
        <f>E13+E15+E17</f>
        <v>6</v>
      </c>
      <c r="F7" s="95">
        <f aca="true" t="shared" si="0" ref="F7:S7">F13+F15+F17</f>
        <v>8</v>
      </c>
      <c r="G7" s="95">
        <f t="shared" si="0"/>
        <v>6</v>
      </c>
      <c r="H7" s="95">
        <f t="shared" si="0"/>
        <v>8</v>
      </c>
      <c r="I7" s="95">
        <f t="shared" si="0"/>
        <v>6</v>
      </c>
      <c r="J7" s="95">
        <f t="shared" si="0"/>
        <v>8</v>
      </c>
      <c r="K7" s="95">
        <f t="shared" si="0"/>
        <v>6</v>
      </c>
      <c r="L7" s="95">
        <f t="shared" si="0"/>
        <v>8</v>
      </c>
      <c r="M7" s="95">
        <f t="shared" si="0"/>
        <v>0</v>
      </c>
      <c r="N7" s="95">
        <f t="shared" si="0"/>
        <v>8</v>
      </c>
      <c r="O7" s="95">
        <f t="shared" si="0"/>
        <v>6</v>
      </c>
      <c r="P7" s="95">
        <f t="shared" si="0"/>
        <v>8</v>
      </c>
      <c r="Q7" s="95">
        <f t="shared" si="0"/>
        <v>6</v>
      </c>
      <c r="R7" s="95">
        <f t="shared" si="0"/>
        <v>8</v>
      </c>
      <c r="S7" s="95">
        <f t="shared" si="0"/>
        <v>6</v>
      </c>
      <c r="T7" s="95">
        <v>8</v>
      </c>
      <c r="U7" s="95">
        <f>U9+U11+U15+U17+U19+U21+U23+U25</f>
        <v>0</v>
      </c>
      <c r="V7" s="95" t="s">
        <v>23</v>
      </c>
      <c r="W7" s="95" t="s">
        <v>23</v>
      </c>
      <c r="X7" s="95">
        <f>X9+X11+X15+X17+X19+X21+X23+X25</f>
        <v>4</v>
      </c>
      <c r="Y7" s="95">
        <f>Y9+Y11+Y15+Y17+Y19+Y21+Y23+Y25</f>
        <v>4</v>
      </c>
      <c r="Z7" s="95">
        <f aca="true" t="shared" si="1" ref="Z7:AV7">Z9+Z11+Z15+Z17+Z19+Z21+Z23+Z25</f>
        <v>4</v>
      </c>
      <c r="AA7" s="96">
        <f t="shared" si="1"/>
        <v>4</v>
      </c>
      <c r="AB7" s="96">
        <f t="shared" si="1"/>
        <v>4</v>
      </c>
      <c r="AC7" s="96">
        <f t="shared" si="1"/>
        <v>4</v>
      </c>
      <c r="AD7" s="96">
        <f t="shared" si="1"/>
        <v>4</v>
      </c>
      <c r="AE7" s="96">
        <f t="shared" si="1"/>
        <v>4</v>
      </c>
      <c r="AF7" s="96">
        <f t="shared" si="1"/>
        <v>4</v>
      </c>
      <c r="AG7" s="96">
        <f t="shared" si="1"/>
        <v>4</v>
      </c>
      <c r="AH7" s="96">
        <f t="shared" si="1"/>
        <v>4</v>
      </c>
      <c r="AI7" s="96">
        <f t="shared" si="1"/>
        <v>4</v>
      </c>
      <c r="AJ7" s="96">
        <f t="shared" si="1"/>
        <v>4</v>
      </c>
      <c r="AK7" s="96">
        <v>4</v>
      </c>
      <c r="AL7" s="96">
        <f t="shared" si="1"/>
        <v>0</v>
      </c>
      <c r="AM7" s="96">
        <f t="shared" si="1"/>
        <v>0</v>
      </c>
      <c r="AN7" s="96">
        <f t="shared" si="1"/>
        <v>0</v>
      </c>
      <c r="AO7" s="96">
        <f t="shared" si="1"/>
        <v>0</v>
      </c>
      <c r="AP7" s="96">
        <f t="shared" si="1"/>
        <v>0</v>
      </c>
      <c r="AQ7" s="96">
        <f t="shared" si="1"/>
        <v>0</v>
      </c>
      <c r="AR7" s="96">
        <f t="shared" si="1"/>
        <v>0</v>
      </c>
      <c r="AS7" s="96">
        <f t="shared" si="1"/>
        <v>0</v>
      </c>
      <c r="AT7" s="96">
        <f t="shared" si="1"/>
        <v>0</v>
      </c>
      <c r="AU7" s="96">
        <f t="shared" si="1"/>
        <v>0</v>
      </c>
      <c r="AV7" s="96">
        <f t="shared" si="1"/>
        <v>0</v>
      </c>
      <c r="AW7" s="96">
        <f>AW9+AW11+AW15+AW17+AW19+AW21+AW23+AW25</f>
        <v>0</v>
      </c>
      <c r="AX7" s="95">
        <f>AX9+AX11+AX15+AX17+AX19+AX21+AX23+AX25</f>
        <v>0</v>
      </c>
      <c r="AY7" s="95" t="s">
        <v>23</v>
      </c>
      <c r="AZ7" s="95" t="s">
        <v>23</v>
      </c>
      <c r="BA7" s="95" t="s">
        <v>23</v>
      </c>
      <c r="BB7" s="95" t="s">
        <v>23</v>
      </c>
      <c r="BC7" s="95" t="s">
        <v>23</v>
      </c>
      <c r="BD7" s="178" t="s">
        <v>179</v>
      </c>
      <c r="BE7" s="100">
        <f aca="true" t="shared" si="2" ref="BE7:BE40">SUM(E7:BD7)</f>
        <v>162</v>
      </c>
    </row>
    <row r="8" spans="1:57" ht="18" customHeight="1" thickBot="1">
      <c r="A8" s="479"/>
      <c r="B8" s="550"/>
      <c r="C8" s="550"/>
      <c r="D8" s="134" t="s">
        <v>25</v>
      </c>
      <c r="E8" s="97">
        <f>E14+E16+E18</f>
        <v>3</v>
      </c>
      <c r="F8" s="97">
        <f aca="true" t="shared" si="3" ref="F8:T8">F14+F16+F18</f>
        <v>4</v>
      </c>
      <c r="G8" s="97">
        <f t="shared" si="3"/>
        <v>3</v>
      </c>
      <c r="H8" s="97">
        <f t="shared" si="3"/>
        <v>4</v>
      </c>
      <c r="I8" s="97">
        <f t="shared" si="3"/>
        <v>3</v>
      </c>
      <c r="J8" s="97">
        <f t="shared" si="3"/>
        <v>4</v>
      </c>
      <c r="K8" s="97">
        <f t="shared" si="3"/>
        <v>3</v>
      </c>
      <c r="L8" s="97">
        <f t="shared" si="3"/>
        <v>4</v>
      </c>
      <c r="M8" s="97">
        <f t="shared" si="3"/>
        <v>0</v>
      </c>
      <c r="N8" s="97">
        <f t="shared" si="3"/>
        <v>4</v>
      </c>
      <c r="O8" s="97">
        <f t="shared" si="3"/>
        <v>3</v>
      </c>
      <c r="P8" s="97">
        <f t="shared" si="3"/>
        <v>4</v>
      </c>
      <c r="Q8" s="97">
        <f t="shared" si="3"/>
        <v>3</v>
      </c>
      <c r="R8" s="97">
        <f t="shared" si="3"/>
        <v>4</v>
      </c>
      <c r="S8" s="97">
        <f t="shared" si="3"/>
        <v>3</v>
      </c>
      <c r="T8" s="97">
        <f t="shared" si="3"/>
        <v>4</v>
      </c>
      <c r="U8" s="97">
        <f>U10+U12+U16+U18+U20+U22+U24+U26</f>
        <v>0</v>
      </c>
      <c r="V8" s="95" t="s">
        <v>23</v>
      </c>
      <c r="W8" s="95" t="s">
        <v>23</v>
      </c>
      <c r="X8" s="97">
        <f>X10+X12+X16+X18+X20+X22+X24+X26</f>
        <v>2</v>
      </c>
      <c r="Y8" s="97">
        <f aca="true" t="shared" si="4" ref="Y8:AV8">Y10+Y12+Y16+Y18+Y20+Y22+Y24+Y26</f>
        <v>2</v>
      </c>
      <c r="Z8" s="97">
        <f t="shared" si="4"/>
        <v>2</v>
      </c>
      <c r="AA8" s="98">
        <f t="shared" si="4"/>
        <v>2</v>
      </c>
      <c r="AB8" s="98">
        <f t="shared" si="4"/>
        <v>2</v>
      </c>
      <c r="AC8" s="98">
        <f t="shared" si="4"/>
        <v>2</v>
      </c>
      <c r="AD8" s="98">
        <f t="shared" si="4"/>
        <v>2</v>
      </c>
      <c r="AE8" s="98">
        <f t="shared" si="4"/>
        <v>2</v>
      </c>
      <c r="AF8" s="98">
        <f t="shared" si="4"/>
        <v>2</v>
      </c>
      <c r="AG8" s="98">
        <f t="shared" si="4"/>
        <v>2</v>
      </c>
      <c r="AH8" s="98">
        <f t="shared" si="4"/>
        <v>2</v>
      </c>
      <c r="AI8" s="98">
        <f t="shared" si="4"/>
        <v>2</v>
      </c>
      <c r="AJ8" s="98">
        <f t="shared" si="4"/>
        <v>2</v>
      </c>
      <c r="AK8" s="98">
        <f t="shared" si="4"/>
        <v>2</v>
      </c>
      <c r="AL8" s="98">
        <f t="shared" si="4"/>
        <v>0</v>
      </c>
      <c r="AM8" s="98">
        <f t="shared" si="4"/>
        <v>0</v>
      </c>
      <c r="AN8" s="98">
        <f t="shared" si="4"/>
        <v>0</v>
      </c>
      <c r="AO8" s="98">
        <f t="shared" si="4"/>
        <v>0</v>
      </c>
      <c r="AP8" s="98">
        <f t="shared" si="4"/>
        <v>0</v>
      </c>
      <c r="AQ8" s="98">
        <f t="shared" si="4"/>
        <v>0</v>
      </c>
      <c r="AR8" s="98">
        <f t="shared" si="4"/>
        <v>0</v>
      </c>
      <c r="AS8" s="98">
        <f t="shared" si="4"/>
        <v>0</v>
      </c>
      <c r="AT8" s="98">
        <f t="shared" si="4"/>
        <v>0</v>
      </c>
      <c r="AU8" s="98">
        <f t="shared" si="4"/>
        <v>0</v>
      </c>
      <c r="AV8" s="98">
        <f t="shared" si="4"/>
        <v>0</v>
      </c>
      <c r="AW8" s="98">
        <f>AW10+AW12+AW16+AW18+AW20+AW22+AW24+AW26</f>
        <v>0</v>
      </c>
      <c r="AX8" s="97">
        <f>AX10+AX12+AX16+AX18+AX20+AX22+AX24+AX26</f>
        <v>0</v>
      </c>
      <c r="AY8" s="97" t="s">
        <v>23</v>
      </c>
      <c r="AZ8" s="97" t="s">
        <v>23</v>
      </c>
      <c r="BA8" s="97" t="s">
        <v>23</v>
      </c>
      <c r="BB8" s="97" t="s">
        <v>23</v>
      </c>
      <c r="BC8" s="97" t="s">
        <v>23</v>
      </c>
      <c r="BD8" s="179" t="s">
        <v>179</v>
      </c>
      <c r="BE8" s="100">
        <f t="shared" si="2"/>
        <v>81</v>
      </c>
    </row>
    <row r="9" spans="1:57" ht="10.5" customHeight="1" hidden="1" thickBot="1">
      <c r="A9" s="479"/>
      <c r="B9" s="551" t="s">
        <v>135</v>
      </c>
      <c r="C9" s="553"/>
      <c r="D9" s="115" t="s">
        <v>22</v>
      </c>
      <c r="E9" s="99"/>
      <c r="F9" s="99"/>
      <c r="G9" s="99"/>
      <c r="H9" s="99"/>
      <c r="I9" s="101"/>
      <c r="J9" s="101"/>
      <c r="K9" s="101"/>
      <c r="L9" s="101"/>
      <c r="M9" s="99"/>
      <c r="N9" s="99"/>
      <c r="O9" s="99"/>
      <c r="P9" s="99"/>
      <c r="Q9" s="99"/>
      <c r="R9" s="99"/>
      <c r="S9" s="99"/>
      <c r="T9" s="99"/>
      <c r="U9" s="99"/>
      <c r="V9" s="99" t="s">
        <v>23</v>
      </c>
      <c r="W9" s="99" t="s">
        <v>23</v>
      </c>
      <c r="X9" s="99"/>
      <c r="Y9" s="99"/>
      <c r="Z9" s="99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6"/>
      <c r="AT9" s="106"/>
      <c r="AU9" s="106"/>
      <c r="AV9" s="106"/>
      <c r="AW9" s="106"/>
      <c r="AX9" s="104"/>
      <c r="AY9" s="104"/>
      <c r="AZ9" s="104"/>
      <c r="BA9" s="104"/>
      <c r="BB9" s="104"/>
      <c r="BC9" s="104"/>
      <c r="BD9" s="180"/>
      <c r="BE9" s="100">
        <f t="shared" si="2"/>
        <v>0</v>
      </c>
    </row>
    <row r="10" spans="1:57" ht="11.25" customHeight="1" hidden="1" thickBot="1">
      <c r="A10" s="479"/>
      <c r="B10" s="552"/>
      <c r="C10" s="554"/>
      <c r="D10" s="115" t="s">
        <v>25</v>
      </c>
      <c r="E10" s="99"/>
      <c r="F10" s="99"/>
      <c r="G10" s="99"/>
      <c r="H10" s="99"/>
      <c r="I10" s="101"/>
      <c r="J10" s="101"/>
      <c r="K10" s="101"/>
      <c r="L10" s="101"/>
      <c r="M10" s="99"/>
      <c r="N10" s="99"/>
      <c r="O10" s="99"/>
      <c r="P10" s="99"/>
      <c r="Q10" s="99"/>
      <c r="R10" s="99"/>
      <c r="S10" s="99"/>
      <c r="T10" s="99"/>
      <c r="U10" s="99"/>
      <c r="V10" s="99" t="s">
        <v>23</v>
      </c>
      <c r="W10" s="99" t="s">
        <v>23</v>
      </c>
      <c r="X10" s="104"/>
      <c r="Y10" s="104"/>
      <c r="Z10" s="104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4"/>
      <c r="AY10" s="104"/>
      <c r="AZ10" s="104"/>
      <c r="BA10" s="104"/>
      <c r="BB10" s="104"/>
      <c r="BC10" s="104"/>
      <c r="BD10" s="180"/>
      <c r="BE10" s="100">
        <f t="shared" si="2"/>
        <v>0</v>
      </c>
    </row>
    <row r="11" spans="1:57" ht="16.5" hidden="1" thickBot="1">
      <c r="A11" s="479"/>
      <c r="B11" s="551" t="s">
        <v>134</v>
      </c>
      <c r="C11" s="553"/>
      <c r="D11" s="115" t="s">
        <v>22</v>
      </c>
      <c r="E11" s="99"/>
      <c r="F11" s="99"/>
      <c r="G11" s="99"/>
      <c r="H11" s="99"/>
      <c r="I11" s="101"/>
      <c r="J11" s="101"/>
      <c r="K11" s="101"/>
      <c r="L11" s="101"/>
      <c r="M11" s="99"/>
      <c r="N11" s="99"/>
      <c r="O11" s="99"/>
      <c r="P11" s="99"/>
      <c r="Q11" s="99"/>
      <c r="R11" s="99"/>
      <c r="S11" s="99"/>
      <c r="T11" s="99"/>
      <c r="U11" s="99"/>
      <c r="V11" s="99" t="s">
        <v>23</v>
      </c>
      <c r="W11" s="99" t="s">
        <v>23</v>
      </c>
      <c r="X11" s="99"/>
      <c r="Y11" s="99"/>
      <c r="Z11" s="99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6"/>
      <c r="AV11" s="106"/>
      <c r="AW11" s="106"/>
      <c r="AX11" s="104"/>
      <c r="AY11" s="104"/>
      <c r="AZ11" s="104"/>
      <c r="BA11" s="104"/>
      <c r="BB11" s="104"/>
      <c r="BC11" s="104"/>
      <c r="BD11" s="180"/>
      <c r="BE11" s="100">
        <f t="shared" si="2"/>
        <v>0</v>
      </c>
    </row>
    <row r="12" spans="1:57" ht="16.5" hidden="1" thickBot="1">
      <c r="A12" s="479"/>
      <c r="B12" s="552"/>
      <c r="C12" s="555"/>
      <c r="D12" s="115" t="s">
        <v>25</v>
      </c>
      <c r="E12" s="99"/>
      <c r="F12" s="99"/>
      <c r="G12" s="99"/>
      <c r="H12" s="99"/>
      <c r="I12" s="101"/>
      <c r="J12" s="101"/>
      <c r="K12" s="101"/>
      <c r="L12" s="101"/>
      <c r="M12" s="99"/>
      <c r="N12" s="99"/>
      <c r="O12" s="99"/>
      <c r="P12" s="99"/>
      <c r="Q12" s="99"/>
      <c r="R12" s="99"/>
      <c r="S12" s="99"/>
      <c r="T12" s="99"/>
      <c r="U12" s="99"/>
      <c r="V12" s="99" t="s">
        <v>23</v>
      </c>
      <c r="W12" s="99" t="s">
        <v>23</v>
      </c>
      <c r="X12" s="104"/>
      <c r="Y12" s="104"/>
      <c r="Z12" s="104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4"/>
      <c r="AY12" s="104"/>
      <c r="AZ12" s="104"/>
      <c r="BA12" s="104"/>
      <c r="BB12" s="104"/>
      <c r="BC12" s="104"/>
      <c r="BD12" s="180"/>
      <c r="BE12" s="100">
        <f t="shared" si="2"/>
        <v>0</v>
      </c>
    </row>
    <row r="13" spans="1:57" ht="21.75" customHeight="1" thickBot="1">
      <c r="A13" s="479"/>
      <c r="B13" s="551" t="s">
        <v>135</v>
      </c>
      <c r="C13" s="553" t="s">
        <v>147</v>
      </c>
      <c r="D13" s="115" t="s">
        <v>22</v>
      </c>
      <c r="E13" s="194">
        <v>2</v>
      </c>
      <c r="F13" s="194">
        <v>4</v>
      </c>
      <c r="G13" s="194">
        <v>2</v>
      </c>
      <c r="H13" s="194">
        <v>4</v>
      </c>
      <c r="I13" s="195">
        <v>2</v>
      </c>
      <c r="J13" s="195">
        <v>4</v>
      </c>
      <c r="K13" s="195">
        <v>2</v>
      </c>
      <c r="L13" s="195">
        <v>4</v>
      </c>
      <c r="M13" s="194"/>
      <c r="N13" s="194">
        <v>4</v>
      </c>
      <c r="O13" s="194">
        <v>2</v>
      </c>
      <c r="P13" s="194">
        <v>4</v>
      </c>
      <c r="Q13" s="194">
        <v>2</v>
      </c>
      <c r="R13" s="194">
        <v>4</v>
      </c>
      <c r="S13" s="194">
        <v>2</v>
      </c>
      <c r="T13" s="194" t="s">
        <v>241</v>
      </c>
      <c r="U13" s="352"/>
      <c r="V13" s="95" t="s">
        <v>23</v>
      </c>
      <c r="W13" s="95" t="s">
        <v>23</v>
      </c>
      <c r="X13" s="272"/>
      <c r="Y13" s="272"/>
      <c r="Z13" s="272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356"/>
      <c r="AO13" s="271"/>
      <c r="AP13" s="271"/>
      <c r="AQ13" s="271"/>
      <c r="AR13" s="271"/>
      <c r="AS13" s="271"/>
      <c r="AT13" s="271"/>
      <c r="AU13" s="271"/>
      <c r="AV13" s="271"/>
      <c r="AW13" s="271"/>
      <c r="AX13" s="272"/>
      <c r="AY13" s="295" t="s">
        <v>23</v>
      </c>
      <c r="AZ13" s="295" t="s">
        <v>23</v>
      </c>
      <c r="BA13" s="295" t="s">
        <v>23</v>
      </c>
      <c r="BB13" s="295" t="s">
        <v>23</v>
      </c>
      <c r="BC13" s="295" t="s">
        <v>23</v>
      </c>
      <c r="BD13" s="309" t="s">
        <v>179</v>
      </c>
      <c r="BE13" s="100">
        <f t="shared" si="2"/>
        <v>42</v>
      </c>
    </row>
    <row r="14" spans="1:57" ht="16.5" thickBot="1">
      <c r="A14" s="479"/>
      <c r="B14" s="552"/>
      <c r="C14" s="554"/>
      <c r="D14" s="115" t="s">
        <v>25</v>
      </c>
      <c r="E14" s="194">
        <v>1</v>
      </c>
      <c r="F14" s="194">
        <v>2</v>
      </c>
      <c r="G14" s="194">
        <v>1</v>
      </c>
      <c r="H14" s="194">
        <v>2</v>
      </c>
      <c r="I14" s="195">
        <v>1</v>
      </c>
      <c r="J14" s="195">
        <v>2</v>
      </c>
      <c r="K14" s="195">
        <v>1</v>
      </c>
      <c r="L14" s="195">
        <v>2</v>
      </c>
      <c r="M14" s="194"/>
      <c r="N14" s="194">
        <v>2</v>
      </c>
      <c r="O14" s="194">
        <v>1</v>
      </c>
      <c r="P14" s="194">
        <v>2</v>
      </c>
      <c r="Q14" s="194">
        <v>1</v>
      </c>
      <c r="R14" s="194">
        <v>2</v>
      </c>
      <c r="S14" s="194">
        <v>1</v>
      </c>
      <c r="T14" s="194">
        <v>2</v>
      </c>
      <c r="U14" s="352"/>
      <c r="V14" s="95" t="s">
        <v>23</v>
      </c>
      <c r="W14" s="95" t="s">
        <v>23</v>
      </c>
      <c r="X14" s="272"/>
      <c r="Y14" s="272"/>
      <c r="Z14" s="272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356"/>
      <c r="AO14" s="271"/>
      <c r="AP14" s="271"/>
      <c r="AQ14" s="271"/>
      <c r="AR14" s="271"/>
      <c r="AS14" s="271"/>
      <c r="AT14" s="271"/>
      <c r="AU14" s="271"/>
      <c r="AV14" s="271"/>
      <c r="AW14" s="271"/>
      <c r="AX14" s="272"/>
      <c r="AY14" s="295" t="s">
        <v>23</v>
      </c>
      <c r="AZ14" s="295" t="s">
        <v>23</v>
      </c>
      <c r="BA14" s="295" t="s">
        <v>23</v>
      </c>
      <c r="BB14" s="295" t="s">
        <v>23</v>
      </c>
      <c r="BC14" s="295" t="s">
        <v>23</v>
      </c>
      <c r="BD14" s="309" t="s">
        <v>179</v>
      </c>
      <c r="BE14" s="100">
        <f t="shared" si="2"/>
        <v>23</v>
      </c>
    </row>
    <row r="15" spans="1:57" ht="16.5" thickBot="1">
      <c r="A15" s="479"/>
      <c r="B15" s="551" t="s">
        <v>133</v>
      </c>
      <c r="C15" s="553" t="s">
        <v>26</v>
      </c>
      <c r="D15" s="115" t="s">
        <v>22</v>
      </c>
      <c r="E15" s="194">
        <v>2</v>
      </c>
      <c r="F15" s="194">
        <v>2</v>
      </c>
      <c r="G15" s="194">
        <v>2</v>
      </c>
      <c r="H15" s="194">
        <v>2</v>
      </c>
      <c r="I15" s="195">
        <v>2</v>
      </c>
      <c r="J15" s="195">
        <v>2</v>
      </c>
      <c r="K15" s="195">
        <v>2</v>
      </c>
      <c r="L15" s="195">
        <v>2</v>
      </c>
      <c r="M15" s="194"/>
      <c r="N15" s="194">
        <v>2</v>
      </c>
      <c r="O15" s="194">
        <v>2</v>
      </c>
      <c r="P15" s="194">
        <v>2</v>
      </c>
      <c r="Q15" s="194">
        <v>2</v>
      </c>
      <c r="R15" s="194">
        <v>2</v>
      </c>
      <c r="S15" s="194">
        <v>2</v>
      </c>
      <c r="T15" s="194">
        <v>2</v>
      </c>
      <c r="U15" s="355"/>
      <c r="V15" s="95" t="s">
        <v>23</v>
      </c>
      <c r="W15" s="95" t="s">
        <v>23</v>
      </c>
      <c r="X15" s="194">
        <v>2</v>
      </c>
      <c r="Y15" s="194">
        <v>2</v>
      </c>
      <c r="Z15" s="194">
        <v>2</v>
      </c>
      <c r="AA15" s="195">
        <v>2</v>
      </c>
      <c r="AB15" s="195">
        <v>2</v>
      </c>
      <c r="AC15" s="195">
        <v>2</v>
      </c>
      <c r="AD15" s="195">
        <v>2</v>
      </c>
      <c r="AE15" s="195">
        <v>2</v>
      </c>
      <c r="AF15" s="195">
        <v>2</v>
      </c>
      <c r="AG15" s="195">
        <v>2</v>
      </c>
      <c r="AH15" s="195">
        <v>2</v>
      </c>
      <c r="AI15" s="195">
        <v>2</v>
      </c>
      <c r="AJ15" s="195">
        <v>2</v>
      </c>
      <c r="AK15" s="195" t="s">
        <v>241</v>
      </c>
      <c r="AL15" s="195"/>
      <c r="AM15" s="195"/>
      <c r="AN15" s="355"/>
      <c r="AO15" s="195"/>
      <c r="AP15" s="195"/>
      <c r="AQ15" s="195"/>
      <c r="AR15" s="195"/>
      <c r="AS15" s="195"/>
      <c r="AT15" s="195"/>
      <c r="AU15" s="271"/>
      <c r="AV15" s="271"/>
      <c r="AW15" s="271"/>
      <c r="AX15" s="272"/>
      <c r="AY15" s="295" t="s">
        <v>23</v>
      </c>
      <c r="AZ15" s="295" t="s">
        <v>23</v>
      </c>
      <c r="BA15" s="295" t="s">
        <v>23</v>
      </c>
      <c r="BB15" s="295" t="s">
        <v>23</v>
      </c>
      <c r="BC15" s="295" t="s">
        <v>23</v>
      </c>
      <c r="BD15" s="309" t="s">
        <v>179</v>
      </c>
      <c r="BE15" s="100">
        <f t="shared" si="2"/>
        <v>56</v>
      </c>
    </row>
    <row r="16" spans="1:57" ht="16.5" thickBot="1">
      <c r="A16" s="479"/>
      <c r="B16" s="552"/>
      <c r="C16" s="554"/>
      <c r="D16" s="115" t="s">
        <v>25</v>
      </c>
      <c r="E16" s="194">
        <v>1</v>
      </c>
      <c r="F16" s="194">
        <v>1</v>
      </c>
      <c r="G16" s="194">
        <v>1</v>
      </c>
      <c r="H16" s="194">
        <v>1</v>
      </c>
      <c r="I16" s="195">
        <v>1</v>
      </c>
      <c r="J16" s="195">
        <v>1</v>
      </c>
      <c r="K16" s="195">
        <v>1</v>
      </c>
      <c r="L16" s="195">
        <v>1</v>
      </c>
      <c r="M16" s="194"/>
      <c r="N16" s="194">
        <v>1</v>
      </c>
      <c r="O16" s="194">
        <v>1</v>
      </c>
      <c r="P16" s="194">
        <v>1</v>
      </c>
      <c r="Q16" s="194">
        <v>1</v>
      </c>
      <c r="R16" s="194">
        <v>1</v>
      </c>
      <c r="S16" s="194">
        <v>1</v>
      </c>
      <c r="T16" s="194">
        <v>1</v>
      </c>
      <c r="U16" s="355"/>
      <c r="V16" s="95" t="s">
        <v>23</v>
      </c>
      <c r="W16" s="95" t="s">
        <v>23</v>
      </c>
      <c r="X16" s="194">
        <v>1</v>
      </c>
      <c r="Y16" s="194">
        <v>1</v>
      </c>
      <c r="Z16" s="194">
        <v>1</v>
      </c>
      <c r="AA16" s="195">
        <v>1</v>
      </c>
      <c r="AB16" s="195">
        <v>1</v>
      </c>
      <c r="AC16" s="195">
        <v>1</v>
      </c>
      <c r="AD16" s="195">
        <v>1</v>
      </c>
      <c r="AE16" s="195">
        <v>1</v>
      </c>
      <c r="AF16" s="195">
        <v>1</v>
      </c>
      <c r="AG16" s="195">
        <v>1</v>
      </c>
      <c r="AH16" s="195">
        <v>1</v>
      </c>
      <c r="AI16" s="195">
        <v>1</v>
      </c>
      <c r="AJ16" s="195">
        <v>1</v>
      </c>
      <c r="AK16" s="195">
        <v>1</v>
      </c>
      <c r="AL16" s="195"/>
      <c r="AM16" s="195"/>
      <c r="AN16" s="355"/>
      <c r="AO16" s="195"/>
      <c r="AP16" s="195"/>
      <c r="AQ16" s="195"/>
      <c r="AR16" s="195"/>
      <c r="AS16" s="195"/>
      <c r="AT16" s="195"/>
      <c r="AU16" s="195"/>
      <c r="AV16" s="271"/>
      <c r="AW16" s="271"/>
      <c r="AX16" s="272"/>
      <c r="AY16" s="295" t="s">
        <v>23</v>
      </c>
      <c r="AZ16" s="295" t="s">
        <v>23</v>
      </c>
      <c r="BA16" s="295" t="s">
        <v>23</v>
      </c>
      <c r="BB16" s="295" t="s">
        <v>23</v>
      </c>
      <c r="BC16" s="295" t="s">
        <v>23</v>
      </c>
      <c r="BD16" s="309" t="s">
        <v>179</v>
      </c>
      <c r="BE16" s="100">
        <f t="shared" si="2"/>
        <v>29</v>
      </c>
    </row>
    <row r="17" spans="1:57" ht="16.5" thickBot="1">
      <c r="A17" s="479"/>
      <c r="B17" s="551" t="s">
        <v>132</v>
      </c>
      <c r="C17" s="553" t="s">
        <v>30</v>
      </c>
      <c r="D17" s="115" t="s">
        <v>22</v>
      </c>
      <c r="E17" s="194">
        <v>2</v>
      </c>
      <c r="F17" s="194">
        <v>2</v>
      </c>
      <c r="G17" s="194">
        <v>2</v>
      </c>
      <c r="H17" s="194">
        <v>2</v>
      </c>
      <c r="I17" s="195">
        <v>2</v>
      </c>
      <c r="J17" s="195">
        <v>2</v>
      </c>
      <c r="K17" s="195">
        <v>2</v>
      </c>
      <c r="L17" s="195">
        <v>2</v>
      </c>
      <c r="M17" s="194"/>
      <c r="N17" s="194">
        <v>2</v>
      </c>
      <c r="O17" s="194">
        <v>2</v>
      </c>
      <c r="P17" s="194">
        <v>2</v>
      </c>
      <c r="Q17" s="194">
        <v>2</v>
      </c>
      <c r="R17" s="194">
        <v>2</v>
      </c>
      <c r="S17" s="194">
        <v>2</v>
      </c>
      <c r="T17" s="194" t="s">
        <v>242</v>
      </c>
      <c r="U17" s="355"/>
      <c r="V17" s="95" t="s">
        <v>23</v>
      </c>
      <c r="W17" s="95" t="s">
        <v>23</v>
      </c>
      <c r="X17" s="194">
        <v>2</v>
      </c>
      <c r="Y17" s="194">
        <v>2</v>
      </c>
      <c r="Z17" s="194">
        <v>2</v>
      </c>
      <c r="AA17" s="195">
        <v>2</v>
      </c>
      <c r="AB17" s="195">
        <v>2</v>
      </c>
      <c r="AC17" s="195">
        <v>2</v>
      </c>
      <c r="AD17" s="195">
        <v>2</v>
      </c>
      <c r="AE17" s="195">
        <v>2</v>
      </c>
      <c r="AF17" s="195">
        <v>2</v>
      </c>
      <c r="AG17" s="195">
        <v>2</v>
      </c>
      <c r="AH17" s="195">
        <v>2</v>
      </c>
      <c r="AI17" s="195">
        <v>2</v>
      </c>
      <c r="AJ17" s="195">
        <v>2</v>
      </c>
      <c r="AK17" s="195" t="s">
        <v>242</v>
      </c>
      <c r="AL17" s="195"/>
      <c r="AM17" s="195"/>
      <c r="AN17" s="355"/>
      <c r="AO17" s="195"/>
      <c r="AP17" s="195"/>
      <c r="AQ17" s="195"/>
      <c r="AR17" s="195"/>
      <c r="AS17" s="195"/>
      <c r="AT17" s="195"/>
      <c r="AU17" s="271"/>
      <c r="AV17" s="271"/>
      <c r="AW17" s="271"/>
      <c r="AX17" s="272"/>
      <c r="AY17" s="295" t="s">
        <v>23</v>
      </c>
      <c r="AZ17" s="295" t="s">
        <v>23</v>
      </c>
      <c r="BA17" s="295" t="s">
        <v>23</v>
      </c>
      <c r="BB17" s="295" t="s">
        <v>23</v>
      </c>
      <c r="BC17" s="295" t="s">
        <v>23</v>
      </c>
      <c r="BD17" s="309" t="s">
        <v>179</v>
      </c>
      <c r="BE17" s="100">
        <f t="shared" si="2"/>
        <v>54</v>
      </c>
    </row>
    <row r="18" spans="1:57" ht="19.5" customHeight="1" thickBot="1">
      <c r="A18" s="479"/>
      <c r="B18" s="552"/>
      <c r="C18" s="554"/>
      <c r="D18" s="115" t="s">
        <v>25</v>
      </c>
      <c r="E18" s="194">
        <v>1</v>
      </c>
      <c r="F18" s="194">
        <v>1</v>
      </c>
      <c r="G18" s="194">
        <v>1</v>
      </c>
      <c r="H18" s="194">
        <v>1</v>
      </c>
      <c r="I18" s="195">
        <v>1</v>
      </c>
      <c r="J18" s="195">
        <v>1</v>
      </c>
      <c r="K18" s="195">
        <v>1</v>
      </c>
      <c r="L18" s="195">
        <v>1</v>
      </c>
      <c r="M18" s="194"/>
      <c r="N18" s="194">
        <v>1</v>
      </c>
      <c r="O18" s="194">
        <v>1</v>
      </c>
      <c r="P18" s="194">
        <v>1</v>
      </c>
      <c r="Q18" s="194">
        <v>1</v>
      </c>
      <c r="R18" s="194">
        <v>1</v>
      </c>
      <c r="S18" s="194">
        <v>1</v>
      </c>
      <c r="T18" s="194">
        <v>1</v>
      </c>
      <c r="U18" s="355"/>
      <c r="V18" s="95" t="s">
        <v>23</v>
      </c>
      <c r="W18" s="95" t="s">
        <v>23</v>
      </c>
      <c r="X18" s="272">
        <v>1</v>
      </c>
      <c r="Y18" s="272">
        <v>1</v>
      </c>
      <c r="Z18" s="272">
        <v>1</v>
      </c>
      <c r="AA18" s="271">
        <v>1</v>
      </c>
      <c r="AB18" s="271">
        <v>1</v>
      </c>
      <c r="AC18" s="271">
        <v>1</v>
      </c>
      <c r="AD18" s="271">
        <v>1</v>
      </c>
      <c r="AE18" s="271">
        <v>1</v>
      </c>
      <c r="AF18" s="271">
        <v>1</v>
      </c>
      <c r="AG18" s="271">
        <v>1</v>
      </c>
      <c r="AH18" s="271">
        <v>1</v>
      </c>
      <c r="AI18" s="271">
        <v>1</v>
      </c>
      <c r="AJ18" s="271">
        <v>1</v>
      </c>
      <c r="AK18" s="271">
        <v>1</v>
      </c>
      <c r="AL18" s="271"/>
      <c r="AM18" s="271"/>
      <c r="AN18" s="356"/>
      <c r="AO18" s="271"/>
      <c r="AP18" s="271"/>
      <c r="AQ18" s="271"/>
      <c r="AR18" s="271"/>
      <c r="AS18" s="271"/>
      <c r="AT18" s="271"/>
      <c r="AU18" s="271"/>
      <c r="AV18" s="271"/>
      <c r="AW18" s="271"/>
      <c r="AX18" s="272"/>
      <c r="AY18" s="295" t="s">
        <v>23</v>
      </c>
      <c r="AZ18" s="295" t="s">
        <v>23</v>
      </c>
      <c r="BA18" s="295" t="s">
        <v>23</v>
      </c>
      <c r="BB18" s="295" t="s">
        <v>23</v>
      </c>
      <c r="BC18" s="295" t="s">
        <v>23</v>
      </c>
      <c r="BD18" s="309" t="s">
        <v>179</v>
      </c>
      <c r="BE18" s="100">
        <f t="shared" si="2"/>
        <v>29</v>
      </c>
    </row>
    <row r="19" spans="1:57" ht="0.75" customHeight="1" hidden="1" thickBot="1">
      <c r="A19" s="479"/>
      <c r="B19" s="551" t="s">
        <v>131</v>
      </c>
      <c r="C19" s="553"/>
      <c r="D19" s="115" t="s">
        <v>22</v>
      </c>
      <c r="E19" s="99"/>
      <c r="F19" s="99"/>
      <c r="G19" s="99"/>
      <c r="H19" s="99"/>
      <c r="I19" s="101"/>
      <c r="J19" s="101"/>
      <c r="K19" s="101"/>
      <c r="L19" s="101"/>
      <c r="M19" s="99"/>
      <c r="N19" s="99"/>
      <c r="O19" s="99"/>
      <c r="P19" s="99"/>
      <c r="Q19" s="99"/>
      <c r="R19" s="99"/>
      <c r="S19" s="99"/>
      <c r="T19" s="99"/>
      <c r="U19" s="99"/>
      <c r="V19" s="99" t="s">
        <v>23</v>
      </c>
      <c r="W19" s="99" t="s">
        <v>23</v>
      </c>
      <c r="X19" s="99"/>
      <c r="Y19" s="99"/>
      <c r="Z19" s="99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6"/>
      <c r="AV19" s="106"/>
      <c r="AW19" s="106"/>
      <c r="AX19" s="104"/>
      <c r="AY19" s="104"/>
      <c r="AZ19" s="104"/>
      <c r="BA19" s="104"/>
      <c r="BB19" s="104"/>
      <c r="BC19" s="104"/>
      <c r="BD19" s="309"/>
      <c r="BE19" s="100">
        <f t="shared" si="2"/>
        <v>0</v>
      </c>
    </row>
    <row r="20" spans="1:57" ht="16.5" hidden="1" thickBot="1">
      <c r="A20" s="479"/>
      <c r="B20" s="552"/>
      <c r="C20" s="554"/>
      <c r="D20" s="115" t="s">
        <v>25</v>
      </c>
      <c r="E20" s="99"/>
      <c r="F20" s="99"/>
      <c r="G20" s="99"/>
      <c r="H20" s="99"/>
      <c r="I20" s="101"/>
      <c r="J20" s="101"/>
      <c r="K20" s="101"/>
      <c r="L20" s="101"/>
      <c r="M20" s="99"/>
      <c r="N20" s="99"/>
      <c r="O20" s="99"/>
      <c r="P20" s="99"/>
      <c r="Q20" s="99"/>
      <c r="R20" s="99"/>
      <c r="S20" s="99"/>
      <c r="T20" s="99"/>
      <c r="U20" s="99"/>
      <c r="V20" s="99" t="s">
        <v>23</v>
      </c>
      <c r="W20" s="99" t="s">
        <v>23</v>
      </c>
      <c r="X20" s="99"/>
      <c r="Y20" s="99"/>
      <c r="Z20" s="99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6"/>
      <c r="AW20" s="106"/>
      <c r="AX20" s="104"/>
      <c r="AY20" s="104"/>
      <c r="AZ20" s="104"/>
      <c r="BA20" s="104"/>
      <c r="BB20" s="104"/>
      <c r="BC20" s="104"/>
      <c r="BD20" s="309"/>
      <c r="BE20" s="100">
        <f t="shared" si="2"/>
        <v>0</v>
      </c>
    </row>
    <row r="21" spans="1:57" ht="16.5" hidden="1" thickBot="1">
      <c r="A21" s="479"/>
      <c r="B21" s="551" t="s">
        <v>130</v>
      </c>
      <c r="C21" s="553"/>
      <c r="D21" s="115" t="s">
        <v>22</v>
      </c>
      <c r="E21" s="99"/>
      <c r="F21" s="99"/>
      <c r="G21" s="99"/>
      <c r="H21" s="99"/>
      <c r="I21" s="101"/>
      <c r="J21" s="101"/>
      <c r="K21" s="101"/>
      <c r="L21" s="101"/>
      <c r="M21" s="99"/>
      <c r="N21" s="99"/>
      <c r="O21" s="99"/>
      <c r="P21" s="99"/>
      <c r="Q21" s="99"/>
      <c r="R21" s="99"/>
      <c r="S21" s="99"/>
      <c r="T21" s="99"/>
      <c r="U21" s="99"/>
      <c r="V21" s="99" t="s">
        <v>23</v>
      </c>
      <c r="W21" s="99" t="s">
        <v>23</v>
      </c>
      <c r="X21" s="99"/>
      <c r="Y21" s="99"/>
      <c r="Z21" s="99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6"/>
      <c r="AV21" s="106"/>
      <c r="AW21" s="106"/>
      <c r="AX21" s="104"/>
      <c r="AY21" s="104"/>
      <c r="AZ21" s="104"/>
      <c r="BA21" s="104"/>
      <c r="BB21" s="104"/>
      <c r="BC21" s="104"/>
      <c r="BD21" s="309"/>
      <c r="BE21" s="100">
        <f t="shared" si="2"/>
        <v>0</v>
      </c>
    </row>
    <row r="22" spans="1:57" ht="16.5" hidden="1" thickBot="1">
      <c r="A22" s="479"/>
      <c r="B22" s="552"/>
      <c r="C22" s="554"/>
      <c r="D22" s="115" t="s">
        <v>25</v>
      </c>
      <c r="E22" s="99"/>
      <c r="F22" s="99"/>
      <c r="G22" s="99"/>
      <c r="H22" s="99"/>
      <c r="I22" s="101"/>
      <c r="J22" s="101"/>
      <c r="K22" s="101"/>
      <c r="L22" s="101"/>
      <c r="M22" s="99"/>
      <c r="N22" s="99"/>
      <c r="O22" s="99"/>
      <c r="P22" s="99"/>
      <c r="Q22" s="99"/>
      <c r="R22" s="99"/>
      <c r="S22" s="99"/>
      <c r="T22" s="99"/>
      <c r="U22" s="104"/>
      <c r="V22" s="99" t="s">
        <v>23</v>
      </c>
      <c r="W22" s="99" t="s">
        <v>23</v>
      </c>
      <c r="X22" s="104"/>
      <c r="Y22" s="104"/>
      <c r="Z22" s="104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4"/>
      <c r="AY22" s="104"/>
      <c r="AZ22" s="104"/>
      <c r="BA22" s="104"/>
      <c r="BB22" s="104"/>
      <c r="BC22" s="104"/>
      <c r="BD22" s="309"/>
      <c r="BE22" s="100">
        <f t="shared" si="2"/>
        <v>0</v>
      </c>
    </row>
    <row r="23" spans="1:57" ht="16.5" hidden="1" thickBot="1">
      <c r="A23" s="479"/>
      <c r="B23" s="551" t="s">
        <v>129</v>
      </c>
      <c r="C23" s="553"/>
      <c r="D23" s="115" t="s">
        <v>22</v>
      </c>
      <c r="E23" s="99"/>
      <c r="F23" s="99"/>
      <c r="G23" s="99"/>
      <c r="H23" s="99"/>
      <c r="I23" s="101"/>
      <c r="J23" s="101"/>
      <c r="K23" s="101"/>
      <c r="L23" s="101"/>
      <c r="M23" s="99"/>
      <c r="N23" s="99"/>
      <c r="O23" s="99"/>
      <c r="P23" s="99"/>
      <c r="Q23" s="99"/>
      <c r="R23" s="99"/>
      <c r="S23" s="99"/>
      <c r="T23" s="99"/>
      <c r="U23" s="99"/>
      <c r="V23" s="99" t="s">
        <v>23</v>
      </c>
      <c r="W23" s="99" t="s">
        <v>23</v>
      </c>
      <c r="X23" s="104"/>
      <c r="Y23" s="104"/>
      <c r="Z23" s="104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4"/>
      <c r="AY23" s="104"/>
      <c r="AZ23" s="104"/>
      <c r="BA23" s="104"/>
      <c r="BB23" s="104"/>
      <c r="BC23" s="104"/>
      <c r="BD23" s="309"/>
      <c r="BE23" s="100">
        <f t="shared" si="2"/>
        <v>0</v>
      </c>
    </row>
    <row r="24" spans="1:57" ht="16.5" hidden="1" thickBot="1">
      <c r="A24" s="479"/>
      <c r="B24" s="552"/>
      <c r="C24" s="554"/>
      <c r="D24" s="115" t="s">
        <v>25</v>
      </c>
      <c r="E24" s="99"/>
      <c r="F24" s="99"/>
      <c r="G24" s="99"/>
      <c r="H24" s="99"/>
      <c r="I24" s="101"/>
      <c r="J24" s="101"/>
      <c r="K24" s="101"/>
      <c r="L24" s="101"/>
      <c r="M24" s="99"/>
      <c r="N24" s="99"/>
      <c r="O24" s="99"/>
      <c r="P24" s="99"/>
      <c r="Q24" s="99"/>
      <c r="R24" s="99"/>
      <c r="S24" s="99"/>
      <c r="T24" s="99"/>
      <c r="U24" s="99"/>
      <c r="V24" s="99" t="s">
        <v>23</v>
      </c>
      <c r="W24" s="99" t="s">
        <v>23</v>
      </c>
      <c r="X24" s="104"/>
      <c r="Y24" s="104"/>
      <c r="Z24" s="104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4"/>
      <c r="AY24" s="104"/>
      <c r="AZ24" s="104"/>
      <c r="BA24" s="104"/>
      <c r="BB24" s="104"/>
      <c r="BC24" s="104"/>
      <c r="BD24" s="309"/>
      <c r="BE24" s="100">
        <f t="shared" si="2"/>
        <v>0</v>
      </c>
    </row>
    <row r="25" spans="1:57" ht="16.5" hidden="1" thickBot="1">
      <c r="A25" s="479"/>
      <c r="B25" s="551" t="s">
        <v>128</v>
      </c>
      <c r="C25" s="553"/>
      <c r="D25" s="115" t="s">
        <v>22</v>
      </c>
      <c r="E25" s="99"/>
      <c r="F25" s="99"/>
      <c r="G25" s="99"/>
      <c r="H25" s="99"/>
      <c r="I25" s="101"/>
      <c r="J25" s="101"/>
      <c r="K25" s="101"/>
      <c r="L25" s="101"/>
      <c r="M25" s="99"/>
      <c r="N25" s="99"/>
      <c r="O25" s="99"/>
      <c r="P25" s="99"/>
      <c r="Q25" s="99"/>
      <c r="R25" s="99"/>
      <c r="S25" s="99"/>
      <c r="T25" s="99"/>
      <c r="U25" s="99"/>
      <c r="V25" s="99" t="s">
        <v>23</v>
      </c>
      <c r="W25" s="99" t="s">
        <v>23</v>
      </c>
      <c r="X25" s="99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6"/>
      <c r="AV25" s="106"/>
      <c r="AW25" s="106"/>
      <c r="AX25" s="104"/>
      <c r="AY25" s="104"/>
      <c r="AZ25" s="104"/>
      <c r="BA25" s="104"/>
      <c r="BB25" s="104"/>
      <c r="BC25" s="104"/>
      <c r="BD25" s="309"/>
      <c r="BE25" s="100">
        <f t="shared" si="2"/>
        <v>0</v>
      </c>
    </row>
    <row r="26" spans="1:57" ht="14.25" customHeight="1" hidden="1" thickBot="1">
      <c r="A26" s="479"/>
      <c r="B26" s="552"/>
      <c r="C26" s="554"/>
      <c r="D26" s="115" t="s">
        <v>25</v>
      </c>
      <c r="E26" s="99"/>
      <c r="F26" s="99"/>
      <c r="G26" s="99"/>
      <c r="H26" s="99"/>
      <c r="I26" s="101"/>
      <c r="J26" s="101"/>
      <c r="K26" s="101"/>
      <c r="L26" s="101"/>
      <c r="M26" s="99"/>
      <c r="N26" s="99"/>
      <c r="O26" s="99"/>
      <c r="P26" s="99"/>
      <c r="Q26" s="99"/>
      <c r="R26" s="99"/>
      <c r="S26" s="99"/>
      <c r="T26" s="99"/>
      <c r="U26" s="99"/>
      <c r="V26" s="99" t="s">
        <v>23</v>
      </c>
      <c r="W26" s="99" t="s">
        <v>23</v>
      </c>
      <c r="X26" s="104"/>
      <c r="Y26" s="104"/>
      <c r="Z26" s="104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4"/>
      <c r="AY26" s="104"/>
      <c r="AZ26" s="104"/>
      <c r="BA26" s="104"/>
      <c r="BB26" s="104"/>
      <c r="BC26" s="104"/>
      <c r="BD26" s="309"/>
      <c r="BE26" s="100">
        <f t="shared" si="2"/>
        <v>0</v>
      </c>
    </row>
    <row r="27" spans="1:57" ht="13.5" customHeight="1" hidden="1" thickBot="1">
      <c r="A27" s="479"/>
      <c r="B27" s="551"/>
      <c r="C27" s="553"/>
      <c r="D27" s="115"/>
      <c r="E27" s="99"/>
      <c r="F27" s="99"/>
      <c r="G27" s="99"/>
      <c r="H27" s="99"/>
      <c r="I27" s="101"/>
      <c r="J27" s="101"/>
      <c r="K27" s="101"/>
      <c r="L27" s="101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4"/>
      <c r="X27" s="104"/>
      <c r="Y27" s="104"/>
      <c r="Z27" s="104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4"/>
      <c r="AY27" s="104"/>
      <c r="AZ27" s="104"/>
      <c r="BA27" s="104"/>
      <c r="BB27" s="104"/>
      <c r="BC27" s="104"/>
      <c r="BD27" s="309"/>
      <c r="BE27" s="100">
        <f t="shared" si="2"/>
        <v>0</v>
      </c>
    </row>
    <row r="28" spans="1:57" ht="13.5" customHeight="1" hidden="1" thickBot="1">
      <c r="A28" s="479"/>
      <c r="B28" s="552"/>
      <c r="C28" s="556"/>
      <c r="D28" s="116"/>
      <c r="E28" s="99"/>
      <c r="F28" s="99"/>
      <c r="G28" s="99"/>
      <c r="H28" s="99"/>
      <c r="I28" s="101"/>
      <c r="J28" s="101"/>
      <c r="K28" s="101"/>
      <c r="L28" s="101"/>
      <c r="M28" s="99"/>
      <c r="N28" s="99"/>
      <c r="O28" s="99"/>
      <c r="P28" s="99"/>
      <c r="Q28" s="99"/>
      <c r="R28" s="99"/>
      <c r="S28" s="99"/>
      <c r="T28" s="99"/>
      <c r="U28" s="99"/>
      <c r="V28" s="104"/>
      <c r="W28" s="104"/>
      <c r="X28" s="104"/>
      <c r="Y28" s="104"/>
      <c r="Z28" s="104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4"/>
      <c r="AY28" s="104"/>
      <c r="AZ28" s="104"/>
      <c r="BA28" s="104"/>
      <c r="BB28" s="104"/>
      <c r="BC28" s="104"/>
      <c r="BD28" s="309"/>
      <c r="BE28" s="100">
        <f t="shared" si="2"/>
        <v>0</v>
      </c>
    </row>
    <row r="29" spans="1:57" s="27" customFormat="1" ht="18.75" customHeight="1" thickBot="1">
      <c r="A29" s="479"/>
      <c r="B29" s="557" t="s">
        <v>254</v>
      </c>
      <c r="C29" s="559" t="s">
        <v>126</v>
      </c>
      <c r="D29" s="133" t="s">
        <v>22</v>
      </c>
      <c r="E29" s="95">
        <f>E31</f>
        <v>2</v>
      </c>
      <c r="F29" s="95">
        <f aca="true" t="shared" si="5" ref="F29:U29">F31</f>
        <v>2</v>
      </c>
      <c r="G29" s="95">
        <f t="shared" si="5"/>
        <v>2</v>
      </c>
      <c r="H29" s="95">
        <f t="shared" si="5"/>
        <v>2</v>
      </c>
      <c r="I29" s="95">
        <f t="shared" si="5"/>
        <v>2</v>
      </c>
      <c r="J29" s="95">
        <f t="shared" si="5"/>
        <v>2</v>
      </c>
      <c r="K29" s="95">
        <f t="shared" si="5"/>
        <v>2</v>
      </c>
      <c r="L29" s="95">
        <f t="shared" si="5"/>
        <v>2</v>
      </c>
      <c r="M29" s="95">
        <f t="shared" si="5"/>
        <v>0</v>
      </c>
      <c r="N29" s="95">
        <f t="shared" si="5"/>
        <v>2</v>
      </c>
      <c r="O29" s="95">
        <f t="shared" si="5"/>
        <v>2</v>
      </c>
      <c r="P29" s="95">
        <f t="shared" si="5"/>
        <v>2</v>
      </c>
      <c r="Q29" s="95">
        <f t="shared" si="5"/>
        <v>2</v>
      </c>
      <c r="R29" s="95">
        <f t="shared" si="5"/>
        <v>2</v>
      </c>
      <c r="S29" s="95">
        <f t="shared" si="5"/>
        <v>2</v>
      </c>
      <c r="T29" s="95">
        <v>2</v>
      </c>
      <c r="U29" s="95">
        <f t="shared" si="5"/>
        <v>0</v>
      </c>
      <c r="V29" s="95" t="s">
        <v>23</v>
      </c>
      <c r="W29" s="95" t="s">
        <v>23</v>
      </c>
      <c r="X29" s="95">
        <v>0</v>
      </c>
      <c r="Y29" s="95">
        <f aca="true" t="shared" si="6" ref="Y29:AV29">Y31+Y33+Y35</f>
        <v>0</v>
      </c>
      <c r="Z29" s="95">
        <f t="shared" si="6"/>
        <v>0</v>
      </c>
      <c r="AA29" s="96">
        <f t="shared" si="6"/>
        <v>0</v>
      </c>
      <c r="AB29" s="96">
        <f t="shared" si="6"/>
        <v>0</v>
      </c>
      <c r="AC29" s="96">
        <f t="shared" si="6"/>
        <v>0</v>
      </c>
      <c r="AD29" s="96">
        <f t="shared" si="6"/>
        <v>0</v>
      </c>
      <c r="AE29" s="96">
        <f t="shared" si="6"/>
        <v>0</v>
      </c>
      <c r="AF29" s="96">
        <f t="shared" si="6"/>
        <v>0</v>
      </c>
      <c r="AG29" s="96">
        <f t="shared" si="6"/>
        <v>0</v>
      </c>
      <c r="AH29" s="96">
        <f t="shared" si="6"/>
        <v>0</v>
      </c>
      <c r="AI29" s="96">
        <f t="shared" si="6"/>
        <v>0</v>
      </c>
      <c r="AJ29" s="96">
        <f t="shared" si="6"/>
        <v>0</v>
      </c>
      <c r="AK29" s="96">
        <f t="shared" si="6"/>
        <v>0</v>
      </c>
      <c r="AL29" s="96">
        <f t="shared" si="6"/>
        <v>0</v>
      </c>
      <c r="AM29" s="96">
        <f t="shared" si="6"/>
        <v>0</v>
      </c>
      <c r="AN29" s="96">
        <f t="shared" si="6"/>
        <v>0</v>
      </c>
      <c r="AO29" s="96">
        <f>AO31+AO33+AO35</f>
        <v>0</v>
      </c>
      <c r="AP29" s="96">
        <f t="shared" si="6"/>
        <v>0</v>
      </c>
      <c r="AQ29" s="96">
        <f t="shared" si="6"/>
        <v>0</v>
      </c>
      <c r="AR29" s="96">
        <f t="shared" si="6"/>
        <v>0</v>
      </c>
      <c r="AS29" s="96">
        <f t="shared" si="6"/>
        <v>0</v>
      </c>
      <c r="AT29" s="96">
        <f t="shared" si="6"/>
        <v>0</v>
      </c>
      <c r="AU29" s="96">
        <f t="shared" si="6"/>
        <v>0</v>
      </c>
      <c r="AV29" s="96">
        <f t="shared" si="6"/>
        <v>0</v>
      </c>
      <c r="AW29" s="96">
        <f>AW31+AW33+AW35</f>
        <v>0</v>
      </c>
      <c r="AX29" s="95">
        <f>AX31+AX33+AX35</f>
        <v>0</v>
      </c>
      <c r="AY29" s="95" t="s">
        <v>23</v>
      </c>
      <c r="AZ29" s="95" t="s">
        <v>23</v>
      </c>
      <c r="BA29" s="95" t="s">
        <v>23</v>
      </c>
      <c r="BB29" s="95" t="s">
        <v>23</v>
      </c>
      <c r="BC29" s="95" t="s">
        <v>23</v>
      </c>
      <c r="BD29" s="310" t="s">
        <v>179</v>
      </c>
      <c r="BE29" s="100">
        <f t="shared" si="2"/>
        <v>30</v>
      </c>
    </row>
    <row r="30" spans="1:57" s="27" customFormat="1" ht="19.5" customHeight="1" thickBot="1">
      <c r="A30" s="479"/>
      <c r="B30" s="558"/>
      <c r="C30" s="560"/>
      <c r="D30" s="133" t="s">
        <v>25</v>
      </c>
      <c r="E30" s="95">
        <f>E32</f>
        <v>1</v>
      </c>
      <c r="F30" s="95">
        <f aca="true" t="shared" si="7" ref="F30:U30">F32</f>
        <v>1</v>
      </c>
      <c r="G30" s="95">
        <f t="shared" si="7"/>
        <v>1</v>
      </c>
      <c r="H30" s="95">
        <f t="shared" si="7"/>
        <v>1</v>
      </c>
      <c r="I30" s="95">
        <f t="shared" si="7"/>
        <v>1</v>
      </c>
      <c r="J30" s="95">
        <f t="shared" si="7"/>
        <v>1</v>
      </c>
      <c r="K30" s="95">
        <f t="shared" si="7"/>
        <v>1</v>
      </c>
      <c r="L30" s="95">
        <f t="shared" si="7"/>
        <v>1</v>
      </c>
      <c r="M30" s="95">
        <f t="shared" si="7"/>
        <v>0</v>
      </c>
      <c r="N30" s="95">
        <f t="shared" si="7"/>
        <v>1</v>
      </c>
      <c r="O30" s="95">
        <f t="shared" si="7"/>
        <v>1</v>
      </c>
      <c r="P30" s="95">
        <f t="shared" si="7"/>
        <v>1</v>
      </c>
      <c r="Q30" s="95">
        <f t="shared" si="7"/>
        <v>1</v>
      </c>
      <c r="R30" s="95">
        <f t="shared" si="7"/>
        <v>1</v>
      </c>
      <c r="S30" s="95">
        <f t="shared" si="7"/>
        <v>1</v>
      </c>
      <c r="T30" s="95">
        <f t="shared" si="7"/>
        <v>1</v>
      </c>
      <c r="U30" s="95">
        <f t="shared" si="7"/>
        <v>0</v>
      </c>
      <c r="V30" s="95" t="s">
        <v>23</v>
      </c>
      <c r="W30" s="95" t="s">
        <v>23</v>
      </c>
      <c r="X30" s="95">
        <f>X32+X34+X36</f>
        <v>0</v>
      </c>
      <c r="Y30" s="95">
        <f aca="true" t="shared" si="8" ref="Y30:AV30">Y32+Y34+Y36</f>
        <v>0</v>
      </c>
      <c r="Z30" s="95">
        <f t="shared" si="8"/>
        <v>0</v>
      </c>
      <c r="AA30" s="96">
        <f t="shared" si="8"/>
        <v>0</v>
      </c>
      <c r="AB30" s="96">
        <f t="shared" si="8"/>
        <v>0</v>
      </c>
      <c r="AC30" s="96">
        <f t="shared" si="8"/>
        <v>0</v>
      </c>
      <c r="AD30" s="96">
        <f t="shared" si="8"/>
        <v>0</v>
      </c>
      <c r="AE30" s="96">
        <f t="shared" si="8"/>
        <v>0</v>
      </c>
      <c r="AF30" s="96">
        <f t="shared" si="8"/>
        <v>0</v>
      </c>
      <c r="AG30" s="96">
        <f t="shared" si="8"/>
        <v>0</v>
      </c>
      <c r="AH30" s="96">
        <f t="shared" si="8"/>
        <v>0</v>
      </c>
      <c r="AI30" s="96">
        <f t="shared" si="8"/>
        <v>0</v>
      </c>
      <c r="AJ30" s="96">
        <f t="shared" si="8"/>
        <v>0</v>
      </c>
      <c r="AK30" s="96">
        <f t="shared" si="8"/>
        <v>0</v>
      </c>
      <c r="AL30" s="96">
        <f t="shared" si="8"/>
        <v>0</v>
      </c>
      <c r="AM30" s="96">
        <f t="shared" si="8"/>
        <v>0</v>
      </c>
      <c r="AN30" s="96">
        <f t="shared" si="8"/>
        <v>0</v>
      </c>
      <c r="AO30" s="96">
        <f>AO32+AO34+AO36</f>
        <v>0</v>
      </c>
      <c r="AP30" s="96">
        <f t="shared" si="8"/>
        <v>0</v>
      </c>
      <c r="AQ30" s="96">
        <f t="shared" si="8"/>
        <v>0</v>
      </c>
      <c r="AR30" s="96">
        <f t="shared" si="8"/>
        <v>0</v>
      </c>
      <c r="AS30" s="96">
        <f t="shared" si="8"/>
        <v>0</v>
      </c>
      <c r="AT30" s="96">
        <f t="shared" si="8"/>
        <v>0</v>
      </c>
      <c r="AU30" s="96">
        <f t="shared" si="8"/>
        <v>0</v>
      </c>
      <c r="AV30" s="96">
        <f t="shared" si="8"/>
        <v>0</v>
      </c>
      <c r="AW30" s="96">
        <f>AW32+AW34+AW36</f>
        <v>0</v>
      </c>
      <c r="AX30" s="95">
        <f>AX32+AX34+AX36</f>
        <v>0</v>
      </c>
      <c r="AY30" s="95" t="s">
        <v>23</v>
      </c>
      <c r="AZ30" s="95" t="s">
        <v>23</v>
      </c>
      <c r="BA30" s="95" t="s">
        <v>23</v>
      </c>
      <c r="BB30" s="95" t="s">
        <v>23</v>
      </c>
      <c r="BC30" s="95" t="s">
        <v>23</v>
      </c>
      <c r="BD30" s="310" t="s">
        <v>179</v>
      </c>
      <c r="BE30" s="100">
        <f t="shared" si="2"/>
        <v>15</v>
      </c>
    </row>
    <row r="31" spans="1:57" ht="17.25" customHeight="1" thickBot="1">
      <c r="A31" s="479"/>
      <c r="B31" s="551" t="s">
        <v>159</v>
      </c>
      <c r="C31" s="551" t="s">
        <v>171</v>
      </c>
      <c r="D31" s="115" t="s">
        <v>22</v>
      </c>
      <c r="E31" s="194">
        <v>2</v>
      </c>
      <c r="F31" s="194">
        <v>2</v>
      </c>
      <c r="G31" s="194">
        <v>2</v>
      </c>
      <c r="H31" s="194">
        <v>2</v>
      </c>
      <c r="I31" s="195">
        <v>2</v>
      </c>
      <c r="J31" s="195">
        <v>2</v>
      </c>
      <c r="K31" s="195">
        <v>2</v>
      </c>
      <c r="L31" s="195">
        <v>2</v>
      </c>
      <c r="M31" s="194"/>
      <c r="N31" s="194">
        <v>2</v>
      </c>
      <c r="O31" s="194">
        <v>2</v>
      </c>
      <c r="P31" s="194">
        <v>2</v>
      </c>
      <c r="Q31" s="194">
        <v>2</v>
      </c>
      <c r="R31" s="194">
        <v>2</v>
      </c>
      <c r="S31" s="194">
        <v>2</v>
      </c>
      <c r="T31" s="194" t="s">
        <v>241</v>
      </c>
      <c r="U31" s="352"/>
      <c r="V31" s="95" t="s">
        <v>23</v>
      </c>
      <c r="W31" s="95" t="s">
        <v>23</v>
      </c>
      <c r="X31" s="194"/>
      <c r="Y31" s="194"/>
      <c r="Z31" s="194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355"/>
      <c r="AO31" s="195"/>
      <c r="AP31" s="195"/>
      <c r="AQ31" s="195"/>
      <c r="AR31" s="195"/>
      <c r="AS31" s="195"/>
      <c r="AT31" s="195"/>
      <c r="AU31" s="271"/>
      <c r="AV31" s="271"/>
      <c r="AW31" s="271"/>
      <c r="AX31" s="272"/>
      <c r="AY31" s="295" t="s">
        <v>23</v>
      </c>
      <c r="AZ31" s="295" t="s">
        <v>23</v>
      </c>
      <c r="BA31" s="295" t="s">
        <v>23</v>
      </c>
      <c r="BB31" s="295" t="s">
        <v>23</v>
      </c>
      <c r="BC31" s="295" t="s">
        <v>23</v>
      </c>
      <c r="BD31" s="309" t="s">
        <v>179</v>
      </c>
      <c r="BE31" s="100">
        <f t="shared" si="2"/>
        <v>28</v>
      </c>
    </row>
    <row r="32" spans="1:57" ht="18.75" customHeight="1" thickBot="1">
      <c r="A32" s="479"/>
      <c r="B32" s="552"/>
      <c r="C32" s="552"/>
      <c r="D32" s="115" t="s">
        <v>25</v>
      </c>
      <c r="E32" s="194">
        <v>1</v>
      </c>
      <c r="F32" s="194">
        <v>1</v>
      </c>
      <c r="G32" s="194">
        <v>1</v>
      </c>
      <c r="H32" s="194">
        <v>1</v>
      </c>
      <c r="I32" s="195">
        <v>1</v>
      </c>
      <c r="J32" s="195">
        <v>1</v>
      </c>
      <c r="K32" s="195">
        <v>1</v>
      </c>
      <c r="L32" s="195">
        <v>1</v>
      </c>
      <c r="M32" s="194"/>
      <c r="N32" s="194">
        <v>1</v>
      </c>
      <c r="O32" s="194">
        <v>1</v>
      </c>
      <c r="P32" s="194">
        <v>1</v>
      </c>
      <c r="Q32" s="194">
        <v>1</v>
      </c>
      <c r="R32" s="194">
        <v>1</v>
      </c>
      <c r="S32" s="194">
        <v>1</v>
      </c>
      <c r="T32" s="194">
        <v>1</v>
      </c>
      <c r="U32" s="352"/>
      <c r="V32" s="95" t="s">
        <v>23</v>
      </c>
      <c r="W32" s="95" t="s">
        <v>23</v>
      </c>
      <c r="X32" s="272"/>
      <c r="Y32" s="272"/>
      <c r="Z32" s="272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356"/>
      <c r="AO32" s="271"/>
      <c r="AP32" s="271"/>
      <c r="AQ32" s="271"/>
      <c r="AR32" s="271"/>
      <c r="AS32" s="271"/>
      <c r="AT32" s="271"/>
      <c r="AU32" s="271"/>
      <c r="AV32" s="271"/>
      <c r="AW32" s="271"/>
      <c r="AX32" s="272"/>
      <c r="AY32" s="295" t="s">
        <v>23</v>
      </c>
      <c r="AZ32" s="295" t="s">
        <v>23</v>
      </c>
      <c r="BA32" s="295" t="s">
        <v>23</v>
      </c>
      <c r="BB32" s="295" t="s">
        <v>23</v>
      </c>
      <c r="BC32" s="295" t="s">
        <v>23</v>
      </c>
      <c r="BD32" s="309" t="s">
        <v>179</v>
      </c>
      <c r="BE32" s="100">
        <f t="shared" si="2"/>
        <v>15</v>
      </c>
    </row>
    <row r="33" spans="1:57" ht="16.5" hidden="1" thickBot="1">
      <c r="A33" s="479"/>
      <c r="B33" s="551" t="s">
        <v>124</v>
      </c>
      <c r="C33" s="553"/>
      <c r="D33" s="115" t="s">
        <v>22</v>
      </c>
      <c r="E33" s="99"/>
      <c r="F33" s="99"/>
      <c r="G33" s="99"/>
      <c r="H33" s="99"/>
      <c r="I33" s="101"/>
      <c r="J33" s="101"/>
      <c r="K33" s="101"/>
      <c r="L33" s="101"/>
      <c r="M33" s="99"/>
      <c r="N33" s="99"/>
      <c r="O33" s="99"/>
      <c r="P33" s="99"/>
      <c r="Q33" s="99"/>
      <c r="R33" s="99"/>
      <c r="S33" s="99"/>
      <c r="T33" s="99"/>
      <c r="U33" s="99"/>
      <c r="V33" s="99" t="s">
        <v>23</v>
      </c>
      <c r="W33" s="99" t="s">
        <v>23</v>
      </c>
      <c r="X33" s="104"/>
      <c r="Y33" s="104"/>
      <c r="Z33" s="104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4"/>
      <c r="AY33" s="104"/>
      <c r="AZ33" s="104"/>
      <c r="BA33" s="104"/>
      <c r="BB33" s="104"/>
      <c r="BC33" s="104"/>
      <c r="BD33" s="309"/>
      <c r="BE33" s="100">
        <f t="shared" si="2"/>
        <v>0</v>
      </c>
    </row>
    <row r="34" spans="1:57" ht="16.5" hidden="1" thickBot="1">
      <c r="A34" s="479"/>
      <c r="B34" s="552"/>
      <c r="C34" s="554"/>
      <c r="D34" s="115" t="s">
        <v>25</v>
      </c>
      <c r="E34" s="99"/>
      <c r="F34" s="99"/>
      <c r="G34" s="99"/>
      <c r="H34" s="99"/>
      <c r="I34" s="101"/>
      <c r="J34" s="101"/>
      <c r="K34" s="101"/>
      <c r="L34" s="101"/>
      <c r="M34" s="99"/>
      <c r="N34" s="99"/>
      <c r="O34" s="99"/>
      <c r="P34" s="99"/>
      <c r="Q34" s="99"/>
      <c r="R34" s="99"/>
      <c r="S34" s="99"/>
      <c r="T34" s="99"/>
      <c r="U34" s="99"/>
      <c r="V34" s="99" t="s">
        <v>23</v>
      </c>
      <c r="W34" s="99" t="s">
        <v>23</v>
      </c>
      <c r="X34" s="99"/>
      <c r="Y34" s="99"/>
      <c r="Z34" s="99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6"/>
      <c r="AW34" s="106"/>
      <c r="AX34" s="104"/>
      <c r="AY34" s="104"/>
      <c r="AZ34" s="104"/>
      <c r="BA34" s="104"/>
      <c r="BB34" s="104"/>
      <c r="BC34" s="104"/>
      <c r="BD34" s="309"/>
      <c r="BE34" s="100">
        <f t="shared" si="2"/>
        <v>0</v>
      </c>
    </row>
    <row r="35" spans="1:57" ht="16.5" hidden="1" thickBot="1">
      <c r="A35" s="479"/>
      <c r="B35" s="551" t="s">
        <v>123</v>
      </c>
      <c r="C35" s="553"/>
      <c r="D35" s="115" t="s">
        <v>22</v>
      </c>
      <c r="E35" s="99"/>
      <c r="F35" s="99"/>
      <c r="G35" s="99"/>
      <c r="H35" s="99"/>
      <c r="I35" s="101"/>
      <c r="J35" s="101"/>
      <c r="K35" s="101"/>
      <c r="L35" s="101"/>
      <c r="M35" s="99"/>
      <c r="N35" s="99"/>
      <c r="O35" s="99"/>
      <c r="P35" s="99"/>
      <c r="Q35" s="99"/>
      <c r="R35" s="99"/>
      <c r="S35" s="99"/>
      <c r="T35" s="99"/>
      <c r="U35" s="99"/>
      <c r="V35" s="99" t="s">
        <v>23</v>
      </c>
      <c r="W35" s="99" t="s">
        <v>23</v>
      </c>
      <c r="X35" s="99"/>
      <c r="Y35" s="99"/>
      <c r="Z35" s="99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6"/>
      <c r="AV35" s="106"/>
      <c r="AW35" s="106"/>
      <c r="AX35" s="104"/>
      <c r="AY35" s="104"/>
      <c r="AZ35" s="104"/>
      <c r="BA35" s="104"/>
      <c r="BB35" s="104"/>
      <c r="BC35" s="104"/>
      <c r="BD35" s="309"/>
      <c r="BE35" s="100">
        <f t="shared" si="2"/>
        <v>0</v>
      </c>
    </row>
    <row r="36" spans="1:57" ht="16.5" hidden="1" thickBot="1">
      <c r="A36" s="479"/>
      <c r="B36" s="552"/>
      <c r="C36" s="554"/>
      <c r="D36" s="115" t="s">
        <v>25</v>
      </c>
      <c r="E36" s="99"/>
      <c r="F36" s="99"/>
      <c r="G36" s="99"/>
      <c r="H36" s="99"/>
      <c r="I36" s="101"/>
      <c r="J36" s="101"/>
      <c r="K36" s="101"/>
      <c r="L36" s="101"/>
      <c r="M36" s="99"/>
      <c r="N36" s="99"/>
      <c r="O36" s="99"/>
      <c r="P36" s="99"/>
      <c r="Q36" s="99"/>
      <c r="R36" s="99"/>
      <c r="S36" s="99"/>
      <c r="T36" s="99"/>
      <c r="U36" s="99"/>
      <c r="V36" s="99" t="s">
        <v>23</v>
      </c>
      <c r="W36" s="99" t="s">
        <v>23</v>
      </c>
      <c r="X36" s="104"/>
      <c r="Y36" s="104"/>
      <c r="Z36" s="104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4"/>
      <c r="AY36" s="104"/>
      <c r="AZ36" s="104"/>
      <c r="BA36" s="104"/>
      <c r="BB36" s="104"/>
      <c r="BC36" s="104"/>
      <c r="BD36" s="309"/>
      <c r="BE36" s="100">
        <f t="shared" si="2"/>
        <v>0</v>
      </c>
    </row>
    <row r="37" spans="1:57" s="27" customFormat="1" ht="18" customHeight="1" thickBot="1">
      <c r="A37" s="479"/>
      <c r="B37" s="549" t="s">
        <v>47</v>
      </c>
      <c r="C37" s="549" t="s">
        <v>48</v>
      </c>
      <c r="D37" s="133" t="s">
        <v>22</v>
      </c>
      <c r="E37" s="95">
        <f aca="true" t="shared" si="9" ref="E37:T37">E39+E57</f>
        <v>28</v>
      </c>
      <c r="F37" s="95">
        <f t="shared" si="9"/>
        <v>26</v>
      </c>
      <c r="G37" s="95">
        <f t="shared" si="9"/>
        <v>28</v>
      </c>
      <c r="H37" s="95">
        <f t="shared" si="9"/>
        <v>26</v>
      </c>
      <c r="I37" s="96">
        <f t="shared" si="9"/>
        <v>28</v>
      </c>
      <c r="J37" s="96">
        <f t="shared" si="9"/>
        <v>26</v>
      </c>
      <c r="K37" s="96">
        <f t="shared" si="9"/>
        <v>28</v>
      </c>
      <c r="L37" s="96">
        <f t="shared" si="9"/>
        <v>26</v>
      </c>
      <c r="M37" s="95">
        <f t="shared" si="9"/>
        <v>36</v>
      </c>
      <c r="N37" s="95">
        <f t="shared" si="9"/>
        <v>26</v>
      </c>
      <c r="O37" s="95">
        <f t="shared" si="9"/>
        <v>28</v>
      </c>
      <c r="P37" s="95">
        <f t="shared" si="9"/>
        <v>26</v>
      </c>
      <c r="Q37" s="95">
        <f t="shared" si="9"/>
        <v>28</v>
      </c>
      <c r="R37" s="95">
        <f t="shared" si="9"/>
        <v>26</v>
      </c>
      <c r="S37" s="95">
        <f t="shared" si="9"/>
        <v>28</v>
      </c>
      <c r="T37" s="95">
        <f t="shared" si="9"/>
        <v>26</v>
      </c>
      <c r="U37" s="95">
        <v>0</v>
      </c>
      <c r="V37" s="95" t="s">
        <v>23</v>
      </c>
      <c r="W37" s="95" t="s">
        <v>23</v>
      </c>
      <c r="X37" s="95">
        <f aca="true" t="shared" si="10" ref="X37:AX37">X39+X57</f>
        <v>32</v>
      </c>
      <c r="Y37" s="95">
        <f t="shared" si="10"/>
        <v>32</v>
      </c>
      <c r="Z37" s="95">
        <f t="shared" si="10"/>
        <v>32</v>
      </c>
      <c r="AA37" s="96">
        <f t="shared" si="10"/>
        <v>32</v>
      </c>
      <c r="AB37" s="96">
        <f t="shared" si="10"/>
        <v>32</v>
      </c>
      <c r="AC37" s="96">
        <f t="shared" si="10"/>
        <v>32</v>
      </c>
      <c r="AD37" s="96">
        <f t="shared" si="10"/>
        <v>32</v>
      </c>
      <c r="AE37" s="96">
        <f t="shared" si="10"/>
        <v>32</v>
      </c>
      <c r="AF37" s="96">
        <f t="shared" si="10"/>
        <v>32</v>
      </c>
      <c r="AG37" s="96">
        <f t="shared" si="10"/>
        <v>32</v>
      </c>
      <c r="AH37" s="96">
        <f t="shared" si="10"/>
        <v>32</v>
      </c>
      <c r="AI37" s="96">
        <f t="shared" si="10"/>
        <v>32</v>
      </c>
      <c r="AJ37" s="96">
        <f t="shared" si="10"/>
        <v>32</v>
      </c>
      <c r="AK37" s="96">
        <v>32</v>
      </c>
      <c r="AL37" s="96">
        <f t="shared" si="10"/>
        <v>36</v>
      </c>
      <c r="AM37" s="96">
        <f t="shared" si="10"/>
        <v>36</v>
      </c>
      <c r="AN37" s="96">
        <f t="shared" si="10"/>
        <v>0</v>
      </c>
      <c r="AO37" s="96">
        <f t="shared" si="10"/>
        <v>36</v>
      </c>
      <c r="AP37" s="96">
        <f t="shared" si="10"/>
        <v>36</v>
      </c>
      <c r="AQ37" s="96">
        <f t="shared" si="10"/>
        <v>36</v>
      </c>
      <c r="AR37" s="96">
        <f t="shared" si="10"/>
        <v>36</v>
      </c>
      <c r="AS37" s="96">
        <f t="shared" si="10"/>
        <v>36</v>
      </c>
      <c r="AT37" s="96">
        <f t="shared" si="10"/>
        <v>36</v>
      </c>
      <c r="AU37" s="96">
        <f t="shared" si="10"/>
        <v>36</v>
      </c>
      <c r="AV37" s="96">
        <f t="shared" si="10"/>
        <v>36</v>
      </c>
      <c r="AW37" s="96">
        <f t="shared" si="10"/>
        <v>36</v>
      </c>
      <c r="AX37" s="95">
        <f t="shared" si="10"/>
        <v>36</v>
      </c>
      <c r="AY37" s="95" t="s">
        <v>23</v>
      </c>
      <c r="AZ37" s="95" t="s">
        <v>23</v>
      </c>
      <c r="BA37" s="95" t="s">
        <v>23</v>
      </c>
      <c r="BB37" s="95" t="s">
        <v>23</v>
      </c>
      <c r="BC37" s="95" t="s">
        <v>23</v>
      </c>
      <c r="BD37" s="310" t="s">
        <v>179</v>
      </c>
      <c r="BE37" s="100">
        <f t="shared" si="2"/>
        <v>1320</v>
      </c>
    </row>
    <row r="38" spans="1:57" s="27" customFormat="1" ht="18.75" customHeight="1" thickBot="1">
      <c r="A38" s="479"/>
      <c r="B38" s="550"/>
      <c r="C38" s="550"/>
      <c r="D38" s="133" t="s">
        <v>25</v>
      </c>
      <c r="E38" s="95">
        <f aca="true" t="shared" si="11" ref="E38:U38">E40+E58</f>
        <v>14</v>
      </c>
      <c r="F38" s="95">
        <f t="shared" si="11"/>
        <v>13</v>
      </c>
      <c r="G38" s="95">
        <f t="shared" si="11"/>
        <v>14</v>
      </c>
      <c r="H38" s="95">
        <f t="shared" si="11"/>
        <v>13</v>
      </c>
      <c r="I38" s="96">
        <f t="shared" si="11"/>
        <v>14</v>
      </c>
      <c r="J38" s="96">
        <f t="shared" si="11"/>
        <v>13</v>
      </c>
      <c r="K38" s="96">
        <f t="shared" si="11"/>
        <v>14</v>
      </c>
      <c r="L38" s="96">
        <f t="shared" si="11"/>
        <v>13</v>
      </c>
      <c r="M38" s="95">
        <f t="shared" si="11"/>
        <v>0</v>
      </c>
      <c r="N38" s="95">
        <f t="shared" si="11"/>
        <v>13</v>
      </c>
      <c r="O38" s="95">
        <f t="shared" si="11"/>
        <v>14</v>
      </c>
      <c r="P38" s="95">
        <f t="shared" si="11"/>
        <v>13</v>
      </c>
      <c r="Q38" s="95">
        <f t="shared" si="11"/>
        <v>14</v>
      </c>
      <c r="R38" s="95">
        <f t="shared" si="11"/>
        <v>13</v>
      </c>
      <c r="S38" s="95">
        <f t="shared" si="11"/>
        <v>14</v>
      </c>
      <c r="T38" s="95">
        <f t="shared" si="11"/>
        <v>13</v>
      </c>
      <c r="U38" s="95">
        <f t="shared" si="11"/>
        <v>0</v>
      </c>
      <c r="V38" s="95" t="s">
        <v>23</v>
      </c>
      <c r="W38" s="95" t="s">
        <v>23</v>
      </c>
      <c r="X38" s="95">
        <f aca="true" t="shared" si="12" ref="X38:AX38">X40+X58</f>
        <v>16</v>
      </c>
      <c r="Y38" s="95">
        <f t="shared" si="12"/>
        <v>16</v>
      </c>
      <c r="Z38" s="95">
        <f t="shared" si="12"/>
        <v>16</v>
      </c>
      <c r="AA38" s="96">
        <f t="shared" si="12"/>
        <v>16</v>
      </c>
      <c r="AB38" s="96">
        <f t="shared" si="12"/>
        <v>16</v>
      </c>
      <c r="AC38" s="96">
        <f t="shared" si="12"/>
        <v>16</v>
      </c>
      <c r="AD38" s="96">
        <f t="shared" si="12"/>
        <v>16</v>
      </c>
      <c r="AE38" s="96">
        <f t="shared" si="12"/>
        <v>16</v>
      </c>
      <c r="AF38" s="96">
        <f t="shared" si="12"/>
        <v>16</v>
      </c>
      <c r="AG38" s="96">
        <f t="shared" si="12"/>
        <v>16</v>
      </c>
      <c r="AH38" s="96">
        <f t="shared" si="12"/>
        <v>16</v>
      </c>
      <c r="AI38" s="96">
        <f t="shared" si="12"/>
        <v>16</v>
      </c>
      <c r="AJ38" s="96">
        <f t="shared" si="12"/>
        <v>16</v>
      </c>
      <c r="AK38" s="96">
        <f t="shared" si="12"/>
        <v>16</v>
      </c>
      <c r="AL38" s="96">
        <f t="shared" si="12"/>
        <v>0</v>
      </c>
      <c r="AM38" s="96">
        <f t="shared" si="12"/>
        <v>0</v>
      </c>
      <c r="AN38" s="96">
        <f t="shared" si="12"/>
        <v>0</v>
      </c>
      <c r="AO38" s="96">
        <f t="shared" si="12"/>
        <v>0</v>
      </c>
      <c r="AP38" s="96">
        <f t="shared" si="12"/>
        <v>0</v>
      </c>
      <c r="AQ38" s="96">
        <f t="shared" si="12"/>
        <v>0</v>
      </c>
      <c r="AR38" s="96">
        <f t="shared" si="12"/>
        <v>0</v>
      </c>
      <c r="AS38" s="96">
        <f t="shared" si="12"/>
        <v>0</v>
      </c>
      <c r="AT38" s="96">
        <f t="shared" si="12"/>
        <v>0</v>
      </c>
      <c r="AU38" s="96">
        <f t="shared" si="12"/>
        <v>0</v>
      </c>
      <c r="AV38" s="96">
        <f t="shared" si="12"/>
        <v>0</v>
      </c>
      <c r="AW38" s="96">
        <f t="shared" si="12"/>
        <v>0</v>
      </c>
      <c r="AX38" s="95">
        <f t="shared" si="12"/>
        <v>0</v>
      </c>
      <c r="AY38" s="95" t="s">
        <v>23</v>
      </c>
      <c r="AZ38" s="95" t="s">
        <v>23</v>
      </c>
      <c r="BA38" s="95" t="s">
        <v>23</v>
      </c>
      <c r="BB38" s="95" t="s">
        <v>23</v>
      </c>
      <c r="BC38" s="95" t="s">
        <v>23</v>
      </c>
      <c r="BD38" s="310" t="s">
        <v>179</v>
      </c>
      <c r="BE38" s="100">
        <f t="shared" si="2"/>
        <v>426</v>
      </c>
    </row>
    <row r="39" spans="1:57" s="27" customFormat="1" ht="18" customHeight="1" thickBot="1">
      <c r="A39" s="479"/>
      <c r="B39" s="561" t="s">
        <v>243</v>
      </c>
      <c r="C39" s="561" t="s">
        <v>122</v>
      </c>
      <c r="D39" s="165" t="s">
        <v>22</v>
      </c>
      <c r="E39" s="166">
        <f>E41+E43+E45</f>
        <v>8</v>
      </c>
      <c r="F39" s="166">
        <f aca="true" t="shared" si="13" ref="F39:AV39">F41+F43+F45</f>
        <v>6</v>
      </c>
      <c r="G39" s="166">
        <f t="shared" si="13"/>
        <v>8</v>
      </c>
      <c r="H39" s="166">
        <f t="shared" si="13"/>
        <v>6</v>
      </c>
      <c r="I39" s="166">
        <f t="shared" si="13"/>
        <v>8</v>
      </c>
      <c r="J39" s="166">
        <f t="shared" si="13"/>
        <v>6</v>
      </c>
      <c r="K39" s="166">
        <f t="shared" si="13"/>
        <v>8</v>
      </c>
      <c r="L39" s="166">
        <f t="shared" si="13"/>
        <v>6</v>
      </c>
      <c r="M39" s="166">
        <f t="shared" si="13"/>
        <v>0</v>
      </c>
      <c r="N39" s="166">
        <f t="shared" si="13"/>
        <v>6</v>
      </c>
      <c r="O39" s="166">
        <f t="shared" si="13"/>
        <v>8</v>
      </c>
      <c r="P39" s="166">
        <f t="shared" si="13"/>
        <v>6</v>
      </c>
      <c r="Q39" s="166">
        <f t="shared" si="13"/>
        <v>8</v>
      </c>
      <c r="R39" s="166">
        <f t="shared" si="13"/>
        <v>6</v>
      </c>
      <c r="S39" s="166">
        <f t="shared" si="13"/>
        <v>8</v>
      </c>
      <c r="T39" s="166">
        <f t="shared" si="13"/>
        <v>6</v>
      </c>
      <c r="U39" s="166">
        <v>0</v>
      </c>
      <c r="V39" s="166" t="s">
        <v>23</v>
      </c>
      <c r="W39" s="166" t="s">
        <v>23</v>
      </c>
      <c r="X39" s="166">
        <f t="shared" si="13"/>
        <v>4</v>
      </c>
      <c r="Y39" s="166">
        <f t="shared" si="13"/>
        <v>6</v>
      </c>
      <c r="Z39" s="166">
        <f t="shared" si="13"/>
        <v>4</v>
      </c>
      <c r="AA39" s="166">
        <f t="shared" si="13"/>
        <v>6</v>
      </c>
      <c r="AB39" s="166">
        <f t="shared" si="13"/>
        <v>4</v>
      </c>
      <c r="AC39" s="166">
        <f t="shared" si="13"/>
        <v>6</v>
      </c>
      <c r="AD39" s="166">
        <f t="shared" si="13"/>
        <v>4</v>
      </c>
      <c r="AE39" s="166">
        <f t="shared" si="13"/>
        <v>6</v>
      </c>
      <c r="AF39" s="166">
        <f t="shared" si="13"/>
        <v>4</v>
      </c>
      <c r="AG39" s="166">
        <f t="shared" si="13"/>
        <v>6</v>
      </c>
      <c r="AH39" s="166">
        <f t="shared" si="13"/>
        <v>4</v>
      </c>
      <c r="AI39" s="167">
        <f t="shared" si="13"/>
        <v>6</v>
      </c>
      <c r="AJ39" s="167">
        <f t="shared" si="13"/>
        <v>4</v>
      </c>
      <c r="AK39" s="167">
        <v>6</v>
      </c>
      <c r="AL39" s="167">
        <f t="shared" si="13"/>
        <v>0</v>
      </c>
      <c r="AM39" s="167">
        <f t="shared" si="13"/>
        <v>0</v>
      </c>
      <c r="AN39" s="167">
        <f t="shared" si="13"/>
        <v>0</v>
      </c>
      <c r="AO39" s="167">
        <f>AO41+AO43+AO45</f>
        <v>0</v>
      </c>
      <c r="AP39" s="167">
        <f t="shared" si="13"/>
        <v>0</v>
      </c>
      <c r="AQ39" s="167">
        <f t="shared" si="13"/>
        <v>0</v>
      </c>
      <c r="AR39" s="167">
        <f t="shared" si="13"/>
        <v>0</v>
      </c>
      <c r="AS39" s="167">
        <f t="shared" si="13"/>
        <v>0</v>
      </c>
      <c r="AT39" s="167">
        <f t="shared" si="13"/>
        <v>0</v>
      </c>
      <c r="AU39" s="167">
        <f t="shared" si="13"/>
        <v>0</v>
      </c>
      <c r="AV39" s="167">
        <f t="shared" si="13"/>
        <v>0</v>
      </c>
      <c r="AW39" s="167">
        <f>AW41+AW43+AW45</f>
        <v>0</v>
      </c>
      <c r="AX39" s="166">
        <f>AX41+AX43+AX45</f>
        <v>0</v>
      </c>
      <c r="AY39" s="166" t="s">
        <v>23</v>
      </c>
      <c r="AZ39" s="166" t="s">
        <v>23</v>
      </c>
      <c r="BA39" s="166" t="s">
        <v>23</v>
      </c>
      <c r="BB39" s="166" t="s">
        <v>23</v>
      </c>
      <c r="BC39" s="166" t="s">
        <v>23</v>
      </c>
      <c r="BD39" s="310" t="s">
        <v>179</v>
      </c>
      <c r="BE39" s="100">
        <f t="shared" si="2"/>
        <v>174</v>
      </c>
    </row>
    <row r="40" spans="1:57" s="27" customFormat="1" ht="18.75" customHeight="1" thickBot="1">
      <c r="A40" s="479"/>
      <c r="B40" s="562"/>
      <c r="C40" s="562"/>
      <c r="D40" s="165" t="s">
        <v>25</v>
      </c>
      <c r="E40" s="166">
        <f>E42+E44+E46</f>
        <v>4</v>
      </c>
      <c r="F40" s="166">
        <f aca="true" t="shared" si="14" ref="F40:AV40">F42+F44+F46</f>
        <v>3</v>
      </c>
      <c r="G40" s="166">
        <f t="shared" si="14"/>
        <v>4</v>
      </c>
      <c r="H40" s="166">
        <f t="shared" si="14"/>
        <v>3</v>
      </c>
      <c r="I40" s="166">
        <f t="shared" si="14"/>
        <v>4</v>
      </c>
      <c r="J40" s="166">
        <f t="shared" si="14"/>
        <v>3</v>
      </c>
      <c r="K40" s="166">
        <f t="shared" si="14"/>
        <v>4</v>
      </c>
      <c r="L40" s="166">
        <f t="shared" si="14"/>
        <v>3</v>
      </c>
      <c r="M40" s="166">
        <f t="shared" si="14"/>
        <v>0</v>
      </c>
      <c r="N40" s="166">
        <f t="shared" si="14"/>
        <v>3</v>
      </c>
      <c r="O40" s="166">
        <f t="shared" si="14"/>
        <v>4</v>
      </c>
      <c r="P40" s="166">
        <f t="shared" si="14"/>
        <v>3</v>
      </c>
      <c r="Q40" s="166">
        <f t="shared" si="14"/>
        <v>4</v>
      </c>
      <c r="R40" s="166">
        <f t="shared" si="14"/>
        <v>3</v>
      </c>
      <c r="S40" s="166">
        <f t="shared" si="14"/>
        <v>4</v>
      </c>
      <c r="T40" s="166">
        <f t="shared" si="14"/>
        <v>3</v>
      </c>
      <c r="U40" s="166">
        <f t="shared" si="14"/>
        <v>0</v>
      </c>
      <c r="V40" s="166" t="s">
        <v>23</v>
      </c>
      <c r="W40" s="166" t="s">
        <v>23</v>
      </c>
      <c r="X40" s="166">
        <f t="shared" si="14"/>
        <v>2</v>
      </c>
      <c r="Y40" s="166">
        <f t="shared" si="14"/>
        <v>3</v>
      </c>
      <c r="Z40" s="166">
        <f t="shared" si="14"/>
        <v>2</v>
      </c>
      <c r="AA40" s="166">
        <f t="shared" si="14"/>
        <v>3</v>
      </c>
      <c r="AB40" s="166">
        <f t="shared" si="14"/>
        <v>2</v>
      </c>
      <c r="AC40" s="166">
        <f t="shared" si="14"/>
        <v>3</v>
      </c>
      <c r="AD40" s="166">
        <f t="shared" si="14"/>
        <v>2</v>
      </c>
      <c r="AE40" s="166">
        <f t="shared" si="14"/>
        <v>3</v>
      </c>
      <c r="AF40" s="166">
        <f t="shared" si="14"/>
        <v>2</v>
      </c>
      <c r="AG40" s="166">
        <f t="shared" si="14"/>
        <v>3</v>
      </c>
      <c r="AH40" s="166">
        <f t="shared" si="14"/>
        <v>2</v>
      </c>
      <c r="AI40" s="167">
        <f t="shared" si="14"/>
        <v>3</v>
      </c>
      <c r="AJ40" s="167">
        <f t="shared" si="14"/>
        <v>2</v>
      </c>
      <c r="AK40" s="167">
        <f t="shared" si="14"/>
        <v>3</v>
      </c>
      <c r="AL40" s="167">
        <f t="shared" si="14"/>
        <v>0</v>
      </c>
      <c r="AM40" s="167">
        <f t="shared" si="14"/>
        <v>0</v>
      </c>
      <c r="AN40" s="167">
        <f t="shared" si="14"/>
        <v>0</v>
      </c>
      <c r="AO40" s="167">
        <f>AO42+AO44+AO46</f>
        <v>0</v>
      </c>
      <c r="AP40" s="167">
        <f t="shared" si="14"/>
        <v>0</v>
      </c>
      <c r="AQ40" s="167">
        <f t="shared" si="14"/>
        <v>0</v>
      </c>
      <c r="AR40" s="167">
        <f t="shared" si="14"/>
        <v>0</v>
      </c>
      <c r="AS40" s="167">
        <f t="shared" si="14"/>
        <v>0</v>
      </c>
      <c r="AT40" s="167">
        <f t="shared" si="14"/>
        <v>0</v>
      </c>
      <c r="AU40" s="167">
        <f t="shared" si="14"/>
        <v>0</v>
      </c>
      <c r="AV40" s="167">
        <f t="shared" si="14"/>
        <v>0</v>
      </c>
      <c r="AW40" s="167">
        <f>AW42+AW44+AW46</f>
        <v>0</v>
      </c>
      <c r="AX40" s="166">
        <f>AX42+AX44+AX46</f>
        <v>0</v>
      </c>
      <c r="AY40" s="166" t="s">
        <v>23</v>
      </c>
      <c r="AZ40" s="166" t="s">
        <v>23</v>
      </c>
      <c r="BA40" s="166" t="s">
        <v>23</v>
      </c>
      <c r="BB40" s="166" t="s">
        <v>23</v>
      </c>
      <c r="BC40" s="166" t="s">
        <v>23</v>
      </c>
      <c r="BD40" s="310" t="s">
        <v>179</v>
      </c>
      <c r="BE40" s="100">
        <f t="shared" si="2"/>
        <v>87</v>
      </c>
    </row>
    <row r="41" spans="1:57" ht="18.75" customHeight="1" thickBot="1">
      <c r="A41" s="479"/>
      <c r="B41" s="551" t="s">
        <v>255</v>
      </c>
      <c r="C41" s="551" t="s">
        <v>172</v>
      </c>
      <c r="D41" s="115" t="s">
        <v>22</v>
      </c>
      <c r="E41" s="194">
        <v>6</v>
      </c>
      <c r="F41" s="194">
        <v>4</v>
      </c>
      <c r="G41" s="194">
        <v>6</v>
      </c>
      <c r="H41" s="194">
        <v>4</v>
      </c>
      <c r="I41" s="195">
        <v>6</v>
      </c>
      <c r="J41" s="195">
        <v>4</v>
      </c>
      <c r="K41" s="195">
        <v>6</v>
      </c>
      <c r="L41" s="195">
        <v>4</v>
      </c>
      <c r="M41" s="194"/>
      <c r="N41" s="194">
        <v>4</v>
      </c>
      <c r="O41" s="194">
        <v>6</v>
      </c>
      <c r="P41" s="194">
        <v>4</v>
      </c>
      <c r="Q41" s="194">
        <v>6</v>
      </c>
      <c r="R41" s="194">
        <v>4</v>
      </c>
      <c r="S41" s="194">
        <v>6</v>
      </c>
      <c r="T41" s="194">
        <v>4</v>
      </c>
      <c r="U41" s="352" t="s">
        <v>24</v>
      </c>
      <c r="V41" s="95" t="s">
        <v>23</v>
      </c>
      <c r="W41" s="95" t="s">
        <v>23</v>
      </c>
      <c r="X41" s="194"/>
      <c r="Y41" s="194"/>
      <c r="Z41" s="194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355"/>
      <c r="AO41" s="195"/>
      <c r="AP41" s="195"/>
      <c r="AQ41" s="195"/>
      <c r="AR41" s="195"/>
      <c r="AS41" s="195"/>
      <c r="AT41" s="195"/>
      <c r="AU41" s="271"/>
      <c r="AV41" s="271"/>
      <c r="AW41" s="271"/>
      <c r="AX41" s="272"/>
      <c r="AY41" s="295" t="s">
        <v>23</v>
      </c>
      <c r="AZ41" s="295" t="s">
        <v>23</v>
      </c>
      <c r="BA41" s="295" t="s">
        <v>23</v>
      </c>
      <c r="BB41" s="295" t="s">
        <v>23</v>
      </c>
      <c r="BC41" s="295" t="s">
        <v>23</v>
      </c>
      <c r="BD41" s="309" t="s">
        <v>179</v>
      </c>
      <c r="BE41" s="100">
        <f aca="true" t="shared" si="15" ref="BE41:BE96">SUM(E41:BD41)</f>
        <v>74</v>
      </c>
    </row>
    <row r="42" spans="1:57" ht="17.25" customHeight="1" thickBot="1">
      <c r="A42" s="479"/>
      <c r="B42" s="563"/>
      <c r="C42" s="552"/>
      <c r="D42" s="115" t="s">
        <v>25</v>
      </c>
      <c r="E42" s="194">
        <v>3</v>
      </c>
      <c r="F42" s="194">
        <v>2</v>
      </c>
      <c r="G42" s="194">
        <v>3</v>
      </c>
      <c r="H42" s="194">
        <v>2</v>
      </c>
      <c r="I42" s="195">
        <v>3</v>
      </c>
      <c r="J42" s="195">
        <v>2</v>
      </c>
      <c r="K42" s="195">
        <v>3</v>
      </c>
      <c r="L42" s="195">
        <v>2</v>
      </c>
      <c r="M42" s="194"/>
      <c r="N42" s="194">
        <v>2</v>
      </c>
      <c r="O42" s="194">
        <v>3</v>
      </c>
      <c r="P42" s="194">
        <v>2</v>
      </c>
      <c r="Q42" s="194">
        <v>3</v>
      </c>
      <c r="R42" s="194">
        <v>2</v>
      </c>
      <c r="S42" s="194">
        <v>3</v>
      </c>
      <c r="T42" s="194">
        <v>2</v>
      </c>
      <c r="U42" s="352"/>
      <c r="V42" s="95" t="s">
        <v>23</v>
      </c>
      <c r="W42" s="95" t="s">
        <v>23</v>
      </c>
      <c r="X42" s="272"/>
      <c r="Y42" s="272"/>
      <c r="Z42" s="272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356"/>
      <c r="AO42" s="271"/>
      <c r="AP42" s="271"/>
      <c r="AQ42" s="271"/>
      <c r="AR42" s="271"/>
      <c r="AS42" s="271"/>
      <c r="AT42" s="271"/>
      <c r="AU42" s="271"/>
      <c r="AV42" s="271"/>
      <c r="AW42" s="271"/>
      <c r="AX42" s="272"/>
      <c r="AY42" s="295" t="s">
        <v>23</v>
      </c>
      <c r="AZ42" s="295" t="s">
        <v>23</v>
      </c>
      <c r="BA42" s="295" t="s">
        <v>23</v>
      </c>
      <c r="BB42" s="295" t="s">
        <v>23</v>
      </c>
      <c r="BC42" s="295" t="s">
        <v>23</v>
      </c>
      <c r="BD42" s="309" t="s">
        <v>179</v>
      </c>
      <c r="BE42" s="100">
        <f t="shared" si="15"/>
        <v>37</v>
      </c>
    </row>
    <row r="43" spans="1:57" ht="20.25" customHeight="1" thickBot="1">
      <c r="A43" s="479"/>
      <c r="B43" s="564" t="s">
        <v>164</v>
      </c>
      <c r="C43" s="551" t="s">
        <v>46</v>
      </c>
      <c r="D43" s="115" t="s">
        <v>22</v>
      </c>
      <c r="E43" s="194">
        <v>2</v>
      </c>
      <c r="F43" s="194">
        <v>2</v>
      </c>
      <c r="G43" s="194">
        <v>2</v>
      </c>
      <c r="H43" s="194">
        <v>2</v>
      </c>
      <c r="I43" s="195">
        <v>2</v>
      </c>
      <c r="J43" s="195">
        <v>2</v>
      </c>
      <c r="K43" s="195">
        <v>2</v>
      </c>
      <c r="L43" s="195">
        <v>2</v>
      </c>
      <c r="M43" s="194"/>
      <c r="N43" s="194">
        <v>2</v>
      </c>
      <c r="O43" s="194">
        <v>2</v>
      </c>
      <c r="P43" s="194">
        <v>2</v>
      </c>
      <c r="Q43" s="194">
        <v>2</v>
      </c>
      <c r="R43" s="194">
        <v>2</v>
      </c>
      <c r="S43" s="194">
        <v>2</v>
      </c>
      <c r="T43" s="194">
        <v>2</v>
      </c>
      <c r="U43" s="352"/>
      <c r="V43" s="95" t="s">
        <v>23</v>
      </c>
      <c r="W43" s="95" t="s">
        <v>23</v>
      </c>
      <c r="X43" s="194">
        <v>2</v>
      </c>
      <c r="Y43" s="194">
        <v>2</v>
      </c>
      <c r="Z43" s="194">
        <v>2</v>
      </c>
      <c r="AA43" s="195">
        <v>2</v>
      </c>
      <c r="AB43" s="195">
        <v>2</v>
      </c>
      <c r="AC43" s="195">
        <v>2</v>
      </c>
      <c r="AD43" s="195">
        <v>2</v>
      </c>
      <c r="AE43" s="195">
        <v>2</v>
      </c>
      <c r="AF43" s="195">
        <v>2</v>
      </c>
      <c r="AG43" s="195">
        <v>2</v>
      </c>
      <c r="AH43" s="195">
        <v>2</v>
      </c>
      <c r="AI43" s="195">
        <v>2</v>
      </c>
      <c r="AJ43" s="195">
        <v>2</v>
      </c>
      <c r="AK43" s="195" t="s">
        <v>241</v>
      </c>
      <c r="AL43" s="195"/>
      <c r="AM43" s="195"/>
      <c r="AN43" s="355"/>
      <c r="AO43" s="195"/>
      <c r="AP43" s="195"/>
      <c r="AQ43" s="195"/>
      <c r="AR43" s="195"/>
      <c r="AS43" s="195"/>
      <c r="AT43" s="195"/>
      <c r="AU43" s="271"/>
      <c r="AV43" s="271"/>
      <c r="AW43" s="271"/>
      <c r="AX43" s="272"/>
      <c r="AY43" s="295" t="s">
        <v>23</v>
      </c>
      <c r="AZ43" s="295" t="s">
        <v>23</v>
      </c>
      <c r="BA43" s="295" t="s">
        <v>23</v>
      </c>
      <c r="BB43" s="295" t="s">
        <v>23</v>
      </c>
      <c r="BC43" s="295" t="s">
        <v>23</v>
      </c>
      <c r="BD43" s="309" t="s">
        <v>179</v>
      </c>
      <c r="BE43" s="100">
        <f t="shared" si="15"/>
        <v>56</v>
      </c>
    </row>
    <row r="44" spans="1:57" ht="18.75" customHeight="1" thickBot="1">
      <c r="A44" s="479"/>
      <c r="B44" s="564"/>
      <c r="C44" s="552"/>
      <c r="D44" s="115" t="s">
        <v>25</v>
      </c>
      <c r="E44" s="194">
        <v>1</v>
      </c>
      <c r="F44" s="194">
        <v>1</v>
      </c>
      <c r="G44" s="194">
        <v>1</v>
      </c>
      <c r="H44" s="194">
        <v>1</v>
      </c>
      <c r="I44" s="195">
        <v>1</v>
      </c>
      <c r="J44" s="195">
        <v>1</v>
      </c>
      <c r="K44" s="195">
        <v>1</v>
      </c>
      <c r="L44" s="195">
        <v>1</v>
      </c>
      <c r="M44" s="194"/>
      <c r="N44" s="194">
        <v>1</v>
      </c>
      <c r="O44" s="194">
        <v>1</v>
      </c>
      <c r="P44" s="194">
        <v>1</v>
      </c>
      <c r="Q44" s="194">
        <v>1</v>
      </c>
      <c r="R44" s="194">
        <v>1</v>
      </c>
      <c r="S44" s="194">
        <v>1</v>
      </c>
      <c r="T44" s="194">
        <v>1</v>
      </c>
      <c r="U44" s="352"/>
      <c r="V44" s="95" t="s">
        <v>23</v>
      </c>
      <c r="W44" s="95" t="s">
        <v>23</v>
      </c>
      <c r="X44" s="272">
        <v>1</v>
      </c>
      <c r="Y44" s="272">
        <v>1</v>
      </c>
      <c r="Z44" s="272">
        <v>1</v>
      </c>
      <c r="AA44" s="271">
        <v>1</v>
      </c>
      <c r="AB44" s="271">
        <v>1</v>
      </c>
      <c r="AC44" s="271">
        <v>1</v>
      </c>
      <c r="AD44" s="271">
        <v>1</v>
      </c>
      <c r="AE44" s="271">
        <v>1</v>
      </c>
      <c r="AF44" s="271">
        <v>1</v>
      </c>
      <c r="AG44" s="271">
        <v>1</v>
      </c>
      <c r="AH44" s="271">
        <v>1</v>
      </c>
      <c r="AI44" s="271">
        <v>1</v>
      </c>
      <c r="AJ44" s="271">
        <v>1</v>
      </c>
      <c r="AK44" s="271">
        <v>1</v>
      </c>
      <c r="AL44" s="271"/>
      <c r="AM44" s="271"/>
      <c r="AN44" s="356"/>
      <c r="AO44" s="271"/>
      <c r="AP44" s="271"/>
      <c r="AQ44" s="271"/>
      <c r="AR44" s="271"/>
      <c r="AS44" s="271"/>
      <c r="AT44" s="271"/>
      <c r="AU44" s="271"/>
      <c r="AV44" s="271"/>
      <c r="AW44" s="271"/>
      <c r="AX44" s="272"/>
      <c r="AY44" s="295" t="s">
        <v>23</v>
      </c>
      <c r="AZ44" s="295" t="s">
        <v>23</v>
      </c>
      <c r="BA44" s="295" t="s">
        <v>23</v>
      </c>
      <c r="BB44" s="295" t="s">
        <v>23</v>
      </c>
      <c r="BC44" s="295" t="s">
        <v>23</v>
      </c>
      <c r="BD44" s="309" t="s">
        <v>179</v>
      </c>
      <c r="BE44" s="100">
        <f t="shared" si="15"/>
        <v>29</v>
      </c>
    </row>
    <row r="45" spans="1:57" ht="15.75" customHeight="1" thickBot="1">
      <c r="A45" s="479"/>
      <c r="B45" s="563" t="s">
        <v>256</v>
      </c>
      <c r="C45" s="551" t="s">
        <v>173</v>
      </c>
      <c r="D45" s="115" t="s">
        <v>22</v>
      </c>
      <c r="E45" s="194"/>
      <c r="F45" s="194"/>
      <c r="G45" s="194"/>
      <c r="H45" s="194"/>
      <c r="I45" s="195"/>
      <c r="J45" s="195"/>
      <c r="K45" s="195"/>
      <c r="L45" s="195"/>
      <c r="M45" s="194"/>
      <c r="N45" s="194"/>
      <c r="O45" s="194"/>
      <c r="P45" s="194"/>
      <c r="Q45" s="194"/>
      <c r="R45" s="194"/>
      <c r="S45" s="194"/>
      <c r="T45" s="194"/>
      <c r="U45" s="352"/>
      <c r="V45" s="95" t="s">
        <v>23</v>
      </c>
      <c r="W45" s="95" t="s">
        <v>23</v>
      </c>
      <c r="X45" s="272">
        <v>2</v>
      </c>
      <c r="Y45" s="272">
        <v>4</v>
      </c>
      <c r="Z45" s="272">
        <v>2</v>
      </c>
      <c r="AA45" s="271">
        <v>4</v>
      </c>
      <c r="AB45" s="271">
        <v>2</v>
      </c>
      <c r="AC45" s="271">
        <v>4</v>
      </c>
      <c r="AD45" s="271">
        <v>2</v>
      </c>
      <c r="AE45" s="271">
        <v>4</v>
      </c>
      <c r="AF45" s="271">
        <v>2</v>
      </c>
      <c r="AG45" s="271">
        <v>4</v>
      </c>
      <c r="AH45" s="271">
        <v>2</v>
      </c>
      <c r="AI45" s="271">
        <v>4</v>
      </c>
      <c r="AJ45" s="271">
        <v>2</v>
      </c>
      <c r="AK45" s="271" t="s">
        <v>241</v>
      </c>
      <c r="AL45" s="271"/>
      <c r="AM45" s="271"/>
      <c r="AN45" s="356"/>
      <c r="AO45" s="271"/>
      <c r="AP45" s="271"/>
      <c r="AQ45" s="271"/>
      <c r="AR45" s="271"/>
      <c r="AS45" s="271"/>
      <c r="AT45" s="271"/>
      <c r="AU45" s="271"/>
      <c r="AV45" s="271"/>
      <c r="AW45" s="271"/>
      <c r="AX45" s="272"/>
      <c r="AY45" s="295" t="s">
        <v>23</v>
      </c>
      <c r="AZ45" s="295" t="s">
        <v>23</v>
      </c>
      <c r="BA45" s="295" t="s">
        <v>23</v>
      </c>
      <c r="BB45" s="295" t="s">
        <v>23</v>
      </c>
      <c r="BC45" s="295" t="s">
        <v>23</v>
      </c>
      <c r="BD45" s="309" t="s">
        <v>179</v>
      </c>
      <c r="BE45" s="100">
        <f t="shared" si="15"/>
        <v>38</v>
      </c>
    </row>
    <row r="46" spans="1:57" ht="18.75" customHeight="1" thickBot="1">
      <c r="A46" s="479"/>
      <c r="B46" s="552"/>
      <c r="C46" s="552"/>
      <c r="D46" s="115" t="s">
        <v>25</v>
      </c>
      <c r="E46" s="194"/>
      <c r="F46" s="194"/>
      <c r="G46" s="194"/>
      <c r="H46" s="194"/>
      <c r="I46" s="195"/>
      <c r="J46" s="195"/>
      <c r="K46" s="195"/>
      <c r="L46" s="195"/>
      <c r="M46" s="194"/>
      <c r="N46" s="194"/>
      <c r="O46" s="194"/>
      <c r="P46" s="194"/>
      <c r="Q46" s="194"/>
      <c r="R46" s="194"/>
      <c r="S46" s="194"/>
      <c r="T46" s="194"/>
      <c r="U46" s="352"/>
      <c r="V46" s="95" t="s">
        <v>23</v>
      </c>
      <c r="W46" s="95" t="s">
        <v>23</v>
      </c>
      <c r="X46" s="194">
        <v>1</v>
      </c>
      <c r="Y46" s="194">
        <v>2</v>
      </c>
      <c r="Z46" s="194">
        <v>1</v>
      </c>
      <c r="AA46" s="195">
        <v>2</v>
      </c>
      <c r="AB46" s="195">
        <v>1</v>
      </c>
      <c r="AC46" s="195">
        <v>2</v>
      </c>
      <c r="AD46" s="195">
        <v>1</v>
      </c>
      <c r="AE46" s="195">
        <v>2</v>
      </c>
      <c r="AF46" s="195">
        <v>1</v>
      </c>
      <c r="AG46" s="195">
        <v>2</v>
      </c>
      <c r="AH46" s="195">
        <v>1</v>
      </c>
      <c r="AI46" s="195">
        <v>2</v>
      </c>
      <c r="AJ46" s="195">
        <v>1</v>
      </c>
      <c r="AK46" s="195">
        <v>2</v>
      </c>
      <c r="AL46" s="195"/>
      <c r="AM46" s="195"/>
      <c r="AN46" s="355"/>
      <c r="AO46" s="195"/>
      <c r="AP46" s="195"/>
      <c r="AQ46" s="195"/>
      <c r="AR46" s="195"/>
      <c r="AS46" s="195"/>
      <c r="AT46" s="195"/>
      <c r="AU46" s="271"/>
      <c r="AV46" s="271"/>
      <c r="AW46" s="271"/>
      <c r="AX46" s="272"/>
      <c r="AY46" s="295" t="s">
        <v>23</v>
      </c>
      <c r="AZ46" s="295" t="s">
        <v>23</v>
      </c>
      <c r="BA46" s="295" t="s">
        <v>23</v>
      </c>
      <c r="BB46" s="295" t="s">
        <v>23</v>
      </c>
      <c r="BC46" s="295" t="s">
        <v>23</v>
      </c>
      <c r="BD46" s="309" t="s">
        <v>179</v>
      </c>
      <c r="BE46" s="100">
        <f t="shared" si="15"/>
        <v>21</v>
      </c>
    </row>
    <row r="47" spans="1:57" ht="16.5" hidden="1" thickBot="1">
      <c r="A47" s="479"/>
      <c r="B47" s="563"/>
      <c r="C47" s="551"/>
      <c r="D47" s="115"/>
      <c r="E47" s="99"/>
      <c r="F47" s="99"/>
      <c r="G47" s="99"/>
      <c r="H47" s="99"/>
      <c r="I47" s="101"/>
      <c r="J47" s="101"/>
      <c r="K47" s="101"/>
      <c r="L47" s="101"/>
      <c r="M47" s="99"/>
      <c r="N47" s="99"/>
      <c r="O47" s="99"/>
      <c r="P47" s="99"/>
      <c r="Q47" s="99"/>
      <c r="R47" s="99"/>
      <c r="S47" s="99"/>
      <c r="T47" s="99"/>
      <c r="U47" s="100"/>
      <c r="V47" s="99"/>
      <c r="W47" s="99"/>
      <c r="X47" s="99"/>
      <c r="Y47" s="99"/>
      <c r="Z47" s="99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2"/>
      <c r="AT47" s="101"/>
      <c r="AU47" s="106"/>
      <c r="AV47" s="106"/>
      <c r="AW47" s="106"/>
      <c r="AX47" s="104"/>
      <c r="AY47" s="104"/>
      <c r="AZ47" s="104"/>
      <c r="BA47" s="104"/>
      <c r="BB47" s="104"/>
      <c r="BC47" s="104"/>
      <c r="BD47" s="309"/>
      <c r="BE47" s="100">
        <f t="shared" si="15"/>
        <v>0</v>
      </c>
    </row>
    <row r="48" spans="1:57" ht="16.5" hidden="1" thickBot="1">
      <c r="A48" s="479"/>
      <c r="B48" s="552"/>
      <c r="C48" s="552"/>
      <c r="D48" s="115"/>
      <c r="E48" s="99"/>
      <c r="F48" s="99"/>
      <c r="G48" s="99"/>
      <c r="H48" s="99"/>
      <c r="I48" s="101"/>
      <c r="J48" s="101"/>
      <c r="K48" s="101"/>
      <c r="L48" s="101"/>
      <c r="M48" s="99"/>
      <c r="N48" s="99"/>
      <c r="O48" s="99"/>
      <c r="P48" s="99"/>
      <c r="Q48" s="99"/>
      <c r="R48" s="99"/>
      <c r="S48" s="99"/>
      <c r="T48" s="99"/>
      <c r="U48" s="100"/>
      <c r="V48" s="99"/>
      <c r="W48" s="99"/>
      <c r="X48" s="99"/>
      <c r="Y48" s="99"/>
      <c r="Z48" s="99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101"/>
      <c r="AU48" s="106"/>
      <c r="AV48" s="106"/>
      <c r="AW48" s="106"/>
      <c r="AX48" s="104"/>
      <c r="AY48" s="104"/>
      <c r="AZ48" s="104"/>
      <c r="BA48" s="104"/>
      <c r="BB48" s="104"/>
      <c r="BC48" s="104"/>
      <c r="BD48" s="309"/>
      <c r="BE48" s="100">
        <f t="shared" si="15"/>
        <v>0</v>
      </c>
    </row>
    <row r="49" spans="1:57" ht="26.25" customHeight="1" hidden="1" thickBot="1">
      <c r="A49" s="479"/>
      <c r="B49" s="563"/>
      <c r="C49" s="551"/>
      <c r="D49" s="115"/>
      <c r="E49" s="99"/>
      <c r="F49" s="99"/>
      <c r="G49" s="99"/>
      <c r="H49" s="99"/>
      <c r="I49" s="101"/>
      <c r="J49" s="101"/>
      <c r="K49" s="101"/>
      <c r="L49" s="101"/>
      <c r="M49" s="99"/>
      <c r="N49" s="99"/>
      <c r="O49" s="99"/>
      <c r="P49" s="99"/>
      <c r="Q49" s="99"/>
      <c r="R49" s="99"/>
      <c r="S49" s="99"/>
      <c r="T49" s="99"/>
      <c r="U49" s="100"/>
      <c r="V49" s="99"/>
      <c r="W49" s="99"/>
      <c r="X49" s="99"/>
      <c r="Y49" s="99"/>
      <c r="Z49" s="99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2"/>
      <c r="AT49" s="101"/>
      <c r="AU49" s="106"/>
      <c r="AV49" s="106"/>
      <c r="AW49" s="106"/>
      <c r="AX49" s="104"/>
      <c r="AY49" s="104"/>
      <c r="AZ49" s="104"/>
      <c r="BA49" s="104"/>
      <c r="BB49" s="104"/>
      <c r="BC49" s="104"/>
      <c r="BD49" s="309"/>
      <c r="BE49" s="100">
        <f t="shared" si="15"/>
        <v>0</v>
      </c>
    </row>
    <row r="50" spans="1:57" ht="16.5" hidden="1" thickBot="1">
      <c r="A50" s="479"/>
      <c r="B50" s="552"/>
      <c r="C50" s="552"/>
      <c r="D50" s="115"/>
      <c r="E50" s="99"/>
      <c r="F50" s="99"/>
      <c r="G50" s="99"/>
      <c r="H50" s="99"/>
      <c r="I50" s="101"/>
      <c r="J50" s="101"/>
      <c r="K50" s="101"/>
      <c r="L50" s="101"/>
      <c r="M50" s="99"/>
      <c r="N50" s="99"/>
      <c r="O50" s="99"/>
      <c r="P50" s="99"/>
      <c r="Q50" s="99"/>
      <c r="R50" s="99"/>
      <c r="S50" s="99"/>
      <c r="T50" s="99"/>
      <c r="U50" s="100"/>
      <c r="V50" s="99"/>
      <c r="W50" s="99"/>
      <c r="X50" s="99"/>
      <c r="Y50" s="99"/>
      <c r="Z50" s="99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101"/>
      <c r="AU50" s="106"/>
      <c r="AV50" s="106"/>
      <c r="AW50" s="106"/>
      <c r="AX50" s="104"/>
      <c r="AY50" s="104"/>
      <c r="AZ50" s="104"/>
      <c r="BA50" s="104"/>
      <c r="BB50" s="104"/>
      <c r="BC50" s="104"/>
      <c r="BD50" s="309"/>
      <c r="BE50" s="100">
        <f t="shared" si="15"/>
        <v>0</v>
      </c>
    </row>
    <row r="51" spans="1:57" ht="37.5" customHeight="1" hidden="1" thickBot="1">
      <c r="A51" s="479"/>
      <c r="B51" s="563"/>
      <c r="C51" s="551"/>
      <c r="D51" s="115"/>
      <c r="E51" s="99"/>
      <c r="F51" s="99"/>
      <c r="G51" s="99"/>
      <c r="H51" s="99"/>
      <c r="I51" s="101"/>
      <c r="J51" s="101"/>
      <c r="K51" s="101"/>
      <c r="L51" s="101"/>
      <c r="M51" s="99"/>
      <c r="N51" s="99"/>
      <c r="O51" s="99"/>
      <c r="P51" s="99"/>
      <c r="Q51" s="99"/>
      <c r="R51" s="99"/>
      <c r="S51" s="99"/>
      <c r="T51" s="99"/>
      <c r="U51" s="100"/>
      <c r="V51" s="99"/>
      <c r="W51" s="99"/>
      <c r="X51" s="99"/>
      <c r="Y51" s="99"/>
      <c r="Z51" s="99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2"/>
      <c r="AT51" s="101"/>
      <c r="AU51" s="106"/>
      <c r="AV51" s="106"/>
      <c r="AW51" s="106"/>
      <c r="AX51" s="104"/>
      <c r="AY51" s="104"/>
      <c r="AZ51" s="104"/>
      <c r="BA51" s="104"/>
      <c r="BB51" s="104"/>
      <c r="BC51" s="104"/>
      <c r="BD51" s="309"/>
      <c r="BE51" s="100">
        <f t="shared" si="15"/>
        <v>0</v>
      </c>
    </row>
    <row r="52" spans="1:57" ht="16.5" hidden="1" thickBot="1">
      <c r="A52" s="479"/>
      <c r="B52" s="552"/>
      <c r="C52" s="552"/>
      <c r="D52" s="115"/>
      <c r="E52" s="99"/>
      <c r="F52" s="99"/>
      <c r="G52" s="99"/>
      <c r="H52" s="99"/>
      <c r="I52" s="101"/>
      <c r="J52" s="101"/>
      <c r="K52" s="101"/>
      <c r="L52" s="101"/>
      <c r="M52" s="99"/>
      <c r="N52" s="99"/>
      <c r="O52" s="99"/>
      <c r="P52" s="99"/>
      <c r="Q52" s="99"/>
      <c r="R52" s="99"/>
      <c r="S52" s="99"/>
      <c r="T52" s="99"/>
      <c r="U52" s="100"/>
      <c r="V52" s="99"/>
      <c r="W52" s="99"/>
      <c r="X52" s="99"/>
      <c r="Y52" s="99"/>
      <c r="Z52" s="99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2"/>
      <c r="AT52" s="101"/>
      <c r="AU52" s="106"/>
      <c r="AV52" s="106"/>
      <c r="AW52" s="106"/>
      <c r="AX52" s="104"/>
      <c r="AY52" s="104"/>
      <c r="AZ52" s="104"/>
      <c r="BA52" s="104"/>
      <c r="BB52" s="104"/>
      <c r="BC52" s="104"/>
      <c r="BD52" s="309"/>
      <c r="BE52" s="100">
        <f t="shared" si="15"/>
        <v>0</v>
      </c>
    </row>
    <row r="53" spans="1:57" ht="16.5" hidden="1" thickBot="1">
      <c r="A53" s="479"/>
      <c r="B53" s="563"/>
      <c r="C53" s="551"/>
      <c r="D53" s="115"/>
      <c r="E53" s="99"/>
      <c r="F53" s="99"/>
      <c r="G53" s="99"/>
      <c r="H53" s="99"/>
      <c r="I53" s="101"/>
      <c r="J53" s="101"/>
      <c r="K53" s="101"/>
      <c r="L53" s="101"/>
      <c r="M53" s="99"/>
      <c r="N53" s="99"/>
      <c r="O53" s="99"/>
      <c r="P53" s="99"/>
      <c r="Q53" s="99"/>
      <c r="R53" s="99"/>
      <c r="S53" s="99"/>
      <c r="T53" s="99"/>
      <c r="U53" s="100"/>
      <c r="V53" s="99"/>
      <c r="W53" s="99"/>
      <c r="X53" s="104"/>
      <c r="Y53" s="99"/>
      <c r="Z53" s="99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2"/>
      <c r="AT53" s="101"/>
      <c r="AU53" s="106"/>
      <c r="AV53" s="106"/>
      <c r="AW53" s="106"/>
      <c r="AX53" s="104"/>
      <c r="AY53" s="104"/>
      <c r="AZ53" s="104"/>
      <c r="BA53" s="104"/>
      <c r="BB53" s="104"/>
      <c r="BC53" s="104"/>
      <c r="BD53" s="309"/>
      <c r="BE53" s="100">
        <f t="shared" si="15"/>
        <v>0</v>
      </c>
    </row>
    <row r="54" spans="1:57" ht="16.5" hidden="1" thickBot="1">
      <c r="A54" s="479"/>
      <c r="B54" s="552"/>
      <c r="C54" s="552"/>
      <c r="D54" s="115"/>
      <c r="E54" s="99"/>
      <c r="F54" s="99"/>
      <c r="G54" s="99"/>
      <c r="H54" s="99"/>
      <c r="I54" s="101"/>
      <c r="J54" s="101"/>
      <c r="K54" s="101"/>
      <c r="L54" s="101"/>
      <c r="M54" s="99"/>
      <c r="N54" s="99"/>
      <c r="O54" s="99"/>
      <c r="P54" s="99"/>
      <c r="Q54" s="99"/>
      <c r="R54" s="99"/>
      <c r="S54" s="99"/>
      <c r="T54" s="99"/>
      <c r="U54" s="100"/>
      <c r="V54" s="99"/>
      <c r="W54" s="99"/>
      <c r="X54" s="99"/>
      <c r="Y54" s="99"/>
      <c r="Z54" s="99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  <c r="AT54" s="101"/>
      <c r="AU54" s="106"/>
      <c r="AV54" s="106"/>
      <c r="AW54" s="106"/>
      <c r="AX54" s="104"/>
      <c r="AY54" s="104"/>
      <c r="AZ54" s="104"/>
      <c r="BA54" s="104"/>
      <c r="BB54" s="104"/>
      <c r="BC54" s="104"/>
      <c r="BD54" s="309"/>
      <c r="BE54" s="100">
        <f t="shared" si="15"/>
        <v>0</v>
      </c>
    </row>
    <row r="55" spans="1:57" ht="20.25" customHeight="1" hidden="1" thickBot="1">
      <c r="A55" s="479"/>
      <c r="B55" s="565" t="s">
        <v>47</v>
      </c>
      <c r="C55" s="113" t="s">
        <v>48</v>
      </c>
      <c r="D55" s="134" t="s">
        <v>22</v>
      </c>
      <c r="E55" s="97"/>
      <c r="F55" s="97"/>
      <c r="G55" s="97"/>
      <c r="H55" s="97"/>
      <c r="I55" s="98"/>
      <c r="J55" s="98"/>
      <c r="K55" s="98"/>
      <c r="L55" s="98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7"/>
      <c r="AY55" s="97"/>
      <c r="AZ55" s="97"/>
      <c r="BA55" s="97"/>
      <c r="BB55" s="97"/>
      <c r="BC55" s="97"/>
      <c r="BD55" s="310"/>
      <c r="BE55" s="100">
        <f t="shared" si="15"/>
        <v>0</v>
      </c>
    </row>
    <row r="56" spans="1:57" ht="6" customHeight="1" hidden="1" thickBot="1">
      <c r="A56" s="479"/>
      <c r="B56" s="566"/>
      <c r="C56" s="114" t="s">
        <v>36</v>
      </c>
      <c r="D56" s="134" t="s">
        <v>25</v>
      </c>
      <c r="E56" s="97"/>
      <c r="F56" s="97"/>
      <c r="G56" s="97"/>
      <c r="H56" s="97"/>
      <c r="I56" s="98"/>
      <c r="J56" s="98"/>
      <c r="K56" s="98"/>
      <c r="L56" s="98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7"/>
      <c r="AY56" s="97"/>
      <c r="AZ56" s="97"/>
      <c r="BA56" s="97"/>
      <c r="BB56" s="97"/>
      <c r="BC56" s="97"/>
      <c r="BD56" s="310"/>
      <c r="BE56" s="100">
        <f t="shared" si="15"/>
        <v>0</v>
      </c>
    </row>
    <row r="57" spans="1:57" s="27" customFormat="1" ht="16.5" thickBot="1">
      <c r="A57" s="479"/>
      <c r="B57" s="549" t="s">
        <v>247</v>
      </c>
      <c r="C57" s="549" t="s">
        <v>50</v>
      </c>
      <c r="D57" s="133" t="s">
        <v>22</v>
      </c>
      <c r="E57" s="95">
        <f aca="true" t="shared" si="16" ref="E57:T57">E59+E87+E92</f>
        <v>20</v>
      </c>
      <c r="F57" s="95">
        <f t="shared" si="16"/>
        <v>20</v>
      </c>
      <c r="G57" s="95">
        <f t="shared" si="16"/>
        <v>20</v>
      </c>
      <c r="H57" s="95">
        <f t="shared" si="16"/>
        <v>20</v>
      </c>
      <c r="I57" s="95">
        <f t="shared" si="16"/>
        <v>20</v>
      </c>
      <c r="J57" s="95">
        <f t="shared" si="16"/>
        <v>20</v>
      </c>
      <c r="K57" s="95">
        <f t="shared" si="16"/>
        <v>20</v>
      </c>
      <c r="L57" s="95">
        <f t="shared" si="16"/>
        <v>20</v>
      </c>
      <c r="M57" s="95">
        <f t="shared" si="16"/>
        <v>36</v>
      </c>
      <c r="N57" s="95">
        <f t="shared" si="16"/>
        <v>20</v>
      </c>
      <c r="O57" s="95">
        <f t="shared" si="16"/>
        <v>20</v>
      </c>
      <c r="P57" s="95">
        <f t="shared" si="16"/>
        <v>20</v>
      </c>
      <c r="Q57" s="95">
        <f t="shared" si="16"/>
        <v>20</v>
      </c>
      <c r="R57" s="95">
        <f t="shared" si="16"/>
        <v>20</v>
      </c>
      <c r="S57" s="95">
        <f t="shared" si="16"/>
        <v>20</v>
      </c>
      <c r="T57" s="95">
        <f t="shared" si="16"/>
        <v>20</v>
      </c>
      <c r="U57" s="95">
        <v>0</v>
      </c>
      <c r="V57" s="95" t="s">
        <v>23</v>
      </c>
      <c r="W57" s="95" t="s">
        <v>23</v>
      </c>
      <c r="X57" s="95">
        <f aca="true" t="shared" si="17" ref="X57:AX57">X59+X87+X92</f>
        <v>28</v>
      </c>
      <c r="Y57" s="95">
        <f t="shared" si="17"/>
        <v>26</v>
      </c>
      <c r="Z57" s="95">
        <f t="shared" si="17"/>
        <v>28</v>
      </c>
      <c r="AA57" s="95">
        <f t="shared" si="17"/>
        <v>26</v>
      </c>
      <c r="AB57" s="95">
        <f t="shared" si="17"/>
        <v>28</v>
      </c>
      <c r="AC57" s="95">
        <f t="shared" si="17"/>
        <v>26</v>
      </c>
      <c r="AD57" s="95">
        <f t="shared" si="17"/>
        <v>28</v>
      </c>
      <c r="AE57" s="95">
        <f t="shared" si="17"/>
        <v>26</v>
      </c>
      <c r="AF57" s="95">
        <f t="shared" si="17"/>
        <v>28</v>
      </c>
      <c r="AG57" s="95">
        <f t="shared" si="17"/>
        <v>26</v>
      </c>
      <c r="AH57" s="95">
        <f t="shared" si="17"/>
        <v>28</v>
      </c>
      <c r="AI57" s="96">
        <f t="shared" si="17"/>
        <v>26</v>
      </c>
      <c r="AJ57" s="96">
        <f t="shared" si="17"/>
        <v>28</v>
      </c>
      <c r="AK57" s="96">
        <v>26</v>
      </c>
      <c r="AL57" s="96">
        <v>36</v>
      </c>
      <c r="AM57" s="96">
        <f t="shared" si="17"/>
        <v>36</v>
      </c>
      <c r="AN57" s="96">
        <v>0</v>
      </c>
      <c r="AO57" s="96">
        <f t="shared" si="17"/>
        <v>36</v>
      </c>
      <c r="AP57" s="96">
        <f t="shared" si="17"/>
        <v>36</v>
      </c>
      <c r="AQ57" s="96">
        <f t="shared" si="17"/>
        <v>36</v>
      </c>
      <c r="AR57" s="96">
        <f t="shared" si="17"/>
        <v>36</v>
      </c>
      <c r="AS57" s="96">
        <f t="shared" si="17"/>
        <v>36</v>
      </c>
      <c r="AT57" s="96">
        <f t="shared" si="17"/>
        <v>36</v>
      </c>
      <c r="AU57" s="96">
        <f t="shared" si="17"/>
        <v>36</v>
      </c>
      <c r="AV57" s="96">
        <f t="shared" si="17"/>
        <v>36</v>
      </c>
      <c r="AW57" s="96">
        <f t="shared" si="17"/>
        <v>36</v>
      </c>
      <c r="AX57" s="95">
        <f t="shared" si="17"/>
        <v>36</v>
      </c>
      <c r="AY57" s="95" t="s">
        <v>23</v>
      </c>
      <c r="AZ57" s="95" t="s">
        <v>23</v>
      </c>
      <c r="BA57" s="95" t="s">
        <v>23</v>
      </c>
      <c r="BB57" s="95" t="s">
        <v>23</v>
      </c>
      <c r="BC57" s="95" t="s">
        <v>23</v>
      </c>
      <c r="BD57" s="310" t="s">
        <v>179</v>
      </c>
      <c r="BE57" s="100">
        <f t="shared" si="15"/>
        <v>1146</v>
      </c>
    </row>
    <row r="58" spans="1:57" s="27" customFormat="1" ht="18" customHeight="1" thickBot="1">
      <c r="A58" s="479"/>
      <c r="B58" s="550"/>
      <c r="C58" s="550"/>
      <c r="D58" s="133" t="s">
        <v>25</v>
      </c>
      <c r="E58" s="95">
        <f aca="true" t="shared" si="18" ref="E58:U58">E60+E88+E93</f>
        <v>10</v>
      </c>
      <c r="F58" s="95">
        <f t="shared" si="18"/>
        <v>10</v>
      </c>
      <c r="G58" s="95">
        <f t="shared" si="18"/>
        <v>10</v>
      </c>
      <c r="H58" s="95">
        <f t="shared" si="18"/>
        <v>10</v>
      </c>
      <c r="I58" s="95">
        <f t="shared" si="18"/>
        <v>10</v>
      </c>
      <c r="J58" s="95">
        <f t="shared" si="18"/>
        <v>10</v>
      </c>
      <c r="K58" s="95">
        <f t="shared" si="18"/>
        <v>10</v>
      </c>
      <c r="L58" s="95">
        <f t="shared" si="18"/>
        <v>10</v>
      </c>
      <c r="M58" s="95">
        <f t="shared" si="18"/>
        <v>0</v>
      </c>
      <c r="N58" s="95">
        <f t="shared" si="18"/>
        <v>10</v>
      </c>
      <c r="O58" s="95">
        <f t="shared" si="18"/>
        <v>10</v>
      </c>
      <c r="P58" s="95">
        <f t="shared" si="18"/>
        <v>10</v>
      </c>
      <c r="Q58" s="95">
        <f t="shared" si="18"/>
        <v>10</v>
      </c>
      <c r="R58" s="95">
        <f t="shared" si="18"/>
        <v>10</v>
      </c>
      <c r="S58" s="95">
        <f t="shared" si="18"/>
        <v>10</v>
      </c>
      <c r="T58" s="95">
        <f t="shared" si="18"/>
        <v>10</v>
      </c>
      <c r="U58" s="95">
        <f t="shared" si="18"/>
        <v>0</v>
      </c>
      <c r="V58" s="95" t="s">
        <v>23</v>
      </c>
      <c r="W58" s="95" t="s">
        <v>23</v>
      </c>
      <c r="X58" s="95">
        <f aca="true" t="shared" si="19" ref="X58:AX58">X60+X88+X93</f>
        <v>14</v>
      </c>
      <c r="Y58" s="95">
        <f t="shared" si="19"/>
        <v>13</v>
      </c>
      <c r="Z58" s="95">
        <f t="shared" si="19"/>
        <v>14</v>
      </c>
      <c r="AA58" s="95">
        <f t="shared" si="19"/>
        <v>13</v>
      </c>
      <c r="AB58" s="95">
        <f t="shared" si="19"/>
        <v>14</v>
      </c>
      <c r="AC58" s="95">
        <f t="shared" si="19"/>
        <v>13</v>
      </c>
      <c r="AD58" s="95">
        <f t="shared" si="19"/>
        <v>14</v>
      </c>
      <c r="AE58" s="95">
        <f t="shared" si="19"/>
        <v>13</v>
      </c>
      <c r="AF58" s="95">
        <f t="shared" si="19"/>
        <v>14</v>
      </c>
      <c r="AG58" s="95">
        <f t="shared" si="19"/>
        <v>13</v>
      </c>
      <c r="AH58" s="95">
        <f t="shared" si="19"/>
        <v>14</v>
      </c>
      <c r="AI58" s="96">
        <f t="shared" si="19"/>
        <v>13</v>
      </c>
      <c r="AJ58" s="96">
        <f t="shared" si="19"/>
        <v>14</v>
      </c>
      <c r="AK58" s="96">
        <f t="shared" si="19"/>
        <v>13</v>
      </c>
      <c r="AL58" s="96">
        <f t="shared" si="19"/>
        <v>0</v>
      </c>
      <c r="AM58" s="96">
        <f t="shared" si="19"/>
        <v>0</v>
      </c>
      <c r="AN58" s="96">
        <f t="shared" si="19"/>
        <v>0</v>
      </c>
      <c r="AO58" s="96">
        <f t="shared" si="19"/>
        <v>0</v>
      </c>
      <c r="AP58" s="96">
        <f t="shared" si="19"/>
        <v>0</v>
      </c>
      <c r="AQ58" s="96">
        <f t="shared" si="19"/>
        <v>0</v>
      </c>
      <c r="AR58" s="96">
        <f t="shared" si="19"/>
        <v>0</v>
      </c>
      <c r="AS58" s="96">
        <f t="shared" si="19"/>
        <v>0</v>
      </c>
      <c r="AT58" s="96">
        <f t="shared" si="19"/>
        <v>0</v>
      </c>
      <c r="AU58" s="96">
        <f t="shared" si="19"/>
        <v>0</v>
      </c>
      <c r="AV58" s="96">
        <f t="shared" si="19"/>
        <v>0</v>
      </c>
      <c r="AW58" s="96">
        <f t="shared" si="19"/>
        <v>0</v>
      </c>
      <c r="AX58" s="95">
        <f t="shared" si="19"/>
        <v>0</v>
      </c>
      <c r="AY58" s="95" t="s">
        <v>23</v>
      </c>
      <c r="AZ58" s="95" t="s">
        <v>23</v>
      </c>
      <c r="BA58" s="95" t="s">
        <v>23</v>
      </c>
      <c r="BB58" s="95" t="s">
        <v>23</v>
      </c>
      <c r="BC58" s="95" t="s">
        <v>23</v>
      </c>
      <c r="BD58" s="310" t="s">
        <v>179</v>
      </c>
      <c r="BE58" s="100">
        <f t="shared" si="15"/>
        <v>339</v>
      </c>
    </row>
    <row r="59" spans="1:57" ht="23.25" customHeight="1" thickBot="1">
      <c r="A59" s="479"/>
      <c r="B59" s="565" t="s">
        <v>248</v>
      </c>
      <c r="C59" s="565" t="s">
        <v>184</v>
      </c>
      <c r="D59" s="135" t="s">
        <v>22</v>
      </c>
      <c r="E59" s="107">
        <f>E61+E63+E65+E69</f>
        <v>8</v>
      </c>
      <c r="F59" s="107">
        <f aca="true" t="shared" si="20" ref="F59:AV59">F61+F63+F65+F69</f>
        <v>8</v>
      </c>
      <c r="G59" s="107">
        <f t="shared" si="20"/>
        <v>8</v>
      </c>
      <c r="H59" s="107">
        <f t="shared" si="20"/>
        <v>8</v>
      </c>
      <c r="I59" s="107">
        <f t="shared" si="20"/>
        <v>8</v>
      </c>
      <c r="J59" s="107">
        <f t="shared" si="20"/>
        <v>8</v>
      </c>
      <c r="K59" s="107">
        <f t="shared" si="20"/>
        <v>8</v>
      </c>
      <c r="L59" s="107">
        <f t="shared" si="20"/>
        <v>8</v>
      </c>
      <c r="M59" s="107">
        <f t="shared" si="20"/>
        <v>0</v>
      </c>
      <c r="N59" s="107">
        <f t="shared" si="20"/>
        <v>8</v>
      </c>
      <c r="O59" s="107">
        <f t="shared" si="20"/>
        <v>8</v>
      </c>
      <c r="P59" s="107">
        <f t="shared" si="20"/>
        <v>8</v>
      </c>
      <c r="Q59" s="107">
        <f t="shared" si="20"/>
        <v>8</v>
      </c>
      <c r="R59" s="107">
        <f t="shared" si="20"/>
        <v>8</v>
      </c>
      <c r="S59" s="107">
        <f t="shared" si="20"/>
        <v>8</v>
      </c>
      <c r="T59" s="107">
        <f t="shared" si="20"/>
        <v>8</v>
      </c>
      <c r="U59" s="352">
        <v>0</v>
      </c>
      <c r="V59" s="95" t="s">
        <v>23</v>
      </c>
      <c r="W59" s="95" t="s">
        <v>23</v>
      </c>
      <c r="X59" s="107">
        <f t="shared" si="20"/>
        <v>12</v>
      </c>
      <c r="Y59" s="107">
        <f t="shared" si="20"/>
        <v>8</v>
      </c>
      <c r="Z59" s="107">
        <f t="shared" si="20"/>
        <v>12</v>
      </c>
      <c r="AA59" s="107">
        <f t="shared" si="20"/>
        <v>8</v>
      </c>
      <c r="AB59" s="107">
        <f t="shared" si="20"/>
        <v>12</v>
      </c>
      <c r="AC59" s="107">
        <f t="shared" si="20"/>
        <v>8</v>
      </c>
      <c r="AD59" s="107">
        <f t="shared" si="20"/>
        <v>12</v>
      </c>
      <c r="AE59" s="107">
        <f t="shared" si="20"/>
        <v>8</v>
      </c>
      <c r="AF59" s="107">
        <f t="shared" si="20"/>
        <v>12</v>
      </c>
      <c r="AG59" s="107">
        <f t="shared" si="20"/>
        <v>8</v>
      </c>
      <c r="AH59" s="107">
        <f t="shared" si="20"/>
        <v>12</v>
      </c>
      <c r="AI59" s="108">
        <f t="shared" si="20"/>
        <v>8</v>
      </c>
      <c r="AJ59" s="108">
        <f t="shared" si="20"/>
        <v>12</v>
      </c>
      <c r="AK59" s="108">
        <v>8</v>
      </c>
      <c r="AL59" s="108">
        <f t="shared" si="20"/>
        <v>0</v>
      </c>
      <c r="AM59" s="108">
        <f t="shared" si="20"/>
        <v>0</v>
      </c>
      <c r="AN59" s="355">
        <v>0</v>
      </c>
      <c r="AO59" s="108">
        <f>AO61+AO63+AO65+AO69</f>
        <v>0</v>
      </c>
      <c r="AP59" s="108">
        <f t="shared" si="20"/>
        <v>0</v>
      </c>
      <c r="AQ59" s="108">
        <f t="shared" si="20"/>
        <v>36</v>
      </c>
      <c r="AR59" s="108">
        <f t="shared" si="20"/>
        <v>36</v>
      </c>
      <c r="AS59" s="108">
        <f t="shared" si="20"/>
        <v>36</v>
      </c>
      <c r="AT59" s="108">
        <f t="shared" si="20"/>
        <v>36</v>
      </c>
      <c r="AU59" s="108">
        <f t="shared" si="20"/>
        <v>36</v>
      </c>
      <c r="AV59" s="108">
        <f t="shared" si="20"/>
        <v>36</v>
      </c>
      <c r="AW59" s="108">
        <f>AW61+AW63+AW65+AW69</f>
        <v>36</v>
      </c>
      <c r="AX59" s="107">
        <f>AX61+AX63+AX65+AX69</f>
        <v>36</v>
      </c>
      <c r="AY59" s="95" t="s">
        <v>23</v>
      </c>
      <c r="AZ59" s="95" t="s">
        <v>23</v>
      </c>
      <c r="BA59" s="95" t="s">
        <v>23</v>
      </c>
      <c r="BB59" s="95" t="s">
        <v>23</v>
      </c>
      <c r="BC59" s="95" t="s">
        <v>23</v>
      </c>
      <c r="BD59" s="310" t="s">
        <v>179</v>
      </c>
      <c r="BE59" s="100">
        <f t="shared" si="15"/>
        <v>548</v>
      </c>
    </row>
    <row r="60" spans="1:57" ht="27.75" customHeight="1" thickBot="1">
      <c r="A60" s="479"/>
      <c r="B60" s="566"/>
      <c r="C60" s="566"/>
      <c r="D60" s="135" t="s">
        <v>25</v>
      </c>
      <c r="E60" s="107">
        <f>E62+E64</f>
        <v>4</v>
      </c>
      <c r="F60" s="107">
        <f aca="true" t="shared" si="21" ref="F60:AV60">F62+F64</f>
        <v>4</v>
      </c>
      <c r="G60" s="107">
        <f t="shared" si="21"/>
        <v>4</v>
      </c>
      <c r="H60" s="107">
        <f t="shared" si="21"/>
        <v>4</v>
      </c>
      <c r="I60" s="107">
        <f t="shared" si="21"/>
        <v>4</v>
      </c>
      <c r="J60" s="107">
        <f t="shared" si="21"/>
        <v>4</v>
      </c>
      <c r="K60" s="107">
        <f t="shared" si="21"/>
        <v>4</v>
      </c>
      <c r="L60" s="107">
        <f t="shared" si="21"/>
        <v>4</v>
      </c>
      <c r="M60" s="107">
        <f t="shared" si="21"/>
        <v>0</v>
      </c>
      <c r="N60" s="107">
        <f t="shared" si="21"/>
        <v>4</v>
      </c>
      <c r="O60" s="107">
        <f t="shared" si="21"/>
        <v>4</v>
      </c>
      <c r="P60" s="107">
        <f t="shared" si="21"/>
        <v>4</v>
      </c>
      <c r="Q60" s="107">
        <f t="shared" si="21"/>
        <v>4</v>
      </c>
      <c r="R60" s="107">
        <f t="shared" si="21"/>
        <v>4</v>
      </c>
      <c r="S60" s="107">
        <f t="shared" si="21"/>
        <v>4</v>
      </c>
      <c r="T60" s="107">
        <f t="shared" si="21"/>
        <v>4</v>
      </c>
      <c r="U60" s="352">
        <f t="shared" si="21"/>
        <v>0</v>
      </c>
      <c r="V60" s="95" t="s">
        <v>23</v>
      </c>
      <c r="W60" s="95" t="s">
        <v>23</v>
      </c>
      <c r="X60" s="107">
        <f t="shared" si="21"/>
        <v>6</v>
      </c>
      <c r="Y60" s="107">
        <f t="shared" si="21"/>
        <v>4</v>
      </c>
      <c r="Z60" s="107">
        <f t="shared" si="21"/>
        <v>6</v>
      </c>
      <c r="AA60" s="107">
        <f t="shared" si="21"/>
        <v>4</v>
      </c>
      <c r="AB60" s="107">
        <f t="shared" si="21"/>
        <v>6</v>
      </c>
      <c r="AC60" s="107">
        <f t="shared" si="21"/>
        <v>4</v>
      </c>
      <c r="AD60" s="107">
        <f t="shared" si="21"/>
        <v>6</v>
      </c>
      <c r="AE60" s="107">
        <f t="shared" si="21"/>
        <v>4</v>
      </c>
      <c r="AF60" s="107">
        <f t="shared" si="21"/>
        <v>6</v>
      </c>
      <c r="AG60" s="107">
        <f t="shared" si="21"/>
        <v>4</v>
      </c>
      <c r="AH60" s="107">
        <f t="shared" si="21"/>
        <v>6</v>
      </c>
      <c r="AI60" s="108">
        <f t="shared" si="21"/>
        <v>4</v>
      </c>
      <c r="AJ60" s="108">
        <f t="shared" si="21"/>
        <v>6</v>
      </c>
      <c r="AK60" s="108">
        <f t="shared" si="21"/>
        <v>4</v>
      </c>
      <c r="AL60" s="108">
        <f t="shared" si="21"/>
        <v>0</v>
      </c>
      <c r="AM60" s="108">
        <f t="shared" si="21"/>
        <v>0</v>
      </c>
      <c r="AN60" s="355">
        <f t="shared" si="21"/>
        <v>0</v>
      </c>
      <c r="AO60" s="108">
        <f>AO62+AO64</f>
        <v>0</v>
      </c>
      <c r="AP60" s="108">
        <f t="shared" si="21"/>
        <v>0</v>
      </c>
      <c r="AQ60" s="108">
        <f t="shared" si="21"/>
        <v>0</v>
      </c>
      <c r="AR60" s="108">
        <f t="shared" si="21"/>
        <v>0</v>
      </c>
      <c r="AS60" s="108">
        <f t="shared" si="21"/>
        <v>0</v>
      </c>
      <c r="AT60" s="108">
        <f t="shared" si="21"/>
        <v>0</v>
      </c>
      <c r="AU60" s="108">
        <f t="shared" si="21"/>
        <v>0</v>
      </c>
      <c r="AV60" s="108">
        <f t="shared" si="21"/>
        <v>0</v>
      </c>
      <c r="AW60" s="108">
        <f>AW62+AW64</f>
        <v>0</v>
      </c>
      <c r="AX60" s="107">
        <f>AX62+AX64</f>
        <v>0</v>
      </c>
      <c r="AY60" s="95" t="s">
        <v>23</v>
      </c>
      <c r="AZ60" s="95" t="s">
        <v>23</v>
      </c>
      <c r="BA60" s="95" t="s">
        <v>23</v>
      </c>
      <c r="BB60" s="95" t="s">
        <v>23</v>
      </c>
      <c r="BC60" s="95" t="s">
        <v>23</v>
      </c>
      <c r="BD60" s="310" t="s">
        <v>179</v>
      </c>
      <c r="BE60" s="100">
        <f t="shared" si="15"/>
        <v>130</v>
      </c>
    </row>
    <row r="61" spans="1:57" ht="18" customHeight="1" thickBot="1">
      <c r="A61" s="479"/>
      <c r="B61" s="567" t="s">
        <v>249</v>
      </c>
      <c r="C61" s="567" t="s">
        <v>165</v>
      </c>
      <c r="D61" s="136" t="s">
        <v>22</v>
      </c>
      <c r="E61" s="194">
        <v>4</v>
      </c>
      <c r="F61" s="194">
        <v>6</v>
      </c>
      <c r="G61" s="194">
        <v>4</v>
      </c>
      <c r="H61" s="194">
        <v>6</v>
      </c>
      <c r="I61" s="195">
        <v>4</v>
      </c>
      <c r="J61" s="195">
        <v>6</v>
      </c>
      <c r="K61" s="195">
        <v>4</v>
      </c>
      <c r="L61" s="195">
        <v>6</v>
      </c>
      <c r="M61" s="194"/>
      <c r="N61" s="194">
        <v>6</v>
      </c>
      <c r="O61" s="194">
        <v>4</v>
      </c>
      <c r="P61" s="194">
        <v>6</v>
      </c>
      <c r="Q61" s="194">
        <v>4</v>
      </c>
      <c r="R61" s="194">
        <v>6</v>
      </c>
      <c r="S61" s="194">
        <v>4</v>
      </c>
      <c r="T61" s="194">
        <v>6</v>
      </c>
      <c r="U61" s="352"/>
      <c r="V61" s="95" t="s">
        <v>23</v>
      </c>
      <c r="W61" s="95" t="s">
        <v>23</v>
      </c>
      <c r="X61" s="194">
        <v>6</v>
      </c>
      <c r="Y61" s="194">
        <v>4</v>
      </c>
      <c r="Z61" s="194">
        <v>6</v>
      </c>
      <c r="AA61" s="195">
        <v>4</v>
      </c>
      <c r="AB61" s="195">
        <v>6</v>
      </c>
      <c r="AC61" s="195">
        <v>4</v>
      </c>
      <c r="AD61" s="195">
        <v>6</v>
      </c>
      <c r="AE61" s="195">
        <v>4</v>
      </c>
      <c r="AF61" s="195">
        <v>6</v>
      </c>
      <c r="AG61" s="195">
        <v>4</v>
      </c>
      <c r="AH61" s="195">
        <v>6</v>
      </c>
      <c r="AI61" s="195">
        <v>4</v>
      </c>
      <c r="AJ61" s="195">
        <v>6</v>
      </c>
      <c r="AK61" s="195" t="s">
        <v>241</v>
      </c>
      <c r="AL61" s="195"/>
      <c r="AM61" s="195"/>
      <c r="AN61" s="35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4"/>
      <c r="AY61" s="95" t="s">
        <v>23</v>
      </c>
      <c r="AZ61" s="95" t="s">
        <v>23</v>
      </c>
      <c r="BA61" s="95" t="s">
        <v>23</v>
      </c>
      <c r="BB61" s="95" t="s">
        <v>23</v>
      </c>
      <c r="BC61" s="95" t="s">
        <v>23</v>
      </c>
      <c r="BD61" s="310" t="s">
        <v>179</v>
      </c>
      <c r="BE61" s="100">
        <f t="shared" si="15"/>
        <v>142</v>
      </c>
    </row>
    <row r="62" spans="1:57" ht="19.5" customHeight="1" thickBot="1">
      <c r="A62" s="479"/>
      <c r="B62" s="568"/>
      <c r="C62" s="568"/>
      <c r="D62" s="136" t="s">
        <v>25</v>
      </c>
      <c r="E62" s="194">
        <v>2</v>
      </c>
      <c r="F62" s="194">
        <v>3</v>
      </c>
      <c r="G62" s="194">
        <v>2</v>
      </c>
      <c r="H62" s="194">
        <v>3</v>
      </c>
      <c r="I62" s="195">
        <v>2</v>
      </c>
      <c r="J62" s="195">
        <v>3</v>
      </c>
      <c r="K62" s="195">
        <v>2</v>
      </c>
      <c r="L62" s="195">
        <v>3</v>
      </c>
      <c r="M62" s="194"/>
      <c r="N62" s="194">
        <v>3</v>
      </c>
      <c r="O62" s="194">
        <v>2</v>
      </c>
      <c r="P62" s="194">
        <v>3</v>
      </c>
      <c r="Q62" s="194">
        <v>2</v>
      </c>
      <c r="R62" s="194">
        <v>3</v>
      </c>
      <c r="S62" s="194">
        <v>2</v>
      </c>
      <c r="T62" s="194">
        <v>3</v>
      </c>
      <c r="U62" s="352"/>
      <c r="V62" s="95" t="s">
        <v>23</v>
      </c>
      <c r="W62" s="95" t="s">
        <v>23</v>
      </c>
      <c r="X62" s="194">
        <v>3</v>
      </c>
      <c r="Y62" s="194">
        <v>2</v>
      </c>
      <c r="Z62" s="194">
        <v>3</v>
      </c>
      <c r="AA62" s="195">
        <v>2</v>
      </c>
      <c r="AB62" s="195">
        <v>3</v>
      </c>
      <c r="AC62" s="195">
        <v>2</v>
      </c>
      <c r="AD62" s="195">
        <v>3</v>
      </c>
      <c r="AE62" s="195">
        <v>2</v>
      </c>
      <c r="AF62" s="195">
        <v>3</v>
      </c>
      <c r="AG62" s="195">
        <v>2</v>
      </c>
      <c r="AH62" s="195">
        <v>3</v>
      </c>
      <c r="AI62" s="195">
        <v>2</v>
      </c>
      <c r="AJ62" s="195">
        <v>3</v>
      </c>
      <c r="AK62" s="195">
        <v>2</v>
      </c>
      <c r="AL62" s="195"/>
      <c r="AM62" s="195"/>
      <c r="AN62" s="35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4"/>
      <c r="AY62" s="95" t="s">
        <v>23</v>
      </c>
      <c r="AZ62" s="95" t="s">
        <v>23</v>
      </c>
      <c r="BA62" s="95" t="s">
        <v>23</v>
      </c>
      <c r="BB62" s="95" t="s">
        <v>23</v>
      </c>
      <c r="BC62" s="95" t="s">
        <v>23</v>
      </c>
      <c r="BD62" s="310" t="s">
        <v>179</v>
      </c>
      <c r="BE62" s="100">
        <f t="shared" si="15"/>
        <v>73</v>
      </c>
    </row>
    <row r="63" spans="1:57" ht="19.5" customHeight="1" thickBot="1">
      <c r="A63" s="479"/>
      <c r="B63" s="567" t="s">
        <v>257</v>
      </c>
      <c r="C63" s="567" t="s">
        <v>175</v>
      </c>
      <c r="D63" s="115" t="s">
        <v>22</v>
      </c>
      <c r="E63" s="194">
        <v>4</v>
      </c>
      <c r="F63" s="194">
        <v>2</v>
      </c>
      <c r="G63" s="194">
        <v>4</v>
      </c>
      <c r="H63" s="194">
        <v>2</v>
      </c>
      <c r="I63" s="195">
        <v>4</v>
      </c>
      <c r="J63" s="195">
        <v>2</v>
      </c>
      <c r="K63" s="195">
        <v>4</v>
      </c>
      <c r="L63" s="195">
        <v>2</v>
      </c>
      <c r="M63" s="194"/>
      <c r="N63" s="194">
        <v>2</v>
      </c>
      <c r="O63" s="194">
        <v>4</v>
      </c>
      <c r="P63" s="194">
        <v>2</v>
      </c>
      <c r="Q63" s="194">
        <v>4</v>
      </c>
      <c r="R63" s="194">
        <v>2</v>
      </c>
      <c r="S63" s="194">
        <v>4</v>
      </c>
      <c r="T63" s="194">
        <v>2</v>
      </c>
      <c r="U63" s="352" t="s">
        <v>24</v>
      </c>
      <c r="V63" s="95" t="s">
        <v>23</v>
      </c>
      <c r="W63" s="95" t="s">
        <v>23</v>
      </c>
      <c r="X63" s="194">
        <v>6</v>
      </c>
      <c r="Y63" s="194">
        <v>4</v>
      </c>
      <c r="Z63" s="194">
        <v>6</v>
      </c>
      <c r="AA63" s="195">
        <v>4</v>
      </c>
      <c r="AB63" s="195">
        <v>6</v>
      </c>
      <c r="AC63" s="195">
        <v>4</v>
      </c>
      <c r="AD63" s="195">
        <v>6</v>
      </c>
      <c r="AE63" s="195">
        <v>4</v>
      </c>
      <c r="AF63" s="195">
        <v>6</v>
      </c>
      <c r="AG63" s="195">
        <v>4</v>
      </c>
      <c r="AH63" s="195">
        <v>6</v>
      </c>
      <c r="AI63" s="195">
        <v>4</v>
      </c>
      <c r="AJ63" s="195">
        <v>6</v>
      </c>
      <c r="AK63" s="195">
        <v>4</v>
      </c>
      <c r="AL63" s="195"/>
      <c r="AM63" s="195"/>
      <c r="AN63" s="355" t="s">
        <v>24</v>
      </c>
      <c r="AO63" s="195"/>
      <c r="AP63" s="195"/>
      <c r="AQ63" s="195"/>
      <c r="AR63" s="195"/>
      <c r="AS63" s="195"/>
      <c r="AT63" s="195"/>
      <c r="AU63" s="195"/>
      <c r="AV63" s="195"/>
      <c r="AW63" s="195"/>
      <c r="AX63" s="194"/>
      <c r="AY63" s="95" t="s">
        <v>23</v>
      </c>
      <c r="AZ63" s="95" t="s">
        <v>23</v>
      </c>
      <c r="BA63" s="95" t="s">
        <v>23</v>
      </c>
      <c r="BB63" s="95" t="s">
        <v>23</v>
      </c>
      <c r="BC63" s="95" t="s">
        <v>23</v>
      </c>
      <c r="BD63" s="310" t="s">
        <v>179</v>
      </c>
      <c r="BE63" s="100">
        <f t="shared" si="15"/>
        <v>114</v>
      </c>
    </row>
    <row r="64" spans="1:57" ht="16.5" customHeight="1" thickBot="1">
      <c r="A64" s="479"/>
      <c r="B64" s="568"/>
      <c r="C64" s="568"/>
      <c r="D64" s="115" t="s">
        <v>25</v>
      </c>
      <c r="E64" s="194">
        <v>2</v>
      </c>
      <c r="F64" s="194">
        <v>1</v>
      </c>
      <c r="G64" s="194">
        <v>2</v>
      </c>
      <c r="H64" s="194">
        <v>1</v>
      </c>
      <c r="I64" s="195">
        <v>2</v>
      </c>
      <c r="J64" s="195">
        <v>1</v>
      </c>
      <c r="K64" s="195">
        <v>2</v>
      </c>
      <c r="L64" s="195">
        <v>1</v>
      </c>
      <c r="M64" s="194"/>
      <c r="N64" s="194">
        <v>1</v>
      </c>
      <c r="O64" s="194">
        <v>2</v>
      </c>
      <c r="P64" s="194">
        <v>1</v>
      </c>
      <c r="Q64" s="194">
        <v>2</v>
      </c>
      <c r="R64" s="194">
        <v>1</v>
      </c>
      <c r="S64" s="194">
        <v>2</v>
      </c>
      <c r="T64" s="194">
        <v>1</v>
      </c>
      <c r="U64" s="352"/>
      <c r="V64" s="95" t="s">
        <v>23</v>
      </c>
      <c r="W64" s="95" t="s">
        <v>23</v>
      </c>
      <c r="X64" s="194">
        <v>3</v>
      </c>
      <c r="Y64" s="194">
        <v>2</v>
      </c>
      <c r="Z64" s="194">
        <v>3</v>
      </c>
      <c r="AA64" s="195">
        <v>2</v>
      </c>
      <c r="AB64" s="195">
        <v>3</v>
      </c>
      <c r="AC64" s="195">
        <v>2</v>
      </c>
      <c r="AD64" s="195">
        <v>3</v>
      </c>
      <c r="AE64" s="195">
        <v>2</v>
      </c>
      <c r="AF64" s="195">
        <v>3</v>
      </c>
      <c r="AG64" s="195">
        <v>2</v>
      </c>
      <c r="AH64" s="195">
        <v>3</v>
      </c>
      <c r="AI64" s="195">
        <v>2</v>
      </c>
      <c r="AJ64" s="195">
        <v>3</v>
      </c>
      <c r="AK64" s="195">
        <v>2</v>
      </c>
      <c r="AL64" s="195"/>
      <c r="AM64" s="195"/>
      <c r="AN64" s="35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4"/>
      <c r="AY64" s="95" t="s">
        <v>23</v>
      </c>
      <c r="AZ64" s="95" t="s">
        <v>23</v>
      </c>
      <c r="BA64" s="95" t="s">
        <v>23</v>
      </c>
      <c r="BB64" s="95" t="s">
        <v>23</v>
      </c>
      <c r="BC64" s="95" t="s">
        <v>23</v>
      </c>
      <c r="BD64" s="310" t="s">
        <v>179</v>
      </c>
      <c r="BE64" s="100">
        <f t="shared" si="15"/>
        <v>57</v>
      </c>
    </row>
    <row r="65" spans="1:57" ht="24.75" customHeight="1" thickBot="1">
      <c r="A65" s="479"/>
      <c r="B65" s="112" t="s">
        <v>174</v>
      </c>
      <c r="C65" s="112" t="s">
        <v>56</v>
      </c>
      <c r="D65" s="115" t="s">
        <v>22</v>
      </c>
      <c r="E65" s="194"/>
      <c r="F65" s="194"/>
      <c r="G65" s="194"/>
      <c r="H65" s="194"/>
      <c r="I65" s="195"/>
      <c r="J65" s="195"/>
      <c r="K65" s="195"/>
      <c r="L65" s="195"/>
      <c r="M65" s="194"/>
      <c r="N65" s="194"/>
      <c r="O65" s="194"/>
      <c r="P65" s="194"/>
      <c r="Q65" s="194"/>
      <c r="R65" s="194"/>
      <c r="S65" s="194"/>
      <c r="T65" s="194"/>
      <c r="U65" s="352">
        <v>36</v>
      </c>
      <c r="V65" s="95" t="s">
        <v>23</v>
      </c>
      <c r="W65" s="95" t="s">
        <v>23</v>
      </c>
      <c r="X65" s="272"/>
      <c r="Y65" s="272"/>
      <c r="Z65" s="272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356"/>
      <c r="AO65" s="271"/>
      <c r="AP65" s="271"/>
      <c r="AQ65" s="271"/>
      <c r="AR65" s="271"/>
      <c r="AS65" s="271"/>
      <c r="AT65" s="271"/>
      <c r="AU65" s="271"/>
      <c r="AV65" s="271"/>
      <c r="AW65" s="271"/>
      <c r="AX65" s="272"/>
      <c r="AY65" s="295" t="s">
        <v>23</v>
      </c>
      <c r="AZ65" s="295" t="s">
        <v>23</v>
      </c>
      <c r="BA65" s="295" t="s">
        <v>23</v>
      </c>
      <c r="BB65" s="295" t="s">
        <v>23</v>
      </c>
      <c r="BC65" s="295" t="s">
        <v>23</v>
      </c>
      <c r="BD65" s="309" t="s">
        <v>179</v>
      </c>
      <c r="BE65" s="100">
        <f t="shared" si="15"/>
        <v>36</v>
      </c>
    </row>
    <row r="66" spans="1:57" ht="13.5" customHeight="1" hidden="1" thickBot="1">
      <c r="A66" s="479"/>
      <c r="B66" s="551" t="s">
        <v>120</v>
      </c>
      <c r="C66" s="551" t="s">
        <v>119</v>
      </c>
      <c r="D66" s="115" t="s">
        <v>22</v>
      </c>
      <c r="E66" s="194"/>
      <c r="F66" s="194"/>
      <c r="G66" s="194"/>
      <c r="H66" s="194"/>
      <c r="I66" s="195"/>
      <c r="J66" s="195"/>
      <c r="K66" s="195"/>
      <c r="L66" s="195"/>
      <c r="M66" s="194"/>
      <c r="N66" s="194"/>
      <c r="O66" s="194"/>
      <c r="P66" s="194"/>
      <c r="Q66" s="194"/>
      <c r="R66" s="194"/>
      <c r="S66" s="194"/>
      <c r="T66" s="194"/>
      <c r="U66" s="352"/>
      <c r="V66" s="95" t="s">
        <v>23</v>
      </c>
      <c r="W66" s="95" t="s">
        <v>23</v>
      </c>
      <c r="X66" s="272"/>
      <c r="Y66" s="272"/>
      <c r="Z66" s="272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356"/>
      <c r="AO66" s="271"/>
      <c r="AP66" s="271"/>
      <c r="AQ66" s="271"/>
      <c r="AR66" s="271"/>
      <c r="AS66" s="271"/>
      <c r="AT66" s="271"/>
      <c r="AU66" s="271"/>
      <c r="AV66" s="271"/>
      <c r="AW66" s="271"/>
      <c r="AX66" s="272"/>
      <c r="AY66" s="295"/>
      <c r="AZ66" s="295"/>
      <c r="BA66" s="295"/>
      <c r="BB66" s="295"/>
      <c r="BC66" s="295"/>
      <c r="BD66" s="309"/>
      <c r="BE66" s="100">
        <f t="shared" si="15"/>
        <v>0</v>
      </c>
    </row>
    <row r="67" spans="1:57" ht="21.75" customHeight="1" hidden="1" thickBot="1">
      <c r="A67" s="479"/>
      <c r="B67" s="552"/>
      <c r="C67" s="552"/>
      <c r="D67" s="115" t="s">
        <v>25</v>
      </c>
      <c r="E67" s="194"/>
      <c r="F67" s="194"/>
      <c r="G67" s="194"/>
      <c r="H67" s="194"/>
      <c r="I67" s="195"/>
      <c r="J67" s="195"/>
      <c r="K67" s="195"/>
      <c r="L67" s="195"/>
      <c r="M67" s="194"/>
      <c r="N67" s="194"/>
      <c r="O67" s="194"/>
      <c r="P67" s="194"/>
      <c r="Q67" s="194"/>
      <c r="R67" s="194"/>
      <c r="S67" s="194"/>
      <c r="T67" s="194"/>
      <c r="U67" s="352"/>
      <c r="V67" s="95" t="s">
        <v>23</v>
      </c>
      <c r="W67" s="95" t="s">
        <v>23</v>
      </c>
      <c r="X67" s="272"/>
      <c r="Y67" s="272"/>
      <c r="Z67" s="272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356"/>
      <c r="AO67" s="271"/>
      <c r="AP67" s="271"/>
      <c r="AQ67" s="271"/>
      <c r="AR67" s="271"/>
      <c r="AS67" s="271"/>
      <c r="AT67" s="271"/>
      <c r="AU67" s="271"/>
      <c r="AV67" s="271"/>
      <c r="AW67" s="271"/>
      <c r="AX67" s="272"/>
      <c r="AY67" s="295"/>
      <c r="AZ67" s="295"/>
      <c r="BA67" s="295"/>
      <c r="BB67" s="295"/>
      <c r="BC67" s="295"/>
      <c r="BD67" s="309"/>
      <c r="BE67" s="100">
        <f t="shared" si="15"/>
        <v>0</v>
      </c>
    </row>
    <row r="68" spans="1:57" ht="2.25" customHeight="1" hidden="1" thickBot="1">
      <c r="A68" s="479"/>
      <c r="B68" s="115" t="s">
        <v>57</v>
      </c>
      <c r="C68" s="115" t="s">
        <v>58</v>
      </c>
      <c r="D68" s="115" t="s">
        <v>22</v>
      </c>
      <c r="E68" s="194"/>
      <c r="F68" s="194"/>
      <c r="G68" s="194"/>
      <c r="H68" s="194"/>
      <c r="I68" s="195"/>
      <c r="J68" s="195"/>
      <c r="K68" s="195"/>
      <c r="L68" s="195"/>
      <c r="M68" s="194"/>
      <c r="N68" s="194"/>
      <c r="O68" s="194"/>
      <c r="P68" s="194"/>
      <c r="Q68" s="194"/>
      <c r="R68" s="194"/>
      <c r="S68" s="194"/>
      <c r="T68" s="194"/>
      <c r="U68" s="352"/>
      <c r="V68" s="95" t="s">
        <v>23</v>
      </c>
      <c r="W68" s="95" t="s">
        <v>23</v>
      </c>
      <c r="X68" s="272"/>
      <c r="Y68" s="272"/>
      <c r="Z68" s="272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356"/>
      <c r="AO68" s="271"/>
      <c r="AP68" s="271"/>
      <c r="AQ68" s="271"/>
      <c r="AR68" s="271"/>
      <c r="AS68" s="271"/>
      <c r="AT68" s="271"/>
      <c r="AU68" s="271"/>
      <c r="AV68" s="271"/>
      <c r="AW68" s="271"/>
      <c r="AX68" s="272"/>
      <c r="AY68" s="295"/>
      <c r="AZ68" s="295"/>
      <c r="BA68" s="295"/>
      <c r="BB68" s="295"/>
      <c r="BC68" s="295"/>
      <c r="BD68" s="309"/>
      <c r="BE68" s="100">
        <f t="shared" si="15"/>
        <v>0</v>
      </c>
    </row>
    <row r="69" spans="1:57" ht="23.25" customHeight="1" thickBot="1">
      <c r="A69" s="479"/>
      <c r="B69" s="116" t="s">
        <v>118</v>
      </c>
      <c r="C69" s="116" t="s">
        <v>58</v>
      </c>
      <c r="D69" s="115" t="s">
        <v>22</v>
      </c>
      <c r="E69" s="194"/>
      <c r="F69" s="194"/>
      <c r="G69" s="194"/>
      <c r="H69" s="194"/>
      <c r="I69" s="195"/>
      <c r="J69" s="195"/>
      <c r="K69" s="195"/>
      <c r="L69" s="195"/>
      <c r="M69" s="194"/>
      <c r="N69" s="194"/>
      <c r="O69" s="194"/>
      <c r="P69" s="194"/>
      <c r="Q69" s="194"/>
      <c r="R69" s="194"/>
      <c r="S69" s="194"/>
      <c r="T69" s="194"/>
      <c r="U69" s="352"/>
      <c r="V69" s="95" t="s">
        <v>23</v>
      </c>
      <c r="W69" s="95" t="s">
        <v>23</v>
      </c>
      <c r="X69" s="272"/>
      <c r="Y69" s="272"/>
      <c r="Z69" s="272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356"/>
      <c r="AO69" s="271"/>
      <c r="AP69" s="271"/>
      <c r="AQ69" s="271">
        <v>36</v>
      </c>
      <c r="AR69" s="271">
        <v>36</v>
      </c>
      <c r="AS69" s="271">
        <v>36</v>
      </c>
      <c r="AT69" s="271">
        <v>36</v>
      </c>
      <c r="AU69" s="271">
        <v>36</v>
      </c>
      <c r="AV69" s="271">
        <v>36</v>
      </c>
      <c r="AW69" s="271">
        <v>36</v>
      </c>
      <c r="AX69" s="272">
        <v>36</v>
      </c>
      <c r="AY69" s="295" t="s">
        <v>23</v>
      </c>
      <c r="AZ69" s="295" t="s">
        <v>23</v>
      </c>
      <c r="BA69" s="295" t="s">
        <v>23</v>
      </c>
      <c r="BB69" s="295" t="s">
        <v>23</v>
      </c>
      <c r="BC69" s="295" t="s">
        <v>23</v>
      </c>
      <c r="BD69" s="309" t="s">
        <v>179</v>
      </c>
      <c r="BE69" s="100">
        <f t="shared" si="15"/>
        <v>288</v>
      </c>
    </row>
    <row r="70" spans="1:57" ht="18" customHeight="1" hidden="1" thickBot="1">
      <c r="A70" s="479"/>
      <c r="B70" s="116"/>
      <c r="C70" s="116"/>
      <c r="D70" s="115"/>
      <c r="E70" s="192"/>
      <c r="F70" s="192"/>
      <c r="G70" s="192"/>
      <c r="H70" s="192"/>
      <c r="I70" s="193"/>
      <c r="J70" s="193"/>
      <c r="K70" s="193"/>
      <c r="L70" s="193"/>
      <c r="M70" s="192"/>
      <c r="N70" s="192"/>
      <c r="O70" s="192"/>
      <c r="P70" s="192"/>
      <c r="Q70" s="192"/>
      <c r="R70" s="192"/>
      <c r="S70" s="192"/>
      <c r="T70" s="194"/>
      <c r="U70" s="352"/>
      <c r="V70" s="295"/>
      <c r="W70" s="295"/>
      <c r="X70" s="190"/>
      <c r="Y70" s="190"/>
      <c r="Z70" s="190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356"/>
      <c r="AO70" s="191"/>
      <c r="AP70" s="191"/>
      <c r="AQ70" s="191"/>
      <c r="AR70" s="191"/>
      <c r="AS70" s="191"/>
      <c r="AT70" s="191"/>
      <c r="AU70" s="191"/>
      <c r="AV70" s="191"/>
      <c r="AW70" s="191"/>
      <c r="AX70" s="190"/>
      <c r="AY70" s="295"/>
      <c r="AZ70" s="295"/>
      <c r="BA70" s="295"/>
      <c r="BB70" s="295"/>
      <c r="BC70" s="295"/>
      <c r="BD70" s="309"/>
      <c r="BE70" s="100">
        <f t="shared" si="15"/>
        <v>0</v>
      </c>
    </row>
    <row r="71" spans="1:57" ht="16.5" hidden="1" thickBot="1">
      <c r="A71" s="479"/>
      <c r="B71" s="565" t="s">
        <v>117</v>
      </c>
      <c r="C71" s="565"/>
      <c r="D71" s="135" t="s">
        <v>22</v>
      </c>
      <c r="E71" s="192">
        <f aca="true" t="shared" si="22" ref="E71:U71">SUM(E73,E75,E76)</f>
        <v>0</v>
      </c>
      <c r="F71" s="192">
        <f t="shared" si="22"/>
        <v>0</v>
      </c>
      <c r="G71" s="192">
        <f t="shared" si="22"/>
        <v>0</v>
      </c>
      <c r="H71" s="192">
        <f t="shared" si="22"/>
        <v>0</v>
      </c>
      <c r="I71" s="193">
        <f t="shared" si="22"/>
        <v>0</v>
      </c>
      <c r="J71" s="193">
        <f t="shared" si="22"/>
        <v>0</v>
      </c>
      <c r="K71" s="193">
        <f t="shared" si="22"/>
        <v>0</v>
      </c>
      <c r="L71" s="193">
        <f t="shared" si="22"/>
        <v>0</v>
      </c>
      <c r="M71" s="192">
        <f t="shared" si="22"/>
        <v>0</v>
      </c>
      <c r="N71" s="192">
        <f t="shared" si="22"/>
        <v>0</v>
      </c>
      <c r="O71" s="192">
        <f t="shared" si="22"/>
        <v>0</v>
      </c>
      <c r="P71" s="192">
        <f t="shared" si="22"/>
        <v>0</v>
      </c>
      <c r="Q71" s="192">
        <f t="shared" si="22"/>
        <v>0</v>
      </c>
      <c r="R71" s="192">
        <f t="shared" si="22"/>
        <v>0</v>
      </c>
      <c r="S71" s="192">
        <f t="shared" si="22"/>
        <v>0</v>
      </c>
      <c r="T71" s="194">
        <f t="shared" si="22"/>
        <v>0</v>
      </c>
      <c r="U71" s="352">
        <f t="shared" si="22"/>
        <v>0</v>
      </c>
      <c r="V71" s="95" t="s">
        <v>23</v>
      </c>
      <c r="W71" s="95" t="s">
        <v>23</v>
      </c>
      <c r="X71" s="192"/>
      <c r="Y71" s="192"/>
      <c r="Z71" s="192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355"/>
      <c r="AO71" s="193"/>
      <c r="AP71" s="193"/>
      <c r="AQ71" s="193"/>
      <c r="AR71" s="193"/>
      <c r="AS71" s="193"/>
      <c r="AT71" s="193"/>
      <c r="AU71" s="193"/>
      <c r="AV71" s="193"/>
      <c r="AW71" s="193">
        <f aca="true" t="shared" si="23" ref="AW71:BD71">SUM(AW73,AW75,AW76)</f>
        <v>0</v>
      </c>
      <c r="AX71" s="192">
        <f>SUM(AX73,AX75,AX76)</f>
        <v>0</v>
      </c>
      <c r="AY71" s="95">
        <f t="shared" si="23"/>
        <v>0</v>
      </c>
      <c r="AZ71" s="95">
        <f t="shared" si="23"/>
        <v>0</v>
      </c>
      <c r="BA71" s="95">
        <f t="shared" si="23"/>
        <v>0</v>
      </c>
      <c r="BB71" s="95">
        <f t="shared" si="23"/>
        <v>0</v>
      </c>
      <c r="BC71" s="95">
        <f t="shared" si="23"/>
        <v>0</v>
      </c>
      <c r="BD71" s="310">
        <f t="shared" si="23"/>
        <v>0</v>
      </c>
      <c r="BE71" s="100">
        <f t="shared" si="15"/>
        <v>0</v>
      </c>
    </row>
    <row r="72" spans="1:57" ht="16.5" customHeight="1" hidden="1" thickBot="1">
      <c r="A72" s="479"/>
      <c r="B72" s="566"/>
      <c r="C72" s="566"/>
      <c r="D72" s="135" t="s">
        <v>25</v>
      </c>
      <c r="E72" s="192">
        <f aca="true" t="shared" si="24" ref="E72:U72">SUM(E74)</f>
        <v>0</v>
      </c>
      <c r="F72" s="192">
        <f t="shared" si="24"/>
        <v>0</v>
      </c>
      <c r="G72" s="192">
        <f t="shared" si="24"/>
        <v>0</v>
      </c>
      <c r="H72" s="192">
        <f t="shared" si="24"/>
        <v>0</v>
      </c>
      <c r="I72" s="193">
        <f t="shared" si="24"/>
        <v>0</v>
      </c>
      <c r="J72" s="193">
        <f t="shared" si="24"/>
        <v>0</v>
      </c>
      <c r="K72" s="193">
        <f t="shared" si="24"/>
        <v>0</v>
      </c>
      <c r="L72" s="193">
        <f t="shared" si="24"/>
        <v>0</v>
      </c>
      <c r="M72" s="192">
        <f t="shared" si="24"/>
        <v>0</v>
      </c>
      <c r="N72" s="192">
        <f t="shared" si="24"/>
        <v>0</v>
      </c>
      <c r="O72" s="192">
        <f t="shared" si="24"/>
        <v>0</v>
      </c>
      <c r="P72" s="192">
        <f t="shared" si="24"/>
        <v>0</v>
      </c>
      <c r="Q72" s="192">
        <f t="shared" si="24"/>
        <v>0</v>
      </c>
      <c r="R72" s="192">
        <f t="shared" si="24"/>
        <v>0</v>
      </c>
      <c r="S72" s="192">
        <f t="shared" si="24"/>
        <v>0</v>
      </c>
      <c r="T72" s="194">
        <f t="shared" si="24"/>
        <v>0</v>
      </c>
      <c r="U72" s="352">
        <f t="shared" si="24"/>
        <v>0</v>
      </c>
      <c r="V72" s="95" t="s">
        <v>23</v>
      </c>
      <c r="W72" s="95" t="s">
        <v>23</v>
      </c>
      <c r="X72" s="192"/>
      <c r="Y72" s="192"/>
      <c r="Z72" s="192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355"/>
      <c r="AO72" s="193"/>
      <c r="AP72" s="193"/>
      <c r="AQ72" s="193"/>
      <c r="AR72" s="193"/>
      <c r="AS72" s="193"/>
      <c r="AT72" s="193"/>
      <c r="AU72" s="193"/>
      <c r="AV72" s="193"/>
      <c r="AW72" s="193">
        <f aca="true" t="shared" si="25" ref="AW72:BD72">SUM(AW74)</f>
        <v>0</v>
      </c>
      <c r="AX72" s="192">
        <f>SUM(AX74)</f>
        <v>0</v>
      </c>
      <c r="AY72" s="95">
        <f t="shared" si="25"/>
        <v>0</v>
      </c>
      <c r="AZ72" s="95">
        <f t="shared" si="25"/>
        <v>0</v>
      </c>
      <c r="BA72" s="95">
        <f t="shared" si="25"/>
        <v>0</v>
      </c>
      <c r="BB72" s="95">
        <f t="shared" si="25"/>
        <v>0</v>
      </c>
      <c r="BC72" s="95">
        <f t="shared" si="25"/>
        <v>0</v>
      </c>
      <c r="BD72" s="310">
        <f t="shared" si="25"/>
        <v>0</v>
      </c>
      <c r="BE72" s="100">
        <f t="shared" si="15"/>
        <v>0</v>
      </c>
    </row>
    <row r="73" spans="1:57" s="13" customFormat="1" ht="16.5" hidden="1" thickBot="1">
      <c r="A73" s="479"/>
      <c r="B73" s="551" t="s">
        <v>116</v>
      </c>
      <c r="C73" s="551"/>
      <c r="D73" s="115" t="s">
        <v>22</v>
      </c>
      <c r="E73" s="192"/>
      <c r="F73" s="192"/>
      <c r="G73" s="192"/>
      <c r="H73" s="192"/>
      <c r="I73" s="193"/>
      <c r="J73" s="193"/>
      <c r="K73" s="193"/>
      <c r="L73" s="193"/>
      <c r="M73" s="192"/>
      <c r="N73" s="192"/>
      <c r="O73" s="192"/>
      <c r="P73" s="192"/>
      <c r="Q73" s="192"/>
      <c r="R73" s="192"/>
      <c r="S73" s="192"/>
      <c r="T73" s="194"/>
      <c r="U73" s="352"/>
      <c r="V73" s="295" t="s">
        <v>23</v>
      </c>
      <c r="W73" s="295" t="s">
        <v>23</v>
      </c>
      <c r="X73" s="190"/>
      <c r="Y73" s="190"/>
      <c r="Z73" s="190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356"/>
      <c r="AO73" s="191"/>
      <c r="AP73" s="191"/>
      <c r="AQ73" s="191"/>
      <c r="AR73" s="191"/>
      <c r="AS73" s="191"/>
      <c r="AT73" s="191"/>
      <c r="AU73" s="191"/>
      <c r="AV73" s="191"/>
      <c r="AW73" s="191"/>
      <c r="AX73" s="190"/>
      <c r="AY73" s="295"/>
      <c r="AZ73" s="295"/>
      <c r="BA73" s="295"/>
      <c r="BB73" s="295"/>
      <c r="BC73" s="295"/>
      <c r="BD73" s="309"/>
      <c r="BE73" s="100">
        <f t="shared" si="15"/>
        <v>0</v>
      </c>
    </row>
    <row r="74" spans="1:57" s="13" customFormat="1" ht="11.25" customHeight="1" hidden="1" thickBot="1">
      <c r="A74" s="479"/>
      <c r="B74" s="552"/>
      <c r="C74" s="552"/>
      <c r="D74" s="115" t="s">
        <v>25</v>
      </c>
      <c r="E74" s="192"/>
      <c r="F74" s="192"/>
      <c r="G74" s="192"/>
      <c r="H74" s="192"/>
      <c r="I74" s="193"/>
      <c r="J74" s="193"/>
      <c r="K74" s="193"/>
      <c r="L74" s="193"/>
      <c r="M74" s="192"/>
      <c r="N74" s="192"/>
      <c r="O74" s="192"/>
      <c r="P74" s="192"/>
      <c r="Q74" s="192"/>
      <c r="R74" s="192"/>
      <c r="S74" s="192"/>
      <c r="T74" s="194"/>
      <c r="U74" s="352"/>
      <c r="V74" s="295" t="s">
        <v>23</v>
      </c>
      <c r="W74" s="295" t="s">
        <v>23</v>
      </c>
      <c r="X74" s="190"/>
      <c r="Y74" s="190"/>
      <c r="Z74" s="190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356"/>
      <c r="AO74" s="191"/>
      <c r="AP74" s="191"/>
      <c r="AQ74" s="191"/>
      <c r="AR74" s="191"/>
      <c r="AS74" s="191"/>
      <c r="AT74" s="191"/>
      <c r="AU74" s="191"/>
      <c r="AV74" s="191"/>
      <c r="AW74" s="191"/>
      <c r="AX74" s="190"/>
      <c r="AY74" s="295"/>
      <c r="AZ74" s="295"/>
      <c r="BA74" s="295"/>
      <c r="BB74" s="295"/>
      <c r="BC74" s="295"/>
      <c r="BD74" s="309"/>
      <c r="BE74" s="100">
        <f t="shared" si="15"/>
        <v>0</v>
      </c>
    </row>
    <row r="75" spans="1:57" s="13" customFormat="1" ht="13.5" customHeight="1" hidden="1" thickBot="1">
      <c r="A75" s="479"/>
      <c r="B75" s="115" t="s">
        <v>63</v>
      </c>
      <c r="C75" s="117"/>
      <c r="D75" s="115" t="s">
        <v>22</v>
      </c>
      <c r="E75" s="192"/>
      <c r="F75" s="192"/>
      <c r="G75" s="192"/>
      <c r="H75" s="192"/>
      <c r="I75" s="193"/>
      <c r="J75" s="193"/>
      <c r="K75" s="193"/>
      <c r="L75" s="193"/>
      <c r="M75" s="192"/>
      <c r="N75" s="192"/>
      <c r="O75" s="192"/>
      <c r="P75" s="192"/>
      <c r="Q75" s="192"/>
      <c r="R75" s="192"/>
      <c r="S75" s="192"/>
      <c r="T75" s="194"/>
      <c r="U75" s="352"/>
      <c r="V75" s="295" t="s">
        <v>23</v>
      </c>
      <c r="W75" s="295" t="s">
        <v>23</v>
      </c>
      <c r="X75" s="190"/>
      <c r="Y75" s="190"/>
      <c r="Z75" s="190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356"/>
      <c r="AO75" s="191"/>
      <c r="AP75" s="191"/>
      <c r="AQ75" s="191"/>
      <c r="AR75" s="191"/>
      <c r="AS75" s="191"/>
      <c r="AT75" s="191"/>
      <c r="AU75" s="191"/>
      <c r="AV75" s="191"/>
      <c r="AW75" s="191"/>
      <c r="AX75" s="190"/>
      <c r="AY75" s="295"/>
      <c r="AZ75" s="295"/>
      <c r="BA75" s="295"/>
      <c r="BB75" s="295"/>
      <c r="BC75" s="295"/>
      <c r="BD75" s="309"/>
      <c r="BE75" s="100">
        <f t="shared" si="15"/>
        <v>0</v>
      </c>
    </row>
    <row r="76" spans="1:57" s="13" customFormat="1" ht="19.5" customHeight="1" hidden="1" thickBot="1">
      <c r="A76" s="479"/>
      <c r="B76" s="115" t="s">
        <v>115</v>
      </c>
      <c r="C76" s="115"/>
      <c r="D76" s="115" t="s">
        <v>22</v>
      </c>
      <c r="E76" s="192"/>
      <c r="F76" s="192"/>
      <c r="G76" s="192"/>
      <c r="H76" s="192"/>
      <c r="I76" s="193"/>
      <c r="J76" s="193"/>
      <c r="K76" s="193"/>
      <c r="L76" s="193"/>
      <c r="M76" s="192"/>
      <c r="N76" s="192"/>
      <c r="O76" s="192"/>
      <c r="P76" s="192"/>
      <c r="Q76" s="192"/>
      <c r="R76" s="192"/>
      <c r="S76" s="192"/>
      <c r="T76" s="194"/>
      <c r="U76" s="352"/>
      <c r="V76" s="295" t="s">
        <v>23</v>
      </c>
      <c r="W76" s="295" t="s">
        <v>23</v>
      </c>
      <c r="X76" s="190"/>
      <c r="Y76" s="190"/>
      <c r="Z76" s="190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356"/>
      <c r="AO76" s="191"/>
      <c r="AP76" s="191"/>
      <c r="AQ76" s="191"/>
      <c r="AR76" s="191"/>
      <c r="AS76" s="191"/>
      <c r="AT76" s="191"/>
      <c r="AU76" s="191"/>
      <c r="AV76" s="191"/>
      <c r="AW76" s="191"/>
      <c r="AX76" s="190"/>
      <c r="AY76" s="295"/>
      <c r="AZ76" s="295"/>
      <c r="BA76" s="295"/>
      <c r="BB76" s="295"/>
      <c r="BC76" s="295"/>
      <c r="BD76" s="309"/>
      <c r="BE76" s="100">
        <f t="shared" si="15"/>
        <v>0</v>
      </c>
    </row>
    <row r="77" spans="1:57" ht="13.5" customHeight="1" hidden="1" thickBot="1">
      <c r="A77" s="479"/>
      <c r="B77" s="565" t="s">
        <v>65</v>
      </c>
      <c r="C77" s="565" t="s">
        <v>114</v>
      </c>
      <c r="D77" s="134" t="s">
        <v>22</v>
      </c>
      <c r="E77" s="192"/>
      <c r="F77" s="192"/>
      <c r="G77" s="192"/>
      <c r="H77" s="192"/>
      <c r="I77" s="193"/>
      <c r="J77" s="193"/>
      <c r="K77" s="193"/>
      <c r="L77" s="193"/>
      <c r="M77" s="192"/>
      <c r="N77" s="192"/>
      <c r="O77" s="192"/>
      <c r="P77" s="192"/>
      <c r="Q77" s="192"/>
      <c r="R77" s="192"/>
      <c r="S77" s="192"/>
      <c r="T77" s="194"/>
      <c r="U77" s="352"/>
      <c r="V77" s="95"/>
      <c r="W77" s="95"/>
      <c r="X77" s="192"/>
      <c r="Y77" s="192"/>
      <c r="Z77" s="192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355"/>
      <c r="AO77" s="193"/>
      <c r="AP77" s="193"/>
      <c r="AQ77" s="193"/>
      <c r="AR77" s="193"/>
      <c r="AS77" s="193"/>
      <c r="AT77" s="193"/>
      <c r="AU77" s="193"/>
      <c r="AV77" s="193"/>
      <c r="AW77" s="193"/>
      <c r="AX77" s="192"/>
      <c r="AY77" s="95"/>
      <c r="AZ77" s="95"/>
      <c r="BA77" s="95"/>
      <c r="BB77" s="95"/>
      <c r="BC77" s="95"/>
      <c r="BD77" s="310"/>
      <c r="BE77" s="100">
        <f t="shared" si="15"/>
        <v>0</v>
      </c>
    </row>
    <row r="78" spans="1:57" ht="13.5" customHeight="1" hidden="1" thickBot="1">
      <c r="A78" s="479"/>
      <c r="B78" s="566"/>
      <c r="C78" s="566"/>
      <c r="D78" s="134" t="s">
        <v>25</v>
      </c>
      <c r="E78" s="192"/>
      <c r="F78" s="192"/>
      <c r="G78" s="192"/>
      <c r="H78" s="192"/>
      <c r="I78" s="193"/>
      <c r="J78" s="193"/>
      <c r="K78" s="193"/>
      <c r="L78" s="193"/>
      <c r="M78" s="192"/>
      <c r="N78" s="192"/>
      <c r="O78" s="192"/>
      <c r="P78" s="192"/>
      <c r="Q78" s="192"/>
      <c r="R78" s="192"/>
      <c r="S78" s="192"/>
      <c r="T78" s="194"/>
      <c r="U78" s="352"/>
      <c r="V78" s="95"/>
      <c r="W78" s="95"/>
      <c r="X78" s="192"/>
      <c r="Y78" s="192"/>
      <c r="Z78" s="192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355"/>
      <c r="AO78" s="193"/>
      <c r="AP78" s="193"/>
      <c r="AQ78" s="193"/>
      <c r="AR78" s="193"/>
      <c r="AS78" s="193"/>
      <c r="AT78" s="193"/>
      <c r="AU78" s="193"/>
      <c r="AV78" s="193"/>
      <c r="AW78" s="193"/>
      <c r="AX78" s="192"/>
      <c r="AY78" s="95"/>
      <c r="AZ78" s="95"/>
      <c r="BA78" s="95"/>
      <c r="BB78" s="95"/>
      <c r="BC78" s="95"/>
      <c r="BD78" s="310"/>
      <c r="BE78" s="100">
        <f t="shared" si="15"/>
        <v>0</v>
      </c>
    </row>
    <row r="79" spans="1:57" ht="13.5" customHeight="1" hidden="1" thickBot="1">
      <c r="A79" s="479"/>
      <c r="B79" s="551" t="s">
        <v>67</v>
      </c>
      <c r="C79" s="551" t="s">
        <v>113</v>
      </c>
      <c r="D79" s="115" t="s">
        <v>22</v>
      </c>
      <c r="E79" s="192"/>
      <c r="F79" s="192"/>
      <c r="G79" s="192"/>
      <c r="H79" s="192"/>
      <c r="I79" s="193"/>
      <c r="J79" s="193"/>
      <c r="K79" s="193"/>
      <c r="L79" s="193"/>
      <c r="M79" s="192"/>
      <c r="N79" s="192"/>
      <c r="O79" s="192"/>
      <c r="P79" s="192"/>
      <c r="Q79" s="192"/>
      <c r="R79" s="192"/>
      <c r="S79" s="192"/>
      <c r="T79" s="194"/>
      <c r="U79" s="352"/>
      <c r="V79" s="95"/>
      <c r="W79" s="95"/>
      <c r="X79" s="190"/>
      <c r="Y79" s="190"/>
      <c r="Z79" s="190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356"/>
      <c r="AO79" s="191"/>
      <c r="AP79" s="191"/>
      <c r="AQ79" s="191"/>
      <c r="AR79" s="191"/>
      <c r="AS79" s="191"/>
      <c r="AT79" s="191"/>
      <c r="AU79" s="191"/>
      <c r="AV79" s="191"/>
      <c r="AW79" s="191"/>
      <c r="AX79" s="190"/>
      <c r="AY79" s="295"/>
      <c r="AZ79" s="295"/>
      <c r="BA79" s="295"/>
      <c r="BB79" s="295"/>
      <c r="BC79" s="295"/>
      <c r="BD79" s="309"/>
      <c r="BE79" s="100">
        <f t="shared" si="15"/>
        <v>0</v>
      </c>
    </row>
    <row r="80" spans="1:57" ht="13.5" customHeight="1" hidden="1" thickBot="1">
      <c r="A80" s="479"/>
      <c r="B80" s="586"/>
      <c r="C80" s="586"/>
      <c r="D80" s="115" t="s">
        <v>25</v>
      </c>
      <c r="E80" s="192"/>
      <c r="F80" s="192"/>
      <c r="G80" s="192"/>
      <c r="H80" s="192"/>
      <c r="I80" s="193"/>
      <c r="J80" s="193"/>
      <c r="K80" s="193"/>
      <c r="L80" s="193"/>
      <c r="M80" s="192"/>
      <c r="N80" s="192"/>
      <c r="O80" s="192"/>
      <c r="P80" s="192"/>
      <c r="Q80" s="192"/>
      <c r="R80" s="192"/>
      <c r="S80" s="192"/>
      <c r="T80" s="194"/>
      <c r="U80" s="352"/>
      <c r="V80" s="295"/>
      <c r="W80" s="295"/>
      <c r="X80" s="190"/>
      <c r="Y80" s="190"/>
      <c r="Z80" s="190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356"/>
      <c r="AO80" s="191"/>
      <c r="AP80" s="191"/>
      <c r="AQ80" s="191"/>
      <c r="AR80" s="191"/>
      <c r="AS80" s="191"/>
      <c r="AT80" s="191"/>
      <c r="AU80" s="191"/>
      <c r="AV80" s="191"/>
      <c r="AW80" s="191"/>
      <c r="AX80" s="190"/>
      <c r="AY80" s="295"/>
      <c r="AZ80" s="295"/>
      <c r="BA80" s="295"/>
      <c r="BB80" s="295"/>
      <c r="BC80" s="295"/>
      <c r="BD80" s="309"/>
      <c r="BE80" s="100">
        <f t="shared" si="15"/>
        <v>0</v>
      </c>
    </row>
    <row r="81" spans="1:57" ht="13.5" customHeight="1" hidden="1" thickBot="1">
      <c r="A81" s="479"/>
      <c r="B81" s="551" t="s">
        <v>112</v>
      </c>
      <c r="C81" s="551" t="s">
        <v>111</v>
      </c>
      <c r="D81" s="115" t="s">
        <v>22</v>
      </c>
      <c r="E81" s="192"/>
      <c r="F81" s="192"/>
      <c r="G81" s="192"/>
      <c r="H81" s="192"/>
      <c r="I81" s="193"/>
      <c r="J81" s="193"/>
      <c r="K81" s="193"/>
      <c r="L81" s="193"/>
      <c r="M81" s="192"/>
      <c r="N81" s="192"/>
      <c r="O81" s="192"/>
      <c r="P81" s="192"/>
      <c r="Q81" s="192"/>
      <c r="R81" s="192"/>
      <c r="S81" s="192"/>
      <c r="T81" s="194"/>
      <c r="U81" s="352"/>
      <c r="V81" s="95"/>
      <c r="W81" s="95"/>
      <c r="X81" s="190"/>
      <c r="Y81" s="190"/>
      <c r="Z81" s="190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356"/>
      <c r="AO81" s="191"/>
      <c r="AP81" s="191"/>
      <c r="AQ81" s="191"/>
      <c r="AR81" s="191"/>
      <c r="AS81" s="191"/>
      <c r="AT81" s="191"/>
      <c r="AU81" s="191"/>
      <c r="AV81" s="191"/>
      <c r="AW81" s="191"/>
      <c r="AX81" s="190"/>
      <c r="AY81" s="295"/>
      <c r="AZ81" s="295"/>
      <c r="BA81" s="295"/>
      <c r="BB81" s="295"/>
      <c r="BC81" s="295"/>
      <c r="BD81" s="309"/>
      <c r="BE81" s="100">
        <f t="shared" si="15"/>
        <v>0</v>
      </c>
    </row>
    <row r="82" spans="1:57" ht="29.25" customHeight="1" hidden="1" thickBot="1">
      <c r="A82" s="479"/>
      <c r="B82" s="586"/>
      <c r="C82" s="586"/>
      <c r="D82" s="115" t="s">
        <v>25</v>
      </c>
      <c r="E82" s="192"/>
      <c r="F82" s="192"/>
      <c r="G82" s="192"/>
      <c r="H82" s="192"/>
      <c r="I82" s="193"/>
      <c r="J82" s="193"/>
      <c r="K82" s="193"/>
      <c r="L82" s="193"/>
      <c r="M82" s="192"/>
      <c r="N82" s="192"/>
      <c r="O82" s="192"/>
      <c r="P82" s="192"/>
      <c r="Q82" s="192"/>
      <c r="R82" s="192"/>
      <c r="S82" s="192"/>
      <c r="T82" s="194"/>
      <c r="U82" s="352"/>
      <c r="V82" s="295"/>
      <c r="W82" s="295"/>
      <c r="X82" s="190"/>
      <c r="Y82" s="190"/>
      <c r="Z82" s="190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356"/>
      <c r="AO82" s="191"/>
      <c r="AP82" s="191"/>
      <c r="AQ82" s="191"/>
      <c r="AR82" s="191"/>
      <c r="AS82" s="191"/>
      <c r="AT82" s="191"/>
      <c r="AU82" s="191"/>
      <c r="AV82" s="191"/>
      <c r="AW82" s="191"/>
      <c r="AX82" s="190"/>
      <c r="AY82" s="295"/>
      <c r="AZ82" s="295"/>
      <c r="BA82" s="295"/>
      <c r="BB82" s="295"/>
      <c r="BC82" s="295"/>
      <c r="BD82" s="309"/>
      <c r="BE82" s="100">
        <f t="shared" si="15"/>
        <v>0</v>
      </c>
    </row>
    <row r="83" spans="1:57" ht="13.5" customHeight="1" hidden="1" thickBot="1">
      <c r="A83" s="479"/>
      <c r="B83" s="115" t="s">
        <v>69</v>
      </c>
      <c r="C83" s="118" t="s">
        <v>56</v>
      </c>
      <c r="D83" s="115" t="s">
        <v>22</v>
      </c>
      <c r="E83" s="192"/>
      <c r="F83" s="192"/>
      <c r="G83" s="192"/>
      <c r="H83" s="192"/>
      <c r="I83" s="193"/>
      <c r="J83" s="193"/>
      <c r="K83" s="193"/>
      <c r="L83" s="193"/>
      <c r="M83" s="192"/>
      <c r="N83" s="192"/>
      <c r="O83" s="192"/>
      <c r="P83" s="192"/>
      <c r="Q83" s="192"/>
      <c r="R83" s="192"/>
      <c r="S83" s="192"/>
      <c r="T83" s="194"/>
      <c r="U83" s="352"/>
      <c r="V83" s="295"/>
      <c r="W83" s="295"/>
      <c r="X83" s="190"/>
      <c r="Y83" s="190"/>
      <c r="Z83" s="190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356"/>
      <c r="AO83" s="191"/>
      <c r="AP83" s="191"/>
      <c r="AQ83" s="191"/>
      <c r="AR83" s="191"/>
      <c r="AS83" s="191"/>
      <c r="AT83" s="191"/>
      <c r="AU83" s="191"/>
      <c r="AV83" s="191"/>
      <c r="AW83" s="191"/>
      <c r="AX83" s="190"/>
      <c r="AY83" s="295"/>
      <c r="AZ83" s="295"/>
      <c r="BA83" s="295"/>
      <c r="BB83" s="295"/>
      <c r="BC83" s="295"/>
      <c r="BD83" s="309"/>
      <c r="BE83" s="100">
        <f t="shared" si="15"/>
        <v>0</v>
      </c>
    </row>
    <row r="84" spans="1:57" ht="18" customHeight="1" hidden="1" thickBot="1">
      <c r="A84" s="479"/>
      <c r="B84" s="111" t="s">
        <v>70</v>
      </c>
      <c r="C84" s="115" t="s">
        <v>58</v>
      </c>
      <c r="D84" s="115" t="s">
        <v>22</v>
      </c>
      <c r="E84" s="192"/>
      <c r="F84" s="192"/>
      <c r="G84" s="192"/>
      <c r="H84" s="192"/>
      <c r="I84" s="193"/>
      <c r="J84" s="193"/>
      <c r="K84" s="193"/>
      <c r="L84" s="193"/>
      <c r="M84" s="192"/>
      <c r="N84" s="192"/>
      <c r="O84" s="192"/>
      <c r="P84" s="192"/>
      <c r="Q84" s="192"/>
      <c r="R84" s="192"/>
      <c r="S84" s="192"/>
      <c r="T84" s="194"/>
      <c r="U84" s="352"/>
      <c r="V84" s="295"/>
      <c r="W84" s="295"/>
      <c r="X84" s="190"/>
      <c r="Y84" s="190"/>
      <c r="Z84" s="190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356"/>
      <c r="AO84" s="191"/>
      <c r="AP84" s="191"/>
      <c r="AQ84" s="191"/>
      <c r="AR84" s="191"/>
      <c r="AS84" s="191"/>
      <c r="AT84" s="191"/>
      <c r="AU84" s="191"/>
      <c r="AV84" s="191"/>
      <c r="AW84" s="191"/>
      <c r="AX84" s="190"/>
      <c r="AY84" s="295"/>
      <c r="AZ84" s="295"/>
      <c r="BA84" s="295"/>
      <c r="BB84" s="295"/>
      <c r="BC84" s="295"/>
      <c r="BD84" s="309"/>
      <c r="BE84" s="100">
        <f t="shared" si="15"/>
        <v>0</v>
      </c>
    </row>
    <row r="85" spans="1:57" ht="13.5" customHeight="1" hidden="1" thickBot="1">
      <c r="A85" s="479"/>
      <c r="B85" s="587" t="s">
        <v>101</v>
      </c>
      <c r="C85" s="119" t="s">
        <v>30</v>
      </c>
      <c r="D85" s="134" t="s">
        <v>22</v>
      </c>
      <c r="E85" s="192"/>
      <c r="F85" s="192"/>
      <c r="G85" s="192"/>
      <c r="H85" s="192"/>
      <c r="I85" s="193"/>
      <c r="J85" s="193"/>
      <c r="K85" s="193"/>
      <c r="L85" s="193"/>
      <c r="M85" s="192"/>
      <c r="N85" s="192"/>
      <c r="O85" s="192"/>
      <c r="P85" s="192"/>
      <c r="Q85" s="192"/>
      <c r="R85" s="192"/>
      <c r="S85" s="192"/>
      <c r="T85" s="194"/>
      <c r="U85" s="352"/>
      <c r="V85" s="295"/>
      <c r="W85" s="295"/>
      <c r="X85" s="190"/>
      <c r="Y85" s="190"/>
      <c r="Z85" s="190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356"/>
      <c r="AO85" s="191"/>
      <c r="AP85" s="191"/>
      <c r="AQ85" s="191"/>
      <c r="AR85" s="191"/>
      <c r="AS85" s="191"/>
      <c r="AT85" s="191"/>
      <c r="AU85" s="191"/>
      <c r="AV85" s="191"/>
      <c r="AW85" s="191"/>
      <c r="AX85" s="190"/>
      <c r="AY85" s="295"/>
      <c r="AZ85" s="295"/>
      <c r="BA85" s="295"/>
      <c r="BB85" s="295"/>
      <c r="BC85" s="295"/>
      <c r="BD85" s="309"/>
      <c r="BE85" s="100">
        <f t="shared" si="15"/>
        <v>0</v>
      </c>
    </row>
    <row r="86" spans="1:57" ht="13.5" customHeight="1" hidden="1" thickBot="1">
      <c r="A86" s="479"/>
      <c r="B86" s="566"/>
      <c r="C86" s="120" t="s">
        <v>36</v>
      </c>
      <c r="D86" s="134" t="s">
        <v>25</v>
      </c>
      <c r="E86" s="192"/>
      <c r="F86" s="192"/>
      <c r="G86" s="192"/>
      <c r="H86" s="192"/>
      <c r="I86" s="193"/>
      <c r="J86" s="193"/>
      <c r="K86" s="193"/>
      <c r="L86" s="193"/>
      <c r="M86" s="192"/>
      <c r="N86" s="192"/>
      <c r="O86" s="192"/>
      <c r="P86" s="192"/>
      <c r="Q86" s="192"/>
      <c r="R86" s="192"/>
      <c r="S86" s="192"/>
      <c r="T86" s="194"/>
      <c r="U86" s="352"/>
      <c r="V86" s="295"/>
      <c r="W86" s="295"/>
      <c r="X86" s="190"/>
      <c r="Y86" s="190"/>
      <c r="Z86" s="190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356"/>
      <c r="AO86" s="191"/>
      <c r="AP86" s="191"/>
      <c r="AQ86" s="191"/>
      <c r="AR86" s="191"/>
      <c r="AS86" s="191"/>
      <c r="AT86" s="191"/>
      <c r="AU86" s="191"/>
      <c r="AV86" s="191"/>
      <c r="AW86" s="191"/>
      <c r="AX86" s="190"/>
      <c r="AY86" s="295"/>
      <c r="AZ86" s="295"/>
      <c r="BA86" s="295"/>
      <c r="BB86" s="295"/>
      <c r="BC86" s="295"/>
      <c r="BD86" s="309"/>
      <c r="BE86" s="100">
        <f t="shared" si="15"/>
        <v>0</v>
      </c>
    </row>
    <row r="87" spans="1:57" s="56" customFormat="1" ht="20.25" customHeight="1" thickBot="1">
      <c r="A87" s="479"/>
      <c r="B87" s="565" t="s">
        <v>258</v>
      </c>
      <c r="C87" s="565" t="s">
        <v>168</v>
      </c>
      <c r="D87" s="135" t="s">
        <v>22</v>
      </c>
      <c r="E87" s="107">
        <f>E89+E91</f>
        <v>4</v>
      </c>
      <c r="F87" s="107">
        <f aca="true" t="shared" si="26" ref="F87:AV87">F89+F91</f>
        <v>4</v>
      </c>
      <c r="G87" s="107">
        <f t="shared" si="26"/>
        <v>4</v>
      </c>
      <c r="H87" s="107">
        <f t="shared" si="26"/>
        <v>4</v>
      </c>
      <c r="I87" s="107">
        <f t="shared" si="26"/>
        <v>4</v>
      </c>
      <c r="J87" s="107">
        <f t="shared" si="26"/>
        <v>4</v>
      </c>
      <c r="K87" s="107">
        <f t="shared" si="26"/>
        <v>4</v>
      </c>
      <c r="L87" s="107">
        <f t="shared" si="26"/>
        <v>4</v>
      </c>
      <c r="M87" s="107">
        <f t="shared" si="26"/>
        <v>0</v>
      </c>
      <c r="N87" s="107">
        <f t="shared" si="26"/>
        <v>4</v>
      </c>
      <c r="O87" s="107">
        <f t="shared" si="26"/>
        <v>4</v>
      </c>
      <c r="P87" s="107">
        <f t="shared" si="26"/>
        <v>4</v>
      </c>
      <c r="Q87" s="107">
        <f t="shared" si="26"/>
        <v>4</v>
      </c>
      <c r="R87" s="107">
        <f t="shared" si="26"/>
        <v>4</v>
      </c>
      <c r="S87" s="107">
        <f t="shared" si="26"/>
        <v>4</v>
      </c>
      <c r="T87" s="107">
        <f t="shared" si="26"/>
        <v>4</v>
      </c>
      <c r="U87" s="352">
        <v>0</v>
      </c>
      <c r="V87" s="95" t="s">
        <v>23</v>
      </c>
      <c r="W87" s="95" t="s">
        <v>23</v>
      </c>
      <c r="X87" s="107">
        <f t="shared" si="26"/>
        <v>6</v>
      </c>
      <c r="Y87" s="107">
        <f t="shared" si="26"/>
        <v>8</v>
      </c>
      <c r="Z87" s="107">
        <f t="shared" si="26"/>
        <v>6</v>
      </c>
      <c r="AA87" s="107">
        <f t="shared" si="26"/>
        <v>8</v>
      </c>
      <c r="AB87" s="107">
        <f t="shared" si="26"/>
        <v>6</v>
      </c>
      <c r="AC87" s="107">
        <f t="shared" si="26"/>
        <v>8</v>
      </c>
      <c r="AD87" s="107">
        <f t="shared" si="26"/>
        <v>6</v>
      </c>
      <c r="AE87" s="107">
        <f t="shared" si="26"/>
        <v>8</v>
      </c>
      <c r="AF87" s="107">
        <f t="shared" si="26"/>
        <v>6</v>
      </c>
      <c r="AG87" s="107">
        <f t="shared" si="26"/>
        <v>8</v>
      </c>
      <c r="AH87" s="107">
        <f t="shared" si="26"/>
        <v>6</v>
      </c>
      <c r="AI87" s="108">
        <f t="shared" si="26"/>
        <v>8</v>
      </c>
      <c r="AJ87" s="108">
        <f t="shared" si="26"/>
        <v>6</v>
      </c>
      <c r="AK87" s="108">
        <v>8</v>
      </c>
      <c r="AL87" s="108">
        <v>36</v>
      </c>
      <c r="AM87" s="108">
        <f t="shared" si="26"/>
        <v>36</v>
      </c>
      <c r="AN87" s="355">
        <v>0</v>
      </c>
      <c r="AO87" s="108">
        <f>AO89+AO91</f>
        <v>0</v>
      </c>
      <c r="AP87" s="108">
        <f t="shared" si="26"/>
        <v>0</v>
      </c>
      <c r="AQ87" s="108">
        <f t="shared" si="26"/>
        <v>0</v>
      </c>
      <c r="AR87" s="108">
        <f t="shared" si="26"/>
        <v>0</v>
      </c>
      <c r="AS87" s="108">
        <f t="shared" si="26"/>
        <v>0</v>
      </c>
      <c r="AT87" s="108">
        <f t="shared" si="26"/>
        <v>0</v>
      </c>
      <c r="AU87" s="108">
        <f t="shared" si="26"/>
        <v>0</v>
      </c>
      <c r="AV87" s="108">
        <f t="shared" si="26"/>
        <v>0</v>
      </c>
      <c r="AW87" s="108">
        <f>AW89+AW91</f>
        <v>0</v>
      </c>
      <c r="AX87" s="107">
        <f>AX89+AX91</f>
        <v>0</v>
      </c>
      <c r="AY87" s="95" t="s">
        <v>23</v>
      </c>
      <c r="AZ87" s="95" t="s">
        <v>23</v>
      </c>
      <c r="BA87" s="95" t="s">
        <v>23</v>
      </c>
      <c r="BB87" s="95" t="s">
        <v>23</v>
      </c>
      <c r="BC87" s="95" t="s">
        <v>23</v>
      </c>
      <c r="BD87" s="310" t="s">
        <v>179</v>
      </c>
      <c r="BE87" s="100">
        <f t="shared" si="15"/>
        <v>230</v>
      </c>
    </row>
    <row r="88" spans="1:57" s="56" customFormat="1" ht="18" customHeight="1" thickBot="1">
      <c r="A88" s="479"/>
      <c r="B88" s="566"/>
      <c r="C88" s="566"/>
      <c r="D88" s="135" t="s">
        <v>25</v>
      </c>
      <c r="E88" s="107">
        <f>E90</f>
        <v>2</v>
      </c>
      <c r="F88" s="107">
        <f aca="true" t="shared" si="27" ref="F88:AV88">F90</f>
        <v>2</v>
      </c>
      <c r="G88" s="107">
        <f t="shared" si="27"/>
        <v>2</v>
      </c>
      <c r="H88" s="107">
        <f t="shared" si="27"/>
        <v>2</v>
      </c>
      <c r="I88" s="107">
        <f t="shared" si="27"/>
        <v>2</v>
      </c>
      <c r="J88" s="107">
        <f t="shared" si="27"/>
        <v>2</v>
      </c>
      <c r="K88" s="107">
        <f t="shared" si="27"/>
        <v>2</v>
      </c>
      <c r="L88" s="107">
        <f t="shared" si="27"/>
        <v>2</v>
      </c>
      <c r="M88" s="107">
        <f t="shared" si="27"/>
        <v>0</v>
      </c>
      <c r="N88" s="107">
        <f t="shared" si="27"/>
        <v>2</v>
      </c>
      <c r="O88" s="107">
        <f t="shared" si="27"/>
        <v>2</v>
      </c>
      <c r="P88" s="107">
        <f t="shared" si="27"/>
        <v>2</v>
      </c>
      <c r="Q88" s="107">
        <f t="shared" si="27"/>
        <v>2</v>
      </c>
      <c r="R88" s="107">
        <f t="shared" si="27"/>
        <v>2</v>
      </c>
      <c r="S88" s="107">
        <f t="shared" si="27"/>
        <v>2</v>
      </c>
      <c r="T88" s="107">
        <f t="shared" si="27"/>
        <v>2</v>
      </c>
      <c r="U88" s="352">
        <f t="shared" si="27"/>
        <v>0</v>
      </c>
      <c r="V88" s="95" t="str">
        <f t="shared" si="27"/>
        <v>К</v>
      </c>
      <c r="W88" s="95" t="str">
        <f t="shared" si="27"/>
        <v>К</v>
      </c>
      <c r="X88" s="107">
        <f t="shared" si="27"/>
        <v>3</v>
      </c>
      <c r="Y88" s="107">
        <f t="shared" si="27"/>
        <v>4</v>
      </c>
      <c r="Z88" s="107">
        <f t="shared" si="27"/>
        <v>3</v>
      </c>
      <c r="AA88" s="107">
        <f t="shared" si="27"/>
        <v>4</v>
      </c>
      <c r="AB88" s="107">
        <f t="shared" si="27"/>
        <v>3</v>
      </c>
      <c r="AC88" s="107">
        <f t="shared" si="27"/>
        <v>4</v>
      </c>
      <c r="AD88" s="107">
        <f t="shared" si="27"/>
        <v>3</v>
      </c>
      <c r="AE88" s="107">
        <f t="shared" si="27"/>
        <v>4</v>
      </c>
      <c r="AF88" s="107">
        <f t="shared" si="27"/>
        <v>3</v>
      </c>
      <c r="AG88" s="107">
        <f t="shared" si="27"/>
        <v>4</v>
      </c>
      <c r="AH88" s="107">
        <f t="shared" si="27"/>
        <v>3</v>
      </c>
      <c r="AI88" s="108">
        <f t="shared" si="27"/>
        <v>4</v>
      </c>
      <c r="AJ88" s="108">
        <f t="shared" si="27"/>
        <v>3</v>
      </c>
      <c r="AK88" s="108">
        <f t="shared" si="27"/>
        <v>4</v>
      </c>
      <c r="AL88" s="108">
        <f t="shared" si="27"/>
        <v>0</v>
      </c>
      <c r="AM88" s="108">
        <f t="shared" si="27"/>
        <v>0</v>
      </c>
      <c r="AN88" s="355">
        <f t="shared" si="27"/>
        <v>0</v>
      </c>
      <c r="AO88" s="108">
        <f>AO90</f>
        <v>0</v>
      </c>
      <c r="AP88" s="108">
        <f t="shared" si="27"/>
        <v>0</v>
      </c>
      <c r="AQ88" s="108">
        <f t="shared" si="27"/>
        <v>0</v>
      </c>
      <c r="AR88" s="108">
        <f t="shared" si="27"/>
        <v>0</v>
      </c>
      <c r="AS88" s="108">
        <f t="shared" si="27"/>
        <v>0</v>
      </c>
      <c r="AT88" s="108">
        <f t="shared" si="27"/>
        <v>0</v>
      </c>
      <c r="AU88" s="108">
        <f t="shared" si="27"/>
        <v>0</v>
      </c>
      <c r="AV88" s="108">
        <f t="shared" si="27"/>
        <v>0</v>
      </c>
      <c r="AW88" s="108">
        <f>AW90</f>
        <v>0</v>
      </c>
      <c r="AX88" s="107">
        <f>AX90</f>
        <v>0</v>
      </c>
      <c r="AY88" s="95" t="s">
        <v>23</v>
      </c>
      <c r="AZ88" s="95" t="s">
        <v>23</v>
      </c>
      <c r="BA88" s="95" t="s">
        <v>23</v>
      </c>
      <c r="BB88" s="95" t="s">
        <v>23</v>
      </c>
      <c r="BC88" s="95" t="s">
        <v>23</v>
      </c>
      <c r="BD88" s="310" t="s">
        <v>179</v>
      </c>
      <c r="BE88" s="100">
        <f t="shared" si="15"/>
        <v>79</v>
      </c>
    </row>
    <row r="89" spans="1:57" s="13" customFormat="1" ht="28.5" customHeight="1" thickBot="1">
      <c r="A89" s="479"/>
      <c r="B89" s="567" t="s">
        <v>160</v>
      </c>
      <c r="C89" s="567" t="s">
        <v>176</v>
      </c>
      <c r="D89" s="115" t="s">
        <v>22</v>
      </c>
      <c r="E89" s="194">
        <v>4</v>
      </c>
      <c r="F89" s="194">
        <v>4</v>
      </c>
      <c r="G89" s="194">
        <v>4</v>
      </c>
      <c r="H89" s="194">
        <v>4</v>
      </c>
      <c r="I89" s="195">
        <v>4</v>
      </c>
      <c r="J89" s="195">
        <v>4</v>
      </c>
      <c r="K89" s="195">
        <v>4</v>
      </c>
      <c r="L89" s="195">
        <v>4</v>
      </c>
      <c r="M89" s="194"/>
      <c r="N89" s="194">
        <v>4</v>
      </c>
      <c r="O89" s="194">
        <v>4</v>
      </c>
      <c r="P89" s="194">
        <v>4</v>
      </c>
      <c r="Q89" s="194">
        <v>4</v>
      </c>
      <c r="R89" s="194">
        <v>4</v>
      </c>
      <c r="S89" s="194">
        <v>4</v>
      </c>
      <c r="T89" s="194">
        <v>4</v>
      </c>
      <c r="U89" s="352" t="s">
        <v>24</v>
      </c>
      <c r="V89" s="295" t="s">
        <v>23</v>
      </c>
      <c r="W89" s="295" t="s">
        <v>23</v>
      </c>
      <c r="X89" s="272">
        <v>6</v>
      </c>
      <c r="Y89" s="272">
        <v>8</v>
      </c>
      <c r="Z89" s="272">
        <v>6</v>
      </c>
      <c r="AA89" s="271">
        <v>8</v>
      </c>
      <c r="AB89" s="271">
        <v>6</v>
      </c>
      <c r="AC89" s="271">
        <v>8</v>
      </c>
      <c r="AD89" s="271">
        <v>6</v>
      </c>
      <c r="AE89" s="271">
        <v>8</v>
      </c>
      <c r="AF89" s="271">
        <v>6</v>
      </c>
      <c r="AG89" s="271">
        <v>8</v>
      </c>
      <c r="AH89" s="271">
        <v>6</v>
      </c>
      <c r="AI89" s="271">
        <v>8</v>
      </c>
      <c r="AJ89" s="271">
        <v>6</v>
      </c>
      <c r="AK89" s="271">
        <v>8</v>
      </c>
      <c r="AL89" s="271"/>
      <c r="AM89" s="271"/>
      <c r="AN89" s="356" t="s">
        <v>24</v>
      </c>
      <c r="AO89" s="271"/>
      <c r="AP89" s="271"/>
      <c r="AQ89" s="271"/>
      <c r="AR89" s="271"/>
      <c r="AS89" s="271"/>
      <c r="AT89" s="271"/>
      <c r="AU89" s="271"/>
      <c r="AV89" s="271"/>
      <c r="AW89" s="271"/>
      <c r="AX89" s="272"/>
      <c r="AY89" s="295" t="s">
        <v>23</v>
      </c>
      <c r="AZ89" s="295" t="s">
        <v>23</v>
      </c>
      <c r="BA89" s="295" t="s">
        <v>23</v>
      </c>
      <c r="BB89" s="295" t="s">
        <v>23</v>
      </c>
      <c r="BC89" s="295" t="s">
        <v>23</v>
      </c>
      <c r="BD89" s="309" t="s">
        <v>179</v>
      </c>
      <c r="BE89" s="100">
        <f t="shared" si="15"/>
        <v>158</v>
      </c>
    </row>
    <row r="90" spans="1:57" s="13" customFormat="1" ht="24.75" customHeight="1" thickBot="1">
      <c r="A90" s="479"/>
      <c r="B90" s="568"/>
      <c r="C90" s="568"/>
      <c r="D90" s="115" t="s">
        <v>25</v>
      </c>
      <c r="E90" s="194">
        <v>2</v>
      </c>
      <c r="F90" s="194">
        <v>2</v>
      </c>
      <c r="G90" s="194">
        <v>2</v>
      </c>
      <c r="H90" s="194">
        <v>2</v>
      </c>
      <c r="I90" s="195">
        <v>2</v>
      </c>
      <c r="J90" s="195">
        <v>2</v>
      </c>
      <c r="K90" s="195">
        <v>2</v>
      </c>
      <c r="L90" s="195">
        <v>2</v>
      </c>
      <c r="M90" s="194"/>
      <c r="N90" s="194">
        <v>2</v>
      </c>
      <c r="O90" s="194">
        <v>2</v>
      </c>
      <c r="P90" s="194">
        <v>2</v>
      </c>
      <c r="Q90" s="194">
        <v>2</v>
      </c>
      <c r="R90" s="194">
        <v>2</v>
      </c>
      <c r="S90" s="194">
        <v>2</v>
      </c>
      <c r="T90" s="194">
        <v>2</v>
      </c>
      <c r="U90" s="352"/>
      <c r="V90" s="295" t="s">
        <v>23</v>
      </c>
      <c r="W90" s="295" t="s">
        <v>23</v>
      </c>
      <c r="X90" s="272">
        <v>3</v>
      </c>
      <c r="Y90" s="272">
        <v>4</v>
      </c>
      <c r="Z90" s="272">
        <v>3</v>
      </c>
      <c r="AA90" s="271">
        <v>4</v>
      </c>
      <c r="AB90" s="271">
        <v>3</v>
      </c>
      <c r="AC90" s="271">
        <v>4</v>
      </c>
      <c r="AD90" s="271">
        <v>3</v>
      </c>
      <c r="AE90" s="271">
        <v>4</v>
      </c>
      <c r="AF90" s="271">
        <v>3</v>
      </c>
      <c r="AG90" s="271">
        <v>4</v>
      </c>
      <c r="AH90" s="271">
        <v>3</v>
      </c>
      <c r="AI90" s="271">
        <v>4</v>
      </c>
      <c r="AJ90" s="271">
        <v>3</v>
      </c>
      <c r="AK90" s="271">
        <v>4</v>
      </c>
      <c r="AL90" s="271"/>
      <c r="AM90" s="271"/>
      <c r="AN90" s="356"/>
      <c r="AO90" s="271"/>
      <c r="AP90" s="271"/>
      <c r="AQ90" s="271"/>
      <c r="AR90" s="271"/>
      <c r="AS90" s="271"/>
      <c r="AT90" s="271"/>
      <c r="AU90" s="271"/>
      <c r="AV90" s="271"/>
      <c r="AW90" s="271"/>
      <c r="AX90" s="272"/>
      <c r="AY90" s="295" t="s">
        <v>23</v>
      </c>
      <c r="AZ90" s="295" t="s">
        <v>23</v>
      </c>
      <c r="BA90" s="295" t="s">
        <v>23</v>
      </c>
      <c r="BB90" s="295" t="s">
        <v>23</v>
      </c>
      <c r="BC90" s="295" t="s">
        <v>23</v>
      </c>
      <c r="BD90" s="309" t="s">
        <v>179</v>
      </c>
      <c r="BE90" s="100">
        <f t="shared" si="15"/>
        <v>79</v>
      </c>
    </row>
    <row r="91" spans="1:57" s="13" customFormat="1" ht="21.75" customHeight="1" thickBot="1">
      <c r="A91" s="479"/>
      <c r="B91" s="151" t="s">
        <v>177</v>
      </c>
      <c r="C91" s="121" t="s">
        <v>56</v>
      </c>
      <c r="D91" s="115" t="s">
        <v>22</v>
      </c>
      <c r="E91" s="194"/>
      <c r="F91" s="194"/>
      <c r="G91" s="194"/>
      <c r="H91" s="194"/>
      <c r="I91" s="195"/>
      <c r="J91" s="195"/>
      <c r="K91" s="195"/>
      <c r="L91" s="195"/>
      <c r="M91" s="194"/>
      <c r="N91" s="194"/>
      <c r="O91" s="194"/>
      <c r="P91" s="194"/>
      <c r="Q91" s="194"/>
      <c r="R91" s="194"/>
      <c r="S91" s="194"/>
      <c r="T91" s="194"/>
      <c r="U91" s="352"/>
      <c r="V91" s="295" t="s">
        <v>23</v>
      </c>
      <c r="W91" s="295" t="s">
        <v>23</v>
      </c>
      <c r="X91" s="272"/>
      <c r="Y91" s="272"/>
      <c r="Z91" s="272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>
        <v>36</v>
      </c>
      <c r="AM91" s="271">
        <v>36</v>
      </c>
      <c r="AN91" s="356"/>
      <c r="AO91" s="271"/>
      <c r="AP91" s="271"/>
      <c r="AQ91" s="271"/>
      <c r="AR91" s="271"/>
      <c r="AS91" s="271"/>
      <c r="AT91" s="271"/>
      <c r="AU91" s="271"/>
      <c r="AV91" s="271"/>
      <c r="AW91" s="271"/>
      <c r="AX91" s="272"/>
      <c r="AY91" s="295" t="s">
        <v>23</v>
      </c>
      <c r="AZ91" s="295" t="s">
        <v>23</v>
      </c>
      <c r="BA91" s="295" t="s">
        <v>23</v>
      </c>
      <c r="BB91" s="295" t="s">
        <v>23</v>
      </c>
      <c r="BC91" s="295" t="s">
        <v>23</v>
      </c>
      <c r="BD91" s="309" t="s">
        <v>179</v>
      </c>
      <c r="BE91" s="100">
        <f t="shared" si="15"/>
        <v>72</v>
      </c>
    </row>
    <row r="92" spans="1:57" s="56" customFormat="1" ht="27.75" customHeight="1" thickBot="1">
      <c r="A92" s="479"/>
      <c r="B92" s="565" t="s">
        <v>250</v>
      </c>
      <c r="C92" s="565" t="s">
        <v>169</v>
      </c>
      <c r="D92" s="135" t="s">
        <v>22</v>
      </c>
      <c r="E92" s="107">
        <f>E94+E96</f>
        <v>8</v>
      </c>
      <c r="F92" s="107">
        <f aca="true" t="shared" si="28" ref="F92:AV92">F94+F96</f>
        <v>8</v>
      </c>
      <c r="G92" s="107">
        <f t="shared" si="28"/>
        <v>8</v>
      </c>
      <c r="H92" s="107">
        <f t="shared" si="28"/>
        <v>8</v>
      </c>
      <c r="I92" s="107">
        <f t="shared" si="28"/>
        <v>8</v>
      </c>
      <c r="J92" s="107">
        <f t="shared" si="28"/>
        <v>8</v>
      </c>
      <c r="K92" s="107">
        <f t="shared" si="28"/>
        <v>8</v>
      </c>
      <c r="L92" s="107">
        <f t="shared" si="28"/>
        <v>8</v>
      </c>
      <c r="M92" s="107">
        <f t="shared" si="28"/>
        <v>36</v>
      </c>
      <c r="N92" s="107">
        <f t="shared" si="28"/>
        <v>8</v>
      </c>
      <c r="O92" s="107">
        <f t="shared" si="28"/>
        <v>8</v>
      </c>
      <c r="P92" s="107">
        <f t="shared" si="28"/>
        <v>8</v>
      </c>
      <c r="Q92" s="107">
        <f t="shared" si="28"/>
        <v>8</v>
      </c>
      <c r="R92" s="107">
        <f t="shared" si="28"/>
        <v>8</v>
      </c>
      <c r="S92" s="107">
        <f t="shared" si="28"/>
        <v>8</v>
      </c>
      <c r="T92" s="107">
        <v>8</v>
      </c>
      <c r="U92" s="352">
        <f t="shared" si="28"/>
        <v>0</v>
      </c>
      <c r="V92" s="95" t="s">
        <v>23</v>
      </c>
      <c r="W92" s="95" t="s">
        <v>23</v>
      </c>
      <c r="X92" s="107">
        <f t="shared" si="28"/>
        <v>10</v>
      </c>
      <c r="Y92" s="107">
        <f t="shared" si="28"/>
        <v>10</v>
      </c>
      <c r="Z92" s="107">
        <f t="shared" si="28"/>
        <v>10</v>
      </c>
      <c r="AA92" s="107">
        <f t="shared" si="28"/>
        <v>10</v>
      </c>
      <c r="AB92" s="107">
        <f t="shared" si="28"/>
        <v>10</v>
      </c>
      <c r="AC92" s="107">
        <f t="shared" si="28"/>
        <v>10</v>
      </c>
      <c r="AD92" s="107">
        <f t="shared" si="28"/>
        <v>10</v>
      </c>
      <c r="AE92" s="107">
        <f t="shared" si="28"/>
        <v>10</v>
      </c>
      <c r="AF92" s="107">
        <f t="shared" si="28"/>
        <v>10</v>
      </c>
      <c r="AG92" s="107">
        <f t="shared" si="28"/>
        <v>10</v>
      </c>
      <c r="AH92" s="107">
        <f t="shared" si="28"/>
        <v>10</v>
      </c>
      <c r="AI92" s="108">
        <f t="shared" si="28"/>
        <v>10</v>
      </c>
      <c r="AJ92" s="108">
        <f t="shared" si="28"/>
        <v>10</v>
      </c>
      <c r="AK92" s="108">
        <v>10</v>
      </c>
      <c r="AL92" s="108">
        <f t="shared" si="28"/>
        <v>0</v>
      </c>
      <c r="AM92" s="108">
        <f t="shared" si="28"/>
        <v>0</v>
      </c>
      <c r="AN92" s="355">
        <f t="shared" si="28"/>
        <v>0</v>
      </c>
      <c r="AO92" s="108">
        <f>AO94+AO96</f>
        <v>36</v>
      </c>
      <c r="AP92" s="108">
        <f t="shared" si="28"/>
        <v>36</v>
      </c>
      <c r="AQ92" s="108">
        <f t="shared" si="28"/>
        <v>0</v>
      </c>
      <c r="AR92" s="108">
        <f t="shared" si="28"/>
        <v>0</v>
      </c>
      <c r="AS92" s="108">
        <f t="shared" si="28"/>
        <v>0</v>
      </c>
      <c r="AT92" s="108">
        <f t="shared" si="28"/>
        <v>0</v>
      </c>
      <c r="AU92" s="108">
        <f t="shared" si="28"/>
        <v>0</v>
      </c>
      <c r="AV92" s="108">
        <f t="shared" si="28"/>
        <v>0</v>
      </c>
      <c r="AW92" s="108">
        <f>AW94+AW96</f>
        <v>0</v>
      </c>
      <c r="AX92" s="107">
        <f>AX94+AX96</f>
        <v>0</v>
      </c>
      <c r="AY92" s="95" t="s">
        <v>23</v>
      </c>
      <c r="AZ92" s="95" t="s">
        <v>23</v>
      </c>
      <c r="BA92" s="95" t="s">
        <v>23</v>
      </c>
      <c r="BB92" s="95" t="s">
        <v>23</v>
      </c>
      <c r="BC92" s="95" t="s">
        <v>23</v>
      </c>
      <c r="BD92" s="310" t="s">
        <v>179</v>
      </c>
      <c r="BE92" s="100">
        <f t="shared" si="15"/>
        <v>368</v>
      </c>
    </row>
    <row r="93" spans="1:57" s="56" customFormat="1" ht="25.5" customHeight="1" thickBot="1">
      <c r="A93" s="479"/>
      <c r="B93" s="566"/>
      <c r="C93" s="566"/>
      <c r="D93" s="135" t="s">
        <v>25</v>
      </c>
      <c r="E93" s="107">
        <f>E95</f>
        <v>4</v>
      </c>
      <c r="F93" s="107">
        <f aca="true" t="shared" si="29" ref="F93:AV93">F95</f>
        <v>4</v>
      </c>
      <c r="G93" s="107">
        <f t="shared" si="29"/>
        <v>4</v>
      </c>
      <c r="H93" s="107">
        <f t="shared" si="29"/>
        <v>4</v>
      </c>
      <c r="I93" s="107">
        <f t="shared" si="29"/>
        <v>4</v>
      </c>
      <c r="J93" s="107">
        <f t="shared" si="29"/>
        <v>4</v>
      </c>
      <c r="K93" s="107">
        <f t="shared" si="29"/>
        <v>4</v>
      </c>
      <c r="L93" s="107">
        <f t="shared" si="29"/>
        <v>4</v>
      </c>
      <c r="M93" s="107">
        <f t="shared" si="29"/>
        <v>0</v>
      </c>
      <c r="N93" s="107">
        <f t="shared" si="29"/>
        <v>4</v>
      </c>
      <c r="O93" s="107">
        <f t="shared" si="29"/>
        <v>4</v>
      </c>
      <c r="P93" s="107">
        <f t="shared" si="29"/>
        <v>4</v>
      </c>
      <c r="Q93" s="107">
        <f t="shared" si="29"/>
        <v>4</v>
      </c>
      <c r="R93" s="107">
        <f t="shared" si="29"/>
        <v>4</v>
      </c>
      <c r="S93" s="107">
        <f t="shared" si="29"/>
        <v>4</v>
      </c>
      <c r="T93" s="107">
        <f t="shared" si="29"/>
        <v>4</v>
      </c>
      <c r="U93" s="352">
        <f t="shared" si="29"/>
        <v>0</v>
      </c>
      <c r="V93" s="95" t="s">
        <v>23</v>
      </c>
      <c r="W93" s="95" t="s">
        <v>23</v>
      </c>
      <c r="X93" s="107">
        <f t="shared" si="29"/>
        <v>5</v>
      </c>
      <c r="Y93" s="107">
        <f t="shared" si="29"/>
        <v>5</v>
      </c>
      <c r="Z93" s="107">
        <f t="shared" si="29"/>
        <v>5</v>
      </c>
      <c r="AA93" s="107">
        <f t="shared" si="29"/>
        <v>5</v>
      </c>
      <c r="AB93" s="107">
        <f t="shared" si="29"/>
        <v>5</v>
      </c>
      <c r="AC93" s="107">
        <f t="shared" si="29"/>
        <v>5</v>
      </c>
      <c r="AD93" s="107">
        <f t="shared" si="29"/>
        <v>5</v>
      </c>
      <c r="AE93" s="107">
        <f t="shared" si="29"/>
        <v>5</v>
      </c>
      <c r="AF93" s="107">
        <f t="shared" si="29"/>
        <v>5</v>
      </c>
      <c r="AG93" s="107">
        <f t="shared" si="29"/>
        <v>5</v>
      </c>
      <c r="AH93" s="107">
        <f t="shared" si="29"/>
        <v>5</v>
      </c>
      <c r="AI93" s="108">
        <f t="shared" si="29"/>
        <v>5</v>
      </c>
      <c r="AJ93" s="108">
        <f t="shared" si="29"/>
        <v>5</v>
      </c>
      <c r="AK93" s="108">
        <f t="shared" si="29"/>
        <v>5</v>
      </c>
      <c r="AL93" s="108">
        <f t="shared" si="29"/>
        <v>0</v>
      </c>
      <c r="AM93" s="108">
        <f t="shared" si="29"/>
        <v>0</v>
      </c>
      <c r="AN93" s="355">
        <f t="shared" si="29"/>
        <v>0</v>
      </c>
      <c r="AO93" s="108">
        <f>AO95</f>
        <v>0</v>
      </c>
      <c r="AP93" s="108">
        <f t="shared" si="29"/>
        <v>0</v>
      </c>
      <c r="AQ93" s="108">
        <f t="shared" si="29"/>
        <v>0</v>
      </c>
      <c r="AR93" s="108">
        <f t="shared" si="29"/>
        <v>0</v>
      </c>
      <c r="AS93" s="108">
        <f t="shared" si="29"/>
        <v>0</v>
      </c>
      <c r="AT93" s="108">
        <f t="shared" si="29"/>
        <v>0</v>
      </c>
      <c r="AU93" s="108">
        <f t="shared" si="29"/>
        <v>0</v>
      </c>
      <c r="AV93" s="108">
        <f t="shared" si="29"/>
        <v>0</v>
      </c>
      <c r="AW93" s="108">
        <f>AW95</f>
        <v>0</v>
      </c>
      <c r="AX93" s="107">
        <f>AX95</f>
        <v>0</v>
      </c>
      <c r="AY93" s="95" t="s">
        <v>23</v>
      </c>
      <c r="AZ93" s="95" t="s">
        <v>23</v>
      </c>
      <c r="BA93" s="95" t="s">
        <v>23</v>
      </c>
      <c r="BB93" s="95" t="s">
        <v>23</v>
      </c>
      <c r="BC93" s="95" t="s">
        <v>23</v>
      </c>
      <c r="BD93" s="310" t="s">
        <v>179</v>
      </c>
      <c r="BE93" s="100">
        <f t="shared" si="15"/>
        <v>130</v>
      </c>
    </row>
    <row r="94" spans="1:57" s="13" customFormat="1" ht="18.75" customHeight="1" thickBot="1">
      <c r="A94" s="479"/>
      <c r="B94" s="567" t="s">
        <v>185</v>
      </c>
      <c r="C94" s="567" t="s">
        <v>170</v>
      </c>
      <c r="D94" s="115" t="s">
        <v>22</v>
      </c>
      <c r="E94" s="194">
        <v>8</v>
      </c>
      <c r="F94" s="194">
        <v>8</v>
      </c>
      <c r="G94" s="194">
        <v>8</v>
      </c>
      <c r="H94" s="194">
        <v>8</v>
      </c>
      <c r="I94" s="195">
        <v>8</v>
      </c>
      <c r="J94" s="195">
        <v>8</v>
      </c>
      <c r="K94" s="195">
        <v>8</v>
      </c>
      <c r="L94" s="195">
        <v>8</v>
      </c>
      <c r="M94" s="194"/>
      <c r="N94" s="194">
        <v>8</v>
      </c>
      <c r="O94" s="194">
        <v>8</v>
      </c>
      <c r="P94" s="194">
        <v>8</v>
      </c>
      <c r="Q94" s="194">
        <v>8</v>
      </c>
      <c r="R94" s="194">
        <v>8</v>
      </c>
      <c r="S94" s="194">
        <v>8</v>
      </c>
      <c r="T94" s="194" t="s">
        <v>241</v>
      </c>
      <c r="U94" s="352"/>
      <c r="V94" s="295" t="s">
        <v>23</v>
      </c>
      <c r="W94" s="295" t="s">
        <v>23</v>
      </c>
      <c r="X94" s="272">
        <v>10</v>
      </c>
      <c r="Y94" s="272">
        <v>10</v>
      </c>
      <c r="Z94" s="272">
        <v>10</v>
      </c>
      <c r="AA94" s="271">
        <v>10</v>
      </c>
      <c r="AB94" s="271">
        <v>10</v>
      </c>
      <c r="AC94" s="271">
        <v>10</v>
      </c>
      <c r="AD94" s="271">
        <v>10</v>
      </c>
      <c r="AE94" s="271">
        <v>10</v>
      </c>
      <c r="AF94" s="271">
        <v>10</v>
      </c>
      <c r="AG94" s="271">
        <v>10</v>
      </c>
      <c r="AH94" s="271">
        <v>10</v>
      </c>
      <c r="AI94" s="271">
        <v>10</v>
      </c>
      <c r="AJ94" s="271">
        <v>10</v>
      </c>
      <c r="AK94" s="271" t="s">
        <v>241</v>
      </c>
      <c r="AL94" s="271"/>
      <c r="AM94" s="271"/>
      <c r="AN94" s="356"/>
      <c r="AO94" s="271"/>
      <c r="AP94" s="271"/>
      <c r="AQ94" s="271"/>
      <c r="AR94" s="271"/>
      <c r="AS94" s="271"/>
      <c r="AT94" s="271"/>
      <c r="AU94" s="271"/>
      <c r="AV94" s="271"/>
      <c r="AW94" s="271"/>
      <c r="AX94" s="272"/>
      <c r="AY94" s="295" t="s">
        <v>23</v>
      </c>
      <c r="AZ94" s="295" t="s">
        <v>23</v>
      </c>
      <c r="BA94" s="295" t="s">
        <v>23</v>
      </c>
      <c r="BB94" s="295" t="s">
        <v>23</v>
      </c>
      <c r="BC94" s="295" t="s">
        <v>23</v>
      </c>
      <c r="BD94" s="309" t="s">
        <v>179</v>
      </c>
      <c r="BE94" s="100">
        <f t="shared" si="15"/>
        <v>242</v>
      </c>
    </row>
    <row r="95" spans="1:57" s="13" customFormat="1" ht="20.25" customHeight="1" thickBot="1">
      <c r="A95" s="479"/>
      <c r="B95" s="568"/>
      <c r="C95" s="568"/>
      <c r="D95" s="115" t="s">
        <v>25</v>
      </c>
      <c r="E95" s="194">
        <v>4</v>
      </c>
      <c r="F95" s="194">
        <v>4</v>
      </c>
      <c r="G95" s="194">
        <v>4</v>
      </c>
      <c r="H95" s="194">
        <v>4</v>
      </c>
      <c r="I95" s="195">
        <v>4</v>
      </c>
      <c r="J95" s="195">
        <v>4</v>
      </c>
      <c r="K95" s="195">
        <v>4</v>
      </c>
      <c r="L95" s="195">
        <v>4</v>
      </c>
      <c r="M95" s="194"/>
      <c r="N95" s="194">
        <v>4</v>
      </c>
      <c r="O95" s="194">
        <v>4</v>
      </c>
      <c r="P95" s="194">
        <v>4</v>
      </c>
      <c r="Q95" s="194">
        <v>4</v>
      </c>
      <c r="R95" s="194">
        <v>4</v>
      </c>
      <c r="S95" s="194">
        <v>4</v>
      </c>
      <c r="T95" s="194">
        <v>4</v>
      </c>
      <c r="U95" s="352"/>
      <c r="V95" s="295" t="s">
        <v>23</v>
      </c>
      <c r="W95" s="295" t="s">
        <v>23</v>
      </c>
      <c r="X95" s="272">
        <v>5</v>
      </c>
      <c r="Y95" s="272">
        <v>5</v>
      </c>
      <c r="Z95" s="272">
        <v>5</v>
      </c>
      <c r="AA95" s="271">
        <v>5</v>
      </c>
      <c r="AB95" s="271">
        <v>5</v>
      </c>
      <c r="AC95" s="271">
        <v>5</v>
      </c>
      <c r="AD95" s="271">
        <v>5</v>
      </c>
      <c r="AE95" s="271">
        <v>5</v>
      </c>
      <c r="AF95" s="271">
        <v>5</v>
      </c>
      <c r="AG95" s="271">
        <v>5</v>
      </c>
      <c r="AH95" s="271">
        <v>5</v>
      </c>
      <c r="AI95" s="271">
        <v>5</v>
      </c>
      <c r="AJ95" s="271">
        <v>5</v>
      </c>
      <c r="AK95" s="271">
        <v>5</v>
      </c>
      <c r="AL95" s="271"/>
      <c r="AM95" s="271"/>
      <c r="AN95" s="356"/>
      <c r="AO95" s="271"/>
      <c r="AP95" s="271"/>
      <c r="AQ95" s="271"/>
      <c r="AR95" s="271"/>
      <c r="AS95" s="271"/>
      <c r="AT95" s="271"/>
      <c r="AU95" s="271"/>
      <c r="AV95" s="271"/>
      <c r="AW95" s="271"/>
      <c r="AX95" s="272"/>
      <c r="AY95" s="295" t="s">
        <v>23</v>
      </c>
      <c r="AZ95" s="295" t="s">
        <v>23</v>
      </c>
      <c r="BA95" s="295" t="s">
        <v>23</v>
      </c>
      <c r="BB95" s="295" t="s">
        <v>23</v>
      </c>
      <c r="BC95" s="295" t="s">
        <v>23</v>
      </c>
      <c r="BD95" s="309" t="s">
        <v>179</v>
      </c>
      <c r="BE95" s="100">
        <f t="shared" si="15"/>
        <v>130</v>
      </c>
    </row>
    <row r="96" spans="1:57" s="13" customFormat="1" ht="23.25" customHeight="1" thickBot="1">
      <c r="A96" s="479"/>
      <c r="B96" s="168" t="s">
        <v>186</v>
      </c>
      <c r="C96" s="122" t="s">
        <v>56</v>
      </c>
      <c r="D96" s="115" t="s">
        <v>22</v>
      </c>
      <c r="E96" s="196"/>
      <c r="F96" s="196"/>
      <c r="G96" s="196"/>
      <c r="H96" s="196"/>
      <c r="I96" s="196"/>
      <c r="J96" s="196"/>
      <c r="K96" s="196"/>
      <c r="L96" s="196"/>
      <c r="M96" s="196">
        <v>36</v>
      </c>
      <c r="N96" s="196"/>
      <c r="O96" s="196"/>
      <c r="P96" s="196"/>
      <c r="Q96" s="196"/>
      <c r="R96" s="196"/>
      <c r="S96" s="196"/>
      <c r="T96" s="196"/>
      <c r="U96" s="354"/>
      <c r="V96" s="296" t="s">
        <v>23</v>
      </c>
      <c r="W96" s="296" t="s">
        <v>23</v>
      </c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273"/>
      <c r="AJ96" s="273"/>
      <c r="AK96" s="273"/>
      <c r="AL96" s="273"/>
      <c r="AM96" s="273"/>
      <c r="AN96" s="357"/>
      <c r="AO96" s="273">
        <v>36</v>
      </c>
      <c r="AP96" s="273">
        <v>36</v>
      </c>
      <c r="AQ96" s="273"/>
      <c r="AR96" s="273"/>
      <c r="AS96" s="273"/>
      <c r="AT96" s="273"/>
      <c r="AU96" s="273"/>
      <c r="AV96" s="273"/>
      <c r="AW96" s="273"/>
      <c r="AX96" s="196"/>
      <c r="AY96" s="296" t="s">
        <v>23</v>
      </c>
      <c r="AZ96" s="296" t="s">
        <v>23</v>
      </c>
      <c r="BA96" s="296" t="s">
        <v>23</v>
      </c>
      <c r="BB96" s="296" t="s">
        <v>23</v>
      </c>
      <c r="BC96" s="296" t="s">
        <v>23</v>
      </c>
      <c r="BD96" s="311" t="s">
        <v>179</v>
      </c>
      <c r="BE96" s="100">
        <f t="shared" si="15"/>
        <v>108</v>
      </c>
    </row>
    <row r="97" spans="1:57" s="57" customFormat="1" ht="30.75" customHeight="1" hidden="1" thickBot="1">
      <c r="A97" s="479"/>
      <c r="B97" s="123"/>
      <c r="C97" s="124"/>
      <c r="D97" s="138"/>
      <c r="E97" s="139"/>
      <c r="F97" s="139"/>
      <c r="G97" s="139"/>
      <c r="H97" s="139"/>
      <c r="I97" s="140"/>
      <c r="J97" s="140"/>
      <c r="K97" s="140"/>
      <c r="L97" s="140"/>
      <c r="M97" s="139"/>
      <c r="N97" s="139"/>
      <c r="O97" s="139"/>
      <c r="P97" s="139"/>
      <c r="Q97" s="139"/>
      <c r="R97" s="139"/>
      <c r="S97" s="139"/>
      <c r="T97" s="139"/>
      <c r="U97" s="139"/>
      <c r="V97" s="141" t="s">
        <v>23</v>
      </c>
      <c r="W97" s="141" t="s">
        <v>23</v>
      </c>
      <c r="X97" s="141"/>
      <c r="Y97" s="141"/>
      <c r="Z97" s="141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1" t="s">
        <v>23</v>
      </c>
      <c r="AY97" s="141" t="s">
        <v>23</v>
      </c>
      <c r="AZ97" s="141" t="s">
        <v>23</v>
      </c>
      <c r="BA97" s="141" t="s">
        <v>23</v>
      </c>
      <c r="BB97" s="141" t="s">
        <v>23</v>
      </c>
      <c r="BC97" s="141" t="s">
        <v>23</v>
      </c>
      <c r="BD97" s="181" t="s">
        <v>179</v>
      </c>
      <c r="BE97" s="143">
        <v>0</v>
      </c>
    </row>
    <row r="98" spans="1:57" s="27" customFormat="1" ht="15.75">
      <c r="A98" s="479"/>
      <c r="B98" s="569" t="s">
        <v>102</v>
      </c>
      <c r="C98" s="570"/>
      <c r="D98" s="571"/>
      <c r="E98" s="572">
        <f>E7+E37+E29</f>
        <v>36</v>
      </c>
      <c r="F98" s="572">
        <f aca="true" t="shared" si="30" ref="F98:AV98">F7+F37+F29</f>
        <v>36</v>
      </c>
      <c r="G98" s="572">
        <f t="shared" si="30"/>
        <v>36</v>
      </c>
      <c r="H98" s="572">
        <f t="shared" si="30"/>
        <v>36</v>
      </c>
      <c r="I98" s="572">
        <f t="shared" si="30"/>
        <v>36</v>
      </c>
      <c r="J98" s="572">
        <f t="shared" si="30"/>
        <v>36</v>
      </c>
      <c r="K98" s="572">
        <f t="shared" si="30"/>
        <v>36</v>
      </c>
      <c r="L98" s="572">
        <f t="shared" si="30"/>
        <v>36</v>
      </c>
      <c r="M98" s="572">
        <f t="shared" si="30"/>
        <v>36</v>
      </c>
      <c r="N98" s="572">
        <f t="shared" si="30"/>
        <v>36</v>
      </c>
      <c r="O98" s="572">
        <f t="shared" si="30"/>
        <v>36</v>
      </c>
      <c r="P98" s="572">
        <f t="shared" si="30"/>
        <v>36</v>
      </c>
      <c r="Q98" s="572">
        <f t="shared" si="30"/>
        <v>36</v>
      </c>
      <c r="R98" s="572">
        <f t="shared" si="30"/>
        <v>36</v>
      </c>
      <c r="S98" s="572">
        <f t="shared" si="30"/>
        <v>36</v>
      </c>
      <c r="T98" s="572">
        <f t="shared" si="30"/>
        <v>36</v>
      </c>
      <c r="U98" s="572">
        <f t="shared" si="30"/>
        <v>0</v>
      </c>
      <c r="V98" s="572" t="s">
        <v>23</v>
      </c>
      <c r="W98" s="572" t="s">
        <v>23</v>
      </c>
      <c r="X98" s="572">
        <f t="shared" si="30"/>
        <v>36</v>
      </c>
      <c r="Y98" s="572">
        <f t="shared" si="30"/>
        <v>36</v>
      </c>
      <c r="Z98" s="572">
        <f t="shared" si="30"/>
        <v>36</v>
      </c>
      <c r="AA98" s="572">
        <f t="shared" si="30"/>
        <v>36</v>
      </c>
      <c r="AB98" s="572">
        <f t="shared" si="30"/>
        <v>36</v>
      </c>
      <c r="AC98" s="572">
        <f t="shared" si="30"/>
        <v>36</v>
      </c>
      <c r="AD98" s="572">
        <f t="shared" si="30"/>
        <v>36</v>
      </c>
      <c r="AE98" s="572">
        <f t="shared" si="30"/>
        <v>36</v>
      </c>
      <c r="AF98" s="572">
        <f t="shared" si="30"/>
        <v>36</v>
      </c>
      <c r="AG98" s="572">
        <f t="shared" si="30"/>
        <v>36</v>
      </c>
      <c r="AH98" s="572">
        <f t="shared" si="30"/>
        <v>36</v>
      </c>
      <c r="AI98" s="574">
        <f t="shared" si="30"/>
        <v>36</v>
      </c>
      <c r="AJ98" s="574">
        <f t="shared" si="30"/>
        <v>36</v>
      </c>
      <c r="AK98" s="574">
        <f t="shared" si="30"/>
        <v>36</v>
      </c>
      <c r="AL98" s="574">
        <f t="shared" si="30"/>
        <v>36</v>
      </c>
      <c r="AM98" s="574">
        <f t="shared" si="30"/>
        <v>36</v>
      </c>
      <c r="AN98" s="574">
        <f t="shared" si="30"/>
        <v>0</v>
      </c>
      <c r="AO98" s="574">
        <f t="shared" si="30"/>
        <v>36</v>
      </c>
      <c r="AP98" s="574">
        <f t="shared" si="30"/>
        <v>36</v>
      </c>
      <c r="AQ98" s="574">
        <f t="shared" si="30"/>
        <v>36</v>
      </c>
      <c r="AR98" s="574">
        <f t="shared" si="30"/>
        <v>36</v>
      </c>
      <c r="AS98" s="574">
        <f t="shared" si="30"/>
        <v>36</v>
      </c>
      <c r="AT98" s="574">
        <f t="shared" si="30"/>
        <v>36</v>
      </c>
      <c r="AU98" s="574">
        <f t="shared" si="30"/>
        <v>36</v>
      </c>
      <c r="AV98" s="574">
        <f t="shared" si="30"/>
        <v>36</v>
      </c>
      <c r="AW98" s="574">
        <f>AW7+AW37+AW29</f>
        <v>36</v>
      </c>
      <c r="AX98" s="574">
        <f>AX7+AX37+AX29</f>
        <v>36</v>
      </c>
      <c r="AY98" s="572" t="s">
        <v>23</v>
      </c>
      <c r="AZ98" s="572" t="s">
        <v>23</v>
      </c>
      <c r="BA98" s="572" t="s">
        <v>23</v>
      </c>
      <c r="BB98" s="572" t="s">
        <v>23</v>
      </c>
      <c r="BC98" s="572" t="s">
        <v>23</v>
      </c>
      <c r="BD98" s="576" t="s">
        <v>179</v>
      </c>
      <c r="BE98" s="578">
        <v>1476</v>
      </c>
    </row>
    <row r="99" spans="1:57" s="27" customFormat="1" ht="16.5" customHeight="1" thickBot="1">
      <c r="A99" s="479"/>
      <c r="B99" s="580" t="s">
        <v>103</v>
      </c>
      <c r="C99" s="581"/>
      <c r="D99" s="582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  <c r="R99" s="573"/>
      <c r="S99" s="573"/>
      <c r="T99" s="573"/>
      <c r="U99" s="573"/>
      <c r="V99" s="573"/>
      <c r="W99" s="573"/>
      <c r="X99" s="573"/>
      <c r="Y99" s="573"/>
      <c r="Z99" s="573"/>
      <c r="AA99" s="573"/>
      <c r="AB99" s="573"/>
      <c r="AC99" s="573"/>
      <c r="AD99" s="573"/>
      <c r="AE99" s="573"/>
      <c r="AF99" s="573"/>
      <c r="AG99" s="573"/>
      <c r="AH99" s="573"/>
      <c r="AI99" s="575"/>
      <c r="AJ99" s="575"/>
      <c r="AK99" s="575"/>
      <c r="AL99" s="575"/>
      <c r="AM99" s="575"/>
      <c r="AN99" s="575"/>
      <c r="AO99" s="575"/>
      <c r="AP99" s="575"/>
      <c r="AQ99" s="575"/>
      <c r="AR99" s="575"/>
      <c r="AS99" s="575"/>
      <c r="AT99" s="575"/>
      <c r="AU99" s="575"/>
      <c r="AV99" s="575"/>
      <c r="AW99" s="575"/>
      <c r="AX99" s="575"/>
      <c r="AY99" s="573"/>
      <c r="AZ99" s="573"/>
      <c r="BA99" s="573"/>
      <c r="BB99" s="573"/>
      <c r="BC99" s="573"/>
      <c r="BD99" s="577"/>
      <c r="BE99" s="579"/>
    </row>
    <row r="100" spans="1:57" s="27" customFormat="1" ht="25.5" customHeight="1" thickBot="1">
      <c r="A100" s="479"/>
      <c r="B100" s="583" t="s">
        <v>104</v>
      </c>
      <c r="C100" s="584"/>
      <c r="D100" s="585"/>
      <c r="E100" s="95">
        <f>E38+E8+E30</f>
        <v>18</v>
      </c>
      <c r="F100" s="95">
        <f aca="true" t="shared" si="31" ref="F100:AW100">F38+F8+F30</f>
        <v>18</v>
      </c>
      <c r="G100" s="95">
        <f t="shared" si="31"/>
        <v>18</v>
      </c>
      <c r="H100" s="95">
        <f t="shared" si="31"/>
        <v>18</v>
      </c>
      <c r="I100" s="95">
        <f t="shared" si="31"/>
        <v>18</v>
      </c>
      <c r="J100" s="95">
        <f t="shared" si="31"/>
        <v>18</v>
      </c>
      <c r="K100" s="95">
        <f t="shared" si="31"/>
        <v>18</v>
      </c>
      <c r="L100" s="95">
        <f t="shared" si="31"/>
        <v>18</v>
      </c>
      <c r="M100" s="95">
        <f t="shared" si="31"/>
        <v>0</v>
      </c>
      <c r="N100" s="95">
        <f t="shared" si="31"/>
        <v>18</v>
      </c>
      <c r="O100" s="95">
        <f t="shared" si="31"/>
        <v>18</v>
      </c>
      <c r="P100" s="95">
        <f t="shared" si="31"/>
        <v>18</v>
      </c>
      <c r="Q100" s="95">
        <f t="shared" si="31"/>
        <v>18</v>
      </c>
      <c r="R100" s="95">
        <f t="shared" si="31"/>
        <v>18</v>
      </c>
      <c r="S100" s="95">
        <f t="shared" si="31"/>
        <v>18</v>
      </c>
      <c r="T100" s="95">
        <f t="shared" si="31"/>
        <v>18</v>
      </c>
      <c r="U100" s="95">
        <f t="shared" si="31"/>
        <v>0</v>
      </c>
      <c r="V100" s="95" t="s">
        <v>23</v>
      </c>
      <c r="W100" s="95" t="s">
        <v>23</v>
      </c>
      <c r="X100" s="95">
        <f t="shared" si="31"/>
        <v>18</v>
      </c>
      <c r="Y100" s="95">
        <f t="shared" si="31"/>
        <v>18</v>
      </c>
      <c r="Z100" s="95">
        <f t="shared" si="31"/>
        <v>18</v>
      </c>
      <c r="AA100" s="95">
        <f t="shared" si="31"/>
        <v>18</v>
      </c>
      <c r="AB100" s="95">
        <f t="shared" si="31"/>
        <v>18</v>
      </c>
      <c r="AC100" s="95">
        <f t="shared" si="31"/>
        <v>18</v>
      </c>
      <c r="AD100" s="95">
        <f t="shared" si="31"/>
        <v>18</v>
      </c>
      <c r="AE100" s="95">
        <f t="shared" si="31"/>
        <v>18</v>
      </c>
      <c r="AF100" s="95">
        <f t="shared" si="31"/>
        <v>18</v>
      </c>
      <c r="AG100" s="95">
        <f t="shared" si="31"/>
        <v>18</v>
      </c>
      <c r="AH100" s="95">
        <f t="shared" si="31"/>
        <v>18</v>
      </c>
      <c r="AI100" s="96">
        <f t="shared" si="31"/>
        <v>18</v>
      </c>
      <c r="AJ100" s="96">
        <f t="shared" si="31"/>
        <v>18</v>
      </c>
      <c r="AK100" s="96">
        <f t="shared" si="31"/>
        <v>18</v>
      </c>
      <c r="AL100" s="96">
        <f t="shared" si="31"/>
        <v>0</v>
      </c>
      <c r="AM100" s="96">
        <f t="shared" si="31"/>
        <v>0</v>
      </c>
      <c r="AN100" s="96">
        <f t="shared" si="31"/>
        <v>0</v>
      </c>
      <c r="AO100" s="96">
        <f t="shared" si="31"/>
        <v>0</v>
      </c>
      <c r="AP100" s="96">
        <f t="shared" si="31"/>
        <v>0</v>
      </c>
      <c r="AQ100" s="96">
        <f t="shared" si="31"/>
        <v>0</v>
      </c>
      <c r="AR100" s="96">
        <f t="shared" si="31"/>
        <v>0</v>
      </c>
      <c r="AS100" s="96">
        <f t="shared" si="31"/>
        <v>0</v>
      </c>
      <c r="AT100" s="96">
        <f t="shared" si="31"/>
        <v>0</v>
      </c>
      <c r="AU100" s="96">
        <f t="shared" si="31"/>
        <v>0</v>
      </c>
      <c r="AV100" s="96">
        <f t="shared" si="31"/>
        <v>0</v>
      </c>
      <c r="AW100" s="96">
        <f t="shared" si="31"/>
        <v>0</v>
      </c>
      <c r="AX100" s="96">
        <f>AX38+AX8+AX30</f>
        <v>0</v>
      </c>
      <c r="AY100" s="95" t="s">
        <v>23</v>
      </c>
      <c r="AZ100" s="95" t="s">
        <v>23</v>
      </c>
      <c r="BA100" s="95" t="s">
        <v>23</v>
      </c>
      <c r="BB100" s="95" t="s">
        <v>23</v>
      </c>
      <c r="BC100" s="95" t="s">
        <v>23</v>
      </c>
      <c r="BD100" s="178" t="s">
        <v>179</v>
      </c>
      <c r="BE100" s="299">
        <f>BE38+BE30+BE8</f>
        <v>522</v>
      </c>
    </row>
    <row r="101" spans="1:57" s="27" customFormat="1" ht="21.75" customHeight="1" thickBot="1">
      <c r="A101" s="479"/>
      <c r="B101" s="583" t="s">
        <v>105</v>
      </c>
      <c r="C101" s="584"/>
      <c r="D101" s="585"/>
      <c r="E101" s="95"/>
      <c r="F101" s="95"/>
      <c r="G101" s="95"/>
      <c r="H101" s="95"/>
      <c r="I101" s="96"/>
      <c r="J101" s="96"/>
      <c r="K101" s="96"/>
      <c r="L101" s="96"/>
      <c r="M101" s="95"/>
      <c r="N101" s="95"/>
      <c r="O101" s="95"/>
      <c r="P101" s="95"/>
      <c r="Q101" s="95"/>
      <c r="R101" s="95"/>
      <c r="S101" s="95"/>
      <c r="T101" s="95"/>
      <c r="U101" s="95">
        <v>50</v>
      </c>
      <c r="V101" s="95" t="s">
        <v>23</v>
      </c>
      <c r="W101" s="95" t="s">
        <v>23</v>
      </c>
      <c r="X101" s="95"/>
      <c r="Y101" s="95"/>
      <c r="Z101" s="95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>
        <v>50</v>
      </c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5" t="s">
        <v>23</v>
      </c>
      <c r="AZ101" s="95" t="s">
        <v>23</v>
      </c>
      <c r="BA101" s="95" t="s">
        <v>23</v>
      </c>
      <c r="BB101" s="95" t="s">
        <v>23</v>
      </c>
      <c r="BC101" s="95" t="s">
        <v>23</v>
      </c>
      <c r="BD101" s="178" t="s">
        <v>179</v>
      </c>
      <c r="BE101" s="299">
        <f>SUM(F101:BD101)</f>
        <v>100</v>
      </c>
    </row>
    <row r="102" spans="1:57" s="27" customFormat="1" ht="22.5" customHeight="1" thickBot="1">
      <c r="A102" s="480"/>
      <c r="B102" s="583" t="s">
        <v>106</v>
      </c>
      <c r="C102" s="584"/>
      <c r="D102" s="585"/>
      <c r="E102" s="145">
        <f aca="true" t="shared" si="32" ref="E102:U102">E98+E100+E101</f>
        <v>54</v>
      </c>
      <c r="F102" s="145">
        <f t="shared" si="32"/>
        <v>54</v>
      </c>
      <c r="G102" s="145">
        <f t="shared" si="32"/>
        <v>54</v>
      </c>
      <c r="H102" s="145">
        <f t="shared" si="32"/>
        <v>54</v>
      </c>
      <c r="I102" s="146">
        <f t="shared" si="32"/>
        <v>54</v>
      </c>
      <c r="J102" s="146">
        <f t="shared" si="32"/>
        <v>54</v>
      </c>
      <c r="K102" s="146">
        <f t="shared" si="32"/>
        <v>54</v>
      </c>
      <c r="L102" s="146">
        <f t="shared" si="32"/>
        <v>54</v>
      </c>
      <c r="M102" s="145">
        <f t="shared" si="32"/>
        <v>36</v>
      </c>
      <c r="N102" s="145">
        <f t="shared" si="32"/>
        <v>54</v>
      </c>
      <c r="O102" s="145">
        <f t="shared" si="32"/>
        <v>54</v>
      </c>
      <c r="P102" s="145">
        <f t="shared" si="32"/>
        <v>54</v>
      </c>
      <c r="Q102" s="145">
        <f t="shared" si="32"/>
        <v>54</v>
      </c>
      <c r="R102" s="145">
        <f t="shared" si="32"/>
        <v>54</v>
      </c>
      <c r="S102" s="145">
        <f t="shared" si="32"/>
        <v>54</v>
      </c>
      <c r="T102" s="145">
        <f t="shared" si="32"/>
        <v>54</v>
      </c>
      <c r="U102" s="145">
        <f t="shared" si="32"/>
        <v>50</v>
      </c>
      <c r="V102" s="145" t="s">
        <v>23</v>
      </c>
      <c r="W102" s="145" t="s">
        <v>23</v>
      </c>
      <c r="X102" s="145">
        <f aca="true" t="shared" si="33" ref="X102:AW102">X98+X100+X101</f>
        <v>54</v>
      </c>
      <c r="Y102" s="145">
        <f t="shared" si="33"/>
        <v>54</v>
      </c>
      <c r="Z102" s="145">
        <f t="shared" si="33"/>
        <v>54</v>
      </c>
      <c r="AA102" s="146">
        <f t="shared" si="33"/>
        <v>54</v>
      </c>
      <c r="AB102" s="146">
        <f t="shared" si="33"/>
        <v>54</v>
      </c>
      <c r="AC102" s="146">
        <f t="shared" si="33"/>
        <v>54</v>
      </c>
      <c r="AD102" s="146">
        <f t="shared" si="33"/>
        <v>54</v>
      </c>
      <c r="AE102" s="146">
        <f t="shared" si="33"/>
        <v>54</v>
      </c>
      <c r="AF102" s="146">
        <f t="shared" si="33"/>
        <v>54</v>
      </c>
      <c r="AG102" s="146">
        <f t="shared" si="33"/>
        <v>54</v>
      </c>
      <c r="AH102" s="146">
        <f t="shared" si="33"/>
        <v>54</v>
      </c>
      <c r="AI102" s="146">
        <f t="shared" si="33"/>
        <v>54</v>
      </c>
      <c r="AJ102" s="146">
        <f t="shared" si="33"/>
        <v>54</v>
      </c>
      <c r="AK102" s="146">
        <f t="shared" si="33"/>
        <v>54</v>
      </c>
      <c r="AL102" s="146">
        <f t="shared" si="33"/>
        <v>36</v>
      </c>
      <c r="AM102" s="146">
        <f t="shared" si="33"/>
        <v>36</v>
      </c>
      <c r="AN102" s="146">
        <f t="shared" si="33"/>
        <v>50</v>
      </c>
      <c r="AO102" s="146">
        <f t="shared" si="33"/>
        <v>36</v>
      </c>
      <c r="AP102" s="146">
        <f t="shared" si="33"/>
        <v>36</v>
      </c>
      <c r="AQ102" s="146">
        <f t="shared" si="33"/>
        <v>36</v>
      </c>
      <c r="AR102" s="146">
        <f t="shared" si="33"/>
        <v>36</v>
      </c>
      <c r="AS102" s="146">
        <f t="shared" si="33"/>
        <v>36</v>
      </c>
      <c r="AT102" s="146">
        <f t="shared" si="33"/>
        <v>36</v>
      </c>
      <c r="AU102" s="146">
        <f t="shared" si="33"/>
        <v>36</v>
      </c>
      <c r="AV102" s="146">
        <f t="shared" si="33"/>
        <v>36</v>
      </c>
      <c r="AW102" s="146">
        <f t="shared" si="33"/>
        <v>36</v>
      </c>
      <c r="AX102" s="146">
        <f>AX98+AX100+AX101</f>
        <v>36</v>
      </c>
      <c r="AY102" s="145" t="s">
        <v>23</v>
      </c>
      <c r="AZ102" s="145" t="s">
        <v>23</v>
      </c>
      <c r="BA102" s="145" t="s">
        <v>23</v>
      </c>
      <c r="BB102" s="145" t="s">
        <v>23</v>
      </c>
      <c r="BC102" s="145" t="s">
        <v>23</v>
      </c>
      <c r="BD102" s="182" t="s">
        <v>179</v>
      </c>
      <c r="BE102" s="144">
        <f>BE98+BE100+BE101</f>
        <v>2098</v>
      </c>
    </row>
    <row r="105" ht="12.75">
      <c r="A105" s="24" t="s">
        <v>108</v>
      </c>
    </row>
    <row r="106" spans="1:20" ht="18.75">
      <c r="A106" s="534"/>
      <c r="B106" s="534"/>
      <c r="C106" s="534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</row>
  </sheetData>
  <sheetProtection/>
  <mergeCells count="159">
    <mergeCell ref="AW2:AZ2"/>
    <mergeCell ref="BA2:BD2"/>
    <mergeCell ref="J2:M2"/>
    <mergeCell ref="S2:U2"/>
    <mergeCell ref="AA2:AD2"/>
    <mergeCell ref="AF2:AH2"/>
    <mergeCell ref="AJ2:AM2"/>
    <mergeCell ref="AS2:AV2"/>
    <mergeCell ref="W2:Z2"/>
    <mergeCell ref="AN2:AQ2"/>
    <mergeCell ref="B94:B95"/>
    <mergeCell ref="C79:C80"/>
    <mergeCell ref="B81:B82"/>
    <mergeCell ref="C81:C82"/>
    <mergeCell ref="B92:B93"/>
    <mergeCell ref="C92:C93"/>
    <mergeCell ref="B85:B86"/>
    <mergeCell ref="B79:B80"/>
    <mergeCell ref="B55:B56"/>
    <mergeCell ref="B57:B58"/>
    <mergeCell ref="C57:C58"/>
    <mergeCell ref="B59:B60"/>
    <mergeCell ref="B77:B78"/>
    <mergeCell ref="C77:C78"/>
    <mergeCell ref="C66:C67"/>
    <mergeCell ref="B71:B72"/>
    <mergeCell ref="C71:C72"/>
    <mergeCell ref="B73:B74"/>
    <mergeCell ref="BE98:BE99"/>
    <mergeCell ref="B99:D99"/>
    <mergeCell ref="B100:D100"/>
    <mergeCell ref="B101:D101"/>
    <mergeCell ref="B102:D102"/>
    <mergeCell ref="A106:T106"/>
    <mergeCell ref="AY98:AY99"/>
    <mergeCell ref="AZ98:AZ99"/>
    <mergeCell ref="BA98:BA99"/>
    <mergeCell ref="BB98:BB99"/>
    <mergeCell ref="BC98:BC99"/>
    <mergeCell ref="BD98:BD99"/>
    <mergeCell ref="AS98:AS99"/>
    <mergeCell ref="AT98:AT99"/>
    <mergeCell ref="AU98:AU99"/>
    <mergeCell ref="AV98:AV99"/>
    <mergeCell ref="AW98:AW99"/>
    <mergeCell ref="AX98:AX99"/>
    <mergeCell ref="AM98:AM99"/>
    <mergeCell ref="AN98:AN99"/>
    <mergeCell ref="AO98:AO99"/>
    <mergeCell ref="AP98:AP99"/>
    <mergeCell ref="AQ98:AQ99"/>
    <mergeCell ref="AR98:AR99"/>
    <mergeCell ref="AG98:AG99"/>
    <mergeCell ref="AH98:AH99"/>
    <mergeCell ref="AI98:AI99"/>
    <mergeCell ref="AJ98:AJ99"/>
    <mergeCell ref="AK98:AK99"/>
    <mergeCell ref="AL98:AL99"/>
    <mergeCell ref="AA98:AA99"/>
    <mergeCell ref="AB98:AB99"/>
    <mergeCell ref="AC98:AC99"/>
    <mergeCell ref="AD98:AD99"/>
    <mergeCell ref="AE98:AE99"/>
    <mergeCell ref="AF98:AF99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B98:D98"/>
    <mergeCell ref="E98:E99"/>
    <mergeCell ref="F98:F99"/>
    <mergeCell ref="G98:G99"/>
    <mergeCell ref="H98:H99"/>
    <mergeCell ref="B87:B88"/>
    <mergeCell ref="C87:C88"/>
    <mergeCell ref="B89:B90"/>
    <mergeCell ref="C89:C90"/>
    <mergeCell ref="C94:C95"/>
    <mergeCell ref="C73:C74"/>
    <mergeCell ref="C59:C60"/>
    <mergeCell ref="C63:C64"/>
    <mergeCell ref="B63:B64"/>
    <mergeCell ref="B66:B67"/>
    <mergeCell ref="B61:B62"/>
    <mergeCell ref="C61:C62"/>
    <mergeCell ref="B45:B46"/>
    <mergeCell ref="C45:C46"/>
    <mergeCell ref="B53:B54"/>
    <mergeCell ref="C53:C54"/>
    <mergeCell ref="B47:B48"/>
    <mergeCell ref="C47:C48"/>
    <mergeCell ref="B49:B50"/>
    <mergeCell ref="C49:C50"/>
    <mergeCell ref="B51:B52"/>
    <mergeCell ref="C51:C52"/>
    <mergeCell ref="B39:B40"/>
    <mergeCell ref="B41:B42"/>
    <mergeCell ref="C41:C42"/>
    <mergeCell ref="B43:B44"/>
    <mergeCell ref="C43:C44"/>
    <mergeCell ref="C39:C4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1:B12"/>
    <mergeCell ref="C11:C12"/>
    <mergeCell ref="B15:B16"/>
    <mergeCell ref="C15:C16"/>
    <mergeCell ref="B13:B14"/>
    <mergeCell ref="C13:C14"/>
    <mergeCell ref="A5:BD5"/>
    <mergeCell ref="A7:A102"/>
    <mergeCell ref="B7:B8"/>
    <mergeCell ref="C7:C8"/>
    <mergeCell ref="B9:B10"/>
    <mergeCell ref="C9:C10"/>
    <mergeCell ref="B17:B18"/>
    <mergeCell ref="C17:C18"/>
    <mergeCell ref="B19:B20"/>
    <mergeCell ref="C19:C20"/>
    <mergeCell ref="A1:BB1"/>
    <mergeCell ref="BC1:BE1"/>
    <mergeCell ref="A2:A4"/>
    <mergeCell ref="B2:B4"/>
    <mergeCell ref="C2:C4"/>
    <mergeCell ref="D2:D4"/>
    <mergeCell ref="F2:H2"/>
    <mergeCell ref="N2:Q2"/>
    <mergeCell ref="BE2:BE6"/>
    <mergeCell ref="E3:BD3"/>
  </mergeCells>
  <hyperlinks>
    <hyperlink ref="A10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0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6"/>
  <sheetViews>
    <sheetView view="pageBreakPreview" zoomScale="80" zoomScaleNormal="190" zoomScaleSheetLayoutView="80" zoomScalePageLayoutView="0" workbookViewId="0" topLeftCell="I1">
      <selection activeCell="AN13" sqref="AN13:AN18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4.00390625" style="0" customWidth="1"/>
    <col min="4" max="4" width="13.625" style="0" customWidth="1"/>
    <col min="5" max="8" width="3.875" style="0" customWidth="1"/>
    <col min="9" max="12" width="3.875" style="25" customWidth="1"/>
    <col min="13" max="26" width="3.875" style="0" customWidth="1"/>
    <col min="27" max="49" width="3.875" style="25" customWidth="1"/>
    <col min="50" max="56" width="3.875" style="0" customWidth="1"/>
    <col min="57" max="57" width="14.875" style="0" customWidth="1"/>
  </cols>
  <sheetData>
    <row r="1" spans="1:57" ht="94.5" customHeight="1" thickBot="1">
      <c r="A1" s="391" t="s">
        <v>200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490"/>
      <c r="BD1" s="490"/>
      <c r="BE1" s="490"/>
    </row>
    <row r="2" spans="1:57" ht="62.25" customHeight="1" thickBot="1">
      <c r="A2" s="491" t="s">
        <v>0</v>
      </c>
      <c r="B2" s="484" t="s">
        <v>1</v>
      </c>
      <c r="C2" s="484" t="s">
        <v>2</v>
      </c>
      <c r="D2" s="484" t="s">
        <v>3</v>
      </c>
      <c r="E2" s="67" t="s">
        <v>227</v>
      </c>
      <c r="F2" s="377" t="s">
        <v>4</v>
      </c>
      <c r="G2" s="396"/>
      <c r="H2" s="397"/>
      <c r="I2" s="67" t="s">
        <v>228</v>
      </c>
      <c r="J2" s="377" t="s">
        <v>5</v>
      </c>
      <c r="K2" s="378"/>
      <c r="L2" s="378"/>
      <c r="M2" s="379"/>
      <c r="N2" s="398" t="s">
        <v>6</v>
      </c>
      <c r="O2" s="399"/>
      <c r="P2" s="399"/>
      <c r="Q2" s="400"/>
      <c r="R2" s="148" t="s">
        <v>229</v>
      </c>
      <c r="S2" s="398" t="s">
        <v>7</v>
      </c>
      <c r="T2" s="399"/>
      <c r="U2" s="400"/>
      <c r="V2" s="68" t="s">
        <v>230</v>
      </c>
      <c r="W2" s="398" t="s">
        <v>8</v>
      </c>
      <c r="X2" s="399"/>
      <c r="Y2" s="399"/>
      <c r="Z2" s="400"/>
      <c r="AA2" s="398" t="s">
        <v>9</v>
      </c>
      <c r="AB2" s="399"/>
      <c r="AC2" s="399"/>
      <c r="AD2" s="400"/>
      <c r="AE2" s="148" t="s">
        <v>231</v>
      </c>
      <c r="AF2" s="398" t="s">
        <v>10</v>
      </c>
      <c r="AG2" s="399"/>
      <c r="AH2" s="400"/>
      <c r="AI2" s="149" t="s">
        <v>232</v>
      </c>
      <c r="AJ2" s="377" t="s">
        <v>11</v>
      </c>
      <c r="AK2" s="378"/>
      <c r="AL2" s="378"/>
      <c r="AM2" s="379"/>
      <c r="AN2" s="377" t="s">
        <v>12</v>
      </c>
      <c r="AO2" s="378"/>
      <c r="AP2" s="378"/>
      <c r="AQ2" s="379"/>
      <c r="AR2" s="149" t="s">
        <v>233</v>
      </c>
      <c r="AS2" s="377" t="s">
        <v>13</v>
      </c>
      <c r="AT2" s="378"/>
      <c r="AU2" s="378"/>
      <c r="AV2" s="379"/>
      <c r="AW2" s="541" t="s">
        <v>14</v>
      </c>
      <c r="AX2" s="542"/>
      <c r="AY2" s="542"/>
      <c r="AZ2" s="543"/>
      <c r="BA2" s="541" t="s">
        <v>15</v>
      </c>
      <c r="BB2" s="542"/>
      <c r="BC2" s="542"/>
      <c r="BD2" s="543"/>
      <c r="BE2" s="544" t="s">
        <v>16</v>
      </c>
    </row>
    <row r="3" spans="1:57" ht="16.5" thickBot="1">
      <c r="A3" s="492"/>
      <c r="B3" s="485"/>
      <c r="C3" s="485"/>
      <c r="D3" s="485"/>
      <c r="E3" s="547" t="s">
        <v>17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5"/>
    </row>
    <row r="4" spans="1:57" s="4" customFormat="1" ht="19.5" customHeight="1" thickBot="1">
      <c r="A4" s="493"/>
      <c r="B4" s="486"/>
      <c r="C4" s="486"/>
      <c r="D4" s="486"/>
      <c r="E4" s="125">
        <v>36</v>
      </c>
      <c r="F4" s="125">
        <v>37</v>
      </c>
      <c r="G4" s="125">
        <v>38</v>
      </c>
      <c r="H4" s="125">
        <v>39</v>
      </c>
      <c r="I4" s="126">
        <v>40</v>
      </c>
      <c r="J4" s="126">
        <v>41</v>
      </c>
      <c r="K4" s="126">
        <v>42</v>
      </c>
      <c r="L4" s="127">
        <v>43</v>
      </c>
      <c r="M4" s="128">
        <v>44</v>
      </c>
      <c r="N4" s="128">
        <v>45</v>
      </c>
      <c r="O4" s="128">
        <v>46</v>
      </c>
      <c r="P4" s="128">
        <v>47</v>
      </c>
      <c r="Q4" s="128">
        <v>48</v>
      </c>
      <c r="R4" s="128">
        <v>49</v>
      </c>
      <c r="S4" s="128">
        <v>50</v>
      </c>
      <c r="T4" s="128">
        <v>51</v>
      </c>
      <c r="U4" s="128">
        <v>52</v>
      </c>
      <c r="V4" s="129">
        <v>1</v>
      </c>
      <c r="W4" s="129">
        <v>2</v>
      </c>
      <c r="X4" s="129">
        <v>3</v>
      </c>
      <c r="Y4" s="129">
        <v>4</v>
      </c>
      <c r="Z4" s="129">
        <v>5</v>
      </c>
      <c r="AA4" s="130">
        <v>6</v>
      </c>
      <c r="AB4" s="130">
        <v>7</v>
      </c>
      <c r="AC4" s="130">
        <v>8</v>
      </c>
      <c r="AD4" s="130">
        <v>9</v>
      </c>
      <c r="AE4" s="127">
        <v>10</v>
      </c>
      <c r="AF4" s="127">
        <v>11</v>
      </c>
      <c r="AG4" s="127">
        <v>12</v>
      </c>
      <c r="AH4" s="127">
        <v>13</v>
      </c>
      <c r="AI4" s="127">
        <v>14</v>
      </c>
      <c r="AJ4" s="127">
        <v>15</v>
      </c>
      <c r="AK4" s="127">
        <v>16</v>
      </c>
      <c r="AL4" s="127">
        <v>17</v>
      </c>
      <c r="AM4" s="127">
        <v>18</v>
      </c>
      <c r="AN4" s="127">
        <v>19</v>
      </c>
      <c r="AO4" s="127">
        <v>20</v>
      </c>
      <c r="AP4" s="127">
        <v>21</v>
      </c>
      <c r="AQ4" s="127">
        <v>22</v>
      </c>
      <c r="AR4" s="127">
        <v>23</v>
      </c>
      <c r="AS4" s="127">
        <v>24</v>
      </c>
      <c r="AT4" s="127">
        <v>25</v>
      </c>
      <c r="AU4" s="127">
        <v>26</v>
      </c>
      <c r="AV4" s="127">
        <v>27</v>
      </c>
      <c r="AW4" s="127">
        <v>28</v>
      </c>
      <c r="AX4" s="128">
        <v>29</v>
      </c>
      <c r="AY4" s="128">
        <v>30</v>
      </c>
      <c r="AZ4" s="128">
        <v>31</v>
      </c>
      <c r="BA4" s="128">
        <v>32</v>
      </c>
      <c r="BB4" s="128">
        <v>33</v>
      </c>
      <c r="BC4" s="128">
        <v>34</v>
      </c>
      <c r="BD4" s="131">
        <v>35</v>
      </c>
      <c r="BE4" s="545"/>
    </row>
    <row r="5" spans="1:57" ht="16.5" thickBot="1">
      <c r="A5" s="548" t="s">
        <v>18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5"/>
    </row>
    <row r="6" spans="1:57" s="4" customFormat="1" ht="22.5" customHeight="1" thickBot="1">
      <c r="A6" s="125"/>
      <c r="B6" s="125"/>
      <c r="C6" s="125"/>
      <c r="D6" s="125"/>
      <c r="E6" s="125">
        <v>1</v>
      </c>
      <c r="F6" s="125">
        <v>2</v>
      </c>
      <c r="G6" s="125">
        <v>3</v>
      </c>
      <c r="H6" s="125">
        <v>4</v>
      </c>
      <c r="I6" s="126">
        <v>5</v>
      </c>
      <c r="J6" s="126">
        <v>6</v>
      </c>
      <c r="K6" s="126">
        <v>7</v>
      </c>
      <c r="L6" s="126">
        <v>8</v>
      </c>
      <c r="M6" s="125">
        <v>9</v>
      </c>
      <c r="N6" s="125">
        <v>10</v>
      </c>
      <c r="O6" s="125">
        <v>11</v>
      </c>
      <c r="P6" s="125">
        <v>12</v>
      </c>
      <c r="Q6" s="125">
        <v>13</v>
      </c>
      <c r="R6" s="125">
        <v>14</v>
      </c>
      <c r="S6" s="125">
        <v>15</v>
      </c>
      <c r="T6" s="125">
        <v>16</v>
      </c>
      <c r="U6" s="125">
        <v>17</v>
      </c>
      <c r="V6" s="125">
        <v>18</v>
      </c>
      <c r="W6" s="125">
        <v>19</v>
      </c>
      <c r="X6" s="125">
        <v>20</v>
      </c>
      <c r="Y6" s="125">
        <v>21</v>
      </c>
      <c r="Z6" s="125">
        <v>22</v>
      </c>
      <c r="AA6" s="126">
        <v>23</v>
      </c>
      <c r="AB6" s="126">
        <v>24</v>
      </c>
      <c r="AC6" s="126">
        <v>25</v>
      </c>
      <c r="AD6" s="126">
        <v>26</v>
      </c>
      <c r="AE6" s="126">
        <v>27</v>
      </c>
      <c r="AF6" s="126">
        <v>28</v>
      </c>
      <c r="AG6" s="126">
        <v>29</v>
      </c>
      <c r="AH6" s="126">
        <v>30</v>
      </c>
      <c r="AI6" s="126">
        <v>31</v>
      </c>
      <c r="AJ6" s="126">
        <v>32</v>
      </c>
      <c r="AK6" s="126">
        <v>33</v>
      </c>
      <c r="AL6" s="126">
        <v>34</v>
      </c>
      <c r="AM6" s="126">
        <v>35</v>
      </c>
      <c r="AN6" s="126">
        <v>36</v>
      </c>
      <c r="AO6" s="126">
        <v>37</v>
      </c>
      <c r="AP6" s="126">
        <v>38</v>
      </c>
      <c r="AQ6" s="126">
        <v>39</v>
      </c>
      <c r="AR6" s="126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25">
        <v>46</v>
      </c>
      <c r="AY6" s="125">
        <v>47</v>
      </c>
      <c r="AZ6" s="125">
        <v>48</v>
      </c>
      <c r="BA6" s="125">
        <v>49</v>
      </c>
      <c r="BB6" s="125">
        <v>50</v>
      </c>
      <c r="BC6" s="125">
        <v>51</v>
      </c>
      <c r="BD6" s="132">
        <v>52</v>
      </c>
      <c r="BE6" s="546"/>
    </row>
    <row r="7" spans="1:57" s="27" customFormat="1" ht="17.25" customHeight="1" thickBot="1">
      <c r="A7" s="478" t="s">
        <v>138</v>
      </c>
      <c r="B7" s="549" t="s">
        <v>137</v>
      </c>
      <c r="C7" s="549" t="s">
        <v>136</v>
      </c>
      <c r="D7" s="133" t="s">
        <v>22</v>
      </c>
      <c r="E7" s="95">
        <f>E13+E15+E17</f>
        <v>8</v>
      </c>
      <c r="F7" s="95">
        <f aca="true" t="shared" si="0" ref="F7:T8">F13+F15+F17</f>
        <v>6</v>
      </c>
      <c r="G7" s="95">
        <f t="shared" si="0"/>
        <v>8</v>
      </c>
      <c r="H7" s="95">
        <f t="shared" si="0"/>
        <v>6</v>
      </c>
      <c r="I7" s="95">
        <f t="shared" si="0"/>
        <v>8</v>
      </c>
      <c r="J7" s="95">
        <f t="shared" si="0"/>
        <v>6</v>
      </c>
      <c r="K7" s="95">
        <f t="shared" si="0"/>
        <v>8</v>
      </c>
      <c r="L7" s="95">
        <f t="shared" si="0"/>
        <v>6</v>
      </c>
      <c r="M7" s="95">
        <f t="shared" si="0"/>
        <v>8</v>
      </c>
      <c r="N7" s="95">
        <f t="shared" si="0"/>
        <v>0</v>
      </c>
      <c r="O7" s="95">
        <f t="shared" si="0"/>
        <v>8</v>
      </c>
      <c r="P7" s="95">
        <f t="shared" si="0"/>
        <v>6</v>
      </c>
      <c r="Q7" s="95">
        <f t="shared" si="0"/>
        <v>8</v>
      </c>
      <c r="R7" s="95">
        <f t="shared" si="0"/>
        <v>6</v>
      </c>
      <c r="S7" s="95">
        <f t="shared" si="0"/>
        <v>8</v>
      </c>
      <c r="T7" s="95">
        <v>6</v>
      </c>
      <c r="U7" s="95">
        <f>U9+U11+U15+U17+U19+U21+U23+U25</f>
        <v>0</v>
      </c>
      <c r="V7" s="95" t="s">
        <v>23</v>
      </c>
      <c r="W7" s="95" t="s">
        <v>23</v>
      </c>
      <c r="X7" s="95">
        <f>X9+X11+X15+X17+X19+X21+X23+X25</f>
        <v>4</v>
      </c>
      <c r="Y7" s="95">
        <f>Y9+Y11+Y15+Y17+Y19+Y21+Y23+Y25</f>
        <v>4</v>
      </c>
      <c r="Z7" s="95">
        <f aca="true" t="shared" si="1" ref="Z7:AV7">Z9+Z11+Z15+Z17+Z19+Z21+Z23+Z25</f>
        <v>4</v>
      </c>
      <c r="AA7" s="96">
        <f t="shared" si="1"/>
        <v>4</v>
      </c>
      <c r="AB7" s="96">
        <f t="shared" si="1"/>
        <v>4</v>
      </c>
      <c r="AC7" s="96">
        <f t="shared" si="1"/>
        <v>4</v>
      </c>
      <c r="AD7" s="96">
        <f t="shared" si="1"/>
        <v>4</v>
      </c>
      <c r="AE7" s="96">
        <f t="shared" si="1"/>
        <v>4</v>
      </c>
      <c r="AF7" s="96">
        <f t="shared" si="1"/>
        <v>4</v>
      </c>
      <c r="AG7" s="96">
        <f t="shared" si="1"/>
        <v>4</v>
      </c>
      <c r="AH7" s="96">
        <f t="shared" si="1"/>
        <v>4</v>
      </c>
      <c r="AI7" s="96">
        <f t="shared" si="1"/>
        <v>4</v>
      </c>
      <c r="AJ7" s="96">
        <f t="shared" si="1"/>
        <v>0</v>
      </c>
      <c r="AK7" s="96">
        <f t="shared" si="1"/>
        <v>0</v>
      </c>
      <c r="AL7" s="96">
        <f t="shared" si="1"/>
        <v>4</v>
      </c>
      <c r="AM7" s="96">
        <v>4</v>
      </c>
      <c r="AN7" s="96">
        <f t="shared" si="1"/>
        <v>0</v>
      </c>
      <c r="AO7" s="96">
        <f t="shared" si="1"/>
        <v>0</v>
      </c>
      <c r="AP7" s="96">
        <f t="shared" si="1"/>
        <v>0</v>
      </c>
      <c r="AQ7" s="96">
        <f t="shared" si="1"/>
        <v>0</v>
      </c>
      <c r="AR7" s="96">
        <f t="shared" si="1"/>
        <v>0</v>
      </c>
      <c r="AS7" s="96">
        <f t="shared" si="1"/>
        <v>0</v>
      </c>
      <c r="AT7" s="96">
        <f t="shared" si="1"/>
        <v>0</v>
      </c>
      <c r="AU7" s="96">
        <f t="shared" si="1"/>
        <v>0</v>
      </c>
      <c r="AV7" s="96">
        <f t="shared" si="1"/>
        <v>0</v>
      </c>
      <c r="AW7" s="96">
        <f>AW9+AW11+AW15+AW17+AW19+AW21+AW23+AW25</f>
        <v>0</v>
      </c>
      <c r="AX7" s="95">
        <f>AX9+AX11+AX15+AX17+AX19+AX21+AX23+AX25</f>
        <v>0</v>
      </c>
      <c r="AY7" s="95" t="s">
        <v>23</v>
      </c>
      <c r="AZ7" s="95" t="s">
        <v>23</v>
      </c>
      <c r="BA7" s="95" t="s">
        <v>23</v>
      </c>
      <c r="BB7" s="95" t="s">
        <v>23</v>
      </c>
      <c r="BC7" s="95" t="s">
        <v>23</v>
      </c>
      <c r="BD7" s="95" t="s">
        <v>179</v>
      </c>
      <c r="BE7" s="100">
        <f aca="true" t="shared" si="2" ref="BE7:BE70">SUM(E7:BD7)</f>
        <v>162</v>
      </c>
    </row>
    <row r="8" spans="1:57" ht="15.75" customHeight="1" thickBot="1">
      <c r="A8" s="479"/>
      <c r="B8" s="550"/>
      <c r="C8" s="550"/>
      <c r="D8" s="134" t="s">
        <v>25</v>
      </c>
      <c r="E8" s="97">
        <f>E14+E16+E18</f>
        <v>4</v>
      </c>
      <c r="F8" s="97">
        <f t="shared" si="0"/>
        <v>3</v>
      </c>
      <c r="G8" s="97">
        <f t="shared" si="0"/>
        <v>4</v>
      </c>
      <c r="H8" s="97">
        <f t="shared" si="0"/>
        <v>3</v>
      </c>
      <c r="I8" s="97">
        <f t="shared" si="0"/>
        <v>4</v>
      </c>
      <c r="J8" s="97">
        <f t="shared" si="0"/>
        <v>3</v>
      </c>
      <c r="K8" s="97">
        <f t="shared" si="0"/>
        <v>4</v>
      </c>
      <c r="L8" s="97">
        <f t="shared" si="0"/>
        <v>3</v>
      </c>
      <c r="M8" s="97">
        <f t="shared" si="0"/>
        <v>4</v>
      </c>
      <c r="N8" s="97">
        <f t="shared" si="0"/>
        <v>0</v>
      </c>
      <c r="O8" s="97">
        <f t="shared" si="0"/>
        <v>4</v>
      </c>
      <c r="P8" s="97">
        <f t="shared" si="0"/>
        <v>3</v>
      </c>
      <c r="Q8" s="97">
        <f t="shared" si="0"/>
        <v>4</v>
      </c>
      <c r="R8" s="97">
        <f t="shared" si="0"/>
        <v>3</v>
      </c>
      <c r="S8" s="97">
        <f t="shared" si="0"/>
        <v>4</v>
      </c>
      <c r="T8" s="97">
        <f t="shared" si="0"/>
        <v>3</v>
      </c>
      <c r="U8" s="97">
        <f>U10+U12+U16+U18+U20+U22+U24+U26</f>
        <v>0</v>
      </c>
      <c r="V8" s="95" t="s">
        <v>23</v>
      </c>
      <c r="W8" s="95" t="s">
        <v>23</v>
      </c>
      <c r="X8" s="97">
        <f>X10+X12+X16+X18+X20+X22+X24+X26</f>
        <v>2</v>
      </c>
      <c r="Y8" s="97">
        <f aca="true" t="shared" si="3" ref="Y8:AV8">Y10+Y12+Y16+Y18+Y20+Y22+Y24+Y26</f>
        <v>2</v>
      </c>
      <c r="Z8" s="97">
        <f t="shared" si="3"/>
        <v>2</v>
      </c>
      <c r="AA8" s="98">
        <f t="shared" si="3"/>
        <v>2</v>
      </c>
      <c r="AB8" s="98">
        <f t="shared" si="3"/>
        <v>2</v>
      </c>
      <c r="AC8" s="98">
        <f t="shared" si="3"/>
        <v>2</v>
      </c>
      <c r="AD8" s="98">
        <f t="shared" si="3"/>
        <v>2</v>
      </c>
      <c r="AE8" s="98">
        <f t="shared" si="3"/>
        <v>2</v>
      </c>
      <c r="AF8" s="98">
        <f t="shared" si="3"/>
        <v>2</v>
      </c>
      <c r="AG8" s="98">
        <f t="shared" si="3"/>
        <v>2</v>
      </c>
      <c r="AH8" s="98">
        <f t="shared" si="3"/>
        <v>2</v>
      </c>
      <c r="AI8" s="98">
        <f t="shared" si="3"/>
        <v>2</v>
      </c>
      <c r="AJ8" s="98">
        <f t="shared" si="3"/>
        <v>0</v>
      </c>
      <c r="AK8" s="98">
        <f t="shared" si="3"/>
        <v>0</v>
      </c>
      <c r="AL8" s="98">
        <f t="shared" si="3"/>
        <v>2</v>
      </c>
      <c r="AM8" s="98">
        <f t="shared" si="3"/>
        <v>2</v>
      </c>
      <c r="AN8" s="98">
        <f t="shared" si="3"/>
        <v>0</v>
      </c>
      <c r="AO8" s="98">
        <f t="shared" si="3"/>
        <v>0</v>
      </c>
      <c r="AP8" s="98">
        <f t="shared" si="3"/>
        <v>0</v>
      </c>
      <c r="AQ8" s="98">
        <f t="shared" si="3"/>
        <v>0</v>
      </c>
      <c r="AR8" s="98">
        <f t="shared" si="3"/>
        <v>0</v>
      </c>
      <c r="AS8" s="98">
        <f t="shared" si="3"/>
        <v>0</v>
      </c>
      <c r="AT8" s="98">
        <f t="shared" si="3"/>
        <v>0</v>
      </c>
      <c r="AU8" s="98">
        <f t="shared" si="3"/>
        <v>0</v>
      </c>
      <c r="AV8" s="98">
        <f t="shared" si="3"/>
        <v>0</v>
      </c>
      <c r="AW8" s="98">
        <f>AW10+AW12+AW16+AW18+AW20+AW22+AW24+AW26</f>
        <v>0</v>
      </c>
      <c r="AX8" s="97">
        <f>AX10+AX12+AX16+AX18+AX20+AX22+AX24+AX26</f>
        <v>0</v>
      </c>
      <c r="AY8" s="97" t="s">
        <v>23</v>
      </c>
      <c r="AZ8" s="97" t="s">
        <v>23</v>
      </c>
      <c r="BA8" s="97" t="s">
        <v>23</v>
      </c>
      <c r="BB8" s="97" t="s">
        <v>23</v>
      </c>
      <c r="BC8" s="97" t="s">
        <v>23</v>
      </c>
      <c r="BD8" s="97" t="s">
        <v>179</v>
      </c>
      <c r="BE8" s="100">
        <f t="shared" si="2"/>
        <v>81</v>
      </c>
    </row>
    <row r="9" spans="1:57" ht="10.5" customHeight="1" hidden="1" thickBot="1">
      <c r="A9" s="479"/>
      <c r="B9" s="551" t="s">
        <v>135</v>
      </c>
      <c r="C9" s="553"/>
      <c r="D9" s="115" t="s">
        <v>22</v>
      </c>
      <c r="E9" s="99"/>
      <c r="F9" s="99"/>
      <c r="G9" s="99"/>
      <c r="H9" s="99"/>
      <c r="I9" s="101"/>
      <c r="J9" s="101"/>
      <c r="K9" s="101"/>
      <c r="L9" s="101"/>
      <c r="M9" s="99"/>
      <c r="N9" s="99"/>
      <c r="O9" s="99"/>
      <c r="P9" s="99"/>
      <c r="Q9" s="99"/>
      <c r="R9" s="99"/>
      <c r="S9" s="99"/>
      <c r="T9" s="99"/>
      <c r="U9" s="99"/>
      <c r="V9" s="99" t="s">
        <v>23</v>
      </c>
      <c r="W9" s="99" t="s">
        <v>23</v>
      </c>
      <c r="X9" s="99"/>
      <c r="Y9" s="99"/>
      <c r="Z9" s="99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6"/>
      <c r="AT9" s="106"/>
      <c r="AU9" s="106"/>
      <c r="AV9" s="106"/>
      <c r="AW9" s="106"/>
      <c r="AX9" s="104"/>
      <c r="AY9" s="104"/>
      <c r="AZ9" s="104"/>
      <c r="BA9" s="104"/>
      <c r="BB9" s="104"/>
      <c r="BC9" s="104"/>
      <c r="BD9" s="104"/>
      <c r="BE9" s="100">
        <f t="shared" si="2"/>
        <v>0</v>
      </c>
    </row>
    <row r="10" spans="1:57" ht="11.25" customHeight="1" hidden="1" thickBot="1">
      <c r="A10" s="479"/>
      <c r="B10" s="552"/>
      <c r="C10" s="554"/>
      <c r="D10" s="115" t="s">
        <v>25</v>
      </c>
      <c r="E10" s="99"/>
      <c r="F10" s="99"/>
      <c r="G10" s="99"/>
      <c r="H10" s="99"/>
      <c r="I10" s="101"/>
      <c r="J10" s="101"/>
      <c r="K10" s="101"/>
      <c r="L10" s="101"/>
      <c r="M10" s="99"/>
      <c r="N10" s="99"/>
      <c r="O10" s="99"/>
      <c r="P10" s="99"/>
      <c r="Q10" s="99"/>
      <c r="R10" s="99"/>
      <c r="S10" s="99"/>
      <c r="T10" s="99"/>
      <c r="U10" s="99"/>
      <c r="V10" s="99" t="s">
        <v>23</v>
      </c>
      <c r="W10" s="99" t="s">
        <v>23</v>
      </c>
      <c r="X10" s="104"/>
      <c r="Y10" s="104"/>
      <c r="Z10" s="104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4"/>
      <c r="AY10" s="104"/>
      <c r="AZ10" s="104"/>
      <c r="BA10" s="104"/>
      <c r="BB10" s="104"/>
      <c r="BC10" s="104"/>
      <c r="BD10" s="104"/>
      <c r="BE10" s="100">
        <f t="shared" si="2"/>
        <v>0</v>
      </c>
    </row>
    <row r="11" spans="1:57" ht="16.5" hidden="1" thickBot="1">
      <c r="A11" s="479"/>
      <c r="B11" s="551" t="s">
        <v>134</v>
      </c>
      <c r="C11" s="553"/>
      <c r="D11" s="115" t="s">
        <v>22</v>
      </c>
      <c r="E11" s="99"/>
      <c r="F11" s="99"/>
      <c r="G11" s="99"/>
      <c r="H11" s="99"/>
      <c r="I11" s="101"/>
      <c r="J11" s="101"/>
      <c r="K11" s="101"/>
      <c r="L11" s="101"/>
      <c r="M11" s="99"/>
      <c r="N11" s="99"/>
      <c r="O11" s="99"/>
      <c r="P11" s="99"/>
      <c r="Q11" s="99"/>
      <c r="R11" s="99"/>
      <c r="S11" s="99"/>
      <c r="T11" s="99"/>
      <c r="U11" s="99"/>
      <c r="V11" s="99" t="s">
        <v>23</v>
      </c>
      <c r="W11" s="99" t="s">
        <v>23</v>
      </c>
      <c r="X11" s="99"/>
      <c r="Y11" s="99"/>
      <c r="Z11" s="99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6"/>
      <c r="AV11" s="106"/>
      <c r="AW11" s="106"/>
      <c r="AX11" s="104"/>
      <c r="AY11" s="104"/>
      <c r="AZ11" s="104"/>
      <c r="BA11" s="104"/>
      <c r="BB11" s="104"/>
      <c r="BC11" s="104"/>
      <c r="BD11" s="104"/>
      <c r="BE11" s="100">
        <f t="shared" si="2"/>
        <v>0</v>
      </c>
    </row>
    <row r="12" spans="1:57" ht="16.5" hidden="1" thickBot="1">
      <c r="A12" s="479"/>
      <c r="B12" s="552"/>
      <c r="C12" s="555"/>
      <c r="D12" s="115" t="s">
        <v>25</v>
      </c>
      <c r="E12" s="99"/>
      <c r="F12" s="99"/>
      <c r="G12" s="99"/>
      <c r="H12" s="99"/>
      <c r="I12" s="101"/>
      <c r="J12" s="101"/>
      <c r="K12" s="101"/>
      <c r="L12" s="101"/>
      <c r="M12" s="99"/>
      <c r="N12" s="99"/>
      <c r="O12" s="99"/>
      <c r="P12" s="99"/>
      <c r="Q12" s="99"/>
      <c r="R12" s="99"/>
      <c r="S12" s="99"/>
      <c r="T12" s="99"/>
      <c r="U12" s="99"/>
      <c r="V12" s="99" t="s">
        <v>23</v>
      </c>
      <c r="W12" s="99" t="s">
        <v>23</v>
      </c>
      <c r="X12" s="104"/>
      <c r="Y12" s="104"/>
      <c r="Z12" s="104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4"/>
      <c r="AY12" s="104"/>
      <c r="AZ12" s="104"/>
      <c r="BA12" s="104"/>
      <c r="BB12" s="104"/>
      <c r="BC12" s="104"/>
      <c r="BD12" s="104"/>
      <c r="BE12" s="100">
        <f t="shared" si="2"/>
        <v>0</v>
      </c>
    </row>
    <row r="13" spans="1:57" ht="18" customHeight="1" thickBot="1">
      <c r="A13" s="479"/>
      <c r="B13" s="551" t="s">
        <v>135</v>
      </c>
      <c r="C13" s="553" t="s">
        <v>147</v>
      </c>
      <c r="D13" s="115" t="s">
        <v>22</v>
      </c>
      <c r="E13" s="194">
        <v>4</v>
      </c>
      <c r="F13" s="194">
        <v>2</v>
      </c>
      <c r="G13" s="194">
        <v>4</v>
      </c>
      <c r="H13" s="194">
        <v>2</v>
      </c>
      <c r="I13" s="195">
        <v>4</v>
      </c>
      <c r="J13" s="195">
        <v>2</v>
      </c>
      <c r="K13" s="195">
        <v>4</v>
      </c>
      <c r="L13" s="195">
        <v>2</v>
      </c>
      <c r="M13" s="194">
        <v>4</v>
      </c>
      <c r="N13" s="194"/>
      <c r="O13" s="194">
        <v>4</v>
      </c>
      <c r="P13" s="194">
        <v>2</v>
      </c>
      <c r="Q13" s="194">
        <v>4</v>
      </c>
      <c r="R13" s="194">
        <v>2</v>
      </c>
      <c r="S13" s="194">
        <v>4</v>
      </c>
      <c r="T13" s="100" t="s">
        <v>241</v>
      </c>
      <c r="U13" s="352"/>
      <c r="V13" s="95" t="s">
        <v>23</v>
      </c>
      <c r="W13" s="95" t="s">
        <v>23</v>
      </c>
      <c r="X13" s="272"/>
      <c r="Y13" s="272"/>
      <c r="Z13" s="272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356"/>
      <c r="AO13" s="271"/>
      <c r="AP13" s="271"/>
      <c r="AQ13" s="271"/>
      <c r="AR13" s="271"/>
      <c r="AS13" s="271"/>
      <c r="AT13" s="271"/>
      <c r="AU13" s="271"/>
      <c r="AV13" s="271"/>
      <c r="AW13" s="271"/>
      <c r="AX13" s="272"/>
      <c r="AY13" s="295" t="s">
        <v>23</v>
      </c>
      <c r="AZ13" s="295" t="s">
        <v>23</v>
      </c>
      <c r="BA13" s="295" t="s">
        <v>23</v>
      </c>
      <c r="BB13" s="295" t="s">
        <v>23</v>
      </c>
      <c r="BC13" s="295" t="s">
        <v>23</v>
      </c>
      <c r="BD13" s="295" t="s">
        <v>179</v>
      </c>
      <c r="BE13" s="100">
        <f t="shared" si="2"/>
        <v>44</v>
      </c>
    </row>
    <row r="14" spans="1:57" ht="16.5" thickBot="1">
      <c r="A14" s="479"/>
      <c r="B14" s="552"/>
      <c r="C14" s="554"/>
      <c r="D14" s="115" t="s">
        <v>25</v>
      </c>
      <c r="E14" s="194">
        <v>2</v>
      </c>
      <c r="F14" s="194">
        <v>1</v>
      </c>
      <c r="G14" s="194">
        <v>2</v>
      </c>
      <c r="H14" s="194">
        <v>1</v>
      </c>
      <c r="I14" s="195">
        <v>2</v>
      </c>
      <c r="J14" s="195">
        <v>1</v>
      </c>
      <c r="K14" s="195">
        <v>2</v>
      </c>
      <c r="L14" s="195">
        <v>1</v>
      </c>
      <c r="M14" s="194">
        <v>2</v>
      </c>
      <c r="N14" s="194"/>
      <c r="O14" s="194">
        <v>2</v>
      </c>
      <c r="P14" s="194">
        <v>1</v>
      </c>
      <c r="Q14" s="194">
        <v>2</v>
      </c>
      <c r="R14" s="194">
        <v>1</v>
      </c>
      <c r="S14" s="194">
        <v>2</v>
      </c>
      <c r="T14" s="100">
        <v>1</v>
      </c>
      <c r="U14" s="352"/>
      <c r="V14" s="95" t="s">
        <v>23</v>
      </c>
      <c r="W14" s="95" t="s">
        <v>23</v>
      </c>
      <c r="X14" s="272"/>
      <c r="Y14" s="272"/>
      <c r="Z14" s="272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356"/>
      <c r="AO14" s="271"/>
      <c r="AP14" s="271"/>
      <c r="AQ14" s="271"/>
      <c r="AR14" s="271"/>
      <c r="AS14" s="271"/>
      <c r="AT14" s="271"/>
      <c r="AU14" s="271"/>
      <c r="AV14" s="271"/>
      <c r="AW14" s="271"/>
      <c r="AX14" s="272"/>
      <c r="AY14" s="295" t="s">
        <v>23</v>
      </c>
      <c r="AZ14" s="295" t="s">
        <v>23</v>
      </c>
      <c r="BA14" s="295" t="s">
        <v>23</v>
      </c>
      <c r="BB14" s="295" t="s">
        <v>23</v>
      </c>
      <c r="BC14" s="295" t="s">
        <v>23</v>
      </c>
      <c r="BD14" s="295" t="s">
        <v>179</v>
      </c>
      <c r="BE14" s="100">
        <f t="shared" si="2"/>
        <v>23</v>
      </c>
    </row>
    <row r="15" spans="1:57" ht="16.5" thickBot="1">
      <c r="A15" s="479"/>
      <c r="B15" s="551" t="s">
        <v>133</v>
      </c>
      <c r="C15" s="553" t="s">
        <v>26</v>
      </c>
      <c r="D15" s="115" t="s">
        <v>22</v>
      </c>
      <c r="E15" s="194">
        <v>2</v>
      </c>
      <c r="F15" s="194">
        <v>2</v>
      </c>
      <c r="G15" s="194">
        <v>2</v>
      </c>
      <c r="H15" s="194">
        <v>2</v>
      </c>
      <c r="I15" s="195">
        <v>2</v>
      </c>
      <c r="J15" s="195">
        <v>2</v>
      </c>
      <c r="K15" s="195">
        <v>2</v>
      </c>
      <c r="L15" s="195">
        <v>2</v>
      </c>
      <c r="M15" s="194">
        <v>2</v>
      </c>
      <c r="N15" s="194"/>
      <c r="O15" s="194">
        <v>2</v>
      </c>
      <c r="P15" s="194">
        <v>2</v>
      </c>
      <c r="Q15" s="194">
        <v>2</v>
      </c>
      <c r="R15" s="194">
        <v>2</v>
      </c>
      <c r="S15" s="194">
        <v>2</v>
      </c>
      <c r="T15" s="100">
        <v>2</v>
      </c>
      <c r="U15" s="355"/>
      <c r="V15" s="95" t="s">
        <v>23</v>
      </c>
      <c r="W15" s="95" t="s">
        <v>23</v>
      </c>
      <c r="X15" s="194">
        <v>2</v>
      </c>
      <c r="Y15" s="194">
        <v>2</v>
      </c>
      <c r="Z15" s="194">
        <v>2</v>
      </c>
      <c r="AA15" s="195">
        <v>2</v>
      </c>
      <c r="AB15" s="195">
        <v>2</v>
      </c>
      <c r="AC15" s="195">
        <v>2</v>
      </c>
      <c r="AD15" s="195">
        <v>2</v>
      </c>
      <c r="AE15" s="195">
        <v>2</v>
      </c>
      <c r="AF15" s="195">
        <v>2</v>
      </c>
      <c r="AG15" s="195">
        <v>2</v>
      </c>
      <c r="AH15" s="195">
        <v>2</v>
      </c>
      <c r="AI15" s="195">
        <v>2</v>
      </c>
      <c r="AJ15" s="195"/>
      <c r="AK15" s="195"/>
      <c r="AL15" s="195">
        <v>2</v>
      </c>
      <c r="AM15" s="195" t="s">
        <v>241</v>
      </c>
      <c r="AN15" s="355"/>
      <c r="AO15" s="195"/>
      <c r="AP15" s="195"/>
      <c r="AQ15" s="195"/>
      <c r="AR15" s="195"/>
      <c r="AS15" s="195"/>
      <c r="AT15" s="195"/>
      <c r="AU15" s="271"/>
      <c r="AV15" s="271"/>
      <c r="AW15" s="271"/>
      <c r="AX15" s="272"/>
      <c r="AY15" s="295" t="s">
        <v>23</v>
      </c>
      <c r="AZ15" s="295" t="s">
        <v>23</v>
      </c>
      <c r="BA15" s="295" t="s">
        <v>23</v>
      </c>
      <c r="BB15" s="295" t="s">
        <v>23</v>
      </c>
      <c r="BC15" s="295" t="s">
        <v>23</v>
      </c>
      <c r="BD15" s="295" t="s">
        <v>179</v>
      </c>
      <c r="BE15" s="100">
        <f t="shared" si="2"/>
        <v>56</v>
      </c>
    </row>
    <row r="16" spans="1:57" ht="16.5" thickBot="1">
      <c r="A16" s="479"/>
      <c r="B16" s="552"/>
      <c r="C16" s="554"/>
      <c r="D16" s="115" t="s">
        <v>25</v>
      </c>
      <c r="E16" s="194">
        <v>1</v>
      </c>
      <c r="F16" s="194">
        <v>1</v>
      </c>
      <c r="G16" s="194">
        <v>1</v>
      </c>
      <c r="H16" s="194">
        <v>1</v>
      </c>
      <c r="I16" s="195">
        <v>1</v>
      </c>
      <c r="J16" s="195">
        <v>1</v>
      </c>
      <c r="K16" s="195">
        <v>1</v>
      </c>
      <c r="L16" s="195">
        <v>1</v>
      </c>
      <c r="M16" s="194">
        <v>1</v>
      </c>
      <c r="N16" s="194"/>
      <c r="O16" s="194">
        <v>1</v>
      </c>
      <c r="P16" s="194">
        <v>1</v>
      </c>
      <c r="Q16" s="194">
        <v>1</v>
      </c>
      <c r="R16" s="194">
        <v>1</v>
      </c>
      <c r="S16" s="194">
        <v>1</v>
      </c>
      <c r="T16" s="100">
        <v>1</v>
      </c>
      <c r="U16" s="355"/>
      <c r="V16" s="95" t="s">
        <v>23</v>
      </c>
      <c r="W16" s="95" t="s">
        <v>23</v>
      </c>
      <c r="X16" s="194">
        <v>1</v>
      </c>
      <c r="Y16" s="194">
        <v>1</v>
      </c>
      <c r="Z16" s="194">
        <v>1</v>
      </c>
      <c r="AA16" s="195">
        <v>1</v>
      </c>
      <c r="AB16" s="195">
        <v>1</v>
      </c>
      <c r="AC16" s="195">
        <v>1</v>
      </c>
      <c r="AD16" s="195">
        <v>1</v>
      </c>
      <c r="AE16" s="195">
        <v>1</v>
      </c>
      <c r="AF16" s="195">
        <v>1</v>
      </c>
      <c r="AG16" s="195">
        <v>1</v>
      </c>
      <c r="AH16" s="195">
        <v>1</v>
      </c>
      <c r="AI16" s="195">
        <v>1</v>
      </c>
      <c r="AJ16" s="195"/>
      <c r="AK16" s="195"/>
      <c r="AL16" s="195">
        <v>1</v>
      </c>
      <c r="AM16" s="195">
        <v>1</v>
      </c>
      <c r="AN16" s="355"/>
      <c r="AO16" s="195"/>
      <c r="AP16" s="195"/>
      <c r="AQ16" s="195"/>
      <c r="AR16" s="195"/>
      <c r="AS16" s="195"/>
      <c r="AT16" s="195"/>
      <c r="AU16" s="195"/>
      <c r="AV16" s="271"/>
      <c r="AW16" s="271"/>
      <c r="AX16" s="272"/>
      <c r="AY16" s="295" t="s">
        <v>23</v>
      </c>
      <c r="AZ16" s="295" t="s">
        <v>23</v>
      </c>
      <c r="BA16" s="295" t="s">
        <v>23</v>
      </c>
      <c r="BB16" s="295" t="s">
        <v>23</v>
      </c>
      <c r="BC16" s="295" t="s">
        <v>23</v>
      </c>
      <c r="BD16" s="295" t="s">
        <v>179</v>
      </c>
      <c r="BE16" s="100">
        <f t="shared" si="2"/>
        <v>29</v>
      </c>
    </row>
    <row r="17" spans="1:57" ht="16.5" thickBot="1">
      <c r="A17" s="479"/>
      <c r="B17" s="551" t="s">
        <v>132</v>
      </c>
      <c r="C17" s="553" t="s">
        <v>30</v>
      </c>
      <c r="D17" s="115" t="s">
        <v>22</v>
      </c>
      <c r="E17" s="194">
        <v>2</v>
      </c>
      <c r="F17" s="194">
        <v>2</v>
      </c>
      <c r="G17" s="194">
        <v>2</v>
      </c>
      <c r="H17" s="194">
        <v>2</v>
      </c>
      <c r="I17" s="195">
        <v>2</v>
      </c>
      <c r="J17" s="195">
        <v>2</v>
      </c>
      <c r="K17" s="195">
        <v>2</v>
      </c>
      <c r="L17" s="195">
        <v>2</v>
      </c>
      <c r="M17" s="194">
        <v>2</v>
      </c>
      <c r="N17" s="194"/>
      <c r="O17" s="194">
        <v>2</v>
      </c>
      <c r="P17" s="194">
        <v>2</v>
      </c>
      <c r="Q17" s="194">
        <v>2</v>
      </c>
      <c r="R17" s="194">
        <v>2</v>
      </c>
      <c r="S17" s="194">
        <v>2</v>
      </c>
      <c r="T17" s="100" t="s">
        <v>242</v>
      </c>
      <c r="U17" s="355"/>
      <c r="V17" s="95" t="s">
        <v>23</v>
      </c>
      <c r="W17" s="95" t="s">
        <v>23</v>
      </c>
      <c r="X17" s="194">
        <v>2</v>
      </c>
      <c r="Y17" s="194">
        <v>2</v>
      </c>
      <c r="Z17" s="194">
        <v>2</v>
      </c>
      <c r="AA17" s="195">
        <v>2</v>
      </c>
      <c r="AB17" s="195">
        <v>2</v>
      </c>
      <c r="AC17" s="195">
        <v>2</v>
      </c>
      <c r="AD17" s="195">
        <v>2</v>
      </c>
      <c r="AE17" s="195">
        <v>2</v>
      </c>
      <c r="AF17" s="195">
        <v>2</v>
      </c>
      <c r="AG17" s="195">
        <v>2</v>
      </c>
      <c r="AH17" s="195">
        <v>2</v>
      </c>
      <c r="AI17" s="195">
        <v>2</v>
      </c>
      <c r="AJ17" s="195"/>
      <c r="AK17" s="195"/>
      <c r="AL17" s="195">
        <v>2</v>
      </c>
      <c r="AM17" s="195" t="s">
        <v>242</v>
      </c>
      <c r="AN17" s="355"/>
      <c r="AO17" s="195"/>
      <c r="AP17" s="195"/>
      <c r="AQ17" s="195"/>
      <c r="AR17" s="195"/>
      <c r="AS17" s="195"/>
      <c r="AT17" s="195"/>
      <c r="AU17" s="271"/>
      <c r="AV17" s="271"/>
      <c r="AW17" s="271"/>
      <c r="AX17" s="272"/>
      <c r="AY17" s="295" t="s">
        <v>23</v>
      </c>
      <c r="AZ17" s="295" t="s">
        <v>23</v>
      </c>
      <c r="BA17" s="295" t="s">
        <v>23</v>
      </c>
      <c r="BB17" s="295" t="s">
        <v>23</v>
      </c>
      <c r="BC17" s="295" t="s">
        <v>23</v>
      </c>
      <c r="BD17" s="295" t="s">
        <v>179</v>
      </c>
      <c r="BE17" s="100">
        <f t="shared" si="2"/>
        <v>54</v>
      </c>
    </row>
    <row r="18" spans="1:57" ht="18.75" customHeight="1" thickBot="1">
      <c r="A18" s="479"/>
      <c r="B18" s="552"/>
      <c r="C18" s="554"/>
      <c r="D18" s="115" t="s">
        <v>25</v>
      </c>
      <c r="E18" s="194">
        <v>1</v>
      </c>
      <c r="F18" s="194">
        <v>1</v>
      </c>
      <c r="G18" s="194">
        <v>1</v>
      </c>
      <c r="H18" s="194">
        <v>1</v>
      </c>
      <c r="I18" s="195">
        <v>1</v>
      </c>
      <c r="J18" s="195">
        <v>1</v>
      </c>
      <c r="K18" s="195">
        <v>1</v>
      </c>
      <c r="L18" s="195">
        <v>1</v>
      </c>
      <c r="M18" s="194">
        <v>1</v>
      </c>
      <c r="N18" s="194"/>
      <c r="O18" s="194">
        <v>1</v>
      </c>
      <c r="P18" s="194">
        <v>1</v>
      </c>
      <c r="Q18" s="194">
        <v>1</v>
      </c>
      <c r="R18" s="194">
        <v>1</v>
      </c>
      <c r="S18" s="194">
        <v>1</v>
      </c>
      <c r="T18" s="100">
        <v>1</v>
      </c>
      <c r="U18" s="355"/>
      <c r="V18" s="95" t="s">
        <v>23</v>
      </c>
      <c r="W18" s="95" t="s">
        <v>23</v>
      </c>
      <c r="X18" s="272">
        <v>1</v>
      </c>
      <c r="Y18" s="272">
        <v>1</v>
      </c>
      <c r="Z18" s="272">
        <v>1</v>
      </c>
      <c r="AA18" s="271">
        <v>1</v>
      </c>
      <c r="AB18" s="271">
        <v>1</v>
      </c>
      <c r="AC18" s="271">
        <v>1</v>
      </c>
      <c r="AD18" s="271">
        <v>1</v>
      </c>
      <c r="AE18" s="271">
        <v>1</v>
      </c>
      <c r="AF18" s="271">
        <v>1</v>
      </c>
      <c r="AG18" s="271">
        <v>1</v>
      </c>
      <c r="AH18" s="271">
        <v>1</v>
      </c>
      <c r="AI18" s="271">
        <v>1</v>
      </c>
      <c r="AJ18" s="271"/>
      <c r="AK18" s="271"/>
      <c r="AL18" s="271">
        <v>1</v>
      </c>
      <c r="AM18" s="271">
        <v>1</v>
      </c>
      <c r="AN18" s="356"/>
      <c r="AO18" s="271"/>
      <c r="AP18" s="271"/>
      <c r="AQ18" s="271"/>
      <c r="AR18" s="271"/>
      <c r="AS18" s="271"/>
      <c r="AT18" s="271"/>
      <c r="AU18" s="271"/>
      <c r="AV18" s="271"/>
      <c r="AW18" s="271"/>
      <c r="AX18" s="272"/>
      <c r="AY18" s="295" t="s">
        <v>23</v>
      </c>
      <c r="AZ18" s="295" t="s">
        <v>23</v>
      </c>
      <c r="BA18" s="295" t="s">
        <v>23</v>
      </c>
      <c r="BB18" s="295" t="s">
        <v>23</v>
      </c>
      <c r="BC18" s="295" t="s">
        <v>23</v>
      </c>
      <c r="BD18" s="295" t="s">
        <v>179</v>
      </c>
      <c r="BE18" s="100">
        <f t="shared" si="2"/>
        <v>29</v>
      </c>
    </row>
    <row r="19" spans="1:57" ht="0.75" customHeight="1" hidden="1" thickBot="1">
      <c r="A19" s="479"/>
      <c r="B19" s="551" t="s">
        <v>131</v>
      </c>
      <c r="C19" s="553"/>
      <c r="D19" s="115" t="s">
        <v>22</v>
      </c>
      <c r="E19" s="99"/>
      <c r="F19" s="99"/>
      <c r="G19" s="99"/>
      <c r="H19" s="99"/>
      <c r="I19" s="101"/>
      <c r="J19" s="101"/>
      <c r="K19" s="101"/>
      <c r="L19" s="101"/>
      <c r="M19" s="99"/>
      <c r="N19" s="99"/>
      <c r="O19" s="99"/>
      <c r="P19" s="99"/>
      <c r="Q19" s="99"/>
      <c r="R19" s="99"/>
      <c r="S19" s="99"/>
      <c r="T19" s="99"/>
      <c r="U19" s="99"/>
      <c r="V19" s="99" t="s">
        <v>23</v>
      </c>
      <c r="W19" s="99" t="s">
        <v>23</v>
      </c>
      <c r="X19" s="99"/>
      <c r="Y19" s="99"/>
      <c r="Z19" s="99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6"/>
      <c r="AV19" s="106"/>
      <c r="AW19" s="106"/>
      <c r="AX19" s="104"/>
      <c r="AY19" s="104"/>
      <c r="AZ19" s="104"/>
      <c r="BA19" s="104"/>
      <c r="BB19" s="104"/>
      <c r="BC19" s="104"/>
      <c r="BD19" s="104"/>
      <c r="BE19" s="100">
        <f t="shared" si="2"/>
        <v>0</v>
      </c>
    </row>
    <row r="20" spans="1:57" ht="16.5" hidden="1" thickBot="1">
      <c r="A20" s="479"/>
      <c r="B20" s="552"/>
      <c r="C20" s="554"/>
      <c r="D20" s="115" t="s">
        <v>25</v>
      </c>
      <c r="E20" s="99"/>
      <c r="F20" s="99"/>
      <c r="G20" s="99"/>
      <c r="H20" s="99"/>
      <c r="I20" s="101"/>
      <c r="J20" s="101"/>
      <c r="K20" s="101"/>
      <c r="L20" s="101"/>
      <c r="M20" s="99"/>
      <c r="N20" s="99"/>
      <c r="O20" s="99"/>
      <c r="P20" s="99"/>
      <c r="Q20" s="99"/>
      <c r="R20" s="99"/>
      <c r="S20" s="99"/>
      <c r="T20" s="99"/>
      <c r="U20" s="99"/>
      <c r="V20" s="99" t="s">
        <v>23</v>
      </c>
      <c r="W20" s="99" t="s">
        <v>23</v>
      </c>
      <c r="X20" s="99"/>
      <c r="Y20" s="99"/>
      <c r="Z20" s="99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6"/>
      <c r="AW20" s="106"/>
      <c r="AX20" s="104"/>
      <c r="AY20" s="104"/>
      <c r="AZ20" s="104"/>
      <c r="BA20" s="104"/>
      <c r="BB20" s="104"/>
      <c r="BC20" s="104"/>
      <c r="BD20" s="104"/>
      <c r="BE20" s="100">
        <f t="shared" si="2"/>
        <v>0</v>
      </c>
    </row>
    <row r="21" spans="1:57" ht="16.5" hidden="1" thickBot="1">
      <c r="A21" s="479"/>
      <c r="B21" s="551" t="s">
        <v>130</v>
      </c>
      <c r="C21" s="553"/>
      <c r="D21" s="115" t="s">
        <v>22</v>
      </c>
      <c r="E21" s="99"/>
      <c r="F21" s="99"/>
      <c r="G21" s="99"/>
      <c r="H21" s="99"/>
      <c r="I21" s="101"/>
      <c r="J21" s="101"/>
      <c r="K21" s="101"/>
      <c r="L21" s="101"/>
      <c r="M21" s="99"/>
      <c r="N21" s="99"/>
      <c r="O21" s="99"/>
      <c r="P21" s="99"/>
      <c r="Q21" s="99"/>
      <c r="R21" s="99"/>
      <c r="S21" s="99"/>
      <c r="T21" s="99"/>
      <c r="U21" s="99"/>
      <c r="V21" s="99" t="s">
        <v>23</v>
      </c>
      <c r="W21" s="99" t="s">
        <v>23</v>
      </c>
      <c r="X21" s="99"/>
      <c r="Y21" s="99"/>
      <c r="Z21" s="99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6"/>
      <c r="AV21" s="106"/>
      <c r="AW21" s="106"/>
      <c r="AX21" s="104"/>
      <c r="AY21" s="104"/>
      <c r="AZ21" s="104"/>
      <c r="BA21" s="104"/>
      <c r="BB21" s="104"/>
      <c r="BC21" s="104"/>
      <c r="BD21" s="104"/>
      <c r="BE21" s="100">
        <f t="shared" si="2"/>
        <v>0</v>
      </c>
    </row>
    <row r="22" spans="1:57" ht="16.5" hidden="1" thickBot="1">
      <c r="A22" s="479"/>
      <c r="B22" s="552"/>
      <c r="C22" s="554"/>
      <c r="D22" s="115" t="s">
        <v>25</v>
      </c>
      <c r="E22" s="99"/>
      <c r="F22" s="99"/>
      <c r="G22" s="99"/>
      <c r="H22" s="99"/>
      <c r="I22" s="101"/>
      <c r="J22" s="101"/>
      <c r="K22" s="101"/>
      <c r="L22" s="101"/>
      <c r="M22" s="99"/>
      <c r="N22" s="99"/>
      <c r="O22" s="99"/>
      <c r="P22" s="99"/>
      <c r="Q22" s="99"/>
      <c r="R22" s="99"/>
      <c r="S22" s="99"/>
      <c r="T22" s="99"/>
      <c r="U22" s="104"/>
      <c r="V22" s="99" t="s">
        <v>23</v>
      </c>
      <c r="W22" s="99" t="s">
        <v>23</v>
      </c>
      <c r="X22" s="104"/>
      <c r="Y22" s="104"/>
      <c r="Z22" s="104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4"/>
      <c r="AY22" s="104"/>
      <c r="AZ22" s="104"/>
      <c r="BA22" s="104"/>
      <c r="BB22" s="104"/>
      <c r="BC22" s="104"/>
      <c r="BD22" s="104"/>
      <c r="BE22" s="100">
        <f t="shared" si="2"/>
        <v>0</v>
      </c>
    </row>
    <row r="23" spans="1:57" ht="16.5" hidden="1" thickBot="1">
      <c r="A23" s="479"/>
      <c r="B23" s="551" t="s">
        <v>129</v>
      </c>
      <c r="C23" s="553"/>
      <c r="D23" s="115" t="s">
        <v>22</v>
      </c>
      <c r="E23" s="99"/>
      <c r="F23" s="99"/>
      <c r="G23" s="99"/>
      <c r="H23" s="99"/>
      <c r="I23" s="101"/>
      <c r="J23" s="101"/>
      <c r="K23" s="101"/>
      <c r="L23" s="101"/>
      <c r="M23" s="99"/>
      <c r="N23" s="99"/>
      <c r="O23" s="99"/>
      <c r="P23" s="99"/>
      <c r="Q23" s="99"/>
      <c r="R23" s="99"/>
      <c r="S23" s="99"/>
      <c r="T23" s="99"/>
      <c r="U23" s="99"/>
      <c r="V23" s="99" t="s">
        <v>23</v>
      </c>
      <c r="W23" s="99" t="s">
        <v>23</v>
      </c>
      <c r="X23" s="104"/>
      <c r="Y23" s="104"/>
      <c r="Z23" s="104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4"/>
      <c r="AY23" s="104"/>
      <c r="AZ23" s="104"/>
      <c r="BA23" s="104"/>
      <c r="BB23" s="104"/>
      <c r="BC23" s="104"/>
      <c r="BD23" s="104"/>
      <c r="BE23" s="100">
        <f t="shared" si="2"/>
        <v>0</v>
      </c>
    </row>
    <row r="24" spans="1:57" ht="16.5" hidden="1" thickBot="1">
      <c r="A24" s="479"/>
      <c r="B24" s="552"/>
      <c r="C24" s="554"/>
      <c r="D24" s="115" t="s">
        <v>25</v>
      </c>
      <c r="E24" s="99"/>
      <c r="F24" s="99"/>
      <c r="G24" s="99"/>
      <c r="H24" s="99"/>
      <c r="I24" s="101"/>
      <c r="J24" s="101"/>
      <c r="K24" s="101"/>
      <c r="L24" s="101"/>
      <c r="M24" s="99"/>
      <c r="N24" s="99"/>
      <c r="O24" s="99"/>
      <c r="P24" s="99"/>
      <c r="Q24" s="99"/>
      <c r="R24" s="99"/>
      <c r="S24" s="99"/>
      <c r="T24" s="99"/>
      <c r="U24" s="99"/>
      <c r="V24" s="99" t="s">
        <v>23</v>
      </c>
      <c r="W24" s="99" t="s">
        <v>23</v>
      </c>
      <c r="X24" s="104"/>
      <c r="Y24" s="104"/>
      <c r="Z24" s="104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4"/>
      <c r="AY24" s="104"/>
      <c r="AZ24" s="104"/>
      <c r="BA24" s="104"/>
      <c r="BB24" s="104"/>
      <c r="BC24" s="104"/>
      <c r="BD24" s="104"/>
      <c r="BE24" s="100">
        <f t="shared" si="2"/>
        <v>0</v>
      </c>
    </row>
    <row r="25" spans="1:57" ht="16.5" hidden="1" thickBot="1">
      <c r="A25" s="479"/>
      <c r="B25" s="551" t="s">
        <v>128</v>
      </c>
      <c r="C25" s="553"/>
      <c r="D25" s="115" t="s">
        <v>22</v>
      </c>
      <c r="E25" s="99"/>
      <c r="F25" s="99"/>
      <c r="G25" s="99"/>
      <c r="H25" s="99"/>
      <c r="I25" s="101"/>
      <c r="J25" s="101"/>
      <c r="K25" s="101"/>
      <c r="L25" s="101"/>
      <c r="M25" s="99"/>
      <c r="N25" s="99"/>
      <c r="O25" s="99"/>
      <c r="P25" s="99"/>
      <c r="Q25" s="99"/>
      <c r="R25" s="99"/>
      <c r="S25" s="99"/>
      <c r="T25" s="99"/>
      <c r="U25" s="99"/>
      <c r="V25" s="99" t="s">
        <v>23</v>
      </c>
      <c r="W25" s="99" t="s">
        <v>23</v>
      </c>
      <c r="X25" s="99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6"/>
      <c r="AV25" s="106"/>
      <c r="AW25" s="106"/>
      <c r="AX25" s="104"/>
      <c r="AY25" s="104"/>
      <c r="AZ25" s="104"/>
      <c r="BA25" s="104"/>
      <c r="BB25" s="104"/>
      <c r="BC25" s="104"/>
      <c r="BD25" s="104"/>
      <c r="BE25" s="100">
        <f t="shared" si="2"/>
        <v>0</v>
      </c>
    </row>
    <row r="26" spans="1:57" ht="14.25" customHeight="1" hidden="1" thickBot="1">
      <c r="A26" s="479"/>
      <c r="B26" s="552"/>
      <c r="C26" s="554"/>
      <c r="D26" s="115" t="s">
        <v>25</v>
      </c>
      <c r="E26" s="99"/>
      <c r="F26" s="99"/>
      <c r="G26" s="99"/>
      <c r="H26" s="99"/>
      <c r="I26" s="101"/>
      <c r="J26" s="101"/>
      <c r="K26" s="101"/>
      <c r="L26" s="101"/>
      <c r="M26" s="99"/>
      <c r="N26" s="99"/>
      <c r="O26" s="99"/>
      <c r="P26" s="99"/>
      <c r="Q26" s="99"/>
      <c r="R26" s="99"/>
      <c r="S26" s="99"/>
      <c r="T26" s="99"/>
      <c r="U26" s="99"/>
      <c r="V26" s="99" t="s">
        <v>23</v>
      </c>
      <c r="W26" s="99" t="s">
        <v>23</v>
      </c>
      <c r="X26" s="104"/>
      <c r="Y26" s="104"/>
      <c r="Z26" s="104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4"/>
      <c r="AY26" s="104"/>
      <c r="AZ26" s="104"/>
      <c r="BA26" s="104"/>
      <c r="BB26" s="104"/>
      <c r="BC26" s="104"/>
      <c r="BD26" s="104"/>
      <c r="BE26" s="100">
        <f t="shared" si="2"/>
        <v>0</v>
      </c>
    </row>
    <row r="27" spans="1:57" ht="13.5" customHeight="1" hidden="1" thickBot="1">
      <c r="A27" s="479"/>
      <c r="B27" s="551"/>
      <c r="C27" s="553"/>
      <c r="D27" s="115"/>
      <c r="E27" s="99"/>
      <c r="F27" s="99"/>
      <c r="G27" s="99"/>
      <c r="H27" s="99"/>
      <c r="I27" s="101"/>
      <c r="J27" s="101"/>
      <c r="K27" s="101"/>
      <c r="L27" s="101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4"/>
      <c r="X27" s="104"/>
      <c r="Y27" s="104"/>
      <c r="Z27" s="104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4"/>
      <c r="AY27" s="104"/>
      <c r="AZ27" s="104"/>
      <c r="BA27" s="104"/>
      <c r="BB27" s="104"/>
      <c r="BC27" s="104"/>
      <c r="BD27" s="104"/>
      <c r="BE27" s="100">
        <f t="shared" si="2"/>
        <v>0</v>
      </c>
    </row>
    <row r="28" spans="1:57" ht="13.5" customHeight="1" hidden="1" thickBot="1">
      <c r="A28" s="479"/>
      <c r="B28" s="552"/>
      <c r="C28" s="556"/>
      <c r="D28" s="116"/>
      <c r="E28" s="99"/>
      <c r="F28" s="99"/>
      <c r="G28" s="99"/>
      <c r="H28" s="99"/>
      <c r="I28" s="101"/>
      <c r="J28" s="101"/>
      <c r="K28" s="101"/>
      <c r="L28" s="101"/>
      <c r="M28" s="99"/>
      <c r="N28" s="99"/>
      <c r="O28" s="99"/>
      <c r="P28" s="99"/>
      <c r="Q28" s="99"/>
      <c r="R28" s="99"/>
      <c r="S28" s="99"/>
      <c r="T28" s="99"/>
      <c r="U28" s="99"/>
      <c r="V28" s="104"/>
      <c r="W28" s="104"/>
      <c r="X28" s="104"/>
      <c r="Y28" s="104"/>
      <c r="Z28" s="104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4"/>
      <c r="AY28" s="104"/>
      <c r="AZ28" s="104"/>
      <c r="BA28" s="104"/>
      <c r="BB28" s="104"/>
      <c r="BC28" s="104"/>
      <c r="BD28" s="104"/>
      <c r="BE28" s="100">
        <f t="shared" si="2"/>
        <v>0</v>
      </c>
    </row>
    <row r="29" spans="1:57" s="27" customFormat="1" ht="18" customHeight="1" thickBot="1">
      <c r="A29" s="479"/>
      <c r="B29" s="557" t="s">
        <v>254</v>
      </c>
      <c r="C29" s="559" t="s">
        <v>126</v>
      </c>
      <c r="D29" s="133" t="s">
        <v>22</v>
      </c>
      <c r="E29" s="95">
        <f>E31</f>
        <v>2</v>
      </c>
      <c r="F29" s="95">
        <f aca="true" t="shared" si="4" ref="F29:U30">F31</f>
        <v>2</v>
      </c>
      <c r="G29" s="95">
        <f t="shared" si="4"/>
        <v>2</v>
      </c>
      <c r="H29" s="95">
        <f t="shared" si="4"/>
        <v>2</v>
      </c>
      <c r="I29" s="95">
        <f t="shared" si="4"/>
        <v>2</v>
      </c>
      <c r="J29" s="95">
        <f t="shared" si="4"/>
        <v>2</v>
      </c>
      <c r="K29" s="95">
        <f t="shared" si="4"/>
        <v>2</v>
      </c>
      <c r="L29" s="95">
        <f t="shared" si="4"/>
        <v>2</v>
      </c>
      <c r="M29" s="95">
        <f t="shared" si="4"/>
        <v>2</v>
      </c>
      <c r="N29" s="95">
        <f t="shared" si="4"/>
        <v>0</v>
      </c>
      <c r="O29" s="95">
        <f t="shared" si="4"/>
        <v>2</v>
      </c>
      <c r="P29" s="95">
        <f t="shared" si="4"/>
        <v>2</v>
      </c>
      <c r="Q29" s="95">
        <f t="shared" si="4"/>
        <v>2</v>
      </c>
      <c r="R29" s="95">
        <f t="shared" si="4"/>
        <v>2</v>
      </c>
      <c r="S29" s="95">
        <f t="shared" si="4"/>
        <v>2</v>
      </c>
      <c r="T29" s="95">
        <v>2</v>
      </c>
      <c r="U29" s="95">
        <f t="shared" si="4"/>
        <v>0</v>
      </c>
      <c r="V29" s="95" t="s">
        <v>23</v>
      </c>
      <c r="W29" s="95" t="s">
        <v>23</v>
      </c>
      <c r="X29" s="95">
        <v>0</v>
      </c>
      <c r="Y29" s="95">
        <f aca="true" t="shared" si="5" ref="Y29:AV30">Y31+Y33+Y35</f>
        <v>0</v>
      </c>
      <c r="Z29" s="95">
        <f t="shared" si="5"/>
        <v>0</v>
      </c>
      <c r="AA29" s="96">
        <f t="shared" si="5"/>
        <v>0</v>
      </c>
      <c r="AB29" s="96">
        <f t="shared" si="5"/>
        <v>0</v>
      </c>
      <c r="AC29" s="96">
        <f t="shared" si="5"/>
        <v>0</v>
      </c>
      <c r="AD29" s="96">
        <f t="shared" si="5"/>
        <v>0</v>
      </c>
      <c r="AE29" s="96">
        <f t="shared" si="5"/>
        <v>0</v>
      </c>
      <c r="AF29" s="96">
        <f t="shared" si="5"/>
        <v>0</v>
      </c>
      <c r="AG29" s="96">
        <f t="shared" si="5"/>
        <v>0</v>
      </c>
      <c r="AH29" s="96">
        <f t="shared" si="5"/>
        <v>0</v>
      </c>
      <c r="AI29" s="96">
        <f t="shared" si="5"/>
        <v>0</v>
      </c>
      <c r="AJ29" s="96">
        <f t="shared" si="5"/>
        <v>0</v>
      </c>
      <c r="AK29" s="96">
        <f t="shared" si="5"/>
        <v>0</v>
      </c>
      <c r="AL29" s="96">
        <f t="shared" si="5"/>
        <v>0</v>
      </c>
      <c r="AM29" s="96">
        <f t="shared" si="5"/>
        <v>0</v>
      </c>
      <c r="AN29" s="96">
        <f t="shared" si="5"/>
        <v>0</v>
      </c>
      <c r="AO29" s="96">
        <f>AO31+AO33+AO35</f>
        <v>0</v>
      </c>
      <c r="AP29" s="96">
        <f t="shared" si="5"/>
        <v>0</v>
      </c>
      <c r="AQ29" s="96">
        <f t="shared" si="5"/>
        <v>0</v>
      </c>
      <c r="AR29" s="96">
        <f t="shared" si="5"/>
        <v>0</v>
      </c>
      <c r="AS29" s="96">
        <f t="shared" si="5"/>
        <v>0</v>
      </c>
      <c r="AT29" s="96">
        <f t="shared" si="5"/>
        <v>0</v>
      </c>
      <c r="AU29" s="96">
        <f t="shared" si="5"/>
        <v>0</v>
      </c>
      <c r="AV29" s="96">
        <f t="shared" si="5"/>
        <v>0</v>
      </c>
      <c r="AW29" s="96">
        <f>AW31+AW33+AW35</f>
        <v>0</v>
      </c>
      <c r="AX29" s="95">
        <f>AX31+AX33+AX35</f>
        <v>0</v>
      </c>
      <c r="AY29" s="95" t="s">
        <v>23</v>
      </c>
      <c r="AZ29" s="95" t="s">
        <v>23</v>
      </c>
      <c r="BA29" s="95" t="s">
        <v>23</v>
      </c>
      <c r="BB29" s="95" t="s">
        <v>23</v>
      </c>
      <c r="BC29" s="95" t="s">
        <v>23</v>
      </c>
      <c r="BD29" s="95" t="s">
        <v>179</v>
      </c>
      <c r="BE29" s="100">
        <f t="shared" si="2"/>
        <v>30</v>
      </c>
    </row>
    <row r="30" spans="1:57" s="27" customFormat="1" ht="15.75" customHeight="1" thickBot="1">
      <c r="A30" s="479"/>
      <c r="B30" s="558"/>
      <c r="C30" s="560"/>
      <c r="D30" s="133" t="s">
        <v>25</v>
      </c>
      <c r="E30" s="95">
        <f>E32</f>
        <v>1</v>
      </c>
      <c r="F30" s="95">
        <f t="shared" si="4"/>
        <v>1</v>
      </c>
      <c r="G30" s="95">
        <f t="shared" si="4"/>
        <v>1</v>
      </c>
      <c r="H30" s="95">
        <f t="shared" si="4"/>
        <v>1</v>
      </c>
      <c r="I30" s="95">
        <f t="shared" si="4"/>
        <v>1</v>
      </c>
      <c r="J30" s="95">
        <f t="shared" si="4"/>
        <v>1</v>
      </c>
      <c r="K30" s="95">
        <f t="shared" si="4"/>
        <v>1</v>
      </c>
      <c r="L30" s="95">
        <f t="shared" si="4"/>
        <v>1</v>
      </c>
      <c r="M30" s="95">
        <f t="shared" si="4"/>
        <v>1</v>
      </c>
      <c r="N30" s="95">
        <f t="shared" si="4"/>
        <v>0</v>
      </c>
      <c r="O30" s="95">
        <f t="shared" si="4"/>
        <v>1</v>
      </c>
      <c r="P30" s="95">
        <f t="shared" si="4"/>
        <v>1</v>
      </c>
      <c r="Q30" s="95">
        <f t="shared" si="4"/>
        <v>1</v>
      </c>
      <c r="R30" s="95">
        <f t="shared" si="4"/>
        <v>1</v>
      </c>
      <c r="S30" s="95">
        <f t="shared" si="4"/>
        <v>1</v>
      </c>
      <c r="T30" s="95">
        <f t="shared" si="4"/>
        <v>1</v>
      </c>
      <c r="U30" s="95">
        <f t="shared" si="4"/>
        <v>0</v>
      </c>
      <c r="V30" s="95" t="s">
        <v>23</v>
      </c>
      <c r="W30" s="95" t="s">
        <v>23</v>
      </c>
      <c r="X30" s="95">
        <f>X32+X34+X36</f>
        <v>0</v>
      </c>
      <c r="Y30" s="95">
        <f t="shared" si="5"/>
        <v>0</v>
      </c>
      <c r="Z30" s="95">
        <f t="shared" si="5"/>
        <v>0</v>
      </c>
      <c r="AA30" s="96">
        <f t="shared" si="5"/>
        <v>0</v>
      </c>
      <c r="AB30" s="96">
        <f t="shared" si="5"/>
        <v>0</v>
      </c>
      <c r="AC30" s="96">
        <f t="shared" si="5"/>
        <v>0</v>
      </c>
      <c r="AD30" s="96">
        <f t="shared" si="5"/>
        <v>0</v>
      </c>
      <c r="AE30" s="96">
        <f t="shared" si="5"/>
        <v>0</v>
      </c>
      <c r="AF30" s="96">
        <f t="shared" si="5"/>
        <v>0</v>
      </c>
      <c r="AG30" s="96">
        <f t="shared" si="5"/>
        <v>0</v>
      </c>
      <c r="AH30" s="96">
        <f t="shared" si="5"/>
        <v>0</v>
      </c>
      <c r="AI30" s="96">
        <f t="shared" si="5"/>
        <v>0</v>
      </c>
      <c r="AJ30" s="96">
        <f t="shared" si="5"/>
        <v>0</v>
      </c>
      <c r="AK30" s="96">
        <f t="shared" si="5"/>
        <v>0</v>
      </c>
      <c r="AL30" s="96">
        <f t="shared" si="5"/>
        <v>0</v>
      </c>
      <c r="AM30" s="96">
        <f t="shared" si="5"/>
        <v>0</v>
      </c>
      <c r="AN30" s="96">
        <f t="shared" si="5"/>
        <v>0</v>
      </c>
      <c r="AO30" s="96">
        <f>AO32+AO34+AO36</f>
        <v>0</v>
      </c>
      <c r="AP30" s="96">
        <f t="shared" si="5"/>
        <v>0</v>
      </c>
      <c r="AQ30" s="96">
        <f t="shared" si="5"/>
        <v>0</v>
      </c>
      <c r="AR30" s="96">
        <f t="shared" si="5"/>
        <v>0</v>
      </c>
      <c r="AS30" s="96">
        <f t="shared" si="5"/>
        <v>0</v>
      </c>
      <c r="AT30" s="96">
        <f t="shared" si="5"/>
        <v>0</v>
      </c>
      <c r="AU30" s="96">
        <f t="shared" si="5"/>
        <v>0</v>
      </c>
      <c r="AV30" s="96">
        <f t="shared" si="5"/>
        <v>0</v>
      </c>
      <c r="AW30" s="96">
        <f>AW32+AW34+AW36</f>
        <v>0</v>
      </c>
      <c r="AX30" s="95">
        <f>AX32+AX34+AX36</f>
        <v>0</v>
      </c>
      <c r="AY30" s="95" t="s">
        <v>23</v>
      </c>
      <c r="AZ30" s="95" t="s">
        <v>23</v>
      </c>
      <c r="BA30" s="95" t="s">
        <v>23</v>
      </c>
      <c r="BB30" s="95" t="s">
        <v>23</v>
      </c>
      <c r="BC30" s="95" t="s">
        <v>23</v>
      </c>
      <c r="BD30" s="95" t="s">
        <v>179</v>
      </c>
      <c r="BE30" s="100">
        <f t="shared" si="2"/>
        <v>15</v>
      </c>
    </row>
    <row r="31" spans="1:57" ht="26.25" customHeight="1" thickBot="1">
      <c r="A31" s="479"/>
      <c r="B31" s="551" t="s">
        <v>159</v>
      </c>
      <c r="C31" s="551" t="s">
        <v>171</v>
      </c>
      <c r="D31" s="115" t="s">
        <v>22</v>
      </c>
      <c r="E31" s="194">
        <v>2</v>
      </c>
      <c r="F31" s="194">
        <v>2</v>
      </c>
      <c r="G31" s="194">
        <v>2</v>
      </c>
      <c r="H31" s="194">
        <v>2</v>
      </c>
      <c r="I31" s="195">
        <v>2</v>
      </c>
      <c r="J31" s="195">
        <v>2</v>
      </c>
      <c r="K31" s="195">
        <v>2</v>
      </c>
      <c r="L31" s="195">
        <v>2</v>
      </c>
      <c r="M31" s="194">
        <v>2</v>
      </c>
      <c r="N31" s="194"/>
      <c r="O31" s="194">
        <v>2</v>
      </c>
      <c r="P31" s="194">
        <v>2</v>
      </c>
      <c r="Q31" s="194">
        <v>2</v>
      </c>
      <c r="R31" s="194">
        <v>2</v>
      </c>
      <c r="S31" s="194">
        <v>2</v>
      </c>
      <c r="T31" s="100" t="s">
        <v>241</v>
      </c>
      <c r="U31" s="352"/>
      <c r="V31" s="95" t="s">
        <v>23</v>
      </c>
      <c r="W31" s="95" t="s">
        <v>23</v>
      </c>
      <c r="X31" s="194"/>
      <c r="Y31" s="194"/>
      <c r="Z31" s="194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355"/>
      <c r="AO31" s="195"/>
      <c r="AP31" s="195"/>
      <c r="AQ31" s="195"/>
      <c r="AR31" s="195"/>
      <c r="AS31" s="195"/>
      <c r="AT31" s="195"/>
      <c r="AU31" s="271"/>
      <c r="AV31" s="271"/>
      <c r="AW31" s="271"/>
      <c r="AX31" s="272"/>
      <c r="AY31" s="295" t="s">
        <v>23</v>
      </c>
      <c r="AZ31" s="295" t="s">
        <v>23</v>
      </c>
      <c r="BA31" s="295" t="s">
        <v>23</v>
      </c>
      <c r="BB31" s="295" t="s">
        <v>23</v>
      </c>
      <c r="BC31" s="295" t="s">
        <v>23</v>
      </c>
      <c r="BD31" s="295" t="s">
        <v>179</v>
      </c>
      <c r="BE31" s="100">
        <f t="shared" si="2"/>
        <v>28</v>
      </c>
    </row>
    <row r="32" spans="1:57" ht="18.75" customHeight="1" thickBot="1">
      <c r="A32" s="479"/>
      <c r="B32" s="552"/>
      <c r="C32" s="552"/>
      <c r="D32" s="115" t="s">
        <v>25</v>
      </c>
      <c r="E32" s="194">
        <v>1</v>
      </c>
      <c r="F32" s="194">
        <v>1</v>
      </c>
      <c r="G32" s="194">
        <v>1</v>
      </c>
      <c r="H32" s="194">
        <v>1</v>
      </c>
      <c r="I32" s="195">
        <v>1</v>
      </c>
      <c r="J32" s="195">
        <v>1</v>
      </c>
      <c r="K32" s="195">
        <v>1</v>
      </c>
      <c r="L32" s="195">
        <v>1</v>
      </c>
      <c r="M32" s="194">
        <v>1</v>
      </c>
      <c r="N32" s="194"/>
      <c r="O32" s="194">
        <v>1</v>
      </c>
      <c r="P32" s="194">
        <v>1</v>
      </c>
      <c r="Q32" s="194">
        <v>1</v>
      </c>
      <c r="R32" s="194">
        <v>1</v>
      </c>
      <c r="S32" s="194">
        <v>1</v>
      </c>
      <c r="T32" s="100">
        <v>1</v>
      </c>
      <c r="U32" s="352"/>
      <c r="V32" s="95" t="s">
        <v>23</v>
      </c>
      <c r="W32" s="95" t="s">
        <v>23</v>
      </c>
      <c r="X32" s="272"/>
      <c r="Y32" s="272"/>
      <c r="Z32" s="272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356"/>
      <c r="AO32" s="271"/>
      <c r="AP32" s="271"/>
      <c r="AQ32" s="271"/>
      <c r="AR32" s="271"/>
      <c r="AS32" s="271"/>
      <c r="AT32" s="271"/>
      <c r="AU32" s="271"/>
      <c r="AV32" s="271"/>
      <c r="AW32" s="271"/>
      <c r="AX32" s="272"/>
      <c r="AY32" s="295" t="s">
        <v>23</v>
      </c>
      <c r="AZ32" s="295" t="s">
        <v>23</v>
      </c>
      <c r="BA32" s="295" t="s">
        <v>23</v>
      </c>
      <c r="BB32" s="295" t="s">
        <v>23</v>
      </c>
      <c r="BC32" s="295" t="s">
        <v>23</v>
      </c>
      <c r="BD32" s="295" t="s">
        <v>179</v>
      </c>
      <c r="BE32" s="100">
        <f t="shared" si="2"/>
        <v>15</v>
      </c>
    </row>
    <row r="33" spans="1:57" ht="16.5" hidden="1" thickBot="1">
      <c r="A33" s="479"/>
      <c r="B33" s="551" t="s">
        <v>124</v>
      </c>
      <c r="C33" s="553"/>
      <c r="D33" s="115" t="s">
        <v>22</v>
      </c>
      <c r="E33" s="99"/>
      <c r="F33" s="99"/>
      <c r="G33" s="99"/>
      <c r="H33" s="99"/>
      <c r="I33" s="101"/>
      <c r="J33" s="101"/>
      <c r="K33" s="101"/>
      <c r="L33" s="101"/>
      <c r="M33" s="99"/>
      <c r="N33" s="99"/>
      <c r="O33" s="99"/>
      <c r="P33" s="99"/>
      <c r="Q33" s="99"/>
      <c r="R33" s="99"/>
      <c r="S33" s="99"/>
      <c r="T33" s="99"/>
      <c r="U33" s="99"/>
      <c r="V33" s="99" t="s">
        <v>23</v>
      </c>
      <c r="W33" s="99" t="s">
        <v>23</v>
      </c>
      <c r="X33" s="104"/>
      <c r="Y33" s="104"/>
      <c r="Z33" s="104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4"/>
      <c r="AY33" s="104"/>
      <c r="AZ33" s="104"/>
      <c r="BA33" s="104"/>
      <c r="BB33" s="104"/>
      <c r="BC33" s="104"/>
      <c r="BD33" s="104"/>
      <c r="BE33" s="100">
        <f t="shared" si="2"/>
        <v>0</v>
      </c>
    </row>
    <row r="34" spans="1:57" ht="16.5" hidden="1" thickBot="1">
      <c r="A34" s="479"/>
      <c r="B34" s="552"/>
      <c r="C34" s="554"/>
      <c r="D34" s="115" t="s">
        <v>25</v>
      </c>
      <c r="E34" s="99"/>
      <c r="F34" s="99"/>
      <c r="G34" s="99"/>
      <c r="H34" s="99"/>
      <c r="I34" s="101"/>
      <c r="J34" s="101"/>
      <c r="K34" s="101"/>
      <c r="L34" s="101"/>
      <c r="M34" s="99"/>
      <c r="N34" s="99"/>
      <c r="O34" s="99"/>
      <c r="P34" s="99"/>
      <c r="Q34" s="99"/>
      <c r="R34" s="99"/>
      <c r="S34" s="99"/>
      <c r="T34" s="99"/>
      <c r="U34" s="99"/>
      <c r="V34" s="99" t="s">
        <v>23</v>
      </c>
      <c r="W34" s="99" t="s">
        <v>23</v>
      </c>
      <c r="X34" s="99"/>
      <c r="Y34" s="99"/>
      <c r="Z34" s="99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6"/>
      <c r="AW34" s="106"/>
      <c r="AX34" s="104"/>
      <c r="AY34" s="104"/>
      <c r="AZ34" s="104"/>
      <c r="BA34" s="104"/>
      <c r="BB34" s="104"/>
      <c r="BC34" s="104"/>
      <c r="BD34" s="104"/>
      <c r="BE34" s="100">
        <f t="shared" si="2"/>
        <v>0</v>
      </c>
    </row>
    <row r="35" spans="1:57" ht="16.5" hidden="1" thickBot="1">
      <c r="A35" s="479"/>
      <c r="B35" s="551" t="s">
        <v>123</v>
      </c>
      <c r="C35" s="553"/>
      <c r="D35" s="115" t="s">
        <v>22</v>
      </c>
      <c r="E35" s="99"/>
      <c r="F35" s="99"/>
      <c r="G35" s="99"/>
      <c r="H35" s="99"/>
      <c r="I35" s="101"/>
      <c r="J35" s="101"/>
      <c r="K35" s="101"/>
      <c r="L35" s="101"/>
      <c r="M35" s="99"/>
      <c r="N35" s="99"/>
      <c r="O35" s="99"/>
      <c r="P35" s="99"/>
      <c r="Q35" s="99"/>
      <c r="R35" s="99"/>
      <c r="S35" s="99"/>
      <c r="T35" s="99"/>
      <c r="U35" s="99"/>
      <c r="V35" s="99" t="s">
        <v>23</v>
      </c>
      <c r="W35" s="99" t="s">
        <v>23</v>
      </c>
      <c r="X35" s="99"/>
      <c r="Y35" s="99"/>
      <c r="Z35" s="99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6"/>
      <c r="AV35" s="106"/>
      <c r="AW35" s="106"/>
      <c r="AX35" s="104"/>
      <c r="AY35" s="104"/>
      <c r="AZ35" s="104"/>
      <c r="BA35" s="104"/>
      <c r="BB35" s="104"/>
      <c r="BC35" s="104"/>
      <c r="BD35" s="104"/>
      <c r="BE35" s="100">
        <f t="shared" si="2"/>
        <v>0</v>
      </c>
    </row>
    <row r="36" spans="1:57" ht="16.5" hidden="1" thickBot="1">
      <c r="A36" s="479"/>
      <c r="B36" s="552"/>
      <c r="C36" s="554"/>
      <c r="D36" s="115" t="s">
        <v>25</v>
      </c>
      <c r="E36" s="99"/>
      <c r="F36" s="99"/>
      <c r="G36" s="99"/>
      <c r="H36" s="99"/>
      <c r="I36" s="101"/>
      <c r="J36" s="101"/>
      <c r="K36" s="101"/>
      <c r="L36" s="101"/>
      <c r="M36" s="99"/>
      <c r="N36" s="99"/>
      <c r="O36" s="99"/>
      <c r="P36" s="99"/>
      <c r="Q36" s="99"/>
      <c r="R36" s="99"/>
      <c r="S36" s="99"/>
      <c r="T36" s="99"/>
      <c r="U36" s="99"/>
      <c r="V36" s="99" t="s">
        <v>23</v>
      </c>
      <c r="W36" s="99" t="s">
        <v>23</v>
      </c>
      <c r="X36" s="104"/>
      <c r="Y36" s="104"/>
      <c r="Z36" s="104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4"/>
      <c r="AY36" s="104"/>
      <c r="AZ36" s="104"/>
      <c r="BA36" s="104"/>
      <c r="BB36" s="104"/>
      <c r="BC36" s="104"/>
      <c r="BD36" s="104"/>
      <c r="BE36" s="100">
        <f t="shared" si="2"/>
        <v>0</v>
      </c>
    </row>
    <row r="37" spans="1:57" s="27" customFormat="1" ht="15.75" customHeight="1" thickBot="1">
      <c r="A37" s="479"/>
      <c r="B37" s="549" t="s">
        <v>47</v>
      </c>
      <c r="C37" s="549" t="s">
        <v>48</v>
      </c>
      <c r="D37" s="133" t="s">
        <v>22</v>
      </c>
      <c r="E37" s="95">
        <f aca="true" t="shared" si="6" ref="E37:U38">E39+E57</f>
        <v>26</v>
      </c>
      <c r="F37" s="95">
        <f t="shared" si="6"/>
        <v>28</v>
      </c>
      <c r="G37" s="95">
        <f t="shared" si="6"/>
        <v>26</v>
      </c>
      <c r="H37" s="95">
        <f t="shared" si="6"/>
        <v>28</v>
      </c>
      <c r="I37" s="96">
        <f t="shared" si="6"/>
        <v>26</v>
      </c>
      <c r="J37" s="96">
        <f t="shared" si="6"/>
        <v>28</v>
      </c>
      <c r="K37" s="96">
        <f t="shared" si="6"/>
        <v>26</v>
      </c>
      <c r="L37" s="96">
        <f t="shared" si="6"/>
        <v>28</v>
      </c>
      <c r="M37" s="95">
        <f t="shared" si="6"/>
        <v>26</v>
      </c>
      <c r="N37" s="95">
        <f t="shared" si="6"/>
        <v>36</v>
      </c>
      <c r="O37" s="95">
        <f t="shared" si="6"/>
        <v>26</v>
      </c>
      <c r="P37" s="95">
        <f t="shared" si="6"/>
        <v>28</v>
      </c>
      <c r="Q37" s="95">
        <f t="shared" si="6"/>
        <v>26</v>
      </c>
      <c r="R37" s="95">
        <f t="shared" si="6"/>
        <v>28</v>
      </c>
      <c r="S37" s="95">
        <f t="shared" si="6"/>
        <v>26</v>
      </c>
      <c r="T37" s="95">
        <v>28</v>
      </c>
      <c r="U37" s="95">
        <v>0</v>
      </c>
      <c r="V37" s="95" t="s">
        <v>23</v>
      </c>
      <c r="W37" s="95" t="s">
        <v>23</v>
      </c>
      <c r="X37" s="95">
        <f aca="true" t="shared" si="7" ref="X37:AX38">X39+X57</f>
        <v>32</v>
      </c>
      <c r="Y37" s="95">
        <f t="shared" si="7"/>
        <v>32</v>
      </c>
      <c r="Z37" s="95">
        <f t="shared" si="7"/>
        <v>32</v>
      </c>
      <c r="AA37" s="96">
        <f t="shared" si="7"/>
        <v>32</v>
      </c>
      <c r="AB37" s="96">
        <f t="shared" si="7"/>
        <v>32</v>
      </c>
      <c r="AC37" s="96">
        <f t="shared" si="7"/>
        <v>32</v>
      </c>
      <c r="AD37" s="96">
        <f t="shared" si="7"/>
        <v>32</v>
      </c>
      <c r="AE37" s="96">
        <f t="shared" si="7"/>
        <v>32</v>
      </c>
      <c r="AF37" s="96">
        <f t="shared" si="7"/>
        <v>32</v>
      </c>
      <c r="AG37" s="96">
        <f t="shared" si="7"/>
        <v>32</v>
      </c>
      <c r="AH37" s="96">
        <f t="shared" si="7"/>
        <v>32</v>
      </c>
      <c r="AI37" s="96">
        <f t="shared" si="7"/>
        <v>32</v>
      </c>
      <c r="AJ37" s="96">
        <f t="shared" si="7"/>
        <v>36</v>
      </c>
      <c r="AK37" s="96">
        <f t="shared" si="7"/>
        <v>36</v>
      </c>
      <c r="AL37" s="96">
        <f t="shared" si="7"/>
        <v>32</v>
      </c>
      <c r="AM37" s="96">
        <v>32</v>
      </c>
      <c r="AN37" s="96">
        <f t="shared" si="7"/>
        <v>0</v>
      </c>
      <c r="AO37" s="96">
        <f t="shared" si="7"/>
        <v>36</v>
      </c>
      <c r="AP37" s="96">
        <f t="shared" si="7"/>
        <v>36</v>
      </c>
      <c r="AQ37" s="96">
        <f t="shared" si="7"/>
        <v>36</v>
      </c>
      <c r="AR37" s="96">
        <f t="shared" si="7"/>
        <v>36</v>
      </c>
      <c r="AS37" s="96">
        <f t="shared" si="7"/>
        <v>36</v>
      </c>
      <c r="AT37" s="96">
        <f t="shared" si="7"/>
        <v>36</v>
      </c>
      <c r="AU37" s="96">
        <f t="shared" si="7"/>
        <v>36</v>
      </c>
      <c r="AV37" s="96">
        <f t="shared" si="7"/>
        <v>36</v>
      </c>
      <c r="AW37" s="96">
        <f t="shared" si="7"/>
        <v>36</v>
      </c>
      <c r="AX37" s="95">
        <f t="shared" si="7"/>
        <v>36</v>
      </c>
      <c r="AY37" s="95" t="s">
        <v>23</v>
      </c>
      <c r="AZ37" s="95" t="s">
        <v>23</v>
      </c>
      <c r="BA37" s="95" t="s">
        <v>23</v>
      </c>
      <c r="BB37" s="95" t="s">
        <v>23</v>
      </c>
      <c r="BC37" s="95" t="s">
        <v>23</v>
      </c>
      <c r="BD37" s="95" t="s">
        <v>179</v>
      </c>
      <c r="BE37" s="100">
        <f t="shared" si="2"/>
        <v>1320</v>
      </c>
    </row>
    <row r="38" spans="1:57" s="27" customFormat="1" ht="18.75" customHeight="1" thickBot="1">
      <c r="A38" s="479"/>
      <c r="B38" s="550"/>
      <c r="C38" s="550"/>
      <c r="D38" s="133" t="s">
        <v>25</v>
      </c>
      <c r="E38" s="95">
        <f t="shared" si="6"/>
        <v>13</v>
      </c>
      <c r="F38" s="95">
        <f t="shared" si="6"/>
        <v>14</v>
      </c>
      <c r="G38" s="95">
        <f t="shared" si="6"/>
        <v>13</v>
      </c>
      <c r="H38" s="95">
        <f t="shared" si="6"/>
        <v>14</v>
      </c>
      <c r="I38" s="96">
        <f t="shared" si="6"/>
        <v>13</v>
      </c>
      <c r="J38" s="96">
        <f t="shared" si="6"/>
        <v>14</v>
      </c>
      <c r="K38" s="96">
        <f t="shared" si="6"/>
        <v>13</v>
      </c>
      <c r="L38" s="96">
        <f t="shared" si="6"/>
        <v>14</v>
      </c>
      <c r="M38" s="95">
        <f t="shared" si="6"/>
        <v>13</v>
      </c>
      <c r="N38" s="95">
        <f t="shared" si="6"/>
        <v>0</v>
      </c>
      <c r="O38" s="95">
        <f t="shared" si="6"/>
        <v>13</v>
      </c>
      <c r="P38" s="95">
        <f t="shared" si="6"/>
        <v>14</v>
      </c>
      <c r="Q38" s="95">
        <f t="shared" si="6"/>
        <v>13</v>
      </c>
      <c r="R38" s="95">
        <f t="shared" si="6"/>
        <v>14</v>
      </c>
      <c r="S38" s="95">
        <f t="shared" si="6"/>
        <v>13</v>
      </c>
      <c r="T38" s="95">
        <f t="shared" si="6"/>
        <v>14</v>
      </c>
      <c r="U38" s="95">
        <f t="shared" si="6"/>
        <v>0</v>
      </c>
      <c r="V38" s="95" t="s">
        <v>23</v>
      </c>
      <c r="W38" s="95" t="s">
        <v>23</v>
      </c>
      <c r="X38" s="95">
        <f t="shared" si="7"/>
        <v>16</v>
      </c>
      <c r="Y38" s="95">
        <f t="shared" si="7"/>
        <v>16</v>
      </c>
      <c r="Z38" s="95">
        <f t="shared" si="7"/>
        <v>16</v>
      </c>
      <c r="AA38" s="96">
        <f t="shared" si="7"/>
        <v>16</v>
      </c>
      <c r="AB38" s="96">
        <f t="shared" si="7"/>
        <v>16</v>
      </c>
      <c r="AC38" s="96">
        <f t="shared" si="7"/>
        <v>16</v>
      </c>
      <c r="AD38" s="96">
        <f t="shared" si="7"/>
        <v>16</v>
      </c>
      <c r="AE38" s="96">
        <f t="shared" si="7"/>
        <v>16</v>
      </c>
      <c r="AF38" s="96">
        <f t="shared" si="7"/>
        <v>16</v>
      </c>
      <c r="AG38" s="96">
        <f t="shared" si="7"/>
        <v>16</v>
      </c>
      <c r="AH38" s="96">
        <f t="shared" si="7"/>
        <v>16</v>
      </c>
      <c r="AI38" s="96">
        <f t="shared" si="7"/>
        <v>16</v>
      </c>
      <c r="AJ38" s="96">
        <f t="shared" si="7"/>
        <v>0</v>
      </c>
      <c r="AK38" s="96">
        <f t="shared" si="7"/>
        <v>0</v>
      </c>
      <c r="AL38" s="96">
        <f t="shared" si="7"/>
        <v>16</v>
      </c>
      <c r="AM38" s="96">
        <f t="shared" si="7"/>
        <v>16</v>
      </c>
      <c r="AN38" s="96">
        <f t="shared" si="7"/>
        <v>0</v>
      </c>
      <c r="AO38" s="96">
        <f t="shared" si="7"/>
        <v>0</v>
      </c>
      <c r="AP38" s="96">
        <f t="shared" si="7"/>
        <v>0</v>
      </c>
      <c r="AQ38" s="96">
        <f t="shared" si="7"/>
        <v>0</v>
      </c>
      <c r="AR38" s="96">
        <f t="shared" si="7"/>
        <v>0</v>
      </c>
      <c r="AS38" s="96">
        <f t="shared" si="7"/>
        <v>0</v>
      </c>
      <c r="AT38" s="96">
        <f t="shared" si="7"/>
        <v>0</v>
      </c>
      <c r="AU38" s="96">
        <f t="shared" si="7"/>
        <v>0</v>
      </c>
      <c r="AV38" s="96">
        <f t="shared" si="7"/>
        <v>0</v>
      </c>
      <c r="AW38" s="96">
        <f t="shared" si="7"/>
        <v>0</v>
      </c>
      <c r="AX38" s="95">
        <f t="shared" si="7"/>
        <v>0</v>
      </c>
      <c r="AY38" s="95" t="s">
        <v>23</v>
      </c>
      <c r="AZ38" s="95" t="s">
        <v>23</v>
      </c>
      <c r="BA38" s="95" t="s">
        <v>23</v>
      </c>
      <c r="BB38" s="95" t="s">
        <v>23</v>
      </c>
      <c r="BC38" s="95" t="s">
        <v>23</v>
      </c>
      <c r="BD38" s="95" t="s">
        <v>179</v>
      </c>
      <c r="BE38" s="100">
        <f t="shared" si="2"/>
        <v>426</v>
      </c>
    </row>
    <row r="39" spans="1:57" s="27" customFormat="1" ht="15.75" customHeight="1" thickBot="1">
      <c r="A39" s="479"/>
      <c r="B39" s="561" t="s">
        <v>243</v>
      </c>
      <c r="C39" s="561" t="s">
        <v>122</v>
      </c>
      <c r="D39" s="165" t="s">
        <v>22</v>
      </c>
      <c r="E39" s="166">
        <f>E41+E43+E45</f>
        <v>8</v>
      </c>
      <c r="F39" s="166">
        <f aca="true" t="shared" si="8" ref="F39:AV40">F41+F43+F45</f>
        <v>6</v>
      </c>
      <c r="G39" s="166">
        <f t="shared" si="8"/>
        <v>8</v>
      </c>
      <c r="H39" s="166">
        <f t="shared" si="8"/>
        <v>6</v>
      </c>
      <c r="I39" s="166">
        <f t="shared" si="8"/>
        <v>8</v>
      </c>
      <c r="J39" s="166">
        <f t="shared" si="8"/>
        <v>6</v>
      </c>
      <c r="K39" s="166">
        <f t="shared" si="8"/>
        <v>8</v>
      </c>
      <c r="L39" s="166">
        <f t="shared" si="8"/>
        <v>6</v>
      </c>
      <c r="M39" s="166">
        <f t="shared" si="8"/>
        <v>8</v>
      </c>
      <c r="N39" s="166">
        <f t="shared" si="8"/>
        <v>0</v>
      </c>
      <c r="O39" s="166">
        <f t="shared" si="8"/>
        <v>8</v>
      </c>
      <c r="P39" s="166">
        <f t="shared" si="8"/>
        <v>6</v>
      </c>
      <c r="Q39" s="166">
        <f t="shared" si="8"/>
        <v>8</v>
      </c>
      <c r="R39" s="166">
        <f t="shared" si="8"/>
        <v>6</v>
      </c>
      <c r="S39" s="166">
        <f t="shared" si="8"/>
        <v>8</v>
      </c>
      <c r="T39" s="166">
        <f t="shared" si="8"/>
        <v>6</v>
      </c>
      <c r="U39" s="166">
        <v>0</v>
      </c>
      <c r="V39" s="166" t="s">
        <v>23</v>
      </c>
      <c r="W39" s="166" t="s">
        <v>23</v>
      </c>
      <c r="X39" s="166">
        <f t="shared" si="8"/>
        <v>6</v>
      </c>
      <c r="Y39" s="166">
        <f t="shared" si="8"/>
        <v>4</v>
      </c>
      <c r="Z39" s="166">
        <f t="shared" si="8"/>
        <v>6</v>
      </c>
      <c r="AA39" s="166">
        <f t="shared" si="8"/>
        <v>4</v>
      </c>
      <c r="AB39" s="166">
        <f t="shared" si="8"/>
        <v>6</v>
      </c>
      <c r="AC39" s="166">
        <f t="shared" si="8"/>
        <v>4</v>
      </c>
      <c r="AD39" s="166">
        <f t="shared" si="8"/>
        <v>6</v>
      </c>
      <c r="AE39" s="166">
        <f t="shared" si="8"/>
        <v>4</v>
      </c>
      <c r="AF39" s="166">
        <f t="shared" si="8"/>
        <v>6</v>
      </c>
      <c r="AG39" s="166">
        <f t="shared" si="8"/>
        <v>4</v>
      </c>
      <c r="AH39" s="166">
        <f t="shared" si="8"/>
        <v>6</v>
      </c>
      <c r="AI39" s="167">
        <f t="shared" si="8"/>
        <v>4</v>
      </c>
      <c r="AJ39" s="167">
        <f t="shared" si="8"/>
        <v>0</v>
      </c>
      <c r="AK39" s="167">
        <f t="shared" si="8"/>
        <v>0</v>
      </c>
      <c r="AL39" s="167">
        <f t="shared" si="8"/>
        <v>6</v>
      </c>
      <c r="AM39" s="167">
        <v>4</v>
      </c>
      <c r="AN39" s="167">
        <f t="shared" si="8"/>
        <v>0</v>
      </c>
      <c r="AO39" s="167">
        <f>AO41+AO43+AO45</f>
        <v>0</v>
      </c>
      <c r="AP39" s="167">
        <f t="shared" si="8"/>
        <v>0</v>
      </c>
      <c r="AQ39" s="167">
        <f t="shared" si="8"/>
        <v>0</v>
      </c>
      <c r="AR39" s="167">
        <f t="shared" si="8"/>
        <v>0</v>
      </c>
      <c r="AS39" s="167">
        <f t="shared" si="8"/>
        <v>0</v>
      </c>
      <c r="AT39" s="167">
        <f t="shared" si="8"/>
        <v>0</v>
      </c>
      <c r="AU39" s="167">
        <f t="shared" si="8"/>
        <v>0</v>
      </c>
      <c r="AV39" s="167">
        <f t="shared" si="8"/>
        <v>0</v>
      </c>
      <c r="AW39" s="167">
        <f>AW41+AW43+AW45</f>
        <v>0</v>
      </c>
      <c r="AX39" s="166">
        <f>AX41+AX43+AX45</f>
        <v>0</v>
      </c>
      <c r="AY39" s="166" t="s">
        <v>23</v>
      </c>
      <c r="AZ39" s="166" t="s">
        <v>23</v>
      </c>
      <c r="BA39" s="166" t="s">
        <v>23</v>
      </c>
      <c r="BB39" s="166" t="s">
        <v>23</v>
      </c>
      <c r="BC39" s="166" t="s">
        <v>23</v>
      </c>
      <c r="BD39" s="166" t="s">
        <v>179</v>
      </c>
      <c r="BE39" s="100">
        <f t="shared" si="2"/>
        <v>176</v>
      </c>
    </row>
    <row r="40" spans="1:57" s="27" customFormat="1" ht="18.75" customHeight="1" thickBot="1">
      <c r="A40" s="479"/>
      <c r="B40" s="562"/>
      <c r="C40" s="562"/>
      <c r="D40" s="165" t="s">
        <v>25</v>
      </c>
      <c r="E40" s="166">
        <f>E42+E44+E46</f>
        <v>4</v>
      </c>
      <c r="F40" s="166">
        <f t="shared" si="8"/>
        <v>3</v>
      </c>
      <c r="G40" s="166">
        <f t="shared" si="8"/>
        <v>4</v>
      </c>
      <c r="H40" s="166">
        <f t="shared" si="8"/>
        <v>3</v>
      </c>
      <c r="I40" s="166">
        <f t="shared" si="8"/>
        <v>4</v>
      </c>
      <c r="J40" s="166">
        <f t="shared" si="8"/>
        <v>3</v>
      </c>
      <c r="K40" s="166">
        <f t="shared" si="8"/>
        <v>4</v>
      </c>
      <c r="L40" s="166">
        <f t="shared" si="8"/>
        <v>3</v>
      </c>
      <c r="M40" s="166">
        <f t="shared" si="8"/>
        <v>4</v>
      </c>
      <c r="N40" s="166">
        <f t="shared" si="8"/>
        <v>0</v>
      </c>
      <c r="O40" s="166">
        <f t="shared" si="8"/>
        <v>4</v>
      </c>
      <c r="P40" s="166">
        <f t="shared" si="8"/>
        <v>3</v>
      </c>
      <c r="Q40" s="166">
        <f t="shared" si="8"/>
        <v>4</v>
      </c>
      <c r="R40" s="166">
        <f t="shared" si="8"/>
        <v>3</v>
      </c>
      <c r="S40" s="166">
        <f t="shared" si="8"/>
        <v>4</v>
      </c>
      <c r="T40" s="166">
        <f t="shared" si="8"/>
        <v>3</v>
      </c>
      <c r="U40" s="166">
        <f t="shared" si="8"/>
        <v>0</v>
      </c>
      <c r="V40" s="166" t="s">
        <v>23</v>
      </c>
      <c r="W40" s="166" t="s">
        <v>23</v>
      </c>
      <c r="X40" s="166">
        <f t="shared" si="8"/>
        <v>3</v>
      </c>
      <c r="Y40" s="166">
        <f t="shared" si="8"/>
        <v>2</v>
      </c>
      <c r="Z40" s="166">
        <f t="shared" si="8"/>
        <v>3</v>
      </c>
      <c r="AA40" s="166">
        <f t="shared" si="8"/>
        <v>2</v>
      </c>
      <c r="AB40" s="166">
        <f t="shared" si="8"/>
        <v>3</v>
      </c>
      <c r="AC40" s="166">
        <f t="shared" si="8"/>
        <v>2</v>
      </c>
      <c r="AD40" s="166">
        <f t="shared" si="8"/>
        <v>3</v>
      </c>
      <c r="AE40" s="166">
        <f t="shared" si="8"/>
        <v>2</v>
      </c>
      <c r="AF40" s="166">
        <f t="shared" si="8"/>
        <v>3</v>
      </c>
      <c r="AG40" s="166">
        <f t="shared" si="8"/>
        <v>2</v>
      </c>
      <c r="AH40" s="166">
        <f t="shared" si="8"/>
        <v>3</v>
      </c>
      <c r="AI40" s="167">
        <f t="shared" si="8"/>
        <v>2</v>
      </c>
      <c r="AJ40" s="167">
        <f t="shared" si="8"/>
        <v>0</v>
      </c>
      <c r="AK40" s="167">
        <f t="shared" si="8"/>
        <v>0</v>
      </c>
      <c r="AL40" s="167">
        <f t="shared" si="8"/>
        <v>3</v>
      </c>
      <c r="AM40" s="167">
        <f t="shared" si="8"/>
        <v>2</v>
      </c>
      <c r="AN40" s="167">
        <f t="shared" si="8"/>
        <v>0</v>
      </c>
      <c r="AO40" s="167">
        <f>AO42+AO44+AO46</f>
        <v>0</v>
      </c>
      <c r="AP40" s="167">
        <f t="shared" si="8"/>
        <v>0</v>
      </c>
      <c r="AQ40" s="167">
        <f t="shared" si="8"/>
        <v>0</v>
      </c>
      <c r="AR40" s="167">
        <f t="shared" si="8"/>
        <v>0</v>
      </c>
      <c r="AS40" s="167">
        <f t="shared" si="8"/>
        <v>0</v>
      </c>
      <c r="AT40" s="167">
        <f t="shared" si="8"/>
        <v>0</v>
      </c>
      <c r="AU40" s="167">
        <f t="shared" si="8"/>
        <v>0</v>
      </c>
      <c r="AV40" s="167">
        <f t="shared" si="8"/>
        <v>0</v>
      </c>
      <c r="AW40" s="167">
        <f>AW42+AW44+AW46</f>
        <v>0</v>
      </c>
      <c r="AX40" s="166">
        <f>AX42+AX44+AX46</f>
        <v>0</v>
      </c>
      <c r="AY40" s="166" t="s">
        <v>23</v>
      </c>
      <c r="AZ40" s="166" t="s">
        <v>23</v>
      </c>
      <c r="BA40" s="166" t="s">
        <v>23</v>
      </c>
      <c r="BB40" s="166" t="s">
        <v>23</v>
      </c>
      <c r="BC40" s="166" t="s">
        <v>23</v>
      </c>
      <c r="BD40" s="166" t="s">
        <v>179</v>
      </c>
      <c r="BE40" s="100">
        <f t="shared" si="2"/>
        <v>88</v>
      </c>
    </row>
    <row r="41" spans="1:57" ht="16.5" customHeight="1" thickBot="1">
      <c r="A41" s="479"/>
      <c r="B41" s="551" t="s">
        <v>255</v>
      </c>
      <c r="C41" s="551" t="s">
        <v>172</v>
      </c>
      <c r="D41" s="115" t="s">
        <v>22</v>
      </c>
      <c r="E41" s="194">
        <v>6</v>
      </c>
      <c r="F41" s="194">
        <v>4</v>
      </c>
      <c r="G41" s="194">
        <v>6</v>
      </c>
      <c r="H41" s="194">
        <v>4</v>
      </c>
      <c r="I41" s="195">
        <v>6</v>
      </c>
      <c r="J41" s="195">
        <v>4</v>
      </c>
      <c r="K41" s="195">
        <v>6</v>
      </c>
      <c r="L41" s="195">
        <v>4</v>
      </c>
      <c r="M41" s="194">
        <v>6</v>
      </c>
      <c r="N41" s="194"/>
      <c r="O41" s="194">
        <v>6</v>
      </c>
      <c r="P41" s="194">
        <v>4</v>
      </c>
      <c r="Q41" s="194">
        <v>6</v>
      </c>
      <c r="R41" s="194">
        <v>4</v>
      </c>
      <c r="S41" s="194">
        <v>6</v>
      </c>
      <c r="T41" s="100">
        <v>4</v>
      </c>
      <c r="U41" s="352" t="s">
        <v>24</v>
      </c>
      <c r="V41" s="95" t="s">
        <v>23</v>
      </c>
      <c r="W41" s="95" t="s">
        <v>23</v>
      </c>
      <c r="X41" s="194"/>
      <c r="Y41" s="194"/>
      <c r="Z41" s="194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355"/>
      <c r="AO41" s="195"/>
      <c r="AP41" s="195"/>
      <c r="AQ41" s="195"/>
      <c r="AR41" s="195"/>
      <c r="AS41" s="195"/>
      <c r="AT41" s="195"/>
      <c r="AU41" s="271"/>
      <c r="AV41" s="271"/>
      <c r="AW41" s="271"/>
      <c r="AX41" s="272"/>
      <c r="AY41" s="295" t="s">
        <v>23</v>
      </c>
      <c r="AZ41" s="295" t="s">
        <v>23</v>
      </c>
      <c r="BA41" s="295" t="s">
        <v>23</v>
      </c>
      <c r="BB41" s="295" t="s">
        <v>23</v>
      </c>
      <c r="BC41" s="295" t="s">
        <v>23</v>
      </c>
      <c r="BD41" s="295" t="s">
        <v>179</v>
      </c>
      <c r="BE41" s="100">
        <f t="shared" si="2"/>
        <v>76</v>
      </c>
    </row>
    <row r="42" spans="1:57" ht="17.25" customHeight="1" thickBot="1">
      <c r="A42" s="479"/>
      <c r="B42" s="563"/>
      <c r="C42" s="552"/>
      <c r="D42" s="115" t="s">
        <v>25</v>
      </c>
      <c r="E42" s="194">
        <v>3</v>
      </c>
      <c r="F42" s="194">
        <v>2</v>
      </c>
      <c r="G42" s="194">
        <v>3</v>
      </c>
      <c r="H42" s="194">
        <v>2</v>
      </c>
      <c r="I42" s="195">
        <v>3</v>
      </c>
      <c r="J42" s="195">
        <v>2</v>
      </c>
      <c r="K42" s="195">
        <v>3</v>
      </c>
      <c r="L42" s="195">
        <v>2</v>
      </c>
      <c r="M42" s="194">
        <v>3</v>
      </c>
      <c r="N42" s="194"/>
      <c r="O42" s="194">
        <v>3</v>
      </c>
      <c r="P42" s="194">
        <v>2</v>
      </c>
      <c r="Q42" s="194">
        <v>3</v>
      </c>
      <c r="R42" s="194">
        <v>2</v>
      </c>
      <c r="S42" s="194">
        <v>3</v>
      </c>
      <c r="T42" s="100">
        <v>2</v>
      </c>
      <c r="U42" s="352"/>
      <c r="V42" s="95" t="s">
        <v>23</v>
      </c>
      <c r="W42" s="95" t="s">
        <v>23</v>
      </c>
      <c r="X42" s="272"/>
      <c r="Y42" s="272"/>
      <c r="Z42" s="272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356"/>
      <c r="AO42" s="271"/>
      <c r="AP42" s="271"/>
      <c r="AQ42" s="271"/>
      <c r="AR42" s="271"/>
      <c r="AS42" s="271"/>
      <c r="AT42" s="271"/>
      <c r="AU42" s="271"/>
      <c r="AV42" s="271"/>
      <c r="AW42" s="271"/>
      <c r="AX42" s="272"/>
      <c r="AY42" s="295" t="s">
        <v>23</v>
      </c>
      <c r="AZ42" s="295" t="s">
        <v>23</v>
      </c>
      <c r="BA42" s="295" t="s">
        <v>23</v>
      </c>
      <c r="BB42" s="295" t="s">
        <v>23</v>
      </c>
      <c r="BC42" s="295" t="s">
        <v>23</v>
      </c>
      <c r="BD42" s="295" t="s">
        <v>179</v>
      </c>
      <c r="BE42" s="100">
        <f t="shared" si="2"/>
        <v>38</v>
      </c>
    </row>
    <row r="43" spans="1:57" ht="18" customHeight="1" thickBot="1">
      <c r="A43" s="479"/>
      <c r="B43" s="564" t="s">
        <v>164</v>
      </c>
      <c r="C43" s="551" t="s">
        <v>46</v>
      </c>
      <c r="D43" s="115" t="s">
        <v>22</v>
      </c>
      <c r="E43" s="194">
        <v>2</v>
      </c>
      <c r="F43" s="194">
        <v>2</v>
      </c>
      <c r="G43" s="194">
        <v>2</v>
      </c>
      <c r="H43" s="194">
        <v>2</v>
      </c>
      <c r="I43" s="195">
        <v>2</v>
      </c>
      <c r="J43" s="195">
        <v>2</v>
      </c>
      <c r="K43" s="195">
        <v>2</v>
      </c>
      <c r="L43" s="195">
        <v>2</v>
      </c>
      <c r="M43" s="194">
        <v>2</v>
      </c>
      <c r="N43" s="194"/>
      <c r="O43" s="194">
        <v>2</v>
      </c>
      <c r="P43" s="194">
        <v>2</v>
      </c>
      <c r="Q43" s="194">
        <v>2</v>
      </c>
      <c r="R43" s="194">
        <v>2</v>
      </c>
      <c r="S43" s="194">
        <v>2</v>
      </c>
      <c r="T43" s="100">
        <v>2</v>
      </c>
      <c r="U43" s="352"/>
      <c r="V43" s="95" t="s">
        <v>23</v>
      </c>
      <c r="W43" s="95" t="s">
        <v>23</v>
      </c>
      <c r="X43" s="194">
        <v>2</v>
      </c>
      <c r="Y43" s="194">
        <v>2</v>
      </c>
      <c r="Z43" s="194">
        <v>2</v>
      </c>
      <c r="AA43" s="195">
        <v>2</v>
      </c>
      <c r="AB43" s="195">
        <v>2</v>
      </c>
      <c r="AC43" s="195">
        <v>2</v>
      </c>
      <c r="AD43" s="195">
        <v>2</v>
      </c>
      <c r="AE43" s="195">
        <v>2</v>
      </c>
      <c r="AF43" s="195">
        <v>2</v>
      </c>
      <c r="AG43" s="195">
        <v>2</v>
      </c>
      <c r="AH43" s="195">
        <v>2</v>
      </c>
      <c r="AI43" s="195">
        <v>2</v>
      </c>
      <c r="AJ43" s="195"/>
      <c r="AK43" s="195"/>
      <c r="AL43" s="195">
        <v>2</v>
      </c>
      <c r="AM43" s="195" t="s">
        <v>241</v>
      </c>
      <c r="AN43" s="355"/>
      <c r="AO43" s="195"/>
      <c r="AP43" s="195"/>
      <c r="AQ43" s="195"/>
      <c r="AR43" s="195"/>
      <c r="AS43" s="195"/>
      <c r="AT43" s="195"/>
      <c r="AU43" s="271"/>
      <c r="AV43" s="271"/>
      <c r="AW43" s="271"/>
      <c r="AX43" s="272"/>
      <c r="AY43" s="295" t="s">
        <v>23</v>
      </c>
      <c r="AZ43" s="295" t="s">
        <v>23</v>
      </c>
      <c r="BA43" s="295" t="s">
        <v>23</v>
      </c>
      <c r="BB43" s="295" t="s">
        <v>23</v>
      </c>
      <c r="BC43" s="295" t="s">
        <v>23</v>
      </c>
      <c r="BD43" s="295" t="s">
        <v>179</v>
      </c>
      <c r="BE43" s="100">
        <f t="shared" si="2"/>
        <v>56</v>
      </c>
    </row>
    <row r="44" spans="1:57" ht="15.75" customHeight="1" thickBot="1">
      <c r="A44" s="479"/>
      <c r="B44" s="564"/>
      <c r="C44" s="552"/>
      <c r="D44" s="115" t="s">
        <v>25</v>
      </c>
      <c r="E44" s="194">
        <v>1</v>
      </c>
      <c r="F44" s="194">
        <v>1</v>
      </c>
      <c r="G44" s="194">
        <v>1</v>
      </c>
      <c r="H44" s="194">
        <v>1</v>
      </c>
      <c r="I44" s="195">
        <v>1</v>
      </c>
      <c r="J44" s="195">
        <v>1</v>
      </c>
      <c r="K44" s="195">
        <v>1</v>
      </c>
      <c r="L44" s="195">
        <v>1</v>
      </c>
      <c r="M44" s="194">
        <v>1</v>
      </c>
      <c r="N44" s="194"/>
      <c r="O44" s="194">
        <v>1</v>
      </c>
      <c r="P44" s="194">
        <v>1</v>
      </c>
      <c r="Q44" s="194">
        <v>1</v>
      </c>
      <c r="R44" s="194">
        <v>1</v>
      </c>
      <c r="S44" s="194">
        <v>1</v>
      </c>
      <c r="T44" s="100">
        <v>1</v>
      </c>
      <c r="U44" s="352"/>
      <c r="V44" s="95" t="s">
        <v>23</v>
      </c>
      <c r="W44" s="95" t="s">
        <v>23</v>
      </c>
      <c r="X44" s="272">
        <v>1</v>
      </c>
      <c r="Y44" s="272">
        <v>1</v>
      </c>
      <c r="Z44" s="272">
        <v>1</v>
      </c>
      <c r="AA44" s="271">
        <v>1</v>
      </c>
      <c r="AB44" s="271">
        <v>1</v>
      </c>
      <c r="AC44" s="271">
        <v>1</v>
      </c>
      <c r="AD44" s="271">
        <v>1</v>
      </c>
      <c r="AE44" s="271">
        <v>1</v>
      </c>
      <c r="AF44" s="271">
        <v>1</v>
      </c>
      <c r="AG44" s="271">
        <v>1</v>
      </c>
      <c r="AH44" s="271">
        <v>1</v>
      </c>
      <c r="AI44" s="271">
        <v>1</v>
      </c>
      <c r="AJ44" s="271"/>
      <c r="AK44" s="271"/>
      <c r="AL44" s="271">
        <v>1</v>
      </c>
      <c r="AM44" s="271">
        <v>1</v>
      </c>
      <c r="AN44" s="356"/>
      <c r="AO44" s="271"/>
      <c r="AP44" s="271"/>
      <c r="AQ44" s="271"/>
      <c r="AR44" s="271"/>
      <c r="AS44" s="271"/>
      <c r="AT44" s="271"/>
      <c r="AU44" s="271"/>
      <c r="AV44" s="271"/>
      <c r="AW44" s="271"/>
      <c r="AX44" s="272"/>
      <c r="AY44" s="295" t="s">
        <v>23</v>
      </c>
      <c r="AZ44" s="295" t="s">
        <v>23</v>
      </c>
      <c r="BA44" s="295" t="s">
        <v>23</v>
      </c>
      <c r="BB44" s="295" t="s">
        <v>23</v>
      </c>
      <c r="BC44" s="295" t="s">
        <v>23</v>
      </c>
      <c r="BD44" s="295" t="s">
        <v>179</v>
      </c>
      <c r="BE44" s="100">
        <f t="shared" si="2"/>
        <v>29</v>
      </c>
    </row>
    <row r="45" spans="1:57" ht="19.5" customHeight="1" thickBot="1">
      <c r="A45" s="479"/>
      <c r="B45" s="563" t="s">
        <v>256</v>
      </c>
      <c r="C45" s="551" t="s">
        <v>173</v>
      </c>
      <c r="D45" s="115" t="s">
        <v>22</v>
      </c>
      <c r="E45" s="194"/>
      <c r="F45" s="194"/>
      <c r="G45" s="194"/>
      <c r="H45" s="194"/>
      <c r="I45" s="195"/>
      <c r="J45" s="195"/>
      <c r="K45" s="195"/>
      <c r="L45" s="195"/>
      <c r="M45" s="194"/>
      <c r="N45" s="194"/>
      <c r="O45" s="194"/>
      <c r="P45" s="194"/>
      <c r="Q45" s="194"/>
      <c r="R45" s="194"/>
      <c r="S45" s="194"/>
      <c r="T45" s="100"/>
      <c r="U45" s="352"/>
      <c r="V45" s="95" t="s">
        <v>23</v>
      </c>
      <c r="W45" s="95" t="s">
        <v>23</v>
      </c>
      <c r="X45" s="272">
        <v>4</v>
      </c>
      <c r="Y45" s="272">
        <v>2</v>
      </c>
      <c r="Z45" s="272">
        <v>4</v>
      </c>
      <c r="AA45" s="271">
        <v>2</v>
      </c>
      <c r="AB45" s="271">
        <v>4</v>
      </c>
      <c r="AC45" s="271">
        <v>2</v>
      </c>
      <c r="AD45" s="271">
        <v>4</v>
      </c>
      <c r="AE45" s="271">
        <v>2</v>
      </c>
      <c r="AF45" s="271">
        <v>4</v>
      </c>
      <c r="AG45" s="271">
        <v>2</v>
      </c>
      <c r="AH45" s="271">
        <v>4</v>
      </c>
      <c r="AI45" s="271">
        <v>2</v>
      </c>
      <c r="AJ45" s="271"/>
      <c r="AK45" s="271"/>
      <c r="AL45" s="271">
        <v>4</v>
      </c>
      <c r="AM45" s="271">
        <v>2</v>
      </c>
      <c r="AN45" s="356"/>
      <c r="AO45" s="271"/>
      <c r="AP45" s="271"/>
      <c r="AQ45" s="271"/>
      <c r="AR45" s="271"/>
      <c r="AS45" s="271"/>
      <c r="AT45" s="271"/>
      <c r="AU45" s="271"/>
      <c r="AV45" s="271"/>
      <c r="AW45" s="271"/>
      <c r="AX45" s="272"/>
      <c r="AY45" s="295" t="s">
        <v>23</v>
      </c>
      <c r="AZ45" s="295" t="s">
        <v>23</v>
      </c>
      <c r="BA45" s="295" t="s">
        <v>23</v>
      </c>
      <c r="BB45" s="295" t="s">
        <v>23</v>
      </c>
      <c r="BC45" s="295" t="s">
        <v>23</v>
      </c>
      <c r="BD45" s="295" t="s">
        <v>179</v>
      </c>
      <c r="BE45" s="100">
        <f t="shared" si="2"/>
        <v>42</v>
      </c>
    </row>
    <row r="46" spans="1:57" ht="18.75" customHeight="1" thickBot="1">
      <c r="A46" s="479"/>
      <c r="B46" s="552"/>
      <c r="C46" s="552"/>
      <c r="D46" s="115" t="s">
        <v>25</v>
      </c>
      <c r="E46" s="194"/>
      <c r="F46" s="194"/>
      <c r="G46" s="194"/>
      <c r="H46" s="194"/>
      <c r="I46" s="195"/>
      <c r="J46" s="195"/>
      <c r="K46" s="195"/>
      <c r="L46" s="195"/>
      <c r="M46" s="194"/>
      <c r="N46" s="194"/>
      <c r="O46" s="194"/>
      <c r="P46" s="194"/>
      <c r="Q46" s="194"/>
      <c r="R46" s="194"/>
      <c r="S46" s="194"/>
      <c r="T46" s="100"/>
      <c r="U46" s="352"/>
      <c r="V46" s="95" t="s">
        <v>23</v>
      </c>
      <c r="W46" s="95" t="s">
        <v>23</v>
      </c>
      <c r="X46" s="194">
        <v>2</v>
      </c>
      <c r="Y46" s="194">
        <v>1</v>
      </c>
      <c r="Z46" s="194">
        <v>2</v>
      </c>
      <c r="AA46" s="195">
        <v>1</v>
      </c>
      <c r="AB46" s="195">
        <v>2</v>
      </c>
      <c r="AC46" s="195">
        <v>1</v>
      </c>
      <c r="AD46" s="195">
        <v>2</v>
      </c>
      <c r="AE46" s="195">
        <v>1</v>
      </c>
      <c r="AF46" s="195">
        <v>2</v>
      </c>
      <c r="AG46" s="195">
        <v>1</v>
      </c>
      <c r="AH46" s="195">
        <v>2</v>
      </c>
      <c r="AI46" s="195">
        <v>1</v>
      </c>
      <c r="AJ46" s="195"/>
      <c r="AK46" s="195"/>
      <c r="AL46" s="195">
        <v>2</v>
      </c>
      <c r="AM46" s="195">
        <v>1</v>
      </c>
      <c r="AN46" s="355"/>
      <c r="AO46" s="195"/>
      <c r="AP46" s="195"/>
      <c r="AQ46" s="195"/>
      <c r="AR46" s="195"/>
      <c r="AS46" s="195"/>
      <c r="AT46" s="195"/>
      <c r="AU46" s="271"/>
      <c r="AV46" s="271"/>
      <c r="AW46" s="271"/>
      <c r="AX46" s="272"/>
      <c r="AY46" s="295" t="s">
        <v>23</v>
      </c>
      <c r="AZ46" s="295" t="s">
        <v>23</v>
      </c>
      <c r="BA46" s="295" t="s">
        <v>23</v>
      </c>
      <c r="BB46" s="295" t="s">
        <v>23</v>
      </c>
      <c r="BC46" s="295" t="s">
        <v>23</v>
      </c>
      <c r="BD46" s="295" t="s">
        <v>179</v>
      </c>
      <c r="BE46" s="100">
        <f t="shared" si="2"/>
        <v>21</v>
      </c>
    </row>
    <row r="47" spans="1:57" ht="16.5" hidden="1" thickBot="1">
      <c r="A47" s="479"/>
      <c r="B47" s="563"/>
      <c r="C47" s="551"/>
      <c r="D47" s="115"/>
      <c r="E47" s="99"/>
      <c r="F47" s="99"/>
      <c r="G47" s="99"/>
      <c r="H47" s="99"/>
      <c r="I47" s="101"/>
      <c r="J47" s="101"/>
      <c r="K47" s="101"/>
      <c r="L47" s="101"/>
      <c r="M47" s="99"/>
      <c r="N47" s="99"/>
      <c r="O47" s="99"/>
      <c r="P47" s="99"/>
      <c r="Q47" s="99"/>
      <c r="R47" s="99"/>
      <c r="S47" s="99"/>
      <c r="T47" s="99"/>
      <c r="U47" s="100"/>
      <c r="V47" s="99"/>
      <c r="W47" s="99"/>
      <c r="X47" s="99"/>
      <c r="Y47" s="99"/>
      <c r="Z47" s="99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2"/>
      <c r="AT47" s="101"/>
      <c r="AU47" s="106"/>
      <c r="AV47" s="106"/>
      <c r="AW47" s="106"/>
      <c r="AX47" s="104"/>
      <c r="AY47" s="104"/>
      <c r="AZ47" s="104"/>
      <c r="BA47" s="104"/>
      <c r="BB47" s="104"/>
      <c r="BC47" s="104"/>
      <c r="BD47" s="104"/>
      <c r="BE47" s="100">
        <f t="shared" si="2"/>
        <v>0</v>
      </c>
    </row>
    <row r="48" spans="1:57" ht="16.5" hidden="1" thickBot="1">
      <c r="A48" s="479"/>
      <c r="B48" s="552"/>
      <c r="C48" s="552"/>
      <c r="D48" s="115"/>
      <c r="E48" s="99"/>
      <c r="F48" s="99"/>
      <c r="G48" s="99"/>
      <c r="H48" s="99"/>
      <c r="I48" s="101"/>
      <c r="J48" s="101"/>
      <c r="K48" s="101"/>
      <c r="L48" s="101"/>
      <c r="M48" s="99"/>
      <c r="N48" s="99"/>
      <c r="O48" s="99"/>
      <c r="P48" s="99"/>
      <c r="Q48" s="99"/>
      <c r="R48" s="99"/>
      <c r="S48" s="99"/>
      <c r="T48" s="99"/>
      <c r="U48" s="100"/>
      <c r="V48" s="99"/>
      <c r="W48" s="99"/>
      <c r="X48" s="99"/>
      <c r="Y48" s="99"/>
      <c r="Z48" s="99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101"/>
      <c r="AU48" s="106"/>
      <c r="AV48" s="106"/>
      <c r="AW48" s="106"/>
      <c r="AX48" s="104"/>
      <c r="AY48" s="104"/>
      <c r="AZ48" s="104"/>
      <c r="BA48" s="104"/>
      <c r="BB48" s="104"/>
      <c r="BC48" s="104"/>
      <c r="BD48" s="104"/>
      <c r="BE48" s="100">
        <f t="shared" si="2"/>
        <v>0</v>
      </c>
    </row>
    <row r="49" spans="1:57" ht="26.25" customHeight="1" hidden="1" thickBot="1">
      <c r="A49" s="479"/>
      <c r="B49" s="563"/>
      <c r="C49" s="551"/>
      <c r="D49" s="115"/>
      <c r="E49" s="99"/>
      <c r="F49" s="99"/>
      <c r="G49" s="99"/>
      <c r="H49" s="99"/>
      <c r="I49" s="101"/>
      <c r="J49" s="101"/>
      <c r="K49" s="101"/>
      <c r="L49" s="101"/>
      <c r="M49" s="99"/>
      <c r="N49" s="99"/>
      <c r="O49" s="99"/>
      <c r="P49" s="99"/>
      <c r="Q49" s="99"/>
      <c r="R49" s="99"/>
      <c r="S49" s="99"/>
      <c r="T49" s="99"/>
      <c r="U49" s="100"/>
      <c r="V49" s="99"/>
      <c r="W49" s="99"/>
      <c r="X49" s="99"/>
      <c r="Y49" s="99"/>
      <c r="Z49" s="99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2"/>
      <c r="AT49" s="101"/>
      <c r="AU49" s="106"/>
      <c r="AV49" s="106"/>
      <c r="AW49" s="106"/>
      <c r="AX49" s="104"/>
      <c r="AY49" s="104"/>
      <c r="AZ49" s="104"/>
      <c r="BA49" s="104"/>
      <c r="BB49" s="104"/>
      <c r="BC49" s="104"/>
      <c r="BD49" s="104"/>
      <c r="BE49" s="100">
        <f t="shared" si="2"/>
        <v>0</v>
      </c>
    </row>
    <row r="50" spans="1:57" ht="16.5" hidden="1" thickBot="1">
      <c r="A50" s="479"/>
      <c r="B50" s="552"/>
      <c r="C50" s="552"/>
      <c r="D50" s="115"/>
      <c r="E50" s="99"/>
      <c r="F50" s="99"/>
      <c r="G50" s="99"/>
      <c r="H50" s="99"/>
      <c r="I50" s="101"/>
      <c r="J50" s="101"/>
      <c r="K50" s="101"/>
      <c r="L50" s="101"/>
      <c r="M50" s="99"/>
      <c r="N50" s="99"/>
      <c r="O50" s="99"/>
      <c r="P50" s="99"/>
      <c r="Q50" s="99"/>
      <c r="R50" s="99"/>
      <c r="S50" s="99"/>
      <c r="T50" s="99"/>
      <c r="U50" s="100"/>
      <c r="V50" s="99"/>
      <c r="W50" s="99"/>
      <c r="X50" s="99"/>
      <c r="Y50" s="99"/>
      <c r="Z50" s="99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101"/>
      <c r="AU50" s="106"/>
      <c r="AV50" s="106"/>
      <c r="AW50" s="106"/>
      <c r="AX50" s="104"/>
      <c r="AY50" s="104"/>
      <c r="AZ50" s="104"/>
      <c r="BA50" s="104"/>
      <c r="BB50" s="104"/>
      <c r="BC50" s="104"/>
      <c r="BD50" s="104"/>
      <c r="BE50" s="100">
        <f t="shared" si="2"/>
        <v>0</v>
      </c>
    </row>
    <row r="51" spans="1:57" ht="37.5" customHeight="1" hidden="1" thickBot="1">
      <c r="A51" s="479"/>
      <c r="B51" s="563"/>
      <c r="C51" s="551"/>
      <c r="D51" s="115"/>
      <c r="E51" s="99"/>
      <c r="F51" s="99"/>
      <c r="G51" s="99"/>
      <c r="H51" s="99"/>
      <c r="I51" s="101"/>
      <c r="J51" s="101"/>
      <c r="K51" s="101"/>
      <c r="L51" s="101"/>
      <c r="M51" s="99"/>
      <c r="N51" s="99"/>
      <c r="O51" s="99"/>
      <c r="P51" s="99"/>
      <c r="Q51" s="99"/>
      <c r="R51" s="99"/>
      <c r="S51" s="99"/>
      <c r="T51" s="99"/>
      <c r="U51" s="100"/>
      <c r="V51" s="99"/>
      <c r="W51" s="99"/>
      <c r="X51" s="99"/>
      <c r="Y51" s="99"/>
      <c r="Z51" s="99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2"/>
      <c r="AT51" s="101"/>
      <c r="AU51" s="106"/>
      <c r="AV51" s="106"/>
      <c r="AW51" s="106"/>
      <c r="AX51" s="104"/>
      <c r="AY51" s="104"/>
      <c r="AZ51" s="104"/>
      <c r="BA51" s="104"/>
      <c r="BB51" s="104"/>
      <c r="BC51" s="104"/>
      <c r="BD51" s="104"/>
      <c r="BE51" s="100">
        <f t="shared" si="2"/>
        <v>0</v>
      </c>
    </row>
    <row r="52" spans="1:57" ht="16.5" hidden="1" thickBot="1">
      <c r="A52" s="479"/>
      <c r="B52" s="552"/>
      <c r="C52" s="552"/>
      <c r="D52" s="115"/>
      <c r="E52" s="99"/>
      <c r="F52" s="99"/>
      <c r="G52" s="99"/>
      <c r="H52" s="99"/>
      <c r="I52" s="101"/>
      <c r="J52" s="101"/>
      <c r="K52" s="101"/>
      <c r="L52" s="101"/>
      <c r="M52" s="99"/>
      <c r="N52" s="99"/>
      <c r="O52" s="99"/>
      <c r="P52" s="99"/>
      <c r="Q52" s="99"/>
      <c r="R52" s="99"/>
      <c r="S52" s="99"/>
      <c r="T52" s="99"/>
      <c r="U52" s="100"/>
      <c r="V52" s="99"/>
      <c r="W52" s="99"/>
      <c r="X52" s="99"/>
      <c r="Y52" s="99"/>
      <c r="Z52" s="99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2"/>
      <c r="AT52" s="101"/>
      <c r="AU52" s="106"/>
      <c r="AV52" s="106"/>
      <c r="AW52" s="106"/>
      <c r="AX52" s="104"/>
      <c r="AY52" s="104"/>
      <c r="AZ52" s="104"/>
      <c r="BA52" s="104"/>
      <c r="BB52" s="104"/>
      <c r="BC52" s="104"/>
      <c r="BD52" s="104"/>
      <c r="BE52" s="100">
        <f t="shared" si="2"/>
        <v>0</v>
      </c>
    </row>
    <row r="53" spans="1:57" ht="16.5" hidden="1" thickBot="1">
      <c r="A53" s="479"/>
      <c r="B53" s="563"/>
      <c r="C53" s="551"/>
      <c r="D53" s="115"/>
      <c r="E53" s="99"/>
      <c r="F53" s="99"/>
      <c r="G53" s="99"/>
      <c r="H53" s="99"/>
      <c r="I53" s="101"/>
      <c r="J53" s="101"/>
      <c r="K53" s="101"/>
      <c r="L53" s="101"/>
      <c r="M53" s="99"/>
      <c r="N53" s="99"/>
      <c r="O53" s="99"/>
      <c r="P53" s="99"/>
      <c r="Q53" s="99"/>
      <c r="R53" s="99"/>
      <c r="S53" s="99"/>
      <c r="T53" s="99"/>
      <c r="U53" s="100"/>
      <c r="V53" s="99"/>
      <c r="W53" s="99"/>
      <c r="X53" s="104"/>
      <c r="Y53" s="99"/>
      <c r="Z53" s="99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2"/>
      <c r="AT53" s="101"/>
      <c r="AU53" s="106"/>
      <c r="AV53" s="106"/>
      <c r="AW53" s="106"/>
      <c r="AX53" s="104"/>
      <c r="AY53" s="104"/>
      <c r="AZ53" s="104"/>
      <c r="BA53" s="104"/>
      <c r="BB53" s="104"/>
      <c r="BC53" s="104"/>
      <c r="BD53" s="104"/>
      <c r="BE53" s="100">
        <f t="shared" si="2"/>
        <v>0</v>
      </c>
    </row>
    <row r="54" spans="1:57" ht="16.5" hidden="1" thickBot="1">
      <c r="A54" s="479"/>
      <c r="B54" s="552"/>
      <c r="C54" s="552"/>
      <c r="D54" s="115"/>
      <c r="E54" s="99"/>
      <c r="F54" s="99"/>
      <c r="G54" s="99"/>
      <c r="H54" s="99"/>
      <c r="I54" s="101"/>
      <c r="J54" s="101"/>
      <c r="K54" s="101"/>
      <c r="L54" s="101"/>
      <c r="M54" s="99"/>
      <c r="N54" s="99"/>
      <c r="O54" s="99"/>
      <c r="P54" s="99"/>
      <c r="Q54" s="99"/>
      <c r="R54" s="99"/>
      <c r="S54" s="99"/>
      <c r="T54" s="99"/>
      <c r="U54" s="100"/>
      <c r="V54" s="99"/>
      <c r="W54" s="99"/>
      <c r="X54" s="99"/>
      <c r="Y54" s="99"/>
      <c r="Z54" s="99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  <c r="AT54" s="101"/>
      <c r="AU54" s="106"/>
      <c r="AV54" s="106"/>
      <c r="AW54" s="106"/>
      <c r="AX54" s="104"/>
      <c r="AY54" s="104"/>
      <c r="AZ54" s="104"/>
      <c r="BA54" s="104"/>
      <c r="BB54" s="104"/>
      <c r="BC54" s="104"/>
      <c r="BD54" s="104"/>
      <c r="BE54" s="100">
        <f t="shared" si="2"/>
        <v>0</v>
      </c>
    </row>
    <row r="55" spans="1:57" ht="20.25" customHeight="1" hidden="1" thickBot="1">
      <c r="A55" s="479"/>
      <c r="B55" s="565" t="s">
        <v>47</v>
      </c>
      <c r="C55" s="113" t="s">
        <v>48</v>
      </c>
      <c r="D55" s="134" t="s">
        <v>22</v>
      </c>
      <c r="E55" s="97"/>
      <c r="F55" s="97"/>
      <c r="G55" s="97"/>
      <c r="H55" s="97"/>
      <c r="I55" s="98"/>
      <c r="J55" s="98"/>
      <c r="K55" s="98"/>
      <c r="L55" s="98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7"/>
      <c r="AY55" s="97"/>
      <c r="AZ55" s="97"/>
      <c r="BA55" s="97"/>
      <c r="BB55" s="97"/>
      <c r="BC55" s="97"/>
      <c r="BD55" s="97"/>
      <c r="BE55" s="100">
        <f t="shared" si="2"/>
        <v>0</v>
      </c>
    </row>
    <row r="56" spans="1:57" ht="6" customHeight="1" hidden="1" thickBot="1">
      <c r="A56" s="479"/>
      <c r="B56" s="566"/>
      <c r="C56" s="114" t="s">
        <v>36</v>
      </c>
      <c r="D56" s="134" t="s">
        <v>25</v>
      </c>
      <c r="E56" s="97"/>
      <c r="F56" s="97"/>
      <c r="G56" s="97"/>
      <c r="H56" s="97"/>
      <c r="I56" s="98"/>
      <c r="J56" s="98"/>
      <c r="K56" s="98"/>
      <c r="L56" s="98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7"/>
      <c r="AY56" s="97"/>
      <c r="AZ56" s="97"/>
      <c r="BA56" s="97"/>
      <c r="BB56" s="97"/>
      <c r="BC56" s="97"/>
      <c r="BD56" s="97"/>
      <c r="BE56" s="100">
        <f t="shared" si="2"/>
        <v>0</v>
      </c>
    </row>
    <row r="57" spans="1:57" s="27" customFormat="1" ht="16.5" thickBot="1">
      <c r="A57" s="479"/>
      <c r="B57" s="549" t="s">
        <v>247</v>
      </c>
      <c r="C57" s="549" t="s">
        <v>50</v>
      </c>
      <c r="D57" s="133" t="s">
        <v>22</v>
      </c>
      <c r="E57" s="95">
        <f aca="true" t="shared" si="9" ref="E57:U58">E59+E87+E92</f>
        <v>18</v>
      </c>
      <c r="F57" s="95">
        <f t="shared" si="9"/>
        <v>22</v>
      </c>
      <c r="G57" s="95">
        <f t="shared" si="9"/>
        <v>18</v>
      </c>
      <c r="H57" s="95">
        <f t="shared" si="9"/>
        <v>22</v>
      </c>
      <c r="I57" s="95">
        <f t="shared" si="9"/>
        <v>18</v>
      </c>
      <c r="J57" s="95">
        <f t="shared" si="9"/>
        <v>22</v>
      </c>
      <c r="K57" s="95">
        <f t="shared" si="9"/>
        <v>18</v>
      </c>
      <c r="L57" s="95">
        <f t="shared" si="9"/>
        <v>22</v>
      </c>
      <c r="M57" s="95">
        <f t="shared" si="9"/>
        <v>18</v>
      </c>
      <c r="N57" s="95">
        <f t="shared" si="9"/>
        <v>36</v>
      </c>
      <c r="O57" s="95">
        <f t="shared" si="9"/>
        <v>18</v>
      </c>
      <c r="P57" s="95">
        <f t="shared" si="9"/>
        <v>22</v>
      </c>
      <c r="Q57" s="95">
        <f t="shared" si="9"/>
        <v>18</v>
      </c>
      <c r="R57" s="95">
        <f t="shared" si="9"/>
        <v>22</v>
      </c>
      <c r="S57" s="95">
        <f t="shared" si="9"/>
        <v>18</v>
      </c>
      <c r="T57" s="95">
        <v>22</v>
      </c>
      <c r="U57" s="95">
        <v>0</v>
      </c>
      <c r="V57" s="95" t="s">
        <v>23</v>
      </c>
      <c r="W57" s="95" t="s">
        <v>23</v>
      </c>
      <c r="X57" s="95">
        <f aca="true" t="shared" si="10" ref="X57:AX58">X59+X87+X92</f>
        <v>26</v>
      </c>
      <c r="Y57" s="95">
        <f t="shared" si="10"/>
        <v>28</v>
      </c>
      <c r="Z57" s="95">
        <f t="shared" si="10"/>
        <v>26</v>
      </c>
      <c r="AA57" s="95">
        <f t="shared" si="10"/>
        <v>28</v>
      </c>
      <c r="AB57" s="95">
        <f t="shared" si="10"/>
        <v>26</v>
      </c>
      <c r="AC57" s="95">
        <f t="shared" si="10"/>
        <v>28</v>
      </c>
      <c r="AD57" s="95">
        <f t="shared" si="10"/>
        <v>26</v>
      </c>
      <c r="AE57" s="95">
        <f t="shared" si="10"/>
        <v>28</v>
      </c>
      <c r="AF57" s="95">
        <f t="shared" si="10"/>
        <v>26</v>
      </c>
      <c r="AG57" s="95">
        <f t="shared" si="10"/>
        <v>28</v>
      </c>
      <c r="AH57" s="95">
        <f t="shared" si="10"/>
        <v>26</v>
      </c>
      <c r="AI57" s="96">
        <f t="shared" si="10"/>
        <v>28</v>
      </c>
      <c r="AJ57" s="96">
        <f t="shared" si="10"/>
        <v>36</v>
      </c>
      <c r="AK57" s="96">
        <f t="shared" si="10"/>
        <v>36</v>
      </c>
      <c r="AL57" s="96">
        <f t="shared" si="10"/>
        <v>26</v>
      </c>
      <c r="AM57" s="96">
        <v>28</v>
      </c>
      <c r="AN57" s="96">
        <v>0</v>
      </c>
      <c r="AO57" s="96">
        <f t="shared" si="10"/>
        <v>36</v>
      </c>
      <c r="AP57" s="96">
        <f t="shared" si="10"/>
        <v>36</v>
      </c>
      <c r="AQ57" s="96">
        <f t="shared" si="10"/>
        <v>36</v>
      </c>
      <c r="AR57" s="96">
        <f t="shared" si="10"/>
        <v>36</v>
      </c>
      <c r="AS57" s="96">
        <f t="shared" si="10"/>
        <v>36</v>
      </c>
      <c r="AT57" s="96">
        <f t="shared" si="10"/>
        <v>36</v>
      </c>
      <c r="AU57" s="96">
        <f t="shared" si="10"/>
        <v>36</v>
      </c>
      <c r="AV57" s="96">
        <f t="shared" si="10"/>
        <v>36</v>
      </c>
      <c r="AW57" s="96">
        <f t="shared" si="10"/>
        <v>36</v>
      </c>
      <c r="AX57" s="95">
        <f t="shared" si="10"/>
        <v>36</v>
      </c>
      <c r="AY57" s="95" t="s">
        <v>23</v>
      </c>
      <c r="AZ57" s="95" t="s">
        <v>23</v>
      </c>
      <c r="BA57" s="95" t="s">
        <v>23</v>
      </c>
      <c r="BB57" s="95" t="s">
        <v>23</v>
      </c>
      <c r="BC57" s="95" t="s">
        <v>23</v>
      </c>
      <c r="BD57" s="95" t="s">
        <v>179</v>
      </c>
      <c r="BE57" s="100">
        <f t="shared" si="2"/>
        <v>1144</v>
      </c>
    </row>
    <row r="58" spans="1:57" s="27" customFormat="1" ht="16.5" thickBot="1">
      <c r="A58" s="479"/>
      <c r="B58" s="550"/>
      <c r="C58" s="550"/>
      <c r="D58" s="133" t="s">
        <v>25</v>
      </c>
      <c r="E58" s="95">
        <f t="shared" si="9"/>
        <v>9</v>
      </c>
      <c r="F58" s="95">
        <f t="shared" si="9"/>
        <v>11</v>
      </c>
      <c r="G58" s="95">
        <f t="shared" si="9"/>
        <v>9</v>
      </c>
      <c r="H58" s="95">
        <f t="shared" si="9"/>
        <v>11</v>
      </c>
      <c r="I58" s="95">
        <f t="shared" si="9"/>
        <v>9</v>
      </c>
      <c r="J58" s="95">
        <f t="shared" si="9"/>
        <v>11</v>
      </c>
      <c r="K58" s="95">
        <f t="shared" si="9"/>
        <v>9</v>
      </c>
      <c r="L58" s="95">
        <f t="shared" si="9"/>
        <v>11</v>
      </c>
      <c r="M58" s="95">
        <f t="shared" si="9"/>
        <v>9</v>
      </c>
      <c r="N58" s="95">
        <f t="shared" si="9"/>
        <v>0</v>
      </c>
      <c r="O58" s="95">
        <f t="shared" si="9"/>
        <v>9</v>
      </c>
      <c r="P58" s="95">
        <f t="shared" si="9"/>
        <v>11</v>
      </c>
      <c r="Q58" s="95">
        <f t="shared" si="9"/>
        <v>9</v>
      </c>
      <c r="R58" s="95">
        <f t="shared" si="9"/>
        <v>11</v>
      </c>
      <c r="S58" s="95">
        <f t="shared" si="9"/>
        <v>9</v>
      </c>
      <c r="T58" s="95">
        <f t="shared" si="9"/>
        <v>11</v>
      </c>
      <c r="U58" s="95">
        <f t="shared" si="9"/>
        <v>0</v>
      </c>
      <c r="V58" s="95" t="s">
        <v>23</v>
      </c>
      <c r="W58" s="95" t="s">
        <v>23</v>
      </c>
      <c r="X58" s="95">
        <f t="shared" si="10"/>
        <v>13</v>
      </c>
      <c r="Y58" s="95">
        <f t="shared" si="10"/>
        <v>14</v>
      </c>
      <c r="Z58" s="95">
        <f t="shared" si="10"/>
        <v>13</v>
      </c>
      <c r="AA58" s="95">
        <f t="shared" si="10"/>
        <v>14</v>
      </c>
      <c r="AB58" s="95">
        <f t="shared" si="10"/>
        <v>13</v>
      </c>
      <c r="AC58" s="95">
        <f t="shared" si="10"/>
        <v>14</v>
      </c>
      <c r="AD58" s="95">
        <f t="shared" si="10"/>
        <v>13</v>
      </c>
      <c r="AE58" s="95">
        <f t="shared" si="10"/>
        <v>14</v>
      </c>
      <c r="AF58" s="95">
        <f t="shared" si="10"/>
        <v>13</v>
      </c>
      <c r="AG58" s="95">
        <f t="shared" si="10"/>
        <v>14</v>
      </c>
      <c r="AH58" s="95">
        <f t="shared" si="10"/>
        <v>13</v>
      </c>
      <c r="AI58" s="96">
        <f t="shared" si="10"/>
        <v>14</v>
      </c>
      <c r="AJ58" s="96">
        <f t="shared" si="10"/>
        <v>0</v>
      </c>
      <c r="AK58" s="96">
        <f t="shared" si="10"/>
        <v>0</v>
      </c>
      <c r="AL58" s="96">
        <f t="shared" si="10"/>
        <v>13</v>
      </c>
      <c r="AM58" s="96">
        <f t="shared" si="10"/>
        <v>14</v>
      </c>
      <c r="AN58" s="96">
        <f t="shared" si="10"/>
        <v>0</v>
      </c>
      <c r="AO58" s="96">
        <f t="shared" si="10"/>
        <v>0</v>
      </c>
      <c r="AP58" s="96">
        <f t="shared" si="10"/>
        <v>0</v>
      </c>
      <c r="AQ58" s="96">
        <f t="shared" si="10"/>
        <v>0</v>
      </c>
      <c r="AR58" s="96">
        <f t="shared" si="10"/>
        <v>0</v>
      </c>
      <c r="AS58" s="96">
        <f t="shared" si="10"/>
        <v>0</v>
      </c>
      <c r="AT58" s="96">
        <f t="shared" si="10"/>
        <v>0</v>
      </c>
      <c r="AU58" s="96">
        <f t="shared" si="10"/>
        <v>0</v>
      </c>
      <c r="AV58" s="96">
        <f t="shared" si="10"/>
        <v>0</v>
      </c>
      <c r="AW58" s="96">
        <f t="shared" si="10"/>
        <v>0</v>
      </c>
      <c r="AX58" s="95">
        <f t="shared" si="10"/>
        <v>0</v>
      </c>
      <c r="AY58" s="95" t="s">
        <v>23</v>
      </c>
      <c r="AZ58" s="95" t="s">
        <v>23</v>
      </c>
      <c r="BA58" s="95" t="s">
        <v>23</v>
      </c>
      <c r="BB58" s="95" t="s">
        <v>23</v>
      </c>
      <c r="BC58" s="95" t="s">
        <v>23</v>
      </c>
      <c r="BD58" s="95" t="s">
        <v>179</v>
      </c>
      <c r="BE58" s="100">
        <f t="shared" si="2"/>
        <v>338</v>
      </c>
    </row>
    <row r="59" spans="1:57" ht="24" customHeight="1" thickBot="1">
      <c r="A59" s="479"/>
      <c r="B59" s="565" t="s">
        <v>248</v>
      </c>
      <c r="C59" s="565" t="s">
        <v>184</v>
      </c>
      <c r="D59" s="135" t="s">
        <v>22</v>
      </c>
      <c r="E59" s="107">
        <f>E61+E63+E65+E69</f>
        <v>6</v>
      </c>
      <c r="F59" s="107">
        <f aca="true" t="shared" si="11" ref="F59:AV59">F61+F63+F65+F69</f>
        <v>10</v>
      </c>
      <c r="G59" s="107">
        <f t="shared" si="11"/>
        <v>6</v>
      </c>
      <c r="H59" s="107">
        <f t="shared" si="11"/>
        <v>10</v>
      </c>
      <c r="I59" s="107">
        <f t="shared" si="11"/>
        <v>6</v>
      </c>
      <c r="J59" s="107">
        <f t="shared" si="11"/>
        <v>10</v>
      </c>
      <c r="K59" s="107">
        <f t="shared" si="11"/>
        <v>6</v>
      </c>
      <c r="L59" s="107">
        <f t="shared" si="11"/>
        <v>10</v>
      </c>
      <c r="M59" s="107">
        <f t="shared" si="11"/>
        <v>6</v>
      </c>
      <c r="N59" s="107">
        <f t="shared" si="11"/>
        <v>0</v>
      </c>
      <c r="O59" s="107">
        <f t="shared" si="11"/>
        <v>6</v>
      </c>
      <c r="P59" s="107">
        <f t="shared" si="11"/>
        <v>10</v>
      </c>
      <c r="Q59" s="107">
        <f t="shared" si="11"/>
        <v>6</v>
      </c>
      <c r="R59" s="107">
        <f t="shared" si="11"/>
        <v>10</v>
      </c>
      <c r="S59" s="107">
        <f t="shared" si="11"/>
        <v>6</v>
      </c>
      <c r="T59" s="107">
        <f t="shared" si="11"/>
        <v>10</v>
      </c>
      <c r="U59" s="352">
        <v>0</v>
      </c>
      <c r="V59" s="95" t="s">
        <v>23</v>
      </c>
      <c r="W59" s="95" t="s">
        <v>23</v>
      </c>
      <c r="X59" s="107">
        <f t="shared" si="11"/>
        <v>8</v>
      </c>
      <c r="Y59" s="107">
        <f t="shared" si="11"/>
        <v>12</v>
      </c>
      <c r="Z59" s="107">
        <f t="shared" si="11"/>
        <v>8</v>
      </c>
      <c r="AA59" s="107">
        <f t="shared" si="11"/>
        <v>12</v>
      </c>
      <c r="AB59" s="107">
        <f t="shared" si="11"/>
        <v>8</v>
      </c>
      <c r="AC59" s="107">
        <f t="shared" si="11"/>
        <v>12</v>
      </c>
      <c r="AD59" s="107">
        <f t="shared" si="11"/>
        <v>8</v>
      </c>
      <c r="AE59" s="107">
        <f t="shared" si="11"/>
        <v>12</v>
      </c>
      <c r="AF59" s="107">
        <f t="shared" si="11"/>
        <v>8</v>
      </c>
      <c r="AG59" s="107">
        <f t="shared" si="11"/>
        <v>12</v>
      </c>
      <c r="AH59" s="107">
        <f t="shared" si="11"/>
        <v>8</v>
      </c>
      <c r="AI59" s="108">
        <f t="shared" si="11"/>
        <v>12</v>
      </c>
      <c r="AJ59" s="108">
        <f t="shared" si="11"/>
        <v>0</v>
      </c>
      <c r="AK59" s="108">
        <f t="shared" si="11"/>
        <v>0</v>
      </c>
      <c r="AL59" s="108">
        <f t="shared" si="11"/>
        <v>8</v>
      </c>
      <c r="AM59" s="108">
        <v>12</v>
      </c>
      <c r="AN59" s="355">
        <f t="shared" si="11"/>
        <v>0</v>
      </c>
      <c r="AO59" s="108">
        <f>AO61+AO63+AO65+AO69</f>
        <v>0</v>
      </c>
      <c r="AP59" s="108">
        <f t="shared" si="11"/>
        <v>0</v>
      </c>
      <c r="AQ59" s="108">
        <f t="shared" si="11"/>
        <v>36</v>
      </c>
      <c r="AR59" s="108">
        <f t="shared" si="11"/>
        <v>36</v>
      </c>
      <c r="AS59" s="108">
        <f t="shared" si="11"/>
        <v>36</v>
      </c>
      <c r="AT59" s="108">
        <f t="shared" si="11"/>
        <v>36</v>
      </c>
      <c r="AU59" s="108">
        <f t="shared" si="11"/>
        <v>36</v>
      </c>
      <c r="AV59" s="108">
        <f t="shared" si="11"/>
        <v>36</v>
      </c>
      <c r="AW59" s="108">
        <f>AW61+AW63+AW65+AW69</f>
        <v>36</v>
      </c>
      <c r="AX59" s="107">
        <f>AX61+AX63+AX65+AX69</f>
        <v>36</v>
      </c>
      <c r="AY59" s="95" t="s">
        <v>23</v>
      </c>
      <c r="AZ59" s="95" t="s">
        <v>23</v>
      </c>
      <c r="BA59" s="95" t="s">
        <v>23</v>
      </c>
      <c r="BB59" s="95" t="s">
        <v>23</v>
      </c>
      <c r="BC59" s="95" t="s">
        <v>23</v>
      </c>
      <c r="BD59" s="95" t="s">
        <v>179</v>
      </c>
      <c r="BE59" s="100">
        <f t="shared" si="2"/>
        <v>546</v>
      </c>
    </row>
    <row r="60" spans="1:57" ht="26.25" customHeight="1" thickBot="1">
      <c r="A60" s="479"/>
      <c r="B60" s="566"/>
      <c r="C60" s="566"/>
      <c r="D60" s="135" t="s">
        <v>25</v>
      </c>
      <c r="E60" s="107">
        <f>E62+E64</f>
        <v>3</v>
      </c>
      <c r="F60" s="107">
        <f aca="true" t="shared" si="12" ref="F60:AV60">F62+F64</f>
        <v>5</v>
      </c>
      <c r="G60" s="107">
        <f t="shared" si="12"/>
        <v>3</v>
      </c>
      <c r="H60" s="107">
        <f t="shared" si="12"/>
        <v>5</v>
      </c>
      <c r="I60" s="107">
        <f t="shared" si="12"/>
        <v>3</v>
      </c>
      <c r="J60" s="107">
        <f t="shared" si="12"/>
        <v>5</v>
      </c>
      <c r="K60" s="107">
        <f t="shared" si="12"/>
        <v>3</v>
      </c>
      <c r="L60" s="107">
        <f t="shared" si="12"/>
        <v>5</v>
      </c>
      <c r="M60" s="107">
        <f t="shared" si="12"/>
        <v>3</v>
      </c>
      <c r="N60" s="107">
        <f t="shared" si="12"/>
        <v>0</v>
      </c>
      <c r="O60" s="107">
        <f t="shared" si="12"/>
        <v>3</v>
      </c>
      <c r="P60" s="107">
        <f t="shared" si="12"/>
        <v>5</v>
      </c>
      <c r="Q60" s="107">
        <f t="shared" si="12"/>
        <v>3</v>
      </c>
      <c r="R60" s="107">
        <f t="shared" si="12"/>
        <v>5</v>
      </c>
      <c r="S60" s="107">
        <f t="shared" si="12"/>
        <v>3</v>
      </c>
      <c r="T60" s="107">
        <f t="shared" si="12"/>
        <v>5</v>
      </c>
      <c r="U60" s="352">
        <f t="shared" si="12"/>
        <v>0</v>
      </c>
      <c r="V60" s="95" t="s">
        <v>23</v>
      </c>
      <c r="W60" s="95" t="s">
        <v>23</v>
      </c>
      <c r="X60" s="107">
        <f t="shared" si="12"/>
        <v>4</v>
      </c>
      <c r="Y60" s="107">
        <f t="shared" si="12"/>
        <v>6</v>
      </c>
      <c r="Z60" s="107">
        <f t="shared" si="12"/>
        <v>4</v>
      </c>
      <c r="AA60" s="107">
        <f t="shared" si="12"/>
        <v>6</v>
      </c>
      <c r="AB60" s="107">
        <f t="shared" si="12"/>
        <v>4</v>
      </c>
      <c r="AC60" s="107">
        <f t="shared" si="12"/>
        <v>6</v>
      </c>
      <c r="AD60" s="107">
        <f t="shared" si="12"/>
        <v>4</v>
      </c>
      <c r="AE60" s="107">
        <f t="shared" si="12"/>
        <v>6</v>
      </c>
      <c r="AF60" s="107">
        <f t="shared" si="12"/>
        <v>4</v>
      </c>
      <c r="AG60" s="107">
        <f t="shared" si="12"/>
        <v>6</v>
      </c>
      <c r="AH60" s="107">
        <f t="shared" si="12"/>
        <v>4</v>
      </c>
      <c r="AI60" s="108">
        <f t="shared" si="12"/>
        <v>6</v>
      </c>
      <c r="AJ60" s="108">
        <f t="shared" si="12"/>
        <v>0</v>
      </c>
      <c r="AK60" s="108">
        <f t="shared" si="12"/>
        <v>0</v>
      </c>
      <c r="AL60" s="108">
        <f t="shared" si="12"/>
        <v>4</v>
      </c>
      <c r="AM60" s="108">
        <f t="shared" si="12"/>
        <v>6</v>
      </c>
      <c r="AN60" s="355">
        <f t="shared" si="12"/>
        <v>0</v>
      </c>
      <c r="AO60" s="108">
        <f>AO62+AO64</f>
        <v>0</v>
      </c>
      <c r="AP60" s="108">
        <f t="shared" si="12"/>
        <v>0</v>
      </c>
      <c r="AQ60" s="108">
        <f t="shared" si="12"/>
        <v>0</v>
      </c>
      <c r="AR60" s="108">
        <f t="shared" si="12"/>
        <v>0</v>
      </c>
      <c r="AS60" s="108">
        <f t="shared" si="12"/>
        <v>0</v>
      </c>
      <c r="AT60" s="108">
        <f t="shared" si="12"/>
        <v>0</v>
      </c>
      <c r="AU60" s="108">
        <f t="shared" si="12"/>
        <v>0</v>
      </c>
      <c r="AV60" s="108">
        <f t="shared" si="12"/>
        <v>0</v>
      </c>
      <c r="AW60" s="108">
        <f>AW62+AW64</f>
        <v>0</v>
      </c>
      <c r="AX60" s="107">
        <f>AX62+AX64</f>
        <v>0</v>
      </c>
      <c r="AY60" s="95" t="s">
        <v>23</v>
      </c>
      <c r="AZ60" s="95" t="s">
        <v>23</v>
      </c>
      <c r="BA60" s="95" t="s">
        <v>23</v>
      </c>
      <c r="BB60" s="95" t="s">
        <v>23</v>
      </c>
      <c r="BC60" s="95" t="s">
        <v>23</v>
      </c>
      <c r="BD60" s="95" t="s">
        <v>179</v>
      </c>
      <c r="BE60" s="100">
        <f t="shared" si="2"/>
        <v>129</v>
      </c>
    </row>
    <row r="61" spans="1:57" ht="16.5" customHeight="1" thickBot="1">
      <c r="A61" s="479"/>
      <c r="B61" s="567" t="s">
        <v>249</v>
      </c>
      <c r="C61" s="567" t="s">
        <v>165</v>
      </c>
      <c r="D61" s="136" t="s">
        <v>22</v>
      </c>
      <c r="E61" s="194">
        <v>4</v>
      </c>
      <c r="F61" s="194">
        <v>6</v>
      </c>
      <c r="G61" s="194">
        <v>4</v>
      </c>
      <c r="H61" s="194">
        <v>6</v>
      </c>
      <c r="I61" s="195">
        <v>4</v>
      </c>
      <c r="J61" s="195">
        <v>6</v>
      </c>
      <c r="K61" s="195">
        <v>4</v>
      </c>
      <c r="L61" s="195">
        <v>6</v>
      </c>
      <c r="M61" s="194">
        <v>4</v>
      </c>
      <c r="N61" s="194"/>
      <c r="O61" s="194">
        <v>4</v>
      </c>
      <c r="P61" s="194">
        <v>6</v>
      </c>
      <c r="Q61" s="194">
        <v>4</v>
      </c>
      <c r="R61" s="194">
        <v>6</v>
      </c>
      <c r="S61" s="194">
        <v>4</v>
      </c>
      <c r="T61" s="100">
        <v>6</v>
      </c>
      <c r="U61" s="352"/>
      <c r="V61" s="95" t="s">
        <v>23</v>
      </c>
      <c r="W61" s="95" t="s">
        <v>23</v>
      </c>
      <c r="X61" s="194">
        <v>4</v>
      </c>
      <c r="Y61" s="194">
        <v>6</v>
      </c>
      <c r="Z61" s="194">
        <v>4</v>
      </c>
      <c r="AA61" s="195">
        <v>6</v>
      </c>
      <c r="AB61" s="195">
        <v>4</v>
      </c>
      <c r="AC61" s="195">
        <v>6</v>
      </c>
      <c r="AD61" s="195">
        <v>4</v>
      </c>
      <c r="AE61" s="195">
        <v>6</v>
      </c>
      <c r="AF61" s="195">
        <v>4</v>
      </c>
      <c r="AG61" s="195">
        <v>6</v>
      </c>
      <c r="AH61" s="195">
        <v>4</v>
      </c>
      <c r="AI61" s="195">
        <v>6</v>
      </c>
      <c r="AJ61" s="195"/>
      <c r="AK61" s="195"/>
      <c r="AL61" s="195">
        <v>4</v>
      </c>
      <c r="AM61" s="195" t="s">
        <v>241</v>
      </c>
      <c r="AN61" s="35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4"/>
      <c r="AY61" s="95" t="s">
        <v>23</v>
      </c>
      <c r="AZ61" s="95" t="s">
        <v>23</v>
      </c>
      <c r="BA61" s="95" t="s">
        <v>23</v>
      </c>
      <c r="BB61" s="95" t="s">
        <v>23</v>
      </c>
      <c r="BC61" s="95" t="s">
        <v>23</v>
      </c>
      <c r="BD61" s="95" t="s">
        <v>179</v>
      </c>
      <c r="BE61" s="100">
        <f t="shared" si="2"/>
        <v>138</v>
      </c>
    </row>
    <row r="62" spans="1:57" ht="19.5" customHeight="1" thickBot="1">
      <c r="A62" s="479"/>
      <c r="B62" s="568"/>
      <c r="C62" s="568"/>
      <c r="D62" s="136" t="s">
        <v>25</v>
      </c>
      <c r="E62" s="194">
        <v>2</v>
      </c>
      <c r="F62" s="194">
        <v>3</v>
      </c>
      <c r="G62" s="194">
        <v>2</v>
      </c>
      <c r="H62" s="194">
        <v>3</v>
      </c>
      <c r="I62" s="195">
        <v>2</v>
      </c>
      <c r="J62" s="195">
        <v>3</v>
      </c>
      <c r="K62" s="195">
        <v>2</v>
      </c>
      <c r="L62" s="195">
        <v>3</v>
      </c>
      <c r="M62" s="194">
        <v>2</v>
      </c>
      <c r="N62" s="194"/>
      <c r="O62" s="194">
        <v>2</v>
      </c>
      <c r="P62" s="194">
        <v>3</v>
      </c>
      <c r="Q62" s="194">
        <v>2</v>
      </c>
      <c r="R62" s="194">
        <v>3</v>
      </c>
      <c r="S62" s="194">
        <v>2</v>
      </c>
      <c r="T62" s="100">
        <v>3</v>
      </c>
      <c r="U62" s="352"/>
      <c r="V62" s="95" t="s">
        <v>23</v>
      </c>
      <c r="W62" s="95" t="s">
        <v>23</v>
      </c>
      <c r="X62" s="194">
        <v>2</v>
      </c>
      <c r="Y62" s="194">
        <v>3</v>
      </c>
      <c r="Z62" s="194">
        <v>2</v>
      </c>
      <c r="AA62" s="195">
        <v>3</v>
      </c>
      <c r="AB62" s="195">
        <v>2</v>
      </c>
      <c r="AC62" s="195">
        <v>3</v>
      </c>
      <c r="AD62" s="195">
        <v>2</v>
      </c>
      <c r="AE62" s="195">
        <v>3</v>
      </c>
      <c r="AF62" s="195">
        <v>2</v>
      </c>
      <c r="AG62" s="195">
        <v>3</v>
      </c>
      <c r="AH62" s="195">
        <v>2</v>
      </c>
      <c r="AI62" s="195">
        <v>3</v>
      </c>
      <c r="AJ62" s="195"/>
      <c r="AK62" s="195"/>
      <c r="AL62" s="195">
        <v>2</v>
      </c>
      <c r="AM62" s="195">
        <v>3</v>
      </c>
      <c r="AN62" s="35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4"/>
      <c r="AY62" s="95" t="s">
        <v>23</v>
      </c>
      <c r="AZ62" s="95" t="s">
        <v>23</v>
      </c>
      <c r="BA62" s="95" t="s">
        <v>23</v>
      </c>
      <c r="BB62" s="95" t="s">
        <v>23</v>
      </c>
      <c r="BC62" s="95" t="s">
        <v>23</v>
      </c>
      <c r="BD62" s="95" t="s">
        <v>179</v>
      </c>
      <c r="BE62" s="100">
        <f t="shared" si="2"/>
        <v>72</v>
      </c>
    </row>
    <row r="63" spans="1:57" ht="21.75" customHeight="1" thickBot="1">
      <c r="A63" s="479"/>
      <c r="B63" s="567" t="s">
        <v>257</v>
      </c>
      <c r="C63" s="567" t="s">
        <v>175</v>
      </c>
      <c r="D63" s="115" t="s">
        <v>22</v>
      </c>
      <c r="E63" s="194">
        <v>2</v>
      </c>
      <c r="F63" s="194">
        <v>4</v>
      </c>
      <c r="G63" s="194">
        <v>2</v>
      </c>
      <c r="H63" s="194">
        <v>4</v>
      </c>
      <c r="I63" s="195">
        <v>2</v>
      </c>
      <c r="J63" s="195">
        <v>4</v>
      </c>
      <c r="K63" s="195">
        <v>2</v>
      </c>
      <c r="L63" s="195">
        <v>4</v>
      </c>
      <c r="M63" s="194">
        <v>2</v>
      </c>
      <c r="N63" s="194"/>
      <c r="O63" s="194">
        <v>2</v>
      </c>
      <c r="P63" s="194">
        <v>4</v>
      </c>
      <c r="Q63" s="194">
        <v>2</v>
      </c>
      <c r="R63" s="194">
        <v>4</v>
      </c>
      <c r="S63" s="194">
        <v>2</v>
      </c>
      <c r="T63" s="100">
        <v>4</v>
      </c>
      <c r="U63" s="352" t="s">
        <v>24</v>
      </c>
      <c r="V63" s="95" t="s">
        <v>23</v>
      </c>
      <c r="W63" s="95" t="s">
        <v>23</v>
      </c>
      <c r="X63" s="194">
        <v>4</v>
      </c>
      <c r="Y63" s="194">
        <v>6</v>
      </c>
      <c r="Z63" s="194">
        <v>4</v>
      </c>
      <c r="AA63" s="195">
        <v>6</v>
      </c>
      <c r="AB63" s="195">
        <v>4</v>
      </c>
      <c r="AC63" s="195">
        <v>6</v>
      </c>
      <c r="AD63" s="195">
        <v>4</v>
      </c>
      <c r="AE63" s="195">
        <v>6</v>
      </c>
      <c r="AF63" s="195">
        <v>4</v>
      </c>
      <c r="AG63" s="195">
        <v>6</v>
      </c>
      <c r="AH63" s="195">
        <v>4</v>
      </c>
      <c r="AI63" s="195">
        <v>6</v>
      </c>
      <c r="AJ63" s="195"/>
      <c r="AK63" s="195"/>
      <c r="AL63" s="195">
        <v>4</v>
      </c>
      <c r="AM63" s="195">
        <v>6</v>
      </c>
      <c r="AN63" s="35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4"/>
      <c r="AY63" s="95" t="s">
        <v>23</v>
      </c>
      <c r="AZ63" s="95" t="s">
        <v>23</v>
      </c>
      <c r="BA63" s="95" t="s">
        <v>23</v>
      </c>
      <c r="BB63" s="95" t="s">
        <v>23</v>
      </c>
      <c r="BC63" s="95" t="s">
        <v>23</v>
      </c>
      <c r="BD63" s="95" t="s">
        <v>179</v>
      </c>
      <c r="BE63" s="100">
        <f t="shared" si="2"/>
        <v>114</v>
      </c>
    </row>
    <row r="64" spans="1:57" ht="15.75" customHeight="1" thickBot="1">
      <c r="A64" s="479"/>
      <c r="B64" s="568"/>
      <c r="C64" s="568"/>
      <c r="D64" s="115" t="s">
        <v>25</v>
      </c>
      <c r="E64" s="194">
        <v>1</v>
      </c>
      <c r="F64" s="194">
        <v>2</v>
      </c>
      <c r="G64" s="194">
        <v>1</v>
      </c>
      <c r="H64" s="194">
        <v>2</v>
      </c>
      <c r="I64" s="195">
        <v>1</v>
      </c>
      <c r="J64" s="195">
        <v>2</v>
      </c>
      <c r="K64" s="195">
        <v>1</v>
      </c>
      <c r="L64" s="195">
        <v>2</v>
      </c>
      <c r="M64" s="194">
        <v>1</v>
      </c>
      <c r="N64" s="194"/>
      <c r="O64" s="194">
        <v>1</v>
      </c>
      <c r="P64" s="194">
        <v>2</v>
      </c>
      <c r="Q64" s="194">
        <v>1</v>
      </c>
      <c r="R64" s="194">
        <v>2</v>
      </c>
      <c r="S64" s="194">
        <v>1</v>
      </c>
      <c r="T64" s="100">
        <v>2</v>
      </c>
      <c r="U64" s="352"/>
      <c r="V64" s="95" t="s">
        <v>23</v>
      </c>
      <c r="W64" s="95" t="s">
        <v>23</v>
      </c>
      <c r="X64" s="194">
        <v>2</v>
      </c>
      <c r="Y64" s="194">
        <v>3</v>
      </c>
      <c r="Z64" s="194">
        <v>2</v>
      </c>
      <c r="AA64" s="195">
        <v>3</v>
      </c>
      <c r="AB64" s="195">
        <v>2</v>
      </c>
      <c r="AC64" s="195">
        <v>3</v>
      </c>
      <c r="AD64" s="195">
        <v>2</v>
      </c>
      <c r="AE64" s="195">
        <v>3</v>
      </c>
      <c r="AF64" s="195">
        <v>2</v>
      </c>
      <c r="AG64" s="195">
        <v>3</v>
      </c>
      <c r="AH64" s="195">
        <v>2</v>
      </c>
      <c r="AI64" s="195">
        <v>3</v>
      </c>
      <c r="AJ64" s="195"/>
      <c r="AK64" s="195"/>
      <c r="AL64" s="195">
        <v>2</v>
      </c>
      <c r="AM64" s="195">
        <v>3</v>
      </c>
      <c r="AN64" s="35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4"/>
      <c r="AY64" s="95" t="s">
        <v>23</v>
      </c>
      <c r="AZ64" s="95" t="s">
        <v>23</v>
      </c>
      <c r="BA64" s="95" t="s">
        <v>23</v>
      </c>
      <c r="BB64" s="95" t="s">
        <v>23</v>
      </c>
      <c r="BC64" s="95" t="s">
        <v>23</v>
      </c>
      <c r="BD64" s="95" t="s">
        <v>179</v>
      </c>
      <c r="BE64" s="100">
        <f t="shared" si="2"/>
        <v>57</v>
      </c>
    </row>
    <row r="65" spans="1:57" ht="24.75" customHeight="1" thickBot="1">
      <c r="A65" s="479"/>
      <c r="B65" s="112" t="s">
        <v>174</v>
      </c>
      <c r="C65" s="112" t="s">
        <v>56</v>
      </c>
      <c r="D65" s="115" t="s">
        <v>22</v>
      </c>
      <c r="E65" s="194"/>
      <c r="F65" s="194"/>
      <c r="G65" s="194"/>
      <c r="H65" s="194"/>
      <c r="I65" s="195"/>
      <c r="J65" s="195"/>
      <c r="K65" s="195"/>
      <c r="L65" s="195"/>
      <c r="M65" s="194"/>
      <c r="N65" s="194"/>
      <c r="O65" s="194"/>
      <c r="P65" s="194"/>
      <c r="Q65" s="194"/>
      <c r="R65" s="194"/>
      <c r="S65" s="194"/>
      <c r="T65" s="100"/>
      <c r="U65" s="352">
        <v>36</v>
      </c>
      <c r="V65" s="95" t="s">
        <v>23</v>
      </c>
      <c r="W65" s="95" t="s">
        <v>23</v>
      </c>
      <c r="X65" s="272"/>
      <c r="Y65" s="272"/>
      <c r="Z65" s="272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356"/>
      <c r="AO65" s="271"/>
      <c r="AP65" s="271"/>
      <c r="AQ65" s="271"/>
      <c r="AR65" s="271"/>
      <c r="AS65" s="271"/>
      <c r="AT65" s="271"/>
      <c r="AU65" s="271"/>
      <c r="AV65" s="271"/>
      <c r="AW65" s="271"/>
      <c r="AX65" s="272"/>
      <c r="AY65" s="295" t="s">
        <v>23</v>
      </c>
      <c r="AZ65" s="295" t="s">
        <v>23</v>
      </c>
      <c r="BA65" s="295" t="s">
        <v>23</v>
      </c>
      <c r="BB65" s="295" t="s">
        <v>23</v>
      </c>
      <c r="BC65" s="295" t="s">
        <v>23</v>
      </c>
      <c r="BD65" s="295" t="s">
        <v>179</v>
      </c>
      <c r="BE65" s="100">
        <f t="shared" si="2"/>
        <v>36</v>
      </c>
    </row>
    <row r="66" spans="1:57" ht="13.5" customHeight="1" hidden="1" thickBot="1">
      <c r="A66" s="479"/>
      <c r="B66" s="551" t="s">
        <v>120</v>
      </c>
      <c r="C66" s="551" t="s">
        <v>119</v>
      </c>
      <c r="D66" s="115" t="s">
        <v>22</v>
      </c>
      <c r="E66" s="194"/>
      <c r="F66" s="194"/>
      <c r="G66" s="194"/>
      <c r="H66" s="194"/>
      <c r="I66" s="195"/>
      <c r="J66" s="195"/>
      <c r="K66" s="195"/>
      <c r="L66" s="195"/>
      <c r="M66" s="194"/>
      <c r="N66" s="194"/>
      <c r="O66" s="194"/>
      <c r="P66" s="194"/>
      <c r="Q66" s="194"/>
      <c r="R66" s="194"/>
      <c r="S66" s="194"/>
      <c r="T66" s="100"/>
      <c r="U66" s="352"/>
      <c r="V66" s="95" t="s">
        <v>23</v>
      </c>
      <c r="W66" s="95" t="s">
        <v>23</v>
      </c>
      <c r="X66" s="272"/>
      <c r="Y66" s="272"/>
      <c r="Z66" s="272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356"/>
      <c r="AO66" s="271"/>
      <c r="AP66" s="271"/>
      <c r="AQ66" s="271"/>
      <c r="AR66" s="271"/>
      <c r="AS66" s="271"/>
      <c r="AT66" s="271"/>
      <c r="AU66" s="271"/>
      <c r="AV66" s="271"/>
      <c r="AW66" s="271"/>
      <c r="AX66" s="272"/>
      <c r="AY66" s="295"/>
      <c r="AZ66" s="295"/>
      <c r="BA66" s="295"/>
      <c r="BB66" s="295"/>
      <c r="BC66" s="295"/>
      <c r="BD66" s="295"/>
      <c r="BE66" s="100">
        <f t="shared" si="2"/>
        <v>0</v>
      </c>
    </row>
    <row r="67" spans="1:57" ht="21.75" customHeight="1" hidden="1" thickBot="1">
      <c r="A67" s="479"/>
      <c r="B67" s="552"/>
      <c r="C67" s="552"/>
      <c r="D67" s="115" t="s">
        <v>25</v>
      </c>
      <c r="E67" s="194"/>
      <c r="F67" s="194"/>
      <c r="G67" s="194"/>
      <c r="H67" s="194"/>
      <c r="I67" s="195"/>
      <c r="J67" s="195"/>
      <c r="K67" s="195"/>
      <c r="L67" s="195"/>
      <c r="M67" s="194"/>
      <c r="N67" s="194"/>
      <c r="O67" s="194"/>
      <c r="P67" s="194"/>
      <c r="Q67" s="194"/>
      <c r="R67" s="194"/>
      <c r="S67" s="194"/>
      <c r="T67" s="100"/>
      <c r="U67" s="352"/>
      <c r="V67" s="95" t="s">
        <v>23</v>
      </c>
      <c r="W67" s="95" t="s">
        <v>23</v>
      </c>
      <c r="X67" s="272"/>
      <c r="Y67" s="272"/>
      <c r="Z67" s="272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356"/>
      <c r="AO67" s="271"/>
      <c r="AP67" s="271"/>
      <c r="AQ67" s="271"/>
      <c r="AR67" s="271"/>
      <c r="AS67" s="271"/>
      <c r="AT67" s="271"/>
      <c r="AU67" s="271"/>
      <c r="AV67" s="271"/>
      <c r="AW67" s="271"/>
      <c r="AX67" s="272"/>
      <c r="AY67" s="295"/>
      <c r="AZ67" s="295"/>
      <c r="BA67" s="295"/>
      <c r="BB67" s="295"/>
      <c r="BC67" s="295"/>
      <c r="BD67" s="295"/>
      <c r="BE67" s="100">
        <f t="shared" si="2"/>
        <v>0</v>
      </c>
    </row>
    <row r="68" spans="1:57" ht="2.25" customHeight="1" hidden="1" thickBot="1">
      <c r="A68" s="479"/>
      <c r="B68" s="115" t="s">
        <v>57</v>
      </c>
      <c r="C68" s="115" t="s">
        <v>58</v>
      </c>
      <c r="D68" s="115" t="s">
        <v>22</v>
      </c>
      <c r="E68" s="194"/>
      <c r="F68" s="194"/>
      <c r="G68" s="194"/>
      <c r="H68" s="194"/>
      <c r="I68" s="195"/>
      <c r="J68" s="195"/>
      <c r="K68" s="195"/>
      <c r="L68" s="195"/>
      <c r="M68" s="194"/>
      <c r="N68" s="194"/>
      <c r="O68" s="194"/>
      <c r="P68" s="194"/>
      <c r="Q68" s="194"/>
      <c r="R68" s="194"/>
      <c r="S68" s="194"/>
      <c r="T68" s="100"/>
      <c r="U68" s="352"/>
      <c r="V68" s="95" t="s">
        <v>23</v>
      </c>
      <c r="W68" s="95" t="s">
        <v>23</v>
      </c>
      <c r="X68" s="272"/>
      <c r="Y68" s="272"/>
      <c r="Z68" s="272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356"/>
      <c r="AO68" s="271"/>
      <c r="AP68" s="271"/>
      <c r="AQ68" s="271"/>
      <c r="AR68" s="271"/>
      <c r="AS68" s="271"/>
      <c r="AT68" s="271"/>
      <c r="AU68" s="271"/>
      <c r="AV68" s="271"/>
      <c r="AW68" s="271"/>
      <c r="AX68" s="272"/>
      <c r="AY68" s="295"/>
      <c r="AZ68" s="295"/>
      <c r="BA68" s="295"/>
      <c r="BB68" s="295"/>
      <c r="BC68" s="295"/>
      <c r="BD68" s="295"/>
      <c r="BE68" s="100">
        <f t="shared" si="2"/>
        <v>0</v>
      </c>
    </row>
    <row r="69" spans="1:57" ht="23.25" customHeight="1" thickBot="1">
      <c r="A69" s="479"/>
      <c r="B69" s="116" t="s">
        <v>118</v>
      </c>
      <c r="C69" s="116" t="s">
        <v>58</v>
      </c>
      <c r="D69" s="115" t="s">
        <v>22</v>
      </c>
      <c r="E69" s="194"/>
      <c r="F69" s="194"/>
      <c r="G69" s="194"/>
      <c r="H69" s="194"/>
      <c r="I69" s="195"/>
      <c r="J69" s="195"/>
      <c r="K69" s="195"/>
      <c r="L69" s="195"/>
      <c r="M69" s="194"/>
      <c r="N69" s="194"/>
      <c r="O69" s="194"/>
      <c r="P69" s="194"/>
      <c r="Q69" s="194"/>
      <c r="R69" s="194"/>
      <c r="S69" s="194"/>
      <c r="T69" s="100"/>
      <c r="U69" s="352"/>
      <c r="V69" s="95" t="s">
        <v>23</v>
      </c>
      <c r="W69" s="95" t="s">
        <v>23</v>
      </c>
      <c r="X69" s="272"/>
      <c r="Y69" s="272"/>
      <c r="Z69" s="272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356"/>
      <c r="AO69" s="271"/>
      <c r="AP69" s="271"/>
      <c r="AQ69" s="271">
        <v>36</v>
      </c>
      <c r="AR69" s="271">
        <v>36</v>
      </c>
      <c r="AS69" s="271">
        <v>36</v>
      </c>
      <c r="AT69" s="271">
        <v>36</v>
      </c>
      <c r="AU69" s="271">
        <v>36</v>
      </c>
      <c r="AV69" s="271">
        <v>36</v>
      </c>
      <c r="AW69" s="271">
        <v>36</v>
      </c>
      <c r="AX69" s="272">
        <v>36</v>
      </c>
      <c r="AY69" s="295" t="s">
        <v>23</v>
      </c>
      <c r="AZ69" s="295" t="s">
        <v>23</v>
      </c>
      <c r="BA69" s="295" t="s">
        <v>23</v>
      </c>
      <c r="BB69" s="295" t="s">
        <v>23</v>
      </c>
      <c r="BC69" s="295" t="s">
        <v>23</v>
      </c>
      <c r="BD69" s="295" t="s">
        <v>179</v>
      </c>
      <c r="BE69" s="100">
        <f t="shared" si="2"/>
        <v>288</v>
      </c>
    </row>
    <row r="70" spans="1:57" ht="18" customHeight="1" hidden="1" thickBot="1">
      <c r="A70" s="479"/>
      <c r="B70" s="116"/>
      <c r="C70" s="116"/>
      <c r="D70" s="115"/>
      <c r="E70" s="192"/>
      <c r="F70" s="192"/>
      <c r="G70" s="192"/>
      <c r="H70" s="192"/>
      <c r="I70" s="193"/>
      <c r="J70" s="193"/>
      <c r="K70" s="193"/>
      <c r="L70" s="193"/>
      <c r="M70" s="192"/>
      <c r="N70" s="192"/>
      <c r="O70" s="192"/>
      <c r="P70" s="192"/>
      <c r="Q70" s="192"/>
      <c r="R70" s="192"/>
      <c r="S70" s="192"/>
      <c r="T70" s="99"/>
      <c r="U70" s="352"/>
      <c r="V70" s="295"/>
      <c r="W70" s="295"/>
      <c r="X70" s="190"/>
      <c r="Y70" s="190"/>
      <c r="Z70" s="190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356"/>
      <c r="AO70" s="191"/>
      <c r="AP70" s="191"/>
      <c r="AQ70" s="191"/>
      <c r="AR70" s="191"/>
      <c r="AS70" s="191"/>
      <c r="AT70" s="191"/>
      <c r="AU70" s="191"/>
      <c r="AV70" s="191"/>
      <c r="AW70" s="191"/>
      <c r="AX70" s="190"/>
      <c r="AY70" s="295"/>
      <c r="AZ70" s="295"/>
      <c r="BA70" s="295"/>
      <c r="BB70" s="295"/>
      <c r="BC70" s="295"/>
      <c r="BD70" s="295"/>
      <c r="BE70" s="100">
        <f t="shared" si="2"/>
        <v>0</v>
      </c>
    </row>
    <row r="71" spans="1:57" ht="16.5" hidden="1" thickBot="1">
      <c r="A71" s="479"/>
      <c r="B71" s="565" t="s">
        <v>117</v>
      </c>
      <c r="C71" s="565"/>
      <c r="D71" s="135" t="s">
        <v>22</v>
      </c>
      <c r="E71" s="192">
        <f aca="true" t="shared" si="13" ref="E71:U71">SUM(E73,E75,E76)</f>
        <v>0</v>
      </c>
      <c r="F71" s="192">
        <f t="shared" si="13"/>
        <v>0</v>
      </c>
      <c r="G71" s="192">
        <f t="shared" si="13"/>
        <v>0</v>
      </c>
      <c r="H71" s="192">
        <f t="shared" si="13"/>
        <v>0</v>
      </c>
      <c r="I71" s="193">
        <f t="shared" si="13"/>
        <v>0</v>
      </c>
      <c r="J71" s="193">
        <f t="shared" si="13"/>
        <v>0</v>
      </c>
      <c r="K71" s="193">
        <f t="shared" si="13"/>
        <v>0</v>
      </c>
      <c r="L71" s="193">
        <f t="shared" si="13"/>
        <v>0</v>
      </c>
      <c r="M71" s="192">
        <f t="shared" si="13"/>
        <v>0</v>
      </c>
      <c r="N71" s="192">
        <f t="shared" si="13"/>
        <v>0</v>
      </c>
      <c r="O71" s="192">
        <f t="shared" si="13"/>
        <v>0</v>
      </c>
      <c r="P71" s="192">
        <f t="shared" si="13"/>
        <v>0</v>
      </c>
      <c r="Q71" s="192">
        <f t="shared" si="13"/>
        <v>0</v>
      </c>
      <c r="R71" s="192">
        <f t="shared" si="13"/>
        <v>0</v>
      </c>
      <c r="S71" s="192">
        <f t="shared" si="13"/>
        <v>0</v>
      </c>
      <c r="T71" s="107">
        <f t="shared" si="13"/>
        <v>0</v>
      </c>
      <c r="U71" s="352">
        <f t="shared" si="13"/>
        <v>0</v>
      </c>
      <c r="V71" s="95" t="s">
        <v>23</v>
      </c>
      <c r="W71" s="95" t="s">
        <v>23</v>
      </c>
      <c r="X71" s="192"/>
      <c r="Y71" s="192"/>
      <c r="Z71" s="192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355"/>
      <c r="AO71" s="193"/>
      <c r="AP71" s="193"/>
      <c r="AQ71" s="193"/>
      <c r="AR71" s="193"/>
      <c r="AS71" s="193"/>
      <c r="AT71" s="193"/>
      <c r="AU71" s="193"/>
      <c r="AV71" s="193"/>
      <c r="AW71" s="193">
        <f aca="true" t="shared" si="14" ref="AW71:BD71">SUM(AW73,AW75,AW76)</f>
        <v>0</v>
      </c>
      <c r="AX71" s="192">
        <f>SUM(AX73,AX75,AX76)</f>
        <v>0</v>
      </c>
      <c r="AY71" s="95">
        <f t="shared" si="14"/>
        <v>0</v>
      </c>
      <c r="AZ71" s="95">
        <f t="shared" si="14"/>
        <v>0</v>
      </c>
      <c r="BA71" s="95">
        <f t="shared" si="14"/>
        <v>0</v>
      </c>
      <c r="BB71" s="95">
        <f t="shared" si="14"/>
        <v>0</v>
      </c>
      <c r="BC71" s="95">
        <f t="shared" si="14"/>
        <v>0</v>
      </c>
      <c r="BD71" s="95">
        <f t="shared" si="14"/>
        <v>0</v>
      </c>
      <c r="BE71" s="100">
        <f aca="true" t="shared" si="15" ref="BE71:BE96">SUM(E71:BD71)</f>
        <v>0</v>
      </c>
    </row>
    <row r="72" spans="1:57" ht="16.5" customHeight="1" hidden="1" thickBot="1">
      <c r="A72" s="479"/>
      <c r="B72" s="566"/>
      <c r="C72" s="566"/>
      <c r="D72" s="135" t="s">
        <v>25</v>
      </c>
      <c r="E72" s="192">
        <f aca="true" t="shared" si="16" ref="E72:U72">SUM(E74)</f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3">
        <f t="shared" si="16"/>
        <v>0</v>
      </c>
      <c r="J72" s="193">
        <f t="shared" si="16"/>
        <v>0</v>
      </c>
      <c r="K72" s="193">
        <f t="shared" si="16"/>
        <v>0</v>
      </c>
      <c r="L72" s="193">
        <f t="shared" si="16"/>
        <v>0</v>
      </c>
      <c r="M72" s="192">
        <f t="shared" si="16"/>
        <v>0</v>
      </c>
      <c r="N72" s="192">
        <f t="shared" si="16"/>
        <v>0</v>
      </c>
      <c r="O72" s="192">
        <f t="shared" si="16"/>
        <v>0</v>
      </c>
      <c r="P72" s="192">
        <f t="shared" si="16"/>
        <v>0</v>
      </c>
      <c r="Q72" s="192">
        <f t="shared" si="16"/>
        <v>0</v>
      </c>
      <c r="R72" s="192">
        <f t="shared" si="16"/>
        <v>0</v>
      </c>
      <c r="S72" s="192">
        <f t="shared" si="16"/>
        <v>0</v>
      </c>
      <c r="T72" s="107">
        <f t="shared" si="16"/>
        <v>0</v>
      </c>
      <c r="U72" s="352">
        <f t="shared" si="16"/>
        <v>0</v>
      </c>
      <c r="V72" s="95" t="s">
        <v>23</v>
      </c>
      <c r="W72" s="95" t="s">
        <v>23</v>
      </c>
      <c r="X72" s="192"/>
      <c r="Y72" s="192"/>
      <c r="Z72" s="192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355"/>
      <c r="AO72" s="193"/>
      <c r="AP72" s="193"/>
      <c r="AQ72" s="193"/>
      <c r="AR72" s="193"/>
      <c r="AS72" s="193"/>
      <c r="AT72" s="193"/>
      <c r="AU72" s="193"/>
      <c r="AV72" s="193"/>
      <c r="AW72" s="193">
        <f aca="true" t="shared" si="17" ref="AW72:BD72">SUM(AW74)</f>
        <v>0</v>
      </c>
      <c r="AX72" s="192">
        <f>SUM(AX74)</f>
        <v>0</v>
      </c>
      <c r="AY72" s="95">
        <f t="shared" si="17"/>
        <v>0</v>
      </c>
      <c r="AZ72" s="95">
        <f t="shared" si="17"/>
        <v>0</v>
      </c>
      <c r="BA72" s="95">
        <f t="shared" si="17"/>
        <v>0</v>
      </c>
      <c r="BB72" s="95">
        <f t="shared" si="17"/>
        <v>0</v>
      </c>
      <c r="BC72" s="95">
        <f t="shared" si="17"/>
        <v>0</v>
      </c>
      <c r="BD72" s="95">
        <f t="shared" si="17"/>
        <v>0</v>
      </c>
      <c r="BE72" s="100">
        <f t="shared" si="15"/>
        <v>0</v>
      </c>
    </row>
    <row r="73" spans="1:57" s="13" customFormat="1" ht="16.5" hidden="1" thickBot="1">
      <c r="A73" s="479"/>
      <c r="B73" s="551" t="s">
        <v>116</v>
      </c>
      <c r="C73" s="551"/>
      <c r="D73" s="115" t="s">
        <v>22</v>
      </c>
      <c r="E73" s="192"/>
      <c r="F73" s="192"/>
      <c r="G73" s="192"/>
      <c r="H73" s="192"/>
      <c r="I73" s="193"/>
      <c r="J73" s="193"/>
      <c r="K73" s="193"/>
      <c r="L73" s="193"/>
      <c r="M73" s="192"/>
      <c r="N73" s="192"/>
      <c r="O73" s="192"/>
      <c r="P73" s="192"/>
      <c r="Q73" s="192"/>
      <c r="R73" s="192"/>
      <c r="S73" s="192"/>
      <c r="T73" s="100"/>
      <c r="U73" s="352"/>
      <c r="V73" s="295" t="s">
        <v>23</v>
      </c>
      <c r="W73" s="295" t="s">
        <v>23</v>
      </c>
      <c r="X73" s="190"/>
      <c r="Y73" s="190"/>
      <c r="Z73" s="190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356"/>
      <c r="AO73" s="191"/>
      <c r="AP73" s="191"/>
      <c r="AQ73" s="191"/>
      <c r="AR73" s="191"/>
      <c r="AS73" s="191"/>
      <c r="AT73" s="191"/>
      <c r="AU73" s="191"/>
      <c r="AV73" s="191"/>
      <c r="AW73" s="191"/>
      <c r="AX73" s="190"/>
      <c r="AY73" s="295"/>
      <c r="AZ73" s="295"/>
      <c r="BA73" s="295"/>
      <c r="BB73" s="295"/>
      <c r="BC73" s="295"/>
      <c r="BD73" s="295"/>
      <c r="BE73" s="100">
        <f t="shared" si="15"/>
        <v>0</v>
      </c>
    </row>
    <row r="74" spans="1:57" s="13" customFormat="1" ht="11.25" customHeight="1" hidden="1" thickBot="1">
      <c r="A74" s="479"/>
      <c r="B74" s="552"/>
      <c r="C74" s="552"/>
      <c r="D74" s="115" t="s">
        <v>25</v>
      </c>
      <c r="E74" s="192"/>
      <c r="F74" s="192"/>
      <c r="G74" s="192"/>
      <c r="H74" s="192"/>
      <c r="I74" s="193"/>
      <c r="J74" s="193"/>
      <c r="K74" s="193"/>
      <c r="L74" s="193"/>
      <c r="M74" s="192"/>
      <c r="N74" s="192"/>
      <c r="O74" s="192"/>
      <c r="P74" s="192"/>
      <c r="Q74" s="192"/>
      <c r="R74" s="192"/>
      <c r="S74" s="192"/>
      <c r="T74" s="100"/>
      <c r="U74" s="352"/>
      <c r="V74" s="295" t="s">
        <v>23</v>
      </c>
      <c r="W74" s="295" t="s">
        <v>23</v>
      </c>
      <c r="X74" s="190"/>
      <c r="Y74" s="190"/>
      <c r="Z74" s="190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356"/>
      <c r="AO74" s="191"/>
      <c r="AP74" s="191"/>
      <c r="AQ74" s="191"/>
      <c r="AR74" s="191"/>
      <c r="AS74" s="191"/>
      <c r="AT74" s="191"/>
      <c r="AU74" s="191"/>
      <c r="AV74" s="191"/>
      <c r="AW74" s="191"/>
      <c r="AX74" s="190"/>
      <c r="AY74" s="295"/>
      <c r="AZ74" s="295"/>
      <c r="BA74" s="295"/>
      <c r="BB74" s="295"/>
      <c r="BC74" s="295"/>
      <c r="BD74" s="295"/>
      <c r="BE74" s="100">
        <f t="shared" si="15"/>
        <v>0</v>
      </c>
    </row>
    <row r="75" spans="1:57" s="13" customFormat="1" ht="13.5" customHeight="1" hidden="1" thickBot="1">
      <c r="A75" s="479"/>
      <c r="B75" s="115" t="s">
        <v>63</v>
      </c>
      <c r="C75" s="117"/>
      <c r="D75" s="115" t="s">
        <v>22</v>
      </c>
      <c r="E75" s="192"/>
      <c r="F75" s="192"/>
      <c r="G75" s="192"/>
      <c r="H75" s="192"/>
      <c r="I75" s="193"/>
      <c r="J75" s="193"/>
      <c r="K75" s="193"/>
      <c r="L75" s="193"/>
      <c r="M75" s="192"/>
      <c r="N75" s="192"/>
      <c r="O75" s="192"/>
      <c r="P75" s="192"/>
      <c r="Q75" s="192"/>
      <c r="R75" s="192"/>
      <c r="S75" s="192"/>
      <c r="T75" s="100"/>
      <c r="U75" s="352"/>
      <c r="V75" s="295" t="s">
        <v>23</v>
      </c>
      <c r="W75" s="295" t="s">
        <v>23</v>
      </c>
      <c r="X75" s="190"/>
      <c r="Y75" s="190"/>
      <c r="Z75" s="190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356"/>
      <c r="AO75" s="191"/>
      <c r="AP75" s="191"/>
      <c r="AQ75" s="191"/>
      <c r="AR75" s="191"/>
      <c r="AS75" s="191"/>
      <c r="AT75" s="191"/>
      <c r="AU75" s="191"/>
      <c r="AV75" s="191"/>
      <c r="AW75" s="191"/>
      <c r="AX75" s="190"/>
      <c r="AY75" s="295"/>
      <c r="AZ75" s="295"/>
      <c r="BA75" s="295"/>
      <c r="BB75" s="295"/>
      <c r="BC75" s="295"/>
      <c r="BD75" s="295"/>
      <c r="BE75" s="100">
        <f t="shared" si="15"/>
        <v>0</v>
      </c>
    </row>
    <row r="76" spans="1:57" s="13" customFormat="1" ht="19.5" customHeight="1" hidden="1" thickBot="1">
      <c r="A76" s="479"/>
      <c r="B76" s="115" t="s">
        <v>115</v>
      </c>
      <c r="C76" s="115"/>
      <c r="D76" s="115" t="s">
        <v>22</v>
      </c>
      <c r="E76" s="192"/>
      <c r="F76" s="192"/>
      <c r="G76" s="192"/>
      <c r="H76" s="192"/>
      <c r="I76" s="193"/>
      <c r="J76" s="193"/>
      <c r="K76" s="193"/>
      <c r="L76" s="193"/>
      <c r="M76" s="192"/>
      <c r="N76" s="192"/>
      <c r="O76" s="192"/>
      <c r="P76" s="192"/>
      <c r="Q76" s="192"/>
      <c r="R76" s="192"/>
      <c r="S76" s="192"/>
      <c r="T76" s="100"/>
      <c r="U76" s="352"/>
      <c r="V76" s="295" t="s">
        <v>23</v>
      </c>
      <c r="W76" s="295" t="s">
        <v>23</v>
      </c>
      <c r="X76" s="190"/>
      <c r="Y76" s="190"/>
      <c r="Z76" s="190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356"/>
      <c r="AO76" s="191"/>
      <c r="AP76" s="191"/>
      <c r="AQ76" s="191"/>
      <c r="AR76" s="191"/>
      <c r="AS76" s="191"/>
      <c r="AT76" s="191"/>
      <c r="AU76" s="191"/>
      <c r="AV76" s="191"/>
      <c r="AW76" s="191"/>
      <c r="AX76" s="190"/>
      <c r="AY76" s="295"/>
      <c r="AZ76" s="295"/>
      <c r="BA76" s="295"/>
      <c r="BB76" s="295"/>
      <c r="BC76" s="295"/>
      <c r="BD76" s="295"/>
      <c r="BE76" s="100">
        <f t="shared" si="15"/>
        <v>0</v>
      </c>
    </row>
    <row r="77" spans="1:57" ht="13.5" customHeight="1" hidden="1" thickBot="1">
      <c r="A77" s="479"/>
      <c r="B77" s="565" t="s">
        <v>65</v>
      </c>
      <c r="C77" s="565" t="s">
        <v>114</v>
      </c>
      <c r="D77" s="134" t="s">
        <v>22</v>
      </c>
      <c r="E77" s="192"/>
      <c r="F77" s="192"/>
      <c r="G77" s="192"/>
      <c r="H77" s="192"/>
      <c r="I77" s="193"/>
      <c r="J77" s="193"/>
      <c r="K77" s="193"/>
      <c r="L77" s="193"/>
      <c r="M77" s="192"/>
      <c r="N77" s="192"/>
      <c r="O77" s="192"/>
      <c r="P77" s="192"/>
      <c r="Q77" s="192"/>
      <c r="R77" s="192"/>
      <c r="S77" s="192"/>
      <c r="T77" s="97"/>
      <c r="U77" s="352"/>
      <c r="V77" s="95"/>
      <c r="W77" s="95"/>
      <c r="X77" s="192"/>
      <c r="Y77" s="192"/>
      <c r="Z77" s="192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355"/>
      <c r="AO77" s="193"/>
      <c r="AP77" s="193"/>
      <c r="AQ77" s="193"/>
      <c r="AR77" s="193"/>
      <c r="AS77" s="193"/>
      <c r="AT77" s="193"/>
      <c r="AU77" s="193"/>
      <c r="AV77" s="193"/>
      <c r="AW77" s="193"/>
      <c r="AX77" s="192"/>
      <c r="AY77" s="95"/>
      <c r="AZ77" s="95"/>
      <c r="BA77" s="95"/>
      <c r="BB77" s="95"/>
      <c r="BC77" s="95"/>
      <c r="BD77" s="95"/>
      <c r="BE77" s="100">
        <f t="shared" si="15"/>
        <v>0</v>
      </c>
    </row>
    <row r="78" spans="1:57" ht="13.5" customHeight="1" hidden="1" thickBot="1">
      <c r="A78" s="479"/>
      <c r="B78" s="566"/>
      <c r="C78" s="566"/>
      <c r="D78" s="134" t="s">
        <v>25</v>
      </c>
      <c r="E78" s="192"/>
      <c r="F78" s="192"/>
      <c r="G78" s="192"/>
      <c r="H78" s="192"/>
      <c r="I78" s="193"/>
      <c r="J78" s="193"/>
      <c r="K78" s="193"/>
      <c r="L78" s="193"/>
      <c r="M78" s="192"/>
      <c r="N78" s="192"/>
      <c r="O78" s="192"/>
      <c r="P78" s="192"/>
      <c r="Q78" s="192"/>
      <c r="R78" s="192"/>
      <c r="S78" s="192"/>
      <c r="T78" s="97"/>
      <c r="U78" s="352"/>
      <c r="V78" s="95"/>
      <c r="W78" s="95"/>
      <c r="X78" s="192"/>
      <c r="Y78" s="192"/>
      <c r="Z78" s="192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355"/>
      <c r="AO78" s="193"/>
      <c r="AP78" s="193"/>
      <c r="AQ78" s="193"/>
      <c r="AR78" s="193"/>
      <c r="AS78" s="193"/>
      <c r="AT78" s="193"/>
      <c r="AU78" s="193"/>
      <c r="AV78" s="193"/>
      <c r="AW78" s="193"/>
      <c r="AX78" s="192"/>
      <c r="AY78" s="95"/>
      <c r="AZ78" s="95"/>
      <c r="BA78" s="95"/>
      <c r="BB78" s="95"/>
      <c r="BC78" s="95"/>
      <c r="BD78" s="95"/>
      <c r="BE78" s="100">
        <f t="shared" si="15"/>
        <v>0</v>
      </c>
    </row>
    <row r="79" spans="1:57" ht="13.5" customHeight="1" hidden="1" thickBot="1">
      <c r="A79" s="479"/>
      <c r="B79" s="551" t="s">
        <v>67</v>
      </c>
      <c r="C79" s="551" t="s">
        <v>113</v>
      </c>
      <c r="D79" s="115" t="s">
        <v>22</v>
      </c>
      <c r="E79" s="192"/>
      <c r="F79" s="192"/>
      <c r="G79" s="192"/>
      <c r="H79" s="192"/>
      <c r="I79" s="193"/>
      <c r="J79" s="193"/>
      <c r="K79" s="193"/>
      <c r="L79" s="193"/>
      <c r="M79" s="192"/>
      <c r="N79" s="192"/>
      <c r="O79" s="192"/>
      <c r="P79" s="192"/>
      <c r="Q79" s="192"/>
      <c r="R79" s="192"/>
      <c r="S79" s="192"/>
      <c r="T79" s="99"/>
      <c r="U79" s="352"/>
      <c r="V79" s="95"/>
      <c r="W79" s="95"/>
      <c r="X79" s="190"/>
      <c r="Y79" s="190"/>
      <c r="Z79" s="190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356"/>
      <c r="AO79" s="191"/>
      <c r="AP79" s="191"/>
      <c r="AQ79" s="191"/>
      <c r="AR79" s="191"/>
      <c r="AS79" s="191"/>
      <c r="AT79" s="191"/>
      <c r="AU79" s="191"/>
      <c r="AV79" s="191"/>
      <c r="AW79" s="191"/>
      <c r="AX79" s="190"/>
      <c r="AY79" s="295"/>
      <c r="AZ79" s="295"/>
      <c r="BA79" s="295"/>
      <c r="BB79" s="295"/>
      <c r="BC79" s="295"/>
      <c r="BD79" s="295"/>
      <c r="BE79" s="100">
        <f t="shared" si="15"/>
        <v>0</v>
      </c>
    </row>
    <row r="80" spans="1:57" ht="13.5" customHeight="1" hidden="1" thickBot="1">
      <c r="A80" s="479"/>
      <c r="B80" s="586"/>
      <c r="C80" s="586"/>
      <c r="D80" s="115" t="s">
        <v>25</v>
      </c>
      <c r="E80" s="192"/>
      <c r="F80" s="192"/>
      <c r="G80" s="192"/>
      <c r="H80" s="192"/>
      <c r="I80" s="193"/>
      <c r="J80" s="193"/>
      <c r="K80" s="193"/>
      <c r="L80" s="193"/>
      <c r="M80" s="192"/>
      <c r="N80" s="192"/>
      <c r="O80" s="192"/>
      <c r="P80" s="192"/>
      <c r="Q80" s="192"/>
      <c r="R80" s="192"/>
      <c r="S80" s="192"/>
      <c r="T80" s="99"/>
      <c r="U80" s="352"/>
      <c r="V80" s="295"/>
      <c r="W80" s="295"/>
      <c r="X80" s="190"/>
      <c r="Y80" s="190"/>
      <c r="Z80" s="190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356"/>
      <c r="AO80" s="191"/>
      <c r="AP80" s="191"/>
      <c r="AQ80" s="191"/>
      <c r="AR80" s="191"/>
      <c r="AS80" s="191"/>
      <c r="AT80" s="191"/>
      <c r="AU80" s="191"/>
      <c r="AV80" s="191"/>
      <c r="AW80" s="191"/>
      <c r="AX80" s="190"/>
      <c r="AY80" s="295"/>
      <c r="AZ80" s="295"/>
      <c r="BA80" s="295"/>
      <c r="BB80" s="295"/>
      <c r="BC80" s="295"/>
      <c r="BD80" s="295"/>
      <c r="BE80" s="100">
        <f t="shared" si="15"/>
        <v>0</v>
      </c>
    </row>
    <row r="81" spans="1:57" ht="13.5" customHeight="1" hidden="1" thickBot="1">
      <c r="A81" s="479"/>
      <c r="B81" s="551" t="s">
        <v>112</v>
      </c>
      <c r="C81" s="551" t="s">
        <v>111</v>
      </c>
      <c r="D81" s="115" t="s">
        <v>22</v>
      </c>
      <c r="E81" s="192"/>
      <c r="F81" s="192"/>
      <c r="G81" s="192"/>
      <c r="H81" s="192"/>
      <c r="I81" s="193"/>
      <c r="J81" s="193"/>
      <c r="K81" s="193"/>
      <c r="L81" s="193"/>
      <c r="M81" s="192"/>
      <c r="N81" s="192"/>
      <c r="O81" s="192"/>
      <c r="P81" s="192"/>
      <c r="Q81" s="192"/>
      <c r="R81" s="192"/>
      <c r="S81" s="192"/>
      <c r="T81" s="99"/>
      <c r="U81" s="352"/>
      <c r="V81" s="95"/>
      <c r="W81" s="95"/>
      <c r="X81" s="190"/>
      <c r="Y81" s="190"/>
      <c r="Z81" s="190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356"/>
      <c r="AO81" s="191"/>
      <c r="AP81" s="191"/>
      <c r="AQ81" s="191"/>
      <c r="AR81" s="191"/>
      <c r="AS81" s="191"/>
      <c r="AT81" s="191"/>
      <c r="AU81" s="191"/>
      <c r="AV81" s="191"/>
      <c r="AW81" s="191"/>
      <c r="AX81" s="190"/>
      <c r="AY81" s="295"/>
      <c r="AZ81" s="295"/>
      <c r="BA81" s="295"/>
      <c r="BB81" s="295"/>
      <c r="BC81" s="295"/>
      <c r="BD81" s="295"/>
      <c r="BE81" s="100">
        <f t="shared" si="15"/>
        <v>0</v>
      </c>
    </row>
    <row r="82" spans="1:57" ht="29.25" customHeight="1" hidden="1" thickBot="1">
      <c r="A82" s="479"/>
      <c r="B82" s="586"/>
      <c r="C82" s="586"/>
      <c r="D82" s="115" t="s">
        <v>25</v>
      </c>
      <c r="E82" s="192"/>
      <c r="F82" s="192"/>
      <c r="G82" s="192"/>
      <c r="H82" s="192"/>
      <c r="I82" s="193"/>
      <c r="J82" s="193"/>
      <c r="K82" s="193"/>
      <c r="L82" s="193"/>
      <c r="M82" s="192"/>
      <c r="N82" s="192"/>
      <c r="O82" s="192"/>
      <c r="P82" s="192"/>
      <c r="Q82" s="192"/>
      <c r="R82" s="192"/>
      <c r="S82" s="192"/>
      <c r="T82" s="99"/>
      <c r="U82" s="352"/>
      <c r="V82" s="295"/>
      <c r="W82" s="295"/>
      <c r="X82" s="190"/>
      <c r="Y82" s="190"/>
      <c r="Z82" s="190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356"/>
      <c r="AO82" s="191"/>
      <c r="AP82" s="191"/>
      <c r="AQ82" s="191"/>
      <c r="AR82" s="191"/>
      <c r="AS82" s="191"/>
      <c r="AT82" s="191"/>
      <c r="AU82" s="191"/>
      <c r="AV82" s="191"/>
      <c r="AW82" s="191"/>
      <c r="AX82" s="190"/>
      <c r="AY82" s="295"/>
      <c r="AZ82" s="295"/>
      <c r="BA82" s="295"/>
      <c r="BB82" s="295"/>
      <c r="BC82" s="295"/>
      <c r="BD82" s="295"/>
      <c r="BE82" s="100">
        <f t="shared" si="15"/>
        <v>0</v>
      </c>
    </row>
    <row r="83" spans="1:57" ht="13.5" customHeight="1" hidden="1" thickBot="1">
      <c r="A83" s="479"/>
      <c r="B83" s="115" t="s">
        <v>69</v>
      </c>
      <c r="C83" s="118" t="s">
        <v>56</v>
      </c>
      <c r="D83" s="115" t="s">
        <v>22</v>
      </c>
      <c r="E83" s="192"/>
      <c r="F83" s="192"/>
      <c r="G83" s="192"/>
      <c r="H83" s="192"/>
      <c r="I83" s="193"/>
      <c r="J83" s="193"/>
      <c r="K83" s="193"/>
      <c r="L83" s="193"/>
      <c r="M83" s="192"/>
      <c r="N83" s="192"/>
      <c r="O83" s="192"/>
      <c r="P83" s="192"/>
      <c r="Q83" s="192"/>
      <c r="R83" s="192"/>
      <c r="S83" s="192"/>
      <c r="T83" s="99"/>
      <c r="U83" s="352"/>
      <c r="V83" s="295"/>
      <c r="W83" s="295"/>
      <c r="X83" s="190"/>
      <c r="Y83" s="190"/>
      <c r="Z83" s="190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356"/>
      <c r="AO83" s="191"/>
      <c r="AP83" s="191"/>
      <c r="AQ83" s="191"/>
      <c r="AR83" s="191"/>
      <c r="AS83" s="191"/>
      <c r="AT83" s="191"/>
      <c r="AU83" s="191"/>
      <c r="AV83" s="191"/>
      <c r="AW83" s="191"/>
      <c r="AX83" s="190"/>
      <c r="AY83" s="295"/>
      <c r="AZ83" s="295"/>
      <c r="BA83" s="295"/>
      <c r="BB83" s="295"/>
      <c r="BC83" s="295"/>
      <c r="BD83" s="295"/>
      <c r="BE83" s="100">
        <f t="shared" si="15"/>
        <v>0</v>
      </c>
    </row>
    <row r="84" spans="1:57" ht="18" customHeight="1" hidden="1" thickBot="1">
      <c r="A84" s="479"/>
      <c r="B84" s="111" t="s">
        <v>70</v>
      </c>
      <c r="C84" s="115" t="s">
        <v>58</v>
      </c>
      <c r="D84" s="115" t="s">
        <v>22</v>
      </c>
      <c r="E84" s="192"/>
      <c r="F84" s="192"/>
      <c r="G84" s="192"/>
      <c r="H84" s="192"/>
      <c r="I84" s="193"/>
      <c r="J84" s="193"/>
      <c r="K84" s="193"/>
      <c r="L84" s="193"/>
      <c r="M84" s="192"/>
      <c r="N84" s="192"/>
      <c r="O84" s="192"/>
      <c r="P84" s="192"/>
      <c r="Q84" s="192"/>
      <c r="R84" s="192"/>
      <c r="S84" s="192"/>
      <c r="T84" s="99"/>
      <c r="U84" s="352"/>
      <c r="V84" s="295"/>
      <c r="W84" s="295"/>
      <c r="X84" s="190"/>
      <c r="Y84" s="190"/>
      <c r="Z84" s="190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356"/>
      <c r="AO84" s="191"/>
      <c r="AP84" s="191"/>
      <c r="AQ84" s="191"/>
      <c r="AR84" s="191"/>
      <c r="AS84" s="191"/>
      <c r="AT84" s="191"/>
      <c r="AU84" s="191"/>
      <c r="AV84" s="191"/>
      <c r="AW84" s="191"/>
      <c r="AX84" s="190"/>
      <c r="AY84" s="295"/>
      <c r="AZ84" s="295"/>
      <c r="BA84" s="295"/>
      <c r="BB84" s="295"/>
      <c r="BC84" s="295"/>
      <c r="BD84" s="295"/>
      <c r="BE84" s="100">
        <f t="shared" si="15"/>
        <v>0</v>
      </c>
    </row>
    <row r="85" spans="1:57" ht="13.5" customHeight="1" hidden="1" thickBot="1">
      <c r="A85" s="479"/>
      <c r="B85" s="587" t="s">
        <v>101</v>
      </c>
      <c r="C85" s="119" t="s">
        <v>30</v>
      </c>
      <c r="D85" s="134" t="s">
        <v>22</v>
      </c>
      <c r="E85" s="192"/>
      <c r="F85" s="192"/>
      <c r="G85" s="192"/>
      <c r="H85" s="192"/>
      <c r="I85" s="193"/>
      <c r="J85" s="193"/>
      <c r="K85" s="193"/>
      <c r="L85" s="193"/>
      <c r="M85" s="192"/>
      <c r="N85" s="192"/>
      <c r="O85" s="192"/>
      <c r="P85" s="192"/>
      <c r="Q85" s="192"/>
      <c r="R85" s="192"/>
      <c r="S85" s="192"/>
      <c r="T85" s="97"/>
      <c r="U85" s="352"/>
      <c r="V85" s="295"/>
      <c r="W85" s="295"/>
      <c r="X85" s="190"/>
      <c r="Y85" s="190"/>
      <c r="Z85" s="190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356"/>
      <c r="AO85" s="191"/>
      <c r="AP85" s="191"/>
      <c r="AQ85" s="191"/>
      <c r="AR85" s="191"/>
      <c r="AS85" s="191"/>
      <c r="AT85" s="191"/>
      <c r="AU85" s="191"/>
      <c r="AV85" s="191"/>
      <c r="AW85" s="191"/>
      <c r="AX85" s="190"/>
      <c r="AY85" s="295"/>
      <c r="AZ85" s="295"/>
      <c r="BA85" s="295"/>
      <c r="BB85" s="295"/>
      <c r="BC85" s="295"/>
      <c r="BD85" s="295"/>
      <c r="BE85" s="100">
        <f t="shared" si="15"/>
        <v>0</v>
      </c>
    </row>
    <row r="86" spans="1:57" ht="13.5" customHeight="1" hidden="1" thickBot="1">
      <c r="A86" s="479"/>
      <c r="B86" s="566"/>
      <c r="C86" s="120" t="s">
        <v>36</v>
      </c>
      <c r="D86" s="134" t="s">
        <v>25</v>
      </c>
      <c r="E86" s="192"/>
      <c r="F86" s="192"/>
      <c r="G86" s="192"/>
      <c r="H86" s="192"/>
      <c r="I86" s="193"/>
      <c r="J86" s="193"/>
      <c r="K86" s="193"/>
      <c r="L86" s="193"/>
      <c r="M86" s="192"/>
      <c r="N86" s="192"/>
      <c r="O86" s="192"/>
      <c r="P86" s="192"/>
      <c r="Q86" s="192"/>
      <c r="R86" s="192"/>
      <c r="S86" s="192"/>
      <c r="T86" s="97"/>
      <c r="U86" s="352"/>
      <c r="V86" s="295"/>
      <c r="W86" s="295"/>
      <c r="X86" s="190"/>
      <c r="Y86" s="190"/>
      <c r="Z86" s="190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356"/>
      <c r="AO86" s="191"/>
      <c r="AP86" s="191"/>
      <c r="AQ86" s="191"/>
      <c r="AR86" s="191"/>
      <c r="AS86" s="191"/>
      <c r="AT86" s="191"/>
      <c r="AU86" s="191"/>
      <c r="AV86" s="191"/>
      <c r="AW86" s="191"/>
      <c r="AX86" s="190"/>
      <c r="AY86" s="295"/>
      <c r="AZ86" s="295"/>
      <c r="BA86" s="295"/>
      <c r="BB86" s="295"/>
      <c r="BC86" s="295"/>
      <c r="BD86" s="295"/>
      <c r="BE86" s="100">
        <f t="shared" si="15"/>
        <v>0</v>
      </c>
    </row>
    <row r="87" spans="1:57" s="56" customFormat="1" ht="19.5" customHeight="1" thickBot="1">
      <c r="A87" s="479"/>
      <c r="B87" s="565" t="s">
        <v>258</v>
      </c>
      <c r="C87" s="565" t="s">
        <v>168</v>
      </c>
      <c r="D87" s="135" t="s">
        <v>22</v>
      </c>
      <c r="E87" s="107">
        <f>E89+E91</f>
        <v>4</v>
      </c>
      <c r="F87" s="107">
        <f aca="true" t="shared" si="18" ref="F87:AV87">F89+F91</f>
        <v>4</v>
      </c>
      <c r="G87" s="107">
        <f t="shared" si="18"/>
        <v>4</v>
      </c>
      <c r="H87" s="107">
        <f t="shared" si="18"/>
        <v>4</v>
      </c>
      <c r="I87" s="107">
        <f t="shared" si="18"/>
        <v>4</v>
      </c>
      <c r="J87" s="107">
        <f t="shared" si="18"/>
        <v>4</v>
      </c>
      <c r="K87" s="107">
        <f t="shared" si="18"/>
        <v>4</v>
      </c>
      <c r="L87" s="107">
        <f t="shared" si="18"/>
        <v>4</v>
      </c>
      <c r="M87" s="107">
        <f t="shared" si="18"/>
        <v>4</v>
      </c>
      <c r="N87" s="107">
        <f t="shared" si="18"/>
        <v>0</v>
      </c>
      <c r="O87" s="107">
        <f t="shared" si="18"/>
        <v>4</v>
      </c>
      <c r="P87" s="107">
        <f t="shared" si="18"/>
        <v>4</v>
      </c>
      <c r="Q87" s="107">
        <f t="shared" si="18"/>
        <v>4</v>
      </c>
      <c r="R87" s="107">
        <f t="shared" si="18"/>
        <v>4</v>
      </c>
      <c r="S87" s="107">
        <f t="shared" si="18"/>
        <v>4</v>
      </c>
      <c r="T87" s="107">
        <f t="shared" si="18"/>
        <v>4</v>
      </c>
      <c r="U87" s="352">
        <v>0</v>
      </c>
      <c r="V87" s="95" t="s">
        <v>23</v>
      </c>
      <c r="W87" s="95" t="s">
        <v>23</v>
      </c>
      <c r="X87" s="107">
        <f t="shared" si="18"/>
        <v>8</v>
      </c>
      <c r="Y87" s="107">
        <f t="shared" si="18"/>
        <v>6</v>
      </c>
      <c r="Z87" s="107">
        <f t="shared" si="18"/>
        <v>8</v>
      </c>
      <c r="AA87" s="107">
        <f t="shared" si="18"/>
        <v>6</v>
      </c>
      <c r="AB87" s="107">
        <f t="shared" si="18"/>
        <v>8</v>
      </c>
      <c r="AC87" s="107">
        <f t="shared" si="18"/>
        <v>6</v>
      </c>
      <c r="AD87" s="107">
        <f t="shared" si="18"/>
        <v>8</v>
      </c>
      <c r="AE87" s="107">
        <f t="shared" si="18"/>
        <v>6</v>
      </c>
      <c r="AF87" s="107">
        <f t="shared" si="18"/>
        <v>8</v>
      </c>
      <c r="AG87" s="107">
        <f t="shared" si="18"/>
        <v>6</v>
      </c>
      <c r="AH87" s="107">
        <f t="shared" si="18"/>
        <v>8</v>
      </c>
      <c r="AI87" s="108">
        <f t="shared" si="18"/>
        <v>6</v>
      </c>
      <c r="AJ87" s="108">
        <f t="shared" si="18"/>
        <v>36</v>
      </c>
      <c r="AK87" s="108">
        <f t="shared" si="18"/>
        <v>36</v>
      </c>
      <c r="AL87" s="108">
        <f t="shared" si="18"/>
        <v>8</v>
      </c>
      <c r="AM87" s="108">
        <f t="shared" si="18"/>
        <v>6</v>
      </c>
      <c r="AN87" s="355">
        <v>0</v>
      </c>
      <c r="AO87" s="108">
        <f>AO89+AO91</f>
        <v>0</v>
      </c>
      <c r="AP87" s="108">
        <f t="shared" si="18"/>
        <v>0</v>
      </c>
      <c r="AQ87" s="108">
        <f t="shared" si="18"/>
        <v>0</v>
      </c>
      <c r="AR87" s="108">
        <f t="shared" si="18"/>
        <v>0</v>
      </c>
      <c r="AS87" s="108">
        <f t="shared" si="18"/>
        <v>0</v>
      </c>
      <c r="AT87" s="108">
        <f t="shared" si="18"/>
        <v>0</v>
      </c>
      <c r="AU87" s="108">
        <f t="shared" si="18"/>
        <v>0</v>
      </c>
      <c r="AV87" s="108">
        <f t="shared" si="18"/>
        <v>0</v>
      </c>
      <c r="AW87" s="108">
        <f>AW89+AW91</f>
        <v>0</v>
      </c>
      <c r="AX87" s="107">
        <f>AX89+AX91</f>
        <v>0</v>
      </c>
      <c r="AY87" s="95" t="s">
        <v>23</v>
      </c>
      <c r="AZ87" s="95" t="s">
        <v>23</v>
      </c>
      <c r="BA87" s="95" t="s">
        <v>23</v>
      </c>
      <c r="BB87" s="95" t="s">
        <v>23</v>
      </c>
      <c r="BC87" s="95" t="s">
        <v>23</v>
      </c>
      <c r="BD87" s="95" t="s">
        <v>179</v>
      </c>
      <c r="BE87" s="100">
        <f t="shared" si="15"/>
        <v>230</v>
      </c>
    </row>
    <row r="88" spans="1:57" s="56" customFormat="1" ht="17.25" customHeight="1" thickBot="1">
      <c r="A88" s="479"/>
      <c r="B88" s="566"/>
      <c r="C88" s="566"/>
      <c r="D88" s="135" t="s">
        <v>25</v>
      </c>
      <c r="E88" s="107">
        <f>E90</f>
        <v>2</v>
      </c>
      <c r="F88" s="107">
        <f aca="true" t="shared" si="19" ref="F88:AV88">F90</f>
        <v>2</v>
      </c>
      <c r="G88" s="107">
        <f t="shared" si="19"/>
        <v>2</v>
      </c>
      <c r="H88" s="107">
        <f t="shared" si="19"/>
        <v>2</v>
      </c>
      <c r="I88" s="107">
        <f t="shared" si="19"/>
        <v>2</v>
      </c>
      <c r="J88" s="107">
        <f t="shared" si="19"/>
        <v>2</v>
      </c>
      <c r="K88" s="107">
        <f t="shared" si="19"/>
        <v>2</v>
      </c>
      <c r="L88" s="107">
        <f t="shared" si="19"/>
        <v>2</v>
      </c>
      <c r="M88" s="107">
        <f t="shared" si="19"/>
        <v>2</v>
      </c>
      <c r="N88" s="107">
        <f t="shared" si="19"/>
        <v>0</v>
      </c>
      <c r="O88" s="107">
        <f t="shared" si="19"/>
        <v>2</v>
      </c>
      <c r="P88" s="107">
        <f t="shared" si="19"/>
        <v>2</v>
      </c>
      <c r="Q88" s="107">
        <f t="shared" si="19"/>
        <v>2</v>
      </c>
      <c r="R88" s="107">
        <f t="shared" si="19"/>
        <v>2</v>
      </c>
      <c r="S88" s="107">
        <f t="shared" si="19"/>
        <v>2</v>
      </c>
      <c r="T88" s="107">
        <f t="shared" si="19"/>
        <v>2</v>
      </c>
      <c r="U88" s="352">
        <f t="shared" si="19"/>
        <v>0</v>
      </c>
      <c r="V88" s="95" t="str">
        <f t="shared" si="19"/>
        <v>К</v>
      </c>
      <c r="W88" s="95" t="str">
        <f t="shared" si="19"/>
        <v>К</v>
      </c>
      <c r="X88" s="107">
        <f t="shared" si="19"/>
        <v>4</v>
      </c>
      <c r="Y88" s="107">
        <f t="shared" si="19"/>
        <v>3</v>
      </c>
      <c r="Z88" s="107">
        <f t="shared" si="19"/>
        <v>4</v>
      </c>
      <c r="AA88" s="107">
        <f t="shared" si="19"/>
        <v>3</v>
      </c>
      <c r="AB88" s="107">
        <f t="shared" si="19"/>
        <v>4</v>
      </c>
      <c r="AC88" s="107">
        <f t="shared" si="19"/>
        <v>3</v>
      </c>
      <c r="AD88" s="107">
        <f t="shared" si="19"/>
        <v>4</v>
      </c>
      <c r="AE88" s="107">
        <f t="shared" si="19"/>
        <v>3</v>
      </c>
      <c r="AF88" s="107">
        <f t="shared" si="19"/>
        <v>4</v>
      </c>
      <c r="AG88" s="107">
        <f t="shared" si="19"/>
        <v>3</v>
      </c>
      <c r="AH88" s="107">
        <f t="shared" si="19"/>
        <v>4</v>
      </c>
      <c r="AI88" s="108">
        <f t="shared" si="19"/>
        <v>3</v>
      </c>
      <c r="AJ88" s="108">
        <f t="shared" si="19"/>
        <v>0</v>
      </c>
      <c r="AK88" s="108">
        <f t="shared" si="19"/>
        <v>0</v>
      </c>
      <c r="AL88" s="108">
        <f t="shared" si="19"/>
        <v>4</v>
      </c>
      <c r="AM88" s="108">
        <f t="shared" si="19"/>
        <v>3</v>
      </c>
      <c r="AN88" s="355">
        <f t="shared" si="19"/>
        <v>0</v>
      </c>
      <c r="AO88" s="108">
        <f>AO90</f>
        <v>0</v>
      </c>
      <c r="AP88" s="108">
        <f t="shared" si="19"/>
        <v>0</v>
      </c>
      <c r="AQ88" s="108">
        <f t="shared" si="19"/>
        <v>0</v>
      </c>
      <c r="AR88" s="108">
        <f t="shared" si="19"/>
        <v>0</v>
      </c>
      <c r="AS88" s="108">
        <f t="shared" si="19"/>
        <v>0</v>
      </c>
      <c r="AT88" s="108">
        <f t="shared" si="19"/>
        <v>0</v>
      </c>
      <c r="AU88" s="108">
        <f t="shared" si="19"/>
        <v>0</v>
      </c>
      <c r="AV88" s="108">
        <f t="shared" si="19"/>
        <v>0</v>
      </c>
      <c r="AW88" s="108">
        <f>AW90</f>
        <v>0</v>
      </c>
      <c r="AX88" s="107">
        <f>AX90</f>
        <v>0</v>
      </c>
      <c r="AY88" s="95" t="s">
        <v>23</v>
      </c>
      <c r="AZ88" s="95" t="s">
        <v>23</v>
      </c>
      <c r="BA88" s="95" t="s">
        <v>23</v>
      </c>
      <c r="BB88" s="95" t="s">
        <v>23</v>
      </c>
      <c r="BC88" s="95" t="s">
        <v>23</v>
      </c>
      <c r="BD88" s="95" t="s">
        <v>179</v>
      </c>
      <c r="BE88" s="100">
        <f t="shared" si="15"/>
        <v>79</v>
      </c>
    </row>
    <row r="89" spans="1:57" s="13" customFormat="1" ht="28.5" customHeight="1" thickBot="1">
      <c r="A89" s="479"/>
      <c r="B89" s="567" t="s">
        <v>160</v>
      </c>
      <c r="C89" s="567" t="s">
        <v>176</v>
      </c>
      <c r="D89" s="115" t="s">
        <v>22</v>
      </c>
      <c r="E89" s="194">
        <v>4</v>
      </c>
      <c r="F89" s="194">
        <v>4</v>
      </c>
      <c r="G89" s="194">
        <v>4</v>
      </c>
      <c r="H89" s="194">
        <v>4</v>
      </c>
      <c r="I89" s="195">
        <v>4</v>
      </c>
      <c r="J89" s="195">
        <v>4</v>
      </c>
      <c r="K89" s="195">
        <v>4</v>
      </c>
      <c r="L89" s="195">
        <v>4</v>
      </c>
      <c r="M89" s="194">
        <v>4</v>
      </c>
      <c r="N89" s="194"/>
      <c r="O89" s="194">
        <v>4</v>
      </c>
      <c r="P89" s="194">
        <v>4</v>
      </c>
      <c r="Q89" s="194">
        <v>4</v>
      </c>
      <c r="R89" s="194">
        <v>4</v>
      </c>
      <c r="S89" s="194">
        <v>4</v>
      </c>
      <c r="T89" s="100">
        <v>4</v>
      </c>
      <c r="U89" s="352" t="s">
        <v>24</v>
      </c>
      <c r="V89" s="295" t="s">
        <v>23</v>
      </c>
      <c r="W89" s="295" t="s">
        <v>23</v>
      </c>
      <c r="X89" s="272">
        <v>8</v>
      </c>
      <c r="Y89" s="272">
        <v>6</v>
      </c>
      <c r="Z89" s="272">
        <v>8</v>
      </c>
      <c r="AA89" s="271">
        <v>6</v>
      </c>
      <c r="AB89" s="271">
        <v>8</v>
      </c>
      <c r="AC89" s="271">
        <v>6</v>
      </c>
      <c r="AD89" s="271">
        <v>8</v>
      </c>
      <c r="AE89" s="271">
        <v>6</v>
      </c>
      <c r="AF89" s="271">
        <v>8</v>
      </c>
      <c r="AG89" s="271">
        <v>6</v>
      </c>
      <c r="AH89" s="271">
        <v>8</v>
      </c>
      <c r="AI89" s="271">
        <v>6</v>
      </c>
      <c r="AJ89" s="271"/>
      <c r="AK89" s="271"/>
      <c r="AL89" s="271">
        <v>8</v>
      </c>
      <c r="AM89" s="271">
        <v>6</v>
      </c>
      <c r="AN89" s="356" t="s">
        <v>24</v>
      </c>
      <c r="AO89" s="271"/>
      <c r="AP89" s="271"/>
      <c r="AQ89" s="271"/>
      <c r="AR89" s="271"/>
      <c r="AS89" s="271"/>
      <c r="AT89" s="271"/>
      <c r="AU89" s="271"/>
      <c r="AV89" s="271"/>
      <c r="AW89" s="271"/>
      <c r="AX89" s="272"/>
      <c r="AY89" s="295" t="s">
        <v>23</v>
      </c>
      <c r="AZ89" s="295" t="s">
        <v>23</v>
      </c>
      <c r="BA89" s="295" t="s">
        <v>23</v>
      </c>
      <c r="BB89" s="295" t="s">
        <v>23</v>
      </c>
      <c r="BC89" s="295" t="s">
        <v>23</v>
      </c>
      <c r="BD89" s="295" t="s">
        <v>179</v>
      </c>
      <c r="BE89" s="100">
        <f t="shared" si="15"/>
        <v>158</v>
      </c>
    </row>
    <row r="90" spans="1:57" s="13" customFormat="1" ht="24.75" customHeight="1" thickBot="1">
      <c r="A90" s="479"/>
      <c r="B90" s="568"/>
      <c r="C90" s="568"/>
      <c r="D90" s="115" t="s">
        <v>25</v>
      </c>
      <c r="E90" s="194">
        <v>2</v>
      </c>
      <c r="F90" s="194">
        <v>2</v>
      </c>
      <c r="G90" s="194">
        <v>2</v>
      </c>
      <c r="H90" s="194">
        <v>2</v>
      </c>
      <c r="I90" s="195">
        <v>2</v>
      </c>
      <c r="J90" s="195">
        <v>2</v>
      </c>
      <c r="K90" s="195">
        <v>2</v>
      </c>
      <c r="L90" s="195">
        <v>2</v>
      </c>
      <c r="M90" s="194">
        <v>2</v>
      </c>
      <c r="N90" s="194"/>
      <c r="O90" s="194">
        <v>2</v>
      </c>
      <c r="P90" s="194">
        <v>2</v>
      </c>
      <c r="Q90" s="194">
        <v>2</v>
      </c>
      <c r="R90" s="194">
        <v>2</v>
      </c>
      <c r="S90" s="194">
        <v>2</v>
      </c>
      <c r="T90" s="100">
        <v>2</v>
      </c>
      <c r="U90" s="352"/>
      <c r="V90" s="295" t="s">
        <v>23</v>
      </c>
      <c r="W90" s="295" t="s">
        <v>23</v>
      </c>
      <c r="X90" s="272">
        <v>4</v>
      </c>
      <c r="Y90" s="272">
        <v>3</v>
      </c>
      <c r="Z90" s="272">
        <v>4</v>
      </c>
      <c r="AA90" s="271">
        <v>3</v>
      </c>
      <c r="AB90" s="271">
        <v>4</v>
      </c>
      <c r="AC90" s="271">
        <v>3</v>
      </c>
      <c r="AD90" s="271">
        <v>4</v>
      </c>
      <c r="AE90" s="271">
        <v>3</v>
      </c>
      <c r="AF90" s="271">
        <v>4</v>
      </c>
      <c r="AG90" s="271">
        <v>3</v>
      </c>
      <c r="AH90" s="271">
        <v>4</v>
      </c>
      <c r="AI90" s="271">
        <v>3</v>
      </c>
      <c r="AJ90" s="271"/>
      <c r="AK90" s="271"/>
      <c r="AL90" s="271">
        <v>4</v>
      </c>
      <c r="AM90" s="271">
        <v>3</v>
      </c>
      <c r="AN90" s="356"/>
      <c r="AO90" s="271"/>
      <c r="AP90" s="271"/>
      <c r="AQ90" s="271"/>
      <c r="AR90" s="271"/>
      <c r="AS90" s="271"/>
      <c r="AT90" s="271"/>
      <c r="AU90" s="271"/>
      <c r="AV90" s="271"/>
      <c r="AW90" s="271"/>
      <c r="AX90" s="272"/>
      <c r="AY90" s="295" t="s">
        <v>23</v>
      </c>
      <c r="AZ90" s="295" t="s">
        <v>23</v>
      </c>
      <c r="BA90" s="295" t="s">
        <v>23</v>
      </c>
      <c r="BB90" s="295" t="s">
        <v>23</v>
      </c>
      <c r="BC90" s="295" t="s">
        <v>23</v>
      </c>
      <c r="BD90" s="295" t="s">
        <v>179</v>
      </c>
      <c r="BE90" s="100">
        <f t="shared" si="15"/>
        <v>79</v>
      </c>
    </row>
    <row r="91" spans="1:57" s="13" customFormat="1" ht="21.75" customHeight="1" thickBot="1">
      <c r="A91" s="479"/>
      <c r="B91" s="151" t="s">
        <v>177</v>
      </c>
      <c r="C91" s="151" t="s">
        <v>56</v>
      </c>
      <c r="D91" s="115" t="s">
        <v>22</v>
      </c>
      <c r="E91" s="194"/>
      <c r="F91" s="194"/>
      <c r="G91" s="194"/>
      <c r="H91" s="194"/>
      <c r="I91" s="195"/>
      <c r="J91" s="195"/>
      <c r="K91" s="195"/>
      <c r="L91" s="195"/>
      <c r="M91" s="194"/>
      <c r="N91" s="194"/>
      <c r="O91" s="194"/>
      <c r="P91" s="194"/>
      <c r="Q91" s="194"/>
      <c r="R91" s="194"/>
      <c r="S91" s="194"/>
      <c r="T91" s="100"/>
      <c r="U91" s="352"/>
      <c r="V91" s="295" t="s">
        <v>23</v>
      </c>
      <c r="W91" s="295" t="s">
        <v>23</v>
      </c>
      <c r="X91" s="272"/>
      <c r="Y91" s="272"/>
      <c r="Z91" s="272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>
        <v>36</v>
      </c>
      <c r="AK91" s="271">
        <v>36</v>
      </c>
      <c r="AL91" s="271"/>
      <c r="AM91" s="271"/>
      <c r="AN91" s="356"/>
      <c r="AO91" s="271"/>
      <c r="AP91" s="271"/>
      <c r="AQ91" s="271"/>
      <c r="AR91" s="271"/>
      <c r="AS91" s="271"/>
      <c r="AT91" s="271"/>
      <c r="AU91" s="271"/>
      <c r="AV91" s="271"/>
      <c r="AW91" s="271"/>
      <c r="AX91" s="272"/>
      <c r="AY91" s="295" t="s">
        <v>23</v>
      </c>
      <c r="AZ91" s="295" t="s">
        <v>23</v>
      </c>
      <c r="BA91" s="295" t="s">
        <v>23</v>
      </c>
      <c r="BB91" s="295" t="s">
        <v>23</v>
      </c>
      <c r="BC91" s="295" t="s">
        <v>23</v>
      </c>
      <c r="BD91" s="295" t="s">
        <v>179</v>
      </c>
      <c r="BE91" s="100">
        <f t="shared" si="15"/>
        <v>72</v>
      </c>
    </row>
    <row r="92" spans="1:57" s="56" customFormat="1" ht="22.5" customHeight="1" thickBot="1">
      <c r="A92" s="479"/>
      <c r="B92" s="565" t="s">
        <v>250</v>
      </c>
      <c r="C92" s="565" t="s">
        <v>169</v>
      </c>
      <c r="D92" s="135" t="s">
        <v>22</v>
      </c>
      <c r="E92" s="107">
        <f>E94+E96</f>
        <v>8</v>
      </c>
      <c r="F92" s="107">
        <f aca="true" t="shared" si="20" ref="F92:AV92">F94+F96</f>
        <v>8</v>
      </c>
      <c r="G92" s="107">
        <f t="shared" si="20"/>
        <v>8</v>
      </c>
      <c r="H92" s="107">
        <f t="shared" si="20"/>
        <v>8</v>
      </c>
      <c r="I92" s="107">
        <f t="shared" si="20"/>
        <v>8</v>
      </c>
      <c r="J92" s="107">
        <f t="shared" si="20"/>
        <v>8</v>
      </c>
      <c r="K92" s="107">
        <f t="shared" si="20"/>
        <v>8</v>
      </c>
      <c r="L92" s="107">
        <f t="shared" si="20"/>
        <v>8</v>
      </c>
      <c r="M92" s="107">
        <f t="shared" si="20"/>
        <v>8</v>
      </c>
      <c r="N92" s="107">
        <f t="shared" si="20"/>
        <v>36</v>
      </c>
      <c r="O92" s="107">
        <f t="shared" si="20"/>
        <v>8</v>
      </c>
      <c r="P92" s="107">
        <f t="shared" si="20"/>
        <v>8</v>
      </c>
      <c r="Q92" s="107">
        <f t="shared" si="20"/>
        <v>8</v>
      </c>
      <c r="R92" s="107">
        <f t="shared" si="20"/>
        <v>8</v>
      </c>
      <c r="S92" s="107">
        <f t="shared" si="20"/>
        <v>8</v>
      </c>
      <c r="T92" s="107">
        <v>8</v>
      </c>
      <c r="U92" s="352">
        <f t="shared" si="20"/>
        <v>0</v>
      </c>
      <c r="V92" s="95" t="s">
        <v>23</v>
      </c>
      <c r="W92" s="95" t="s">
        <v>23</v>
      </c>
      <c r="X92" s="107">
        <f t="shared" si="20"/>
        <v>10</v>
      </c>
      <c r="Y92" s="107">
        <f t="shared" si="20"/>
        <v>10</v>
      </c>
      <c r="Z92" s="107">
        <f t="shared" si="20"/>
        <v>10</v>
      </c>
      <c r="AA92" s="107">
        <f t="shared" si="20"/>
        <v>10</v>
      </c>
      <c r="AB92" s="107">
        <f t="shared" si="20"/>
        <v>10</v>
      </c>
      <c r="AC92" s="107">
        <f t="shared" si="20"/>
        <v>10</v>
      </c>
      <c r="AD92" s="107">
        <f t="shared" si="20"/>
        <v>10</v>
      </c>
      <c r="AE92" s="107">
        <f t="shared" si="20"/>
        <v>10</v>
      </c>
      <c r="AF92" s="107">
        <f t="shared" si="20"/>
        <v>10</v>
      </c>
      <c r="AG92" s="107">
        <f t="shared" si="20"/>
        <v>10</v>
      </c>
      <c r="AH92" s="107">
        <f t="shared" si="20"/>
        <v>10</v>
      </c>
      <c r="AI92" s="108">
        <f t="shared" si="20"/>
        <v>10</v>
      </c>
      <c r="AJ92" s="108">
        <f t="shared" si="20"/>
        <v>0</v>
      </c>
      <c r="AK92" s="108">
        <f t="shared" si="20"/>
        <v>0</v>
      </c>
      <c r="AL92" s="108">
        <f t="shared" si="20"/>
        <v>10</v>
      </c>
      <c r="AM92" s="108">
        <v>10</v>
      </c>
      <c r="AN92" s="355">
        <f t="shared" si="20"/>
        <v>0</v>
      </c>
      <c r="AO92" s="108">
        <f>AO94+AO96</f>
        <v>36</v>
      </c>
      <c r="AP92" s="108">
        <f t="shared" si="20"/>
        <v>36</v>
      </c>
      <c r="AQ92" s="108">
        <f t="shared" si="20"/>
        <v>0</v>
      </c>
      <c r="AR92" s="108">
        <f t="shared" si="20"/>
        <v>0</v>
      </c>
      <c r="AS92" s="108">
        <f t="shared" si="20"/>
        <v>0</v>
      </c>
      <c r="AT92" s="108">
        <f t="shared" si="20"/>
        <v>0</v>
      </c>
      <c r="AU92" s="108">
        <f t="shared" si="20"/>
        <v>0</v>
      </c>
      <c r="AV92" s="108">
        <f t="shared" si="20"/>
        <v>0</v>
      </c>
      <c r="AW92" s="108">
        <f>AW94+AW96</f>
        <v>0</v>
      </c>
      <c r="AX92" s="107">
        <f>AX94+AX96</f>
        <v>0</v>
      </c>
      <c r="AY92" s="95" t="s">
        <v>23</v>
      </c>
      <c r="AZ92" s="95" t="s">
        <v>23</v>
      </c>
      <c r="BA92" s="95" t="s">
        <v>23</v>
      </c>
      <c r="BB92" s="95" t="s">
        <v>23</v>
      </c>
      <c r="BC92" s="95" t="s">
        <v>23</v>
      </c>
      <c r="BD92" s="95" t="s">
        <v>179</v>
      </c>
      <c r="BE92" s="100">
        <f t="shared" si="15"/>
        <v>368</v>
      </c>
    </row>
    <row r="93" spans="1:57" s="56" customFormat="1" ht="25.5" customHeight="1" thickBot="1">
      <c r="A93" s="479"/>
      <c r="B93" s="566"/>
      <c r="C93" s="566"/>
      <c r="D93" s="135" t="s">
        <v>25</v>
      </c>
      <c r="E93" s="107">
        <f>E95</f>
        <v>4</v>
      </c>
      <c r="F93" s="107">
        <f aca="true" t="shared" si="21" ref="F93:AV93">F95</f>
        <v>4</v>
      </c>
      <c r="G93" s="107">
        <f t="shared" si="21"/>
        <v>4</v>
      </c>
      <c r="H93" s="107">
        <f t="shared" si="21"/>
        <v>4</v>
      </c>
      <c r="I93" s="107">
        <f t="shared" si="21"/>
        <v>4</v>
      </c>
      <c r="J93" s="107">
        <f t="shared" si="21"/>
        <v>4</v>
      </c>
      <c r="K93" s="107">
        <f t="shared" si="21"/>
        <v>4</v>
      </c>
      <c r="L93" s="107">
        <f t="shared" si="21"/>
        <v>4</v>
      </c>
      <c r="M93" s="107">
        <f t="shared" si="21"/>
        <v>4</v>
      </c>
      <c r="N93" s="107">
        <f t="shared" si="21"/>
        <v>0</v>
      </c>
      <c r="O93" s="107">
        <f t="shared" si="21"/>
        <v>4</v>
      </c>
      <c r="P93" s="107">
        <f t="shared" si="21"/>
        <v>4</v>
      </c>
      <c r="Q93" s="107">
        <f t="shared" si="21"/>
        <v>4</v>
      </c>
      <c r="R93" s="107">
        <f t="shared" si="21"/>
        <v>4</v>
      </c>
      <c r="S93" s="107">
        <f t="shared" si="21"/>
        <v>4</v>
      </c>
      <c r="T93" s="107">
        <f t="shared" si="21"/>
        <v>4</v>
      </c>
      <c r="U93" s="352">
        <f t="shared" si="21"/>
        <v>0</v>
      </c>
      <c r="V93" s="95" t="s">
        <v>23</v>
      </c>
      <c r="W93" s="95" t="s">
        <v>23</v>
      </c>
      <c r="X93" s="107">
        <f t="shared" si="21"/>
        <v>5</v>
      </c>
      <c r="Y93" s="107">
        <f t="shared" si="21"/>
        <v>5</v>
      </c>
      <c r="Z93" s="107">
        <f t="shared" si="21"/>
        <v>5</v>
      </c>
      <c r="AA93" s="107">
        <f t="shared" si="21"/>
        <v>5</v>
      </c>
      <c r="AB93" s="107">
        <f t="shared" si="21"/>
        <v>5</v>
      </c>
      <c r="AC93" s="107">
        <f t="shared" si="21"/>
        <v>5</v>
      </c>
      <c r="AD93" s="107">
        <f t="shared" si="21"/>
        <v>5</v>
      </c>
      <c r="AE93" s="107">
        <f t="shared" si="21"/>
        <v>5</v>
      </c>
      <c r="AF93" s="107">
        <f t="shared" si="21"/>
        <v>5</v>
      </c>
      <c r="AG93" s="107">
        <f t="shared" si="21"/>
        <v>5</v>
      </c>
      <c r="AH93" s="107">
        <f t="shared" si="21"/>
        <v>5</v>
      </c>
      <c r="AI93" s="108">
        <f t="shared" si="21"/>
        <v>5</v>
      </c>
      <c r="AJ93" s="108">
        <f t="shared" si="21"/>
        <v>0</v>
      </c>
      <c r="AK93" s="108">
        <f t="shared" si="21"/>
        <v>0</v>
      </c>
      <c r="AL93" s="108">
        <f t="shared" si="21"/>
        <v>5</v>
      </c>
      <c r="AM93" s="108">
        <f t="shared" si="21"/>
        <v>5</v>
      </c>
      <c r="AN93" s="355">
        <f t="shared" si="21"/>
        <v>0</v>
      </c>
      <c r="AO93" s="108">
        <f>AO95</f>
        <v>0</v>
      </c>
      <c r="AP93" s="108">
        <f t="shared" si="21"/>
        <v>0</v>
      </c>
      <c r="AQ93" s="108">
        <f t="shared" si="21"/>
        <v>0</v>
      </c>
      <c r="AR93" s="108">
        <f t="shared" si="21"/>
        <v>0</v>
      </c>
      <c r="AS93" s="108">
        <f t="shared" si="21"/>
        <v>0</v>
      </c>
      <c r="AT93" s="108">
        <f t="shared" si="21"/>
        <v>0</v>
      </c>
      <c r="AU93" s="108">
        <f t="shared" si="21"/>
        <v>0</v>
      </c>
      <c r="AV93" s="108">
        <f t="shared" si="21"/>
        <v>0</v>
      </c>
      <c r="AW93" s="108">
        <f>AW95</f>
        <v>0</v>
      </c>
      <c r="AX93" s="107">
        <f>AX95</f>
        <v>0</v>
      </c>
      <c r="AY93" s="95" t="s">
        <v>23</v>
      </c>
      <c r="AZ93" s="95" t="s">
        <v>23</v>
      </c>
      <c r="BA93" s="95" t="s">
        <v>23</v>
      </c>
      <c r="BB93" s="95" t="s">
        <v>23</v>
      </c>
      <c r="BC93" s="95" t="s">
        <v>23</v>
      </c>
      <c r="BD93" s="95" t="s">
        <v>179</v>
      </c>
      <c r="BE93" s="100">
        <f t="shared" si="15"/>
        <v>130</v>
      </c>
    </row>
    <row r="94" spans="1:57" s="13" customFormat="1" ht="20.25" customHeight="1" thickBot="1">
      <c r="A94" s="479"/>
      <c r="B94" s="567" t="s">
        <v>185</v>
      </c>
      <c r="C94" s="567" t="s">
        <v>170</v>
      </c>
      <c r="D94" s="115" t="s">
        <v>22</v>
      </c>
      <c r="E94" s="194">
        <v>8</v>
      </c>
      <c r="F94" s="194">
        <v>8</v>
      </c>
      <c r="G94" s="194">
        <v>8</v>
      </c>
      <c r="H94" s="194">
        <v>8</v>
      </c>
      <c r="I94" s="195">
        <v>8</v>
      </c>
      <c r="J94" s="195">
        <v>8</v>
      </c>
      <c r="K94" s="195">
        <v>8</v>
      </c>
      <c r="L94" s="195">
        <v>8</v>
      </c>
      <c r="M94" s="194">
        <v>8</v>
      </c>
      <c r="N94" s="194"/>
      <c r="O94" s="194">
        <v>8</v>
      </c>
      <c r="P94" s="194">
        <v>8</v>
      </c>
      <c r="Q94" s="194">
        <v>8</v>
      </c>
      <c r="R94" s="194">
        <v>8</v>
      </c>
      <c r="S94" s="194">
        <v>8</v>
      </c>
      <c r="T94" s="100" t="s">
        <v>241</v>
      </c>
      <c r="U94" s="352"/>
      <c r="V94" s="295" t="s">
        <v>23</v>
      </c>
      <c r="W94" s="295" t="s">
        <v>23</v>
      </c>
      <c r="X94" s="272">
        <v>10</v>
      </c>
      <c r="Y94" s="272">
        <v>10</v>
      </c>
      <c r="Z94" s="272">
        <v>10</v>
      </c>
      <c r="AA94" s="271">
        <v>10</v>
      </c>
      <c r="AB94" s="271">
        <v>10</v>
      </c>
      <c r="AC94" s="271">
        <v>10</v>
      </c>
      <c r="AD94" s="271">
        <v>10</v>
      </c>
      <c r="AE94" s="271">
        <v>10</v>
      </c>
      <c r="AF94" s="271">
        <v>10</v>
      </c>
      <c r="AG94" s="271">
        <v>10</v>
      </c>
      <c r="AH94" s="271">
        <v>10</v>
      </c>
      <c r="AI94" s="271">
        <v>10</v>
      </c>
      <c r="AJ94" s="271"/>
      <c r="AK94" s="271"/>
      <c r="AL94" s="271">
        <v>10</v>
      </c>
      <c r="AM94" s="271" t="s">
        <v>241</v>
      </c>
      <c r="AN94" s="356"/>
      <c r="AO94" s="271"/>
      <c r="AP94" s="271"/>
      <c r="AQ94" s="271"/>
      <c r="AR94" s="271"/>
      <c r="AS94" s="271"/>
      <c r="AT94" s="271"/>
      <c r="AU94" s="271"/>
      <c r="AV94" s="271"/>
      <c r="AW94" s="271"/>
      <c r="AX94" s="272"/>
      <c r="AY94" s="295" t="s">
        <v>23</v>
      </c>
      <c r="AZ94" s="295" t="s">
        <v>23</v>
      </c>
      <c r="BA94" s="295" t="s">
        <v>23</v>
      </c>
      <c r="BB94" s="295" t="s">
        <v>23</v>
      </c>
      <c r="BC94" s="295" t="s">
        <v>23</v>
      </c>
      <c r="BD94" s="295" t="s">
        <v>179</v>
      </c>
      <c r="BE94" s="100">
        <f t="shared" si="15"/>
        <v>242</v>
      </c>
    </row>
    <row r="95" spans="1:57" s="13" customFormat="1" ht="16.5" customHeight="1" thickBot="1">
      <c r="A95" s="479"/>
      <c r="B95" s="568"/>
      <c r="C95" s="568"/>
      <c r="D95" s="115" t="s">
        <v>25</v>
      </c>
      <c r="E95" s="194">
        <v>4</v>
      </c>
      <c r="F95" s="194">
        <v>4</v>
      </c>
      <c r="G95" s="194">
        <v>4</v>
      </c>
      <c r="H95" s="194">
        <v>4</v>
      </c>
      <c r="I95" s="195">
        <v>4</v>
      </c>
      <c r="J95" s="195">
        <v>4</v>
      </c>
      <c r="K95" s="195">
        <v>4</v>
      </c>
      <c r="L95" s="195">
        <v>4</v>
      </c>
      <c r="M95" s="194">
        <v>4</v>
      </c>
      <c r="N95" s="194"/>
      <c r="O95" s="194">
        <v>4</v>
      </c>
      <c r="P95" s="194">
        <v>4</v>
      </c>
      <c r="Q95" s="194">
        <v>4</v>
      </c>
      <c r="R95" s="194">
        <v>4</v>
      </c>
      <c r="S95" s="194">
        <v>4</v>
      </c>
      <c r="T95" s="100">
        <v>4</v>
      </c>
      <c r="U95" s="352"/>
      <c r="V95" s="295" t="s">
        <v>23</v>
      </c>
      <c r="W95" s="295" t="s">
        <v>23</v>
      </c>
      <c r="X95" s="272">
        <v>5</v>
      </c>
      <c r="Y95" s="272">
        <v>5</v>
      </c>
      <c r="Z95" s="272">
        <v>5</v>
      </c>
      <c r="AA95" s="271">
        <v>5</v>
      </c>
      <c r="AB95" s="271">
        <v>5</v>
      </c>
      <c r="AC95" s="271">
        <v>5</v>
      </c>
      <c r="AD95" s="271">
        <v>5</v>
      </c>
      <c r="AE95" s="271">
        <v>5</v>
      </c>
      <c r="AF95" s="271">
        <v>5</v>
      </c>
      <c r="AG95" s="271">
        <v>5</v>
      </c>
      <c r="AH95" s="271">
        <v>5</v>
      </c>
      <c r="AI95" s="271">
        <v>5</v>
      </c>
      <c r="AJ95" s="271"/>
      <c r="AK95" s="271"/>
      <c r="AL95" s="271">
        <v>5</v>
      </c>
      <c r="AM95" s="271">
        <v>5</v>
      </c>
      <c r="AN95" s="356"/>
      <c r="AO95" s="271"/>
      <c r="AP95" s="271"/>
      <c r="AQ95" s="271"/>
      <c r="AR95" s="271"/>
      <c r="AS95" s="271"/>
      <c r="AT95" s="271"/>
      <c r="AU95" s="271"/>
      <c r="AV95" s="271"/>
      <c r="AW95" s="271"/>
      <c r="AX95" s="272"/>
      <c r="AY95" s="295" t="s">
        <v>23</v>
      </c>
      <c r="AZ95" s="295" t="s">
        <v>23</v>
      </c>
      <c r="BA95" s="295" t="s">
        <v>23</v>
      </c>
      <c r="BB95" s="295" t="s">
        <v>23</v>
      </c>
      <c r="BC95" s="295" t="s">
        <v>23</v>
      </c>
      <c r="BD95" s="295" t="s">
        <v>179</v>
      </c>
      <c r="BE95" s="100">
        <f t="shared" si="15"/>
        <v>130</v>
      </c>
    </row>
    <row r="96" spans="1:57" s="13" customFormat="1" ht="23.25" customHeight="1" thickBot="1">
      <c r="A96" s="479"/>
      <c r="B96" s="168" t="s">
        <v>186</v>
      </c>
      <c r="C96" s="122" t="s">
        <v>56</v>
      </c>
      <c r="D96" s="115" t="s">
        <v>22</v>
      </c>
      <c r="E96" s="196"/>
      <c r="F96" s="196"/>
      <c r="G96" s="196"/>
      <c r="H96" s="196"/>
      <c r="I96" s="196"/>
      <c r="J96" s="196"/>
      <c r="K96" s="196"/>
      <c r="L96" s="196"/>
      <c r="M96" s="196"/>
      <c r="N96" s="196">
        <v>36</v>
      </c>
      <c r="O96" s="196"/>
      <c r="P96" s="196"/>
      <c r="Q96" s="196"/>
      <c r="R96" s="196"/>
      <c r="S96" s="196"/>
      <c r="T96" s="137"/>
      <c r="U96" s="354"/>
      <c r="V96" s="296" t="s">
        <v>23</v>
      </c>
      <c r="W96" s="296" t="s">
        <v>23</v>
      </c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273"/>
      <c r="AJ96" s="273"/>
      <c r="AK96" s="273"/>
      <c r="AL96" s="273"/>
      <c r="AM96" s="273"/>
      <c r="AN96" s="357"/>
      <c r="AO96" s="273">
        <v>36</v>
      </c>
      <c r="AP96" s="273">
        <v>36</v>
      </c>
      <c r="AQ96" s="273"/>
      <c r="AR96" s="273"/>
      <c r="AS96" s="273"/>
      <c r="AT96" s="273"/>
      <c r="AU96" s="273"/>
      <c r="AV96" s="273"/>
      <c r="AW96" s="273"/>
      <c r="AX96" s="196"/>
      <c r="AY96" s="296" t="s">
        <v>23</v>
      </c>
      <c r="AZ96" s="296" t="s">
        <v>23</v>
      </c>
      <c r="BA96" s="296" t="s">
        <v>23</v>
      </c>
      <c r="BB96" s="296" t="s">
        <v>23</v>
      </c>
      <c r="BC96" s="296" t="s">
        <v>23</v>
      </c>
      <c r="BD96" s="296" t="s">
        <v>179</v>
      </c>
      <c r="BE96" s="100">
        <f t="shared" si="15"/>
        <v>108</v>
      </c>
    </row>
    <row r="97" spans="1:57" s="57" customFormat="1" ht="30.75" customHeight="1" hidden="1" thickBot="1">
      <c r="A97" s="479"/>
      <c r="B97" s="123"/>
      <c r="C97" s="124"/>
      <c r="D97" s="138"/>
      <c r="E97" s="139"/>
      <c r="F97" s="139"/>
      <c r="G97" s="139"/>
      <c r="H97" s="139"/>
      <c r="I97" s="140"/>
      <c r="J97" s="140"/>
      <c r="K97" s="140"/>
      <c r="L97" s="140"/>
      <c r="M97" s="139"/>
      <c r="N97" s="139"/>
      <c r="O97" s="139"/>
      <c r="P97" s="139"/>
      <c r="Q97" s="139"/>
      <c r="R97" s="139"/>
      <c r="S97" s="139"/>
      <c r="T97" s="139"/>
      <c r="U97" s="139"/>
      <c r="V97" s="141" t="s">
        <v>23</v>
      </c>
      <c r="W97" s="141" t="s">
        <v>23</v>
      </c>
      <c r="X97" s="141"/>
      <c r="Y97" s="141"/>
      <c r="Z97" s="141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1" t="s">
        <v>23</v>
      </c>
      <c r="AY97" s="141" t="s">
        <v>23</v>
      </c>
      <c r="AZ97" s="141" t="s">
        <v>23</v>
      </c>
      <c r="BA97" s="141" t="s">
        <v>23</v>
      </c>
      <c r="BB97" s="141" t="s">
        <v>23</v>
      </c>
      <c r="BC97" s="141" t="s">
        <v>23</v>
      </c>
      <c r="BD97" s="141" t="s">
        <v>179</v>
      </c>
      <c r="BE97" s="143">
        <v>0</v>
      </c>
    </row>
    <row r="98" spans="1:57" s="27" customFormat="1" ht="15.75">
      <c r="A98" s="479"/>
      <c r="B98" s="569" t="s">
        <v>102</v>
      </c>
      <c r="C98" s="570"/>
      <c r="D98" s="571"/>
      <c r="E98" s="572">
        <f>E7+E37+E29</f>
        <v>36</v>
      </c>
      <c r="F98" s="572">
        <f aca="true" t="shared" si="22" ref="F98:AV98">F7+F37+F29</f>
        <v>36</v>
      </c>
      <c r="G98" s="572">
        <f t="shared" si="22"/>
        <v>36</v>
      </c>
      <c r="H98" s="572">
        <f t="shared" si="22"/>
        <v>36</v>
      </c>
      <c r="I98" s="572">
        <f t="shared" si="22"/>
        <v>36</v>
      </c>
      <c r="J98" s="572">
        <f t="shared" si="22"/>
        <v>36</v>
      </c>
      <c r="K98" s="572">
        <f t="shared" si="22"/>
        <v>36</v>
      </c>
      <c r="L98" s="572">
        <f t="shared" si="22"/>
        <v>36</v>
      </c>
      <c r="M98" s="572">
        <f t="shared" si="22"/>
        <v>36</v>
      </c>
      <c r="N98" s="572">
        <f t="shared" si="22"/>
        <v>36</v>
      </c>
      <c r="O98" s="572">
        <f t="shared" si="22"/>
        <v>36</v>
      </c>
      <c r="P98" s="572">
        <f t="shared" si="22"/>
        <v>36</v>
      </c>
      <c r="Q98" s="572">
        <f t="shared" si="22"/>
        <v>36</v>
      </c>
      <c r="R98" s="572">
        <f t="shared" si="22"/>
        <v>36</v>
      </c>
      <c r="S98" s="572">
        <f t="shared" si="22"/>
        <v>36</v>
      </c>
      <c r="T98" s="572">
        <f t="shared" si="22"/>
        <v>36</v>
      </c>
      <c r="U98" s="572">
        <f t="shared" si="22"/>
        <v>0</v>
      </c>
      <c r="V98" s="572" t="s">
        <v>23</v>
      </c>
      <c r="W98" s="572" t="s">
        <v>23</v>
      </c>
      <c r="X98" s="572">
        <f t="shared" si="22"/>
        <v>36</v>
      </c>
      <c r="Y98" s="572">
        <f t="shared" si="22"/>
        <v>36</v>
      </c>
      <c r="Z98" s="572">
        <f t="shared" si="22"/>
        <v>36</v>
      </c>
      <c r="AA98" s="572">
        <f t="shared" si="22"/>
        <v>36</v>
      </c>
      <c r="AB98" s="572">
        <f t="shared" si="22"/>
        <v>36</v>
      </c>
      <c r="AC98" s="572">
        <f t="shared" si="22"/>
        <v>36</v>
      </c>
      <c r="AD98" s="572">
        <f t="shared" si="22"/>
        <v>36</v>
      </c>
      <c r="AE98" s="572">
        <f t="shared" si="22"/>
        <v>36</v>
      </c>
      <c r="AF98" s="572">
        <f t="shared" si="22"/>
        <v>36</v>
      </c>
      <c r="AG98" s="572">
        <f t="shared" si="22"/>
        <v>36</v>
      </c>
      <c r="AH98" s="572">
        <f t="shared" si="22"/>
        <v>36</v>
      </c>
      <c r="AI98" s="574">
        <f t="shared" si="22"/>
        <v>36</v>
      </c>
      <c r="AJ98" s="574">
        <f t="shared" si="22"/>
        <v>36</v>
      </c>
      <c r="AK98" s="574">
        <f t="shared" si="22"/>
        <v>36</v>
      </c>
      <c r="AL98" s="574">
        <f t="shared" si="22"/>
        <v>36</v>
      </c>
      <c r="AM98" s="574">
        <f t="shared" si="22"/>
        <v>36</v>
      </c>
      <c r="AN98" s="574">
        <f t="shared" si="22"/>
        <v>0</v>
      </c>
      <c r="AO98" s="574">
        <f t="shared" si="22"/>
        <v>36</v>
      </c>
      <c r="AP98" s="574">
        <f t="shared" si="22"/>
        <v>36</v>
      </c>
      <c r="AQ98" s="574">
        <f t="shared" si="22"/>
        <v>36</v>
      </c>
      <c r="AR98" s="574">
        <f t="shared" si="22"/>
        <v>36</v>
      </c>
      <c r="AS98" s="574">
        <f t="shared" si="22"/>
        <v>36</v>
      </c>
      <c r="AT98" s="574">
        <f t="shared" si="22"/>
        <v>36</v>
      </c>
      <c r="AU98" s="574">
        <f t="shared" si="22"/>
        <v>36</v>
      </c>
      <c r="AV98" s="574">
        <f t="shared" si="22"/>
        <v>36</v>
      </c>
      <c r="AW98" s="574">
        <f>AW7+AW37+AW29</f>
        <v>36</v>
      </c>
      <c r="AX98" s="574">
        <f>AX7+AX37+AX29</f>
        <v>36</v>
      </c>
      <c r="AY98" s="572" t="s">
        <v>23</v>
      </c>
      <c r="AZ98" s="572" t="s">
        <v>23</v>
      </c>
      <c r="BA98" s="572" t="s">
        <v>23</v>
      </c>
      <c r="BB98" s="572" t="s">
        <v>23</v>
      </c>
      <c r="BC98" s="572" t="s">
        <v>23</v>
      </c>
      <c r="BD98" s="572" t="s">
        <v>179</v>
      </c>
      <c r="BE98" s="578">
        <v>1476</v>
      </c>
    </row>
    <row r="99" spans="1:57" s="27" customFormat="1" ht="18" customHeight="1" thickBot="1">
      <c r="A99" s="479"/>
      <c r="B99" s="580" t="s">
        <v>103</v>
      </c>
      <c r="C99" s="581"/>
      <c r="D99" s="582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  <c r="R99" s="573"/>
      <c r="S99" s="573"/>
      <c r="T99" s="573"/>
      <c r="U99" s="573"/>
      <c r="V99" s="573"/>
      <c r="W99" s="573"/>
      <c r="X99" s="573"/>
      <c r="Y99" s="573"/>
      <c r="Z99" s="573"/>
      <c r="AA99" s="573"/>
      <c r="AB99" s="573"/>
      <c r="AC99" s="573"/>
      <c r="AD99" s="573"/>
      <c r="AE99" s="573"/>
      <c r="AF99" s="573"/>
      <c r="AG99" s="573"/>
      <c r="AH99" s="573"/>
      <c r="AI99" s="575"/>
      <c r="AJ99" s="575"/>
      <c r="AK99" s="575"/>
      <c r="AL99" s="575"/>
      <c r="AM99" s="575"/>
      <c r="AN99" s="575"/>
      <c r="AO99" s="575"/>
      <c r="AP99" s="575"/>
      <c r="AQ99" s="575"/>
      <c r="AR99" s="575"/>
      <c r="AS99" s="575"/>
      <c r="AT99" s="575"/>
      <c r="AU99" s="575"/>
      <c r="AV99" s="575"/>
      <c r="AW99" s="575"/>
      <c r="AX99" s="575"/>
      <c r="AY99" s="573"/>
      <c r="AZ99" s="573"/>
      <c r="BA99" s="573"/>
      <c r="BB99" s="573"/>
      <c r="BC99" s="573"/>
      <c r="BD99" s="573"/>
      <c r="BE99" s="579"/>
    </row>
    <row r="100" spans="1:57" s="27" customFormat="1" ht="18" customHeight="1" thickBot="1">
      <c r="A100" s="479"/>
      <c r="B100" s="583" t="s">
        <v>104</v>
      </c>
      <c r="C100" s="584"/>
      <c r="D100" s="585"/>
      <c r="E100" s="95">
        <f>E38+E8+E30</f>
        <v>18</v>
      </c>
      <c r="F100" s="95">
        <f aca="true" t="shared" si="23" ref="F100:AW100">F38+F8+F30</f>
        <v>18</v>
      </c>
      <c r="G100" s="95">
        <f t="shared" si="23"/>
        <v>18</v>
      </c>
      <c r="H100" s="95">
        <f t="shared" si="23"/>
        <v>18</v>
      </c>
      <c r="I100" s="95">
        <f t="shared" si="23"/>
        <v>18</v>
      </c>
      <c r="J100" s="95">
        <f t="shared" si="23"/>
        <v>18</v>
      </c>
      <c r="K100" s="95">
        <f t="shared" si="23"/>
        <v>18</v>
      </c>
      <c r="L100" s="95">
        <f t="shared" si="23"/>
        <v>18</v>
      </c>
      <c r="M100" s="95">
        <f t="shared" si="23"/>
        <v>18</v>
      </c>
      <c r="N100" s="95">
        <f t="shared" si="23"/>
        <v>0</v>
      </c>
      <c r="O100" s="95">
        <f t="shared" si="23"/>
        <v>18</v>
      </c>
      <c r="P100" s="95">
        <f t="shared" si="23"/>
        <v>18</v>
      </c>
      <c r="Q100" s="95">
        <f t="shared" si="23"/>
        <v>18</v>
      </c>
      <c r="R100" s="95">
        <f t="shared" si="23"/>
        <v>18</v>
      </c>
      <c r="S100" s="95">
        <f t="shared" si="23"/>
        <v>18</v>
      </c>
      <c r="T100" s="95">
        <f t="shared" si="23"/>
        <v>18</v>
      </c>
      <c r="U100" s="95">
        <f t="shared" si="23"/>
        <v>0</v>
      </c>
      <c r="V100" s="95" t="s">
        <v>23</v>
      </c>
      <c r="W100" s="95" t="s">
        <v>23</v>
      </c>
      <c r="X100" s="95">
        <f t="shared" si="23"/>
        <v>18</v>
      </c>
      <c r="Y100" s="95">
        <f t="shared" si="23"/>
        <v>18</v>
      </c>
      <c r="Z100" s="95">
        <f t="shared" si="23"/>
        <v>18</v>
      </c>
      <c r="AA100" s="95">
        <f t="shared" si="23"/>
        <v>18</v>
      </c>
      <c r="AB100" s="95">
        <f t="shared" si="23"/>
        <v>18</v>
      </c>
      <c r="AC100" s="95">
        <f t="shared" si="23"/>
        <v>18</v>
      </c>
      <c r="AD100" s="95">
        <f t="shared" si="23"/>
        <v>18</v>
      </c>
      <c r="AE100" s="95">
        <f t="shared" si="23"/>
        <v>18</v>
      </c>
      <c r="AF100" s="95">
        <f t="shared" si="23"/>
        <v>18</v>
      </c>
      <c r="AG100" s="95">
        <f t="shared" si="23"/>
        <v>18</v>
      </c>
      <c r="AH100" s="95">
        <f t="shared" si="23"/>
        <v>18</v>
      </c>
      <c r="AI100" s="96">
        <f t="shared" si="23"/>
        <v>18</v>
      </c>
      <c r="AJ100" s="96">
        <f t="shared" si="23"/>
        <v>0</v>
      </c>
      <c r="AK100" s="96">
        <f t="shared" si="23"/>
        <v>0</v>
      </c>
      <c r="AL100" s="96">
        <f t="shared" si="23"/>
        <v>18</v>
      </c>
      <c r="AM100" s="96">
        <f t="shared" si="23"/>
        <v>18</v>
      </c>
      <c r="AN100" s="96">
        <f t="shared" si="23"/>
        <v>0</v>
      </c>
      <c r="AO100" s="96">
        <f t="shared" si="23"/>
        <v>0</v>
      </c>
      <c r="AP100" s="96">
        <f t="shared" si="23"/>
        <v>0</v>
      </c>
      <c r="AQ100" s="96">
        <f t="shared" si="23"/>
        <v>0</v>
      </c>
      <c r="AR100" s="96">
        <f t="shared" si="23"/>
        <v>0</v>
      </c>
      <c r="AS100" s="96">
        <f t="shared" si="23"/>
        <v>0</v>
      </c>
      <c r="AT100" s="96">
        <f t="shared" si="23"/>
        <v>0</v>
      </c>
      <c r="AU100" s="96">
        <f t="shared" si="23"/>
        <v>0</v>
      </c>
      <c r="AV100" s="96">
        <f t="shared" si="23"/>
        <v>0</v>
      </c>
      <c r="AW100" s="96">
        <f t="shared" si="23"/>
        <v>0</v>
      </c>
      <c r="AX100" s="96">
        <f>AX38+AX8+AX30</f>
        <v>0</v>
      </c>
      <c r="AY100" s="95" t="s">
        <v>23</v>
      </c>
      <c r="AZ100" s="95" t="s">
        <v>23</v>
      </c>
      <c r="BA100" s="95" t="s">
        <v>23</v>
      </c>
      <c r="BB100" s="95" t="s">
        <v>23</v>
      </c>
      <c r="BC100" s="95" t="s">
        <v>23</v>
      </c>
      <c r="BD100" s="95" t="s">
        <v>179</v>
      </c>
      <c r="BE100" s="299">
        <f>BE38+BE30+BE8</f>
        <v>522</v>
      </c>
    </row>
    <row r="101" spans="1:57" s="27" customFormat="1" ht="18.75" customHeight="1" thickBot="1">
      <c r="A101" s="479"/>
      <c r="B101" s="583" t="s">
        <v>105</v>
      </c>
      <c r="C101" s="584"/>
      <c r="D101" s="585"/>
      <c r="E101" s="95"/>
      <c r="F101" s="95"/>
      <c r="G101" s="95"/>
      <c r="H101" s="95"/>
      <c r="I101" s="96"/>
      <c r="J101" s="96"/>
      <c r="K101" s="96"/>
      <c r="L101" s="96"/>
      <c r="M101" s="95"/>
      <c r="N101" s="95"/>
      <c r="O101" s="95"/>
      <c r="P101" s="95"/>
      <c r="Q101" s="95"/>
      <c r="R101" s="95"/>
      <c r="S101" s="95"/>
      <c r="T101" s="95"/>
      <c r="U101" s="95">
        <v>50</v>
      </c>
      <c r="V101" s="95" t="s">
        <v>23</v>
      </c>
      <c r="W101" s="95" t="s">
        <v>23</v>
      </c>
      <c r="X101" s="95"/>
      <c r="Y101" s="95"/>
      <c r="Z101" s="95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>
        <v>50</v>
      </c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5" t="s">
        <v>23</v>
      </c>
      <c r="AZ101" s="95" t="s">
        <v>23</v>
      </c>
      <c r="BA101" s="95" t="s">
        <v>23</v>
      </c>
      <c r="BB101" s="95" t="s">
        <v>23</v>
      </c>
      <c r="BC101" s="95" t="s">
        <v>23</v>
      </c>
      <c r="BD101" s="95" t="s">
        <v>179</v>
      </c>
      <c r="BE101" s="299">
        <f>SUM(F101:BD101)</f>
        <v>100</v>
      </c>
    </row>
    <row r="102" spans="1:57" s="27" customFormat="1" ht="22.5" customHeight="1" thickBot="1">
      <c r="A102" s="480"/>
      <c r="B102" s="583" t="s">
        <v>106</v>
      </c>
      <c r="C102" s="584"/>
      <c r="D102" s="585"/>
      <c r="E102" s="145">
        <f aca="true" t="shared" si="24" ref="E102:U102">E98+E100+E101</f>
        <v>54</v>
      </c>
      <c r="F102" s="145">
        <f t="shared" si="24"/>
        <v>54</v>
      </c>
      <c r="G102" s="145">
        <f t="shared" si="24"/>
        <v>54</v>
      </c>
      <c r="H102" s="145">
        <f t="shared" si="24"/>
        <v>54</v>
      </c>
      <c r="I102" s="146">
        <f t="shared" si="24"/>
        <v>54</v>
      </c>
      <c r="J102" s="146">
        <f t="shared" si="24"/>
        <v>54</v>
      </c>
      <c r="K102" s="146">
        <f t="shared" si="24"/>
        <v>54</v>
      </c>
      <c r="L102" s="146">
        <f t="shared" si="24"/>
        <v>54</v>
      </c>
      <c r="M102" s="145">
        <f t="shared" si="24"/>
        <v>54</v>
      </c>
      <c r="N102" s="145">
        <f t="shared" si="24"/>
        <v>36</v>
      </c>
      <c r="O102" s="145">
        <f t="shared" si="24"/>
        <v>54</v>
      </c>
      <c r="P102" s="145">
        <f t="shared" si="24"/>
        <v>54</v>
      </c>
      <c r="Q102" s="145">
        <f t="shared" si="24"/>
        <v>54</v>
      </c>
      <c r="R102" s="145">
        <f t="shared" si="24"/>
        <v>54</v>
      </c>
      <c r="S102" s="145">
        <f t="shared" si="24"/>
        <v>54</v>
      </c>
      <c r="T102" s="145">
        <f t="shared" si="24"/>
        <v>54</v>
      </c>
      <c r="U102" s="145">
        <f t="shared" si="24"/>
        <v>50</v>
      </c>
      <c r="V102" s="145" t="s">
        <v>23</v>
      </c>
      <c r="W102" s="145" t="s">
        <v>23</v>
      </c>
      <c r="X102" s="145">
        <f aca="true" t="shared" si="25" ref="X102:AW102">X98+X100+X101</f>
        <v>54</v>
      </c>
      <c r="Y102" s="145">
        <f t="shared" si="25"/>
        <v>54</v>
      </c>
      <c r="Z102" s="145">
        <f t="shared" si="25"/>
        <v>54</v>
      </c>
      <c r="AA102" s="146">
        <f t="shared" si="25"/>
        <v>54</v>
      </c>
      <c r="AB102" s="146">
        <f t="shared" si="25"/>
        <v>54</v>
      </c>
      <c r="AC102" s="146">
        <f t="shared" si="25"/>
        <v>54</v>
      </c>
      <c r="AD102" s="146">
        <f t="shared" si="25"/>
        <v>54</v>
      </c>
      <c r="AE102" s="146">
        <f t="shared" si="25"/>
        <v>54</v>
      </c>
      <c r="AF102" s="146">
        <f t="shared" si="25"/>
        <v>54</v>
      </c>
      <c r="AG102" s="146">
        <f t="shared" si="25"/>
        <v>54</v>
      </c>
      <c r="AH102" s="146">
        <f t="shared" si="25"/>
        <v>54</v>
      </c>
      <c r="AI102" s="146">
        <f t="shared" si="25"/>
        <v>54</v>
      </c>
      <c r="AJ102" s="146">
        <f t="shared" si="25"/>
        <v>36</v>
      </c>
      <c r="AK102" s="146">
        <f t="shared" si="25"/>
        <v>36</v>
      </c>
      <c r="AL102" s="146">
        <f t="shared" si="25"/>
        <v>54</v>
      </c>
      <c r="AM102" s="146">
        <f t="shared" si="25"/>
        <v>54</v>
      </c>
      <c r="AN102" s="146">
        <f t="shared" si="25"/>
        <v>50</v>
      </c>
      <c r="AO102" s="146">
        <f t="shared" si="25"/>
        <v>36</v>
      </c>
      <c r="AP102" s="146">
        <f t="shared" si="25"/>
        <v>36</v>
      </c>
      <c r="AQ102" s="146">
        <f t="shared" si="25"/>
        <v>36</v>
      </c>
      <c r="AR102" s="146">
        <f t="shared" si="25"/>
        <v>36</v>
      </c>
      <c r="AS102" s="146">
        <f t="shared" si="25"/>
        <v>36</v>
      </c>
      <c r="AT102" s="146">
        <f t="shared" si="25"/>
        <v>36</v>
      </c>
      <c r="AU102" s="146">
        <f t="shared" si="25"/>
        <v>36</v>
      </c>
      <c r="AV102" s="146">
        <f t="shared" si="25"/>
        <v>36</v>
      </c>
      <c r="AW102" s="146">
        <f t="shared" si="25"/>
        <v>36</v>
      </c>
      <c r="AX102" s="146">
        <f>AX98+AX100+AX101</f>
        <v>36</v>
      </c>
      <c r="AY102" s="145" t="s">
        <v>23</v>
      </c>
      <c r="AZ102" s="145" t="s">
        <v>23</v>
      </c>
      <c r="BA102" s="145" t="s">
        <v>23</v>
      </c>
      <c r="BB102" s="145" t="s">
        <v>23</v>
      </c>
      <c r="BC102" s="145" t="s">
        <v>23</v>
      </c>
      <c r="BD102" s="145" t="s">
        <v>179</v>
      </c>
      <c r="BE102" s="299">
        <f>BE98+BE100+BE101</f>
        <v>2098</v>
      </c>
    </row>
    <row r="105" ht="12.75">
      <c r="A105" s="24" t="s">
        <v>108</v>
      </c>
    </row>
    <row r="106" spans="1:20" ht="18.75">
      <c r="A106" s="534"/>
      <c r="B106" s="534"/>
      <c r="C106" s="534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</row>
  </sheetData>
  <sheetProtection/>
  <mergeCells count="159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W2:Z2"/>
    <mergeCell ref="AA2:AD2"/>
    <mergeCell ref="AF2:AH2"/>
    <mergeCell ref="AJ2:AM2"/>
    <mergeCell ref="AN2:AQ2"/>
    <mergeCell ref="AS2:AV2"/>
    <mergeCell ref="AW2:AZ2"/>
    <mergeCell ref="BA2:BD2"/>
    <mergeCell ref="BE2:BE6"/>
    <mergeCell ref="E3:BD3"/>
    <mergeCell ref="A5:BD5"/>
    <mergeCell ref="A7:A102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B57:B58"/>
    <mergeCell ref="C57:C58"/>
    <mergeCell ref="B59:B60"/>
    <mergeCell ref="C59:C60"/>
    <mergeCell ref="B61:B62"/>
    <mergeCell ref="C61:C62"/>
    <mergeCell ref="B63:B64"/>
    <mergeCell ref="C63:C64"/>
    <mergeCell ref="B66:B67"/>
    <mergeCell ref="C66:C67"/>
    <mergeCell ref="B71:B72"/>
    <mergeCell ref="C71:C72"/>
    <mergeCell ref="B73:B74"/>
    <mergeCell ref="C73:C74"/>
    <mergeCell ref="B77:B78"/>
    <mergeCell ref="C77:C78"/>
    <mergeCell ref="B79:B80"/>
    <mergeCell ref="C79:C80"/>
    <mergeCell ref="B81:B82"/>
    <mergeCell ref="C81:C82"/>
    <mergeCell ref="B85:B86"/>
    <mergeCell ref="B87:B88"/>
    <mergeCell ref="C87:C88"/>
    <mergeCell ref="B89:B90"/>
    <mergeCell ref="C89:C90"/>
    <mergeCell ref="B92:B93"/>
    <mergeCell ref="C92:C93"/>
    <mergeCell ref="B94:B95"/>
    <mergeCell ref="C94:C95"/>
    <mergeCell ref="B98:D98"/>
    <mergeCell ref="E98:E99"/>
    <mergeCell ref="F98:F99"/>
    <mergeCell ref="G98:G99"/>
    <mergeCell ref="H98:H99"/>
    <mergeCell ref="I98:I99"/>
    <mergeCell ref="B99:D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AD98:AD99"/>
    <mergeCell ref="AE98:AE99"/>
    <mergeCell ref="AF98:AF99"/>
    <mergeCell ref="AG98:AG99"/>
    <mergeCell ref="AR98:AR99"/>
    <mergeCell ref="AS98:AS99"/>
    <mergeCell ref="AH98:AH99"/>
    <mergeCell ref="AI98:AI99"/>
    <mergeCell ref="AJ98:AJ99"/>
    <mergeCell ref="AK98:AK99"/>
    <mergeCell ref="AL98:AL99"/>
    <mergeCell ref="AM98:AM99"/>
    <mergeCell ref="BB98:BB99"/>
    <mergeCell ref="BC98:BC99"/>
    <mergeCell ref="BD98:BD99"/>
    <mergeCell ref="BE98:BE99"/>
    <mergeCell ref="AT98:AT99"/>
    <mergeCell ref="AU98:AU99"/>
    <mergeCell ref="AV98:AV99"/>
    <mergeCell ref="AW98:AW99"/>
    <mergeCell ref="AX98:AX99"/>
    <mergeCell ref="AY98:AY99"/>
    <mergeCell ref="B100:D100"/>
    <mergeCell ref="B101:D101"/>
    <mergeCell ref="B102:D102"/>
    <mergeCell ref="A106:T106"/>
    <mergeCell ref="AZ98:AZ99"/>
    <mergeCell ref="BA98:BA99"/>
    <mergeCell ref="AN98:AN99"/>
    <mergeCell ref="AO98:AO99"/>
    <mergeCell ref="AP98:AP99"/>
    <mergeCell ref="AQ98:AQ99"/>
  </mergeCells>
  <hyperlinks>
    <hyperlink ref="A10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8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9"/>
  <sheetViews>
    <sheetView view="pageBreakPreview" zoomScale="80" zoomScaleNormal="190" zoomScaleSheetLayoutView="80" zoomScalePageLayoutView="0" workbookViewId="0" topLeftCell="E89">
      <selection activeCell="AK98" sqref="AK98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4.00390625" style="0" customWidth="1"/>
    <col min="4" max="4" width="13.625" style="0" customWidth="1"/>
    <col min="5" max="8" width="3.75390625" style="0" customWidth="1"/>
    <col min="9" max="12" width="3.75390625" style="25" customWidth="1"/>
    <col min="13" max="26" width="3.75390625" style="0" customWidth="1"/>
    <col min="27" max="44" width="3.75390625" style="25" customWidth="1"/>
    <col min="45" max="45" width="4.625" style="25" customWidth="1"/>
    <col min="46" max="46" width="3.75390625" style="25" customWidth="1"/>
    <col min="47" max="47" width="4.875" style="25" customWidth="1"/>
    <col min="48" max="48" width="3.75390625" style="25" customWidth="1"/>
    <col min="49" max="49" width="5.875" style="25" hidden="1" customWidth="1"/>
    <col min="50" max="56" width="5.875" style="0" hidden="1" customWidth="1"/>
    <col min="57" max="57" width="14.875" style="0" customWidth="1"/>
  </cols>
  <sheetData>
    <row r="1" spans="1:57" ht="94.5" customHeight="1" thickBot="1">
      <c r="A1" s="391" t="s">
        <v>237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490"/>
      <c r="BD1" s="490"/>
      <c r="BE1" s="490"/>
    </row>
    <row r="2" spans="1:57" ht="62.25" customHeight="1" thickBot="1">
      <c r="A2" s="491" t="s">
        <v>0</v>
      </c>
      <c r="B2" s="484" t="s">
        <v>1</v>
      </c>
      <c r="C2" s="484" t="s">
        <v>2</v>
      </c>
      <c r="D2" s="484" t="s">
        <v>3</v>
      </c>
      <c r="E2" s="67" t="s">
        <v>227</v>
      </c>
      <c r="F2" s="377" t="s">
        <v>4</v>
      </c>
      <c r="G2" s="396"/>
      <c r="H2" s="397"/>
      <c r="I2" s="67" t="s">
        <v>228</v>
      </c>
      <c r="J2" s="377" t="s">
        <v>5</v>
      </c>
      <c r="K2" s="378"/>
      <c r="L2" s="378"/>
      <c r="M2" s="379"/>
      <c r="N2" s="398" t="s">
        <v>6</v>
      </c>
      <c r="O2" s="399"/>
      <c r="P2" s="399"/>
      <c r="Q2" s="400"/>
      <c r="R2" s="148" t="s">
        <v>229</v>
      </c>
      <c r="S2" s="398" t="s">
        <v>7</v>
      </c>
      <c r="T2" s="399"/>
      <c r="U2" s="400"/>
      <c r="V2" s="68" t="s">
        <v>230</v>
      </c>
      <c r="W2" s="398" t="s">
        <v>8</v>
      </c>
      <c r="X2" s="399"/>
      <c r="Y2" s="399"/>
      <c r="Z2" s="400"/>
      <c r="AA2" s="398" t="s">
        <v>9</v>
      </c>
      <c r="AB2" s="399"/>
      <c r="AC2" s="399"/>
      <c r="AD2" s="400"/>
      <c r="AE2" s="148" t="s">
        <v>231</v>
      </c>
      <c r="AF2" s="398" t="s">
        <v>10</v>
      </c>
      <c r="AG2" s="399"/>
      <c r="AH2" s="400"/>
      <c r="AI2" s="149" t="s">
        <v>232</v>
      </c>
      <c r="AJ2" s="377" t="s">
        <v>11</v>
      </c>
      <c r="AK2" s="378"/>
      <c r="AL2" s="378"/>
      <c r="AM2" s="379"/>
      <c r="AN2" s="377" t="s">
        <v>12</v>
      </c>
      <c r="AO2" s="378"/>
      <c r="AP2" s="378"/>
      <c r="AQ2" s="379"/>
      <c r="AR2" s="149" t="s">
        <v>233</v>
      </c>
      <c r="AS2" s="377" t="s">
        <v>13</v>
      </c>
      <c r="AT2" s="378"/>
      <c r="AU2" s="378"/>
      <c r="AV2" s="379"/>
      <c r="AW2" s="541" t="s">
        <v>14</v>
      </c>
      <c r="AX2" s="542"/>
      <c r="AY2" s="542"/>
      <c r="AZ2" s="543"/>
      <c r="BA2" s="541" t="s">
        <v>15</v>
      </c>
      <c r="BB2" s="542"/>
      <c r="BC2" s="542"/>
      <c r="BD2" s="543"/>
      <c r="BE2" s="544" t="s">
        <v>16</v>
      </c>
    </row>
    <row r="3" spans="1:57" ht="16.5" thickBot="1">
      <c r="A3" s="492"/>
      <c r="B3" s="485"/>
      <c r="C3" s="485"/>
      <c r="D3" s="485"/>
      <c r="E3" s="547" t="s">
        <v>17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5"/>
    </row>
    <row r="4" spans="1:57" s="4" customFormat="1" ht="19.5" customHeight="1" thickBot="1">
      <c r="A4" s="493"/>
      <c r="B4" s="486"/>
      <c r="C4" s="486"/>
      <c r="D4" s="486"/>
      <c r="E4" s="125">
        <v>36</v>
      </c>
      <c r="F4" s="125">
        <v>37</v>
      </c>
      <c r="G4" s="125">
        <v>38</v>
      </c>
      <c r="H4" s="125">
        <v>39</v>
      </c>
      <c r="I4" s="126">
        <v>40</v>
      </c>
      <c r="J4" s="126">
        <v>41</v>
      </c>
      <c r="K4" s="126">
        <v>42</v>
      </c>
      <c r="L4" s="127">
        <v>43</v>
      </c>
      <c r="M4" s="128">
        <v>44</v>
      </c>
      <c r="N4" s="128">
        <v>45</v>
      </c>
      <c r="O4" s="128">
        <v>46</v>
      </c>
      <c r="P4" s="128">
        <v>47</v>
      </c>
      <c r="Q4" s="128">
        <v>48</v>
      </c>
      <c r="R4" s="128">
        <v>49</v>
      </c>
      <c r="S4" s="128">
        <v>50</v>
      </c>
      <c r="T4" s="128">
        <v>51</v>
      </c>
      <c r="U4" s="128">
        <v>52</v>
      </c>
      <c r="V4" s="129">
        <v>1</v>
      </c>
      <c r="W4" s="129">
        <v>2</v>
      </c>
      <c r="X4" s="129">
        <v>3</v>
      </c>
      <c r="Y4" s="129">
        <v>4</v>
      </c>
      <c r="Z4" s="129">
        <v>5</v>
      </c>
      <c r="AA4" s="130">
        <v>6</v>
      </c>
      <c r="AB4" s="130">
        <v>7</v>
      </c>
      <c r="AC4" s="130">
        <v>8</v>
      </c>
      <c r="AD4" s="130">
        <v>9</v>
      </c>
      <c r="AE4" s="127">
        <v>10</v>
      </c>
      <c r="AF4" s="127">
        <v>11</v>
      </c>
      <c r="AG4" s="127">
        <v>12</v>
      </c>
      <c r="AH4" s="127">
        <v>13</v>
      </c>
      <c r="AI4" s="127">
        <v>14</v>
      </c>
      <c r="AJ4" s="127">
        <v>15</v>
      </c>
      <c r="AK4" s="127">
        <v>16</v>
      </c>
      <c r="AL4" s="127">
        <v>17</v>
      </c>
      <c r="AM4" s="127">
        <v>18</v>
      </c>
      <c r="AN4" s="127">
        <v>19</v>
      </c>
      <c r="AO4" s="127">
        <v>20</v>
      </c>
      <c r="AP4" s="127">
        <v>21</v>
      </c>
      <c r="AQ4" s="127">
        <v>22</v>
      </c>
      <c r="AR4" s="127">
        <v>23</v>
      </c>
      <c r="AS4" s="127">
        <v>24</v>
      </c>
      <c r="AT4" s="127">
        <v>25</v>
      </c>
      <c r="AU4" s="127">
        <v>26</v>
      </c>
      <c r="AV4" s="127">
        <v>27</v>
      </c>
      <c r="AW4" s="127">
        <v>28</v>
      </c>
      <c r="AX4" s="128">
        <v>29</v>
      </c>
      <c r="AY4" s="128">
        <v>30</v>
      </c>
      <c r="AZ4" s="128">
        <v>31</v>
      </c>
      <c r="BA4" s="128">
        <v>32</v>
      </c>
      <c r="BB4" s="128">
        <v>33</v>
      </c>
      <c r="BC4" s="128">
        <v>34</v>
      </c>
      <c r="BD4" s="131">
        <v>35</v>
      </c>
      <c r="BE4" s="545"/>
    </row>
    <row r="5" spans="1:57" ht="16.5" thickBot="1">
      <c r="A5" s="548" t="s">
        <v>18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5"/>
    </row>
    <row r="6" spans="1:57" s="4" customFormat="1" ht="22.5" customHeight="1" thickBot="1">
      <c r="A6" s="125"/>
      <c r="B6" s="125"/>
      <c r="C6" s="125"/>
      <c r="D6" s="125"/>
      <c r="E6" s="125">
        <v>1</v>
      </c>
      <c r="F6" s="125">
        <v>2</v>
      </c>
      <c r="G6" s="125">
        <v>3</v>
      </c>
      <c r="H6" s="125">
        <v>4</v>
      </c>
      <c r="I6" s="126">
        <v>5</v>
      </c>
      <c r="J6" s="126">
        <v>6</v>
      </c>
      <c r="K6" s="126">
        <v>7</v>
      </c>
      <c r="L6" s="126">
        <v>8</v>
      </c>
      <c r="M6" s="125">
        <v>9</v>
      </c>
      <c r="N6" s="125">
        <v>10</v>
      </c>
      <c r="O6" s="125">
        <v>11</v>
      </c>
      <c r="P6" s="125">
        <v>12</v>
      </c>
      <c r="Q6" s="125">
        <v>13</v>
      </c>
      <c r="R6" s="125">
        <v>14</v>
      </c>
      <c r="S6" s="125">
        <v>15</v>
      </c>
      <c r="T6" s="125">
        <v>16</v>
      </c>
      <c r="U6" s="125">
        <v>17</v>
      </c>
      <c r="V6" s="125">
        <v>18</v>
      </c>
      <c r="W6" s="125">
        <v>19</v>
      </c>
      <c r="X6" s="125">
        <v>20</v>
      </c>
      <c r="Y6" s="125">
        <v>21</v>
      </c>
      <c r="Z6" s="125">
        <v>22</v>
      </c>
      <c r="AA6" s="126">
        <v>23</v>
      </c>
      <c r="AB6" s="126">
        <v>24</v>
      </c>
      <c r="AC6" s="126">
        <v>25</v>
      </c>
      <c r="AD6" s="126">
        <v>26</v>
      </c>
      <c r="AE6" s="126">
        <v>27</v>
      </c>
      <c r="AF6" s="126">
        <v>28</v>
      </c>
      <c r="AG6" s="126">
        <v>29</v>
      </c>
      <c r="AH6" s="126">
        <v>30</v>
      </c>
      <c r="AI6" s="126">
        <v>31</v>
      </c>
      <c r="AJ6" s="126">
        <v>32</v>
      </c>
      <c r="AK6" s="126">
        <v>33</v>
      </c>
      <c r="AL6" s="126">
        <v>34</v>
      </c>
      <c r="AM6" s="126">
        <v>35</v>
      </c>
      <c r="AN6" s="126">
        <v>36</v>
      </c>
      <c r="AO6" s="126">
        <v>37</v>
      </c>
      <c r="AP6" s="126">
        <v>38</v>
      </c>
      <c r="AQ6" s="126">
        <v>39</v>
      </c>
      <c r="AR6" s="126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25">
        <v>46</v>
      </c>
      <c r="AY6" s="125">
        <v>47</v>
      </c>
      <c r="AZ6" s="125">
        <v>48</v>
      </c>
      <c r="BA6" s="125">
        <v>49</v>
      </c>
      <c r="BB6" s="125">
        <v>50</v>
      </c>
      <c r="BC6" s="125">
        <v>51</v>
      </c>
      <c r="BD6" s="132">
        <v>52</v>
      </c>
      <c r="BE6" s="546"/>
    </row>
    <row r="7" spans="1:57" s="27" customFormat="1" ht="16.5" customHeight="1" thickBot="1">
      <c r="A7" s="478" t="s">
        <v>187</v>
      </c>
      <c r="B7" s="549" t="s">
        <v>137</v>
      </c>
      <c r="C7" s="549" t="s">
        <v>136</v>
      </c>
      <c r="D7" s="133" t="s">
        <v>22</v>
      </c>
      <c r="E7" s="95">
        <f>E13+E15+E17</f>
        <v>4</v>
      </c>
      <c r="F7" s="95">
        <f aca="true" t="shared" si="0" ref="F7:T8">F13+F15+F17</f>
        <v>4</v>
      </c>
      <c r="G7" s="95">
        <f t="shared" si="0"/>
        <v>4</v>
      </c>
      <c r="H7" s="95">
        <f t="shared" si="0"/>
        <v>4</v>
      </c>
      <c r="I7" s="95">
        <f t="shared" si="0"/>
        <v>4</v>
      </c>
      <c r="J7" s="95">
        <f t="shared" si="0"/>
        <v>4</v>
      </c>
      <c r="K7" s="95">
        <f t="shared" si="0"/>
        <v>4</v>
      </c>
      <c r="L7" s="95">
        <f t="shared" si="0"/>
        <v>4</v>
      </c>
      <c r="M7" s="95">
        <f t="shared" si="0"/>
        <v>4</v>
      </c>
      <c r="N7" s="95">
        <f t="shared" si="0"/>
        <v>4</v>
      </c>
      <c r="O7" s="95">
        <f t="shared" si="0"/>
        <v>4</v>
      </c>
      <c r="P7" s="95">
        <f t="shared" si="0"/>
        <v>4</v>
      </c>
      <c r="Q7" s="95">
        <f t="shared" si="0"/>
        <v>4</v>
      </c>
      <c r="R7" s="95">
        <f t="shared" si="0"/>
        <v>4</v>
      </c>
      <c r="S7" s="95">
        <f t="shared" si="0"/>
        <v>4</v>
      </c>
      <c r="T7" s="95">
        <v>4</v>
      </c>
      <c r="U7" s="95">
        <f>U9+U11+U15+U17+U19+U21+U23+U25</f>
        <v>0</v>
      </c>
      <c r="V7" s="95" t="s">
        <v>23</v>
      </c>
      <c r="W7" s="95" t="s">
        <v>23</v>
      </c>
      <c r="X7" s="95">
        <f>X9+X11+X15+X17+X19+X21+X23+X25</f>
        <v>4</v>
      </c>
      <c r="Y7" s="95">
        <f>Y9+Y11+Y15+Y17+Y19+Y21+Y23+Y25</f>
        <v>4</v>
      </c>
      <c r="Z7" s="95">
        <f aca="true" t="shared" si="1" ref="Z7:AV7">Z9+Z11+Z15+Z17+Z19+Z21+Z23+Z25</f>
        <v>4</v>
      </c>
      <c r="AA7" s="96">
        <f t="shared" si="1"/>
        <v>4</v>
      </c>
      <c r="AB7" s="96">
        <f t="shared" si="1"/>
        <v>4</v>
      </c>
      <c r="AC7" s="96">
        <f t="shared" si="1"/>
        <v>4</v>
      </c>
      <c r="AD7" s="96">
        <f t="shared" si="1"/>
        <v>4</v>
      </c>
      <c r="AE7" s="96">
        <v>4</v>
      </c>
      <c r="AF7" s="96">
        <f t="shared" si="1"/>
        <v>0</v>
      </c>
      <c r="AG7" s="96">
        <f t="shared" si="1"/>
        <v>0</v>
      </c>
      <c r="AH7" s="96">
        <f t="shared" si="1"/>
        <v>0</v>
      </c>
      <c r="AI7" s="96">
        <f t="shared" si="1"/>
        <v>0</v>
      </c>
      <c r="AJ7" s="96">
        <f t="shared" si="1"/>
        <v>0</v>
      </c>
      <c r="AK7" s="96">
        <f t="shared" si="1"/>
        <v>0</v>
      </c>
      <c r="AL7" s="96">
        <f t="shared" si="1"/>
        <v>0</v>
      </c>
      <c r="AM7" s="96">
        <f t="shared" si="1"/>
        <v>0</v>
      </c>
      <c r="AN7" s="96">
        <f t="shared" si="1"/>
        <v>0</v>
      </c>
      <c r="AO7" s="96">
        <f t="shared" si="1"/>
        <v>0</v>
      </c>
      <c r="AP7" s="96">
        <f t="shared" si="1"/>
        <v>0</v>
      </c>
      <c r="AQ7" s="96">
        <f t="shared" si="1"/>
        <v>0</v>
      </c>
      <c r="AR7" s="96">
        <f t="shared" si="1"/>
        <v>0</v>
      </c>
      <c r="AS7" s="96">
        <f t="shared" si="1"/>
        <v>0</v>
      </c>
      <c r="AT7" s="96">
        <f t="shared" si="1"/>
        <v>0</v>
      </c>
      <c r="AU7" s="96">
        <f t="shared" si="1"/>
        <v>0</v>
      </c>
      <c r="AV7" s="96">
        <f t="shared" si="1"/>
        <v>0</v>
      </c>
      <c r="AW7" s="96">
        <f>AW9+AW11+AW15+AW17+AW19+AW21+AW23+AW25</f>
        <v>0</v>
      </c>
      <c r="AX7" s="95">
        <f>AX9+AX11+AX15+AX17+AX19+AX21+AX23+AX25</f>
        <v>0</v>
      </c>
      <c r="AY7" s="95" t="s">
        <v>23</v>
      </c>
      <c r="AZ7" s="95" t="s">
        <v>23</v>
      </c>
      <c r="BA7" s="95" t="s">
        <v>23</v>
      </c>
      <c r="BB7" s="95" t="s">
        <v>23</v>
      </c>
      <c r="BC7" s="95" t="s">
        <v>23</v>
      </c>
      <c r="BD7" s="95" t="s">
        <v>23</v>
      </c>
      <c r="BE7" s="100">
        <f aca="true" t="shared" si="2" ref="BE7:BE72">SUM(E7:BD7)</f>
        <v>96</v>
      </c>
    </row>
    <row r="8" spans="1:57" ht="18" customHeight="1" thickBot="1">
      <c r="A8" s="479"/>
      <c r="B8" s="550"/>
      <c r="C8" s="550"/>
      <c r="D8" s="134" t="s">
        <v>25</v>
      </c>
      <c r="E8" s="97">
        <f>E14+E16+E18</f>
        <v>2</v>
      </c>
      <c r="F8" s="97">
        <f t="shared" si="0"/>
        <v>2</v>
      </c>
      <c r="G8" s="97">
        <f t="shared" si="0"/>
        <v>2</v>
      </c>
      <c r="H8" s="97">
        <f t="shared" si="0"/>
        <v>2</v>
      </c>
      <c r="I8" s="97">
        <f t="shared" si="0"/>
        <v>2</v>
      </c>
      <c r="J8" s="97">
        <f t="shared" si="0"/>
        <v>2</v>
      </c>
      <c r="K8" s="97">
        <f t="shared" si="0"/>
        <v>2</v>
      </c>
      <c r="L8" s="97">
        <f t="shared" si="0"/>
        <v>2</v>
      </c>
      <c r="M8" s="97">
        <f t="shared" si="0"/>
        <v>2</v>
      </c>
      <c r="N8" s="97">
        <f t="shared" si="0"/>
        <v>2</v>
      </c>
      <c r="O8" s="97">
        <f t="shared" si="0"/>
        <v>2</v>
      </c>
      <c r="P8" s="97">
        <f t="shared" si="0"/>
        <v>2</v>
      </c>
      <c r="Q8" s="97">
        <f t="shared" si="0"/>
        <v>2</v>
      </c>
      <c r="R8" s="97">
        <f t="shared" si="0"/>
        <v>2</v>
      </c>
      <c r="S8" s="97">
        <f t="shared" si="0"/>
        <v>2</v>
      </c>
      <c r="T8" s="97">
        <f t="shared" si="0"/>
        <v>2</v>
      </c>
      <c r="U8" s="97">
        <f>U10+U12+U16+U18+U20+U22+U24+U26</f>
        <v>0</v>
      </c>
      <c r="V8" s="95" t="s">
        <v>23</v>
      </c>
      <c r="W8" s="95" t="s">
        <v>23</v>
      </c>
      <c r="X8" s="97">
        <f>X10+X12+X16+X18+X20+X22+X24+X26</f>
        <v>2</v>
      </c>
      <c r="Y8" s="97">
        <f aca="true" t="shared" si="3" ref="Y8:AV8">Y10+Y12+Y16+Y18+Y20+Y22+Y24+Y26</f>
        <v>2</v>
      </c>
      <c r="Z8" s="97">
        <f t="shared" si="3"/>
        <v>2</v>
      </c>
      <c r="AA8" s="98">
        <f t="shared" si="3"/>
        <v>2</v>
      </c>
      <c r="AB8" s="98">
        <f t="shared" si="3"/>
        <v>2</v>
      </c>
      <c r="AC8" s="98">
        <f t="shared" si="3"/>
        <v>2</v>
      </c>
      <c r="AD8" s="98">
        <f t="shared" si="3"/>
        <v>2</v>
      </c>
      <c r="AE8" s="98">
        <f t="shared" si="3"/>
        <v>2</v>
      </c>
      <c r="AF8" s="98">
        <f t="shared" si="3"/>
        <v>0</v>
      </c>
      <c r="AG8" s="98">
        <f t="shared" si="3"/>
        <v>0</v>
      </c>
      <c r="AH8" s="98">
        <f t="shared" si="3"/>
        <v>0</v>
      </c>
      <c r="AI8" s="98">
        <f t="shared" si="3"/>
        <v>0</v>
      </c>
      <c r="AJ8" s="98">
        <f t="shared" si="3"/>
        <v>0</v>
      </c>
      <c r="AK8" s="98">
        <f t="shared" si="3"/>
        <v>0</v>
      </c>
      <c r="AL8" s="98">
        <f t="shared" si="3"/>
        <v>0</v>
      </c>
      <c r="AM8" s="98">
        <f t="shared" si="3"/>
        <v>0</v>
      </c>
      <c r="AN8" s="98">
        <f t="shared" si="3"/>
        <v>0</v>
      </c>
      <c r="AO8" s="98">
        <f t="shared" si="3"/>
        <v>0</v>
      </c>
      <c r="AP8" s="98">
        <f t="shared" si="3"/>
        <v>0</v>
      </c>
      <c r="AQ8" s="98">
        <f t="shared" si="3"/>
        <v>0</v>
      </c>
      <c r="AR8" s="98">
        <f t="shared" si="3"/>
        <v>0</v>
      </c>
      <c r="AS8" s="98">
        <f t="shared" si="3"/>
        <v>0</v>
      </c>
      <c r="AT8" s="98">
        <f t="shared" si="3"/>
        <v>0</v>
      </c>
      <c r="AU8" s="98">
        <f t="shared" si="3"/>
        <v>0</v>
      </c>
      <c r="AV8" s="98">
        <f t="shared" si="3"/>
        <v>0</v>
      </c>
      <c r="AW8" s="98">
        <f>AW10+AW12+AW16+AW18+AW20+AW22+AW24+AW26</f>
        <v>0</v>
      </c>
      <c r="AX8" s="97">
        <f>AX10+AX12+AX16+AX18+AX20+AX22+AX24+AX26</f>
        <v>0</v>
      </c>
      <c r="AY8" s="97" t="s">
        <v>23</v>
      </c>
      <c r="AZ8" s="97" t="s">
        <v>23</v>
      </c>
      <c r="BA8" s="97" t="s">
        <v>23</v>
      </c>
      <c r="BB8" s="97" t="s">
        <v>23</v>
      </c>
      <c r="BC8" s="97" t="s">
        <v>23</v>
      </c>
      <c r="BD8" s="97" t="s">
        <v>23</v>
      </c>
      <c r="BE8" s="100">
        <f t="shared" si="2"/>
        <v>48</v>
      </c>
    </row>
    <row r="9" spans="1:57" ht="10.5" customHeight="1" hidden="1" thickBot="1">
      <c r="A9" s="479"/>
      <c r="B9" s="551" t="s">
        <v>135</v>
      </c>
      <c r="C9" s="553"/>
      <c r="D9" s="115" t="s">
        <v>22</v>
      </c>
      <c r="E9" s="99"/>
      <c r="F9" s="99"/>
      <c r="G9" s="99"/>
      <c r="H9" s="99"/>
      <c r="I9" s="101"/>
      <c r="J9" s="101"/>
      <c r="K9" s="101"/>
      <c r="L9" s="101"/>
      <c r="M9" s="99"/>
      <c r="N9" s="99"/>
      <c r="O9" s="99"/>
      <c r="P9" s="99"/>
      <c r="Q9" s="99"/>
      <c r="R9" s="99"/>
      <c r="S9" s="99"/>
      <c r="T9" s="99"/>
      <c r="U9" s="99"/>
      <c r="V9" s="99" t="s">
        <v>23</v>
      </c>
      <c r="W9" s="99" t="s">
        <v>23</v>
      </c>
      <c r="X9" s="99"/>
      <c r="Y9" s="99"/>
      <c r="Z9" s="99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6"/>
      <c r="AT9" s="106"/>
      <c r="AU9" s="106"/>
      <c r="AV9" s="106"/>
      <c r="AW9" s="106"/>
      <c r="AX9" s="104"/>
      <c r="AY9" s="104"/>
      <c r="AZ9" s="104"/>
      <c r="BA9" s="104"/>
      <c r="BB9" s="104"/>
      <c r="BC9" s="104"/>
      <c r="BD9" s="104"/>
      <c r="BE9" s="100">
        <f t="shared" si="2"/>
        <v>0</v>
      </c>
    </row>
    <row r="10" spans="1:57" ht="11.25" customHeight="1" hidden="1" thickBot="1">
      <c r="A10" s="479"/>
      <c r="B10" s="552"/>
      <c r="C10" s="554"/>
      <c r="D10" s="115" t="s">
        <v>25</v>
      </c>
      <c r="E10" s="99"/>
      <c r="F10" s="99"/>
      <c r="G10" s="99"/>
      <c r="H10" s="99"/>
      <c r="I10" s="101"/>
      <c r="J10" s="101"/>
      <c r="K10" s="101"/>
      <c r="L10" s="101"/>
      <c r="M10" s="99"/>
      <c r="N10" s="99"/>
      <c r="O10" s="99"/>
      <c r="P10" s="99"/>
      <c r="Q10" s="99"/>
      <c r="R10" s="99"/>
      <c r="S10" s="99"/>
      <c r="T10" s="99"/>
      <c r="U10" s="99"/>
      <c r="V10" s="99" t="s">
        <v>23</v>
      </c>
      <c r="W10" s="99" t="s">
        <v>23</v>
      </c>
      <c r="X10" s="104"/>
      <c r="Y10" s="104"/>
      <c r="Z10" s="104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4"/>
      <c r="AY10" s="104"/>
      <c r="AZ10" s="104"/>
      <c r="BA10" s="104"/>
      <c r="BB10" s="104"/>
      <c r="BC10" s="104"/>
      <c r="BD10" s="104"/>
      <c r="BE10" s="100">
        <f t="shared" si="2"/>
        <v>0</v>
      </c>
    </row>
    <row r="11" spans="1:57" ht="16.5" customHeight="1" hidden="1" thickBot="1">
      <c r="A11" s="479"/>
      <c r="B11" s="551" t="s">
        <v>134</v>
      </c>
      <c r="C11" s="553"/>
      <c r="D11" s="115" t="s">
        <v>22</v>
      </c>
      <c r="E11" s="99"/>
      <c r="F11" s="99"/>
      <c r="G11" s="99"/>
      <c r="H11" s="99"/>
      <c r="I11" s="101"/>
      <c r="J11" s="101"/>
      <c r="K11" s="101"/>
      <c r="L11" s="101"/>
      <c r="M11" s="99"/>
      <c r="N11" s="99"/>
      <c r="O11" s="99"/>
      <c r="P11" s="99"/>
      <c r="Q11" s="99"/>
      <c r="R11" s="99"/>
      <c r="S11" s="99"/>
      <c r="T11" s="99"/>
      <c r="U11" s="99"/>
      <c r="V11" s="99" t="s">
        <v>23</v>
      </c>
      <c r="W11" s="99" t="s">
        <v>23</v>
      </c>
      <c r="X11" s="99"/>
      <c r="Y11" s="99"/>
      <c r="Z11" s="99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6"/>
      <c r="AV11" s="106"/>
      <c r="AW11" s="106"/>
      <c r="AX11" s="104"/>
      <c r="AY11" s="104"/>
      <c r="AZ11" s="104"/>
      <c r="BA11" s="104"/>
      <c r="BB11" s="104"/>
      <c r="BC11" s="104"/>
      <c r="BD11" s="104"/>
      <c r="BE11" s="100">
        <f t="shared" si="2"/>
        <v>0</v>
      </c>
    </row>
    <row r="12" spans="1:57" ht="16.5" customHeight="1" hidden="1" thickBot="1">
      <c r="A12" s="479"/>
      <c r="B12" s="552"/>
      <c r="C12" s="555"/>
      <c r="D12" s="115" t="s">
        <v>25</v>
      </c>
      <c r="E12" s="99"/>
      <c r="F12" s="99"/>
      <c r="G12" s="99"/>
      <c r="H12" s="99"/>
      <c r="I12" s="101"/>
      <c r="J12" s="101"/>
      <c r="K12" s="101"/>
      <c r="L12" s="101"/>
      <c r="M12" s="99"/>
      <c r="N12" s="99"/>
      <c r="O12" s="99"/>
      <c r="P12" s="99"/>
      <c r="Q12" s="99"/>
      <c r="R12" s="99"/>
      <c r="S12" s="99"/>
      <c r="T12" s="99"/>
      <c r="U12" s="99"/>
      <c r="V12" s="99" t="s">
        <v>23</v>
      </c>
      <c r="W12" s="99" t="s">
        <v>23</v>
      </c>
      <c r="X12" s="104"/>
      <c r="Y12" s="104"/>
      <c r="Z12" s="104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4"/>
      <c r="AY12" s="104"/>
      <c r="AZ12" s="104"/>
      <c r="BA12" s="104"/>
      <c r="BB12" s="104"/>
      <c r="BC12" s="104"/>
      <c r="BD12" s="104"/>
      <c r="BE12" s="100">
        <f t="shared" si="2"/>
        <v>0</v>
      </c>
    </row>
    <row r="13" spans="1:57" ht="21.75" customHeight="1" hidden="1" thickBot="1">
      <c r="A13" s="479"/>
      <c r="B13" s="551"/>
      <c r="C13" s="553"/>
      <c r="D13" s="115"/>
      <c r="E13" s="99"/>
      <c r="F13" s="99"/>
      <c r="G13" s="99"/>
      <c r="H13" s="99"/>
      <c r="I13" s="101"/>
      <c r="J13" s="101"/>
      <c r="K13" s="101"/>
      <c r="L13" s="101"/>
      <c r="M13" s="99"/>
      <c r="N13" s="99"/>
      <c r="O13" s="99"/>
      <c r="P13" s="99"/>
      <c r="Q13" s="99"/>
      <c r="R13" s="99"/>
      <c r="S13" s="100"/>
      <c r="T13" s="100"/>
      <c r="U13" s="100"/>
      <c r="V13" s="100"/>
      <c r="W13" s="100"/>
      <c r="X13" s="103"/>
      <c r="Y13" s="103"/>
      <c r="Z13" s="103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3"/>
      <c r="AY13" s="103"/>
      <c r="AZ13" s="104"/>
      <c r="BA13" s="104"/>
      <c r="BB13" s="104"/>
      <c r="BC13" s="104"/>
      <c r="BD13" s="104"/>
      <c r="BE13" s="100"/>
    </row>
    <row r="14" spans="1:57" ht="16.5" hidden="1" thickBot="1">
      <c r="A14" s="479"/>
      <c r="B14" s="552"/>
      <c r="C14" s="554"/>
      <c r="D14" s="115"/>
      <c r="E14" s="99"/>
      <c r="F14" s="99"/>
      <c r="G14" s="99"/>
      <c r="H14" s="99"/>
      <c r="I14" s="101"/>
      <c r="J14" s="101"/>
      <c r="K14" s="101"/>
      <c r="L14" s="101"/>
      <c r="M14" s="99"/>
      <c r="N14" s="99"/>
      <c r="O14" s="99"/>
      <c r="P14" s="99"/>
      <c r="Q14" s="99"/>
      <c r="R14" s="99"/>
      <c r="S14" s="100"/>
      <c r="T14" s="100"/>
      <c r="U14" s="100"/>
      <c r="V14" s="100"/>
      <c r="W14" s="100"/>
      <c r="X14" s="103"/>
      <c r="Y14" s="103"/>
      <c r="Z14" s="103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3"/>
      <c r="AY14" s="103"/>
      <c r="AZ14" s="104"/>
      <c r="BA14" s="104"/>
      <c r="BB14" s="104"/>
      <c r="BC14" s="104"/>
      <c r="BD14" s="104"/>
      <c r="BE14" s="100"/>
    </row>
    <row r="15" spans="1:57" ht="16.5" thickBot="1">
      <c r="A15" s="479"/>
      <c r="B15" s="551" t="s">
        <v>133</v>
      </c>
      <c r="C15" s="553" t="s">
        <v>26</v>
      </c>
      <c r="D15" s="115" t="s">
        <v>22</v>
      </c>
      <c r="E15" s="194">
        <v>2</v>
      </c>
      <c r="F15" s="194">
        <v>2</v>
      </c>
      <c r="G15" s="194">
        <v>2</v>
      </c>
      <c r="H15" s="194">
        <v>2</v>
      </c>
      <c r="I15" s="195">
        <v>2</v>
      </c>
      <c r="J15" s="195">
        <v>2</v>
      </c>
      <c r="K15" s="195">
        <v>2</v>
      </c>
      <c r="L15" s="195">
        <v>2</v>
      </c>
      <c r="M15" s="194">
        <v>2</v>
      </c>
      <c r="N15" s="194">
        <v>2</v>
      </c>
      <c r="O15" s="194">
        <v>2</v>
      </c>
      <c r="P15" s="194">
        <v>2</v>
      </c>
      <c r="Q15" s="194">
        <v>2</v>
      </c>
      <c r="R15" s="194">
        <v>2</v>
      </c>
      <c r="S15" s="194">
        <v>2</v>
      </c>
      <c r="T15" s="194">
        <v>2</v>
      </c>
      <c r="U15" s="355"/>
      <c r="V15" s="95" t="s">
        <v>23</v>
      </c>
      <c r="W15" s="95" t="s">
        <v>23</v>
      </c>
      <c r="X15" s="194">
        <v>2</v>
      </c>
      <c r="Y15" s="194">
        <v>2</v>
      </c>
      <c r="Z15" s="194">
        <v>2</v>
      </c>
      <c r="AA15" s="195">
        <v>2</v>
      </c>
      <c r="AB15" s="195">
        <v>2</v>
      </c>
      <c r="AC15" s="195">
        <v>2</v>
      </c>
      <c r="AD15" s="195">
        <v>2</v>
      </c>
      <c r="AE15" s="195" t="s">
        <v>241</v>
      </c>
      <c r="AF15" s="355"/>
      <c r="AG15" s="195"/>
      <c r="AH15" s="195"/>
      <c r="AI15" s="195"/>
      <c r="AJ15" s="195"/>
      <c r="AK15" s="195"/>
      <c r="AL15" s="195"/>
      <c r="AM15" s="195"/>
      <c r="AN15" s="195"/>
      <c r="AO15" s="195"/>
      <c r="AP15" s="102"/>
      <c r="AQ15" s="102"/>
      <c r="AR15" s="102"/>
      <c r="AS15" s="102"/>
      <c r="AT15" s="102"/>
      <c r="AU15" s="105"/>
      <c r="AV15" s="105"/>
      <c r="AW15" s="105"/>
      <c r="AX15" s="103"/>
      <c r="AY15" s="103"/>
      <c r="AZ15" s="104"/>
      <c r="BA15" s="104"/>
      <c r="BB15" s="104"/>
      <c r="BC15" s="104"/>
      <c r="BD15" s="104"/>
      <c r="BE15" s="100">
        <f t="shared" si="2"/>
        <v>46</v>
      </c>
    </row>
    <row r="16" spans="1:57" ht="16.5" thickBot="1">
      <c r="A16" s="479"/>
      <c r="B16" s="552"/>
      <c r="C16" s="554"/>
      <c r="D16" s="115" t="s">
        <v>25</v>
      </c>
      <c r="E16" s="194">
        <v>1</v>
      </c>
      <c r="F16" s="194">
        <v>1</v>
      </c>
      <c r="G16" s="194">
        <v>1</v>
      </c>
      <c r="H16" s="194">
        <v>1</v>
      </c>
      <c r="I16" s="195">
        <v>1</v>
      </c>
      <c r="J16" s="195">
        <v>1</v>
      </c>
      <c r="K16" s="195">
        <v>1</v>
      </c>
      <c r="L16" s="195">
        <v>1</v>
      </c>
      <c r="M16" s="194">
        <v>1</v>
      </c>
      <c r="N16" s="194">
        <v>1</v>
      </c>
      <c r="O16" s="194">
        <v>1</v>
      </c>
      <c r="P16" s="194">
        <v>1</v>
      </c>
      <c r="Q16" s="194">
        <v>1</v>
      </c>
      <c r="R16" s="194">
        <v>1</v>
      </c>
      <c r="S16" s="194">
        <v>1</v>
      </c>
      <c r="T16" s="194">
        <v>1</v>
      </c>
      <c r="U16" s="355"/>
      <c r="V16" s="95" t="s">
        <v>23</v>
      </c>
      <c r="W16" s="95" t="s">
        <v>23</v>
      </c>
      <c r="X16" s="194">
        <v>1</v>
      </c>
      <c r="Y16" s="194">
        <v>1</v>
      </c>
      <c r="Z16" s="194">
        <v>1</v>
      </c>
      <c r="AA16" s="195">
        <v>1</v>
      </c>
      <c r="AB16" s="195">
        <v>1</v>
      </c>
      <c r="AC16" s="195">
        <v>1</v>
      </c>
      <c r="AD16" s="195">
        <v>1</v>
      </c>
      <c r="AE16" s="195">
        <v>1</v>
      </c>
      <c r="AF16" s="355"/>
      <c r="AG16" s="195"/>
      <c r="AH16" s="195"/>
      <c r="AI16" s="195"/>
      <c r="AJ16" s="195"/>
      <c r="AK16" s="195"/>
      <c r="AL16" s="195"/>
      <c r="AM16" s="195"/>
      <c r="AN16" s="195"/>
      <c r="AO16" s="195"/>
      <c r="AP16" s="102"/>
      <c r="AQ16" s="102"/>
      <c r="AR16" s="102"/>
      <c r="AS16" s="102"/>
      <c r="AT16" s="102"/>
      <c r="AU16" s="102"/>
      <c r="AV16" s="105"/>
      <c r="AW16" s="105"/>
      <c r="AX16" s="103"/>
      <c r="AY16" s="103"/>
      <c r="AZ16" s="104"/>
      <c r="BA16" s="104"/>
      <c r="BB16" s="104"/>
      <c r="BC16" s="104"/>
      <c r="BD16" s="104"/>
      <c r="BE16" s="100">
        <f t="shared" si="2"/>
        <v>24</v>
      </c>
    </row>
    <row r="17" spans="1:57" ht="16.5" thickBot="1">
      <c r="A17" s="479"/>
      <c r="B17" s="551" t="s">
        <v>132</v>
      </c>
      <c r="C17" s="553" t="s">
        <v>30</v>
      </c>
      <c r="D17" s="115" t="s">
        <v>22</v>
      </c>
      <c r="E17" s="194">
        <v>2</v>
      </c>
      <c r="F17" s="194">
        <v>2</v>
      </c>
      <c r="G17" s="194">
        <v>2</v>
      </c>
      <c r="H17" s="194">
        <v>2</v>
      </c>
      <c r="I17" s="195">
        <v>2</v>
      </c>
      <c r="J17" s="195">
        <v>2</v>
      </c>
      <c r="K17" s="195">
        <v>2</v>
      </c>
      <c r="L17" s="195">
        <v>2</v>
      </c>
      <c r="M17" s="194">
        <v>2</v>
      </c>
      <c r="N17" s="194">
        <v>2</v>
      </c>
      <c r="O17" s="194">
        <v>2</v>
      </c>
      <c r="P17" s="194">
        <v>2</v>
      </c>
      <c r="Q17" s="194">
        <v>2</v>
      </c>
      <c r="R17" s="194">
        <v>2</v>
      </c>
      <c r="S17" s="194">
        <v>2</v>
      </c>
      <c r="T17" s="194" t="s">
        <v>242</v>
      </c>
      <c r="U17" s="355"/>
      <c r="V17" s="95" t="s">
        <v>23</v>
      </c>
      <c r="W17" s="95" t="s">
        <v>23</v>
      </c>
      <c r="X17" s="194">
        <v>2</v>
      </c>
      <c r="Y17" s="194">
        <v>2</v>
      </c>
      <c r="Z17" s="194">
        <v>2</v>
      </c>
      <c r="AA17" s="195">
        <v>2</v>
      </c>
      <c r="AB17" s="195">
        <v>2</v>
      </c>
      <c r="AC17" s="195">
        <v>2</v>
      </c>
      <c r="AD17" s="195">
        <v>2</v>
      </c>
      <c r="AE17" s="195" t="s">
        <v>241</v>
      </c>
      <c r="AF17" s="355"/>
      <c r="AG17" s="195"/>
      <c r="AH17" s="195"/>
      <c r="AI17" s="195"/>
      <c r="AJ17" s="195"/>
      <c r="AK17" s="195"/>
      <c r="AL17" s="195"/>
      <c r="AM17" s="195"/>
      <c r="AN17" s="195"/>
      <c r="AO17" s="195"/>
      <c r="AP17" s="102"/>
      <c r="AQ17" s="102"/>
      <c r="AR17" s="102"/>
      <c r="AS17" s="102"/>
      <c r="AT17" s="102"/>
      <c r="AU17" s="105"/>
      <c r="AV17" s="105"/>
      <c r="AW17" s="105"/>
      <c r="AX17" s="103"/>
      <c r="AY17" s="103"/>
      <c r="AZ17" s="104"/>
      <c r="BA17" s="104"/>
      <c r="BB17" s="104"/>
      <c r="BC17" s="104"/>
      <c r="BD17" s="104"/>
      <c r="BE17" s="100">
        <f t="shared" si="2"/>
        <v>44</v>
      </c>
    </row>
    <row r="18" spans="1:57" ht="19.5" customHeight="1" thickBot="1">
      <c r="A18" s="479"/>
      <c r="B18" s="552"/>
      <c r="C18" s="554"/>
      <c r="D18" s="115" t="s">
        <v>25</v>
      </c>
      <c r="E18" s="194">
        <v>1</v>
      </c>
      <c r="F18" s="194">
        <v>1</v>
      </c>
      <c r="G18" s="194">
        <v>1</v>
      </c>
      <c r="H18" s="194">
        <v>1</v>
      </c>
      <c r="I18" s="195">
        <v>1</v>
      </c>
      <c r="J18" s="195">
        <v>1</v>
      </c>
      <c r="K18" s="195">
        <v>1</v>
      </c>
      <c r="L18" s="195">
        <v>1</v>
      </c>
      <c r="M18" s="194">
        <v>1</v>
      </c>
      <c r="N18" s="194">
        <v>1</v>
      </c>
      <c r="O18" s="194">
        <v>1</v>
      </c>
      <c r="P18" s="194">
        <v>1</v>
      </c>
      <c r="Q18" s="194">
        <v>1</v>
      </c>
      <c r="R18" s="194">
        <v>1</v>
      </c>
      <c r="S18" s="194">
        <v>1</v>
      </c>
      <c r="T18" s="194">
        <v>1</v>
      </c>
      <c r="U18" s="355"/>
      <c r="V18" s="95" t="s">
        <v>23</v>
      </c>
      <c r="W18" s="95" t="s">
        <v>23</v>
      </c>
      <c r="X18" s="272">
        <v>1</v>
      </c>
      <c r="Y18" s="272">
        <v>1</v>
      </c>
      <c r="Z18" s="272">
        <v>1</v>
      </c>
      <c r="AA18" s="271">
        <v>1</v>
      </c>
      <c r="AB18" s="271">
        <v>1</v>
      </c>
      <c r="AC18" s="271">
        <v>1</v>
      </c>
      <c r="AD18" s="271">
        <v>1</v>
      </c>
      <c r="AE18" s="271">
        <v>1</v>
      </c>
      <c r="AF18" s="356"/>
      <c r="AG18" s="271"/>
      <c r="AH18" s="271"/>
      <c r="AI18" s="271"/>
      <c r="AJ18" s="271"/>
      <c r="AK18" s="271"/>
      <c r="AL18" s="271"/>
      <c r="AM18" s="271"/>
      <c r="AN18" s="271"/>
      <c r="AO18" s="271"/>
      <c r="AP18" s="105"/>
      <c r="AQ18" s="105"/>
      <c r="AR18" s="105"/>
      <c r="AS18" s="105"/>
      <c r="AT18" s="105"/>
      <c r="AU18" s="105"/>
      <c r="AV18" s="105"/>
      <c r="AW18" s="105"/>
      <c r="AX18" s="103"/>
      <c r="AY18" s="103"/>
      <c r="AZ18" s="104"/>
      <c r="BA18" s="104"/>
      <c r="BB18" s="104"/>
      <c r="BC18" s="104"/>
      <c r="BD18" s="104"/>
      <c r="BE18" s="100">
        <f t="shared" si="2"/>
        <v>24</v>
      </c>
    </row>
    <row r="19" spans="1:57" ht="0.75" customHeight="1" hidden="1" thickBot="1">
      <c r="A19" s="479"/>
      <c r="B19" s="551" t="s">
        <v>131</v>
      </c>
      <c r="C19" s="553"/>
      <c r="D19" s="115" t="s">
        <v>22</v>
      </c>
      <c r="E19" s="99"/>
      <c r="F19" s="99"/>
      <c r="G19" s="99"/>
      <c r="H19" s="99"/>
      <c r="I19" s="101"/>
      <c r="J19" s="101"/>
      <c r="K19" s="101"/>
      <c r="L19" s="101"/>
      <c r="M19" s="99"/>
      <c r="N19" s="99"/>
      <c r="O19" s="99"/>
      <c r="P19" s="99"/>
      <c r="Q19" s="99"/>
      <c r="R19" s="99"/>
      <c r="S19" s="99"/>
      <c r="T19" s="99"/>
      <c r="U19" s="99"/>
      <c r="V19" s="99" t="s">
        <v>23</v>
      </c>
      <c r="W19" s="99" t="s">
        <v>23</v>
      </c>
      <c r="X19" s="99"/>
      <c r="Y19" s="99"/>
      <c r="Z19" s="99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6"/>
      <c r="AV19" s="106"/>
      <c r="AW19" s="106"/>
      <c r="AX19" s="104"/>
      <c r="AY19" s="104"/>
      <c r="AZ19" s="104"/>
      <c r="BA19" s="104"/>
      <c r="BB19" s="104"/>
      <c r="BC19" s="104"/>
      <c r="BD19" s="104"/>
      <c r="BE19" s="100">
        <f t="shared" si="2"/>
        <v>0</v>
      </c>
    </row>
    <row r="20" spans="1:57" ht="16.5" customHeight="1" hidden="1" thickBot="1">
      <c r="A20" s="479"/>
      <c r="B20" s="552"/>
      <c r="C20" s="554"/>
      <c r="D20" s="115" t="s">
        <v>25</v>
      </c>
      <c r="E20" s="99"/>
      <c r="F20" s="99"/>
      <c r="G20" s="99"/>
      <c r="H20" s="99"/>
      <c r="I20" s="101"/>
      <c r="J20" s="101"/>
      <c r="K20" s="101"/>
      <c r="L20" s="101"/>
      <c r="M20" s="99"/>
      <c r="N20" s="99"/>
      <c r="O20" s="99"/>
      <c r="P20" s="99"/>
      <c r="Q20" s="99"/>
      <c r="R20" s="99"/>
      <c r="S20" s="99"/>
      <c r="T20" s="99"/>
      <c r="U20" s="99"/>
      <c r="V20" s="99" t="s">
        <v>23</v>
      </c>
      <c r="W20" s="99" t="s">
        <v>23</v>
      </c>
      <c r="X20" s="99"/>
      <c r="Y20" s="99"/>
      <c r="Z20" s="99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6"/>
      <c r="AW20" s="106"/>
      <c r="AX20" s="104"/>
      <c r="AY20" s="104"/>
      <c r="AZ20" s="104"/>
      <c r="BA20" s="104"/>
      <c r="BB20" s="104"/>
      <c r="BC20" s="104"/>
      <c r="BD20" s="104"/>
      <c r="BE20" s="100">
        <f t="shared" si="2"/>
        <v>0</v>
      </c>
    </row>
    <row r="21" spans="1:57" ht="16.5" customHeight="1" hidden="1" thickBot="1">
      <c r="A21" s="479"/>
      <c r="B21" s="551" t="s">
        <v>130</v>
      </c>
      <c r="C21" s="553"/>
      <c r="D21" s="115" t="s">
        <v>22</v>
      </c>
      <c r="E21" s="99"/>
      <c r="F21" s="99"/>
      <c r="G21" s="99"/>
      <c r="H21" s="99"/>
      <c r="I21" s="101"/>
      <c r="J21" s="101"/>
      <c r="K21" s="101"/>
      <c r="L21" s="101"/>
      <c r="M21" s="99"/>
      <c r="N21" s="99"/>
      <c r="O21" s="99"/>
      <c r="P21" s="99"/>
      <c r="Q21" s="99"/>
      <c r="R21" s="99"/>
      <c r="S21" s="99"/>
      <c r="T21" s="99"/>
      <c r="U21" s="99"/>
      <c r="V21" s="99" t="s">
        <v>23</v>
      </c>
      <c r="W21" s="99" t="s">
        <v>23</v>
      </c>
      <c r="X21" s="99"/>
      <c r="Y21" s="99"/>
      <c r="Z21" s="99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6"/>
      <c r="AV21" s="106"/>
      <c r="AW21" s="106"/>
      <c r="AX21" s="104"/>
      <c r="AY21" s="104"/>
      <c r="AZ21" s="104"/>
      <c r="BA21" s="104"/>
      <c r="BB21" s="104"/>
      <c r="BC21" s="104"/>
      <c r="BD21" s="104"/>
      <c r="BE21" s="100">
        <f t="shared" si="2"/>
        <v>0</v>
      </c>
    </row>
    <row r="22" spans="1:57" ht="16.5" customHeight="1" hidden="1" thickBot="1">
      <c r="A22" s="479"/>
      <c r="B22" s="552"/>
      <c r="C22" s="554"/>
      <c r="D22" s="115" t="s">
        <v>25</v>
      </c>
      <c r="E22" s="99"/>
      <c r="F22" s="99"/>
      <c r="G22" s="99"/>
      <c r="H22" s="99"/>
      <c r="I22" s="101"/>
      <c r="J22" s="101"/>
      <c r="K22" s="101"/>
      <c r="L22" s="101"/>
      <c r="M22" s="99"/>
      <c r="N22" s="99"/>
      <c r="O22" s="99"/>
      <c r="P22" s="99"/>
      <c r="Q22" s="99"/>
      <c r="R22" s="99"/>
      <c r="S22" s="99"/>
      <c r="T22" s="99"/>
      <c r="U22" s="104"/>
      <c r="V22" s="99" t="s">
        <v>23</v>
      </c>
      <c r="W22" s="99" t="s">
        <v>23</v>
      </c>
      <c r="X22" s="104"/>
      <c r="Y22" s="104"/>
      <c r="Z22" s="104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4"/>
      <c r="AY22" s="104"/>
      <c r="AZ22" s="104"/>
      <c r="BA22" s="104"/>
      <c r="BB22" s="104"/>
      <c r="BC22" s="104"/>
      <c r="BD22" s="104"/>
      <c r="BE22" s="100">
        <f t="shared" si="2"/>
        <v>0</v>
      </c>
    </row>
    <row r="23" spans="1:57" ht="16.5" customHeight="1" hidden="1" thickBot="1">
      <c r="A23" s="479"/>
      <c r="B23" s="551" t="s">
        <v>129</v>
      </c>
      <c r="C23" s="553"/>
      <c r="D23" s="115" t="s">
        <v>22</v>
      </c>
      <c r="E23" s="99"/>
      <c r="F23" s="99"/>
      <c r="G23" s="99"/>
      <c r="H23" s="99"/>
      <c r="I23" s="101"/>
      <c r="J23" s="101"/>
      <c r="K23" s="101"/>
      <c r="L23" s="101"/>
      <c r="M23" s="99"/>
      <c r="N23" s="99"/>
      <c r="O23" s="99"/>
      <c r="P23" s="99"/>
      <c r="Q23" s="99"/>
      <c r="R23" s="99"/>
      <c r="S23" s="99"/>
      <c r="T23" s="99"/>
      <c r="U23" s="99"/>
      <c r="V23" s="99" t="s">
        <v>23</v>
      </c>
      <c r="W23" s="99" t="s">
        <v>23</v>
      </c>
      <c r="X23" s="104"/>
      <c r="Y23" s="104"/>
      <c r="Z23" s="104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4"/>
      <c r="AY23" s="104"/>
      <c r="AZ23" s="104"/>
      <c r="BA23" s="104"/>
      <c r="BB23" s="104"/>
      <c r="BC23" s="104"/>
      <c r="BD23" s="104"/>
      <c r="BE23" s="100">
        <f t="shared" si="2"/>
        <v>0</v>
      </c>
    </row>
    <row r="24" spans="1:57" ht="16.5" customHeight="1" hidden="1" thickBot="1">
      <c r="A24" s="479"/>
      <c r="B24" s="552"/>
      <c r="C24" s="554"/>
      <c r="D24" s="115" t="s">
        <v>25</v>
      </c>
      <c r="E24" s="99"/>
      <c r="F24" s="99"/>
      <c r="G24" s="99"/>
      <c r="H24" s="99"/>
      <c r="I24" s="101"/>
      <c r="J24" s="101"/>
      <c r="K24" s="101"/>
      <c r="L24" s="101"/>
      <c r="M24" s="99"/>
      <c r="N24" s="99"/>
      <c r="O24" s="99"/>
      <c r="P24" s="99"/>
      <c r="Q24" s="99"/>
      <c r="R24" s="99"/>
      <c r="S24" s="99"/>
      <c r="T24" s="99"/>
      <c r="U24" s="99"/>
      <c r="V24" s="99" t="s">
        <v>23</v>
      </c>
      <c r="W24" s="99" t="s">
        <v>23</v>
      </c>
      <c r="X24" s="104"/>
      <c r="Y24" s="104"/>
      <c r="Z24" s="104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4"/>
      <c r="AY24" s="104"/>
      <c r="AZ24" s="104"/>
      <c r="BA24" s="104"/>
      <c r="BB24" s="104"/>
      <c r="BC24" s="104"/>
      <c r="BD24" s="104"/>
      <c r="BE24" s="100">
        <f t="shared" si="2"/>
        <v>0</v>
      </c>
    </row>
    <row r="25" spans="1:57" ht="16.5" customHeight="1" hidden="1" thickBot="1">
      <c r="A25" s="479"/>
      <c r="B25" s="551" t="s">
        <v>128</v>
      </c>
      <c r="C25" s="553"/>
      <c r="D25" s="115" t="s">
        <v>22</v>
      </c>
      <c r="E25" s="99"/>
      <c r="F25" s="99"/>
      <c r="G25" s="99"/>
      <c r="H25" s="99"/>
      <c r="I25" s="101"/>
      <c r="J25" s="101"/>
      <c r="K25" s="101"/>
      <c r="L25" s="101"/>
      <c r="M25" s="99"/>
      <c r="N25" s="99"/>
      <c r="O25" s="99"/>
      <c r="P25" s="99"/>
      <c r="Q25" s="99"/>
      <c r="R25" s="99"/>
      <c r="S25" s="99"/>
      <c r="T25" s="99"/>
      <c r="U25" s="99"/>
      <c r="V25" s="99" t="s">
        <v>23</v>
      </c>
      <c r="W25" s="99" t="s">
        <v>23</v>
      </c>
      <c r="X25" s="99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6"/>
      <c r="AV25" s="106"/>
      <c r="AW25" s="106"/>
      <c r="AX25" s="104"/>
      <c r="AY25" s="104"/>
      <c r="AZ25" s="104"/>
      <c r="BA25" s="104"/>
      <c r="BB25" s="104"/>
      <c r="BC25" s="104"/>
      <c r="BD25" s="104"/>
      <c r="BE25" s="100">
        <f t="shared" si="2"/>
        <v>0</v>
      </c>
    </row>
    <row r="26" spans="1:57" ht="14.25" customHeight="1" hidden="1" thickBot="1">
      <c r="A26" s="479"/>
      <c r="B26" s="552"/>
      <c r="C26" s="554"/>
      <c r="D26" s="115" t="s">
        <v>25</v>
      </c>
      <c r="E26" s="99"/>
      <c r="F26" s="99"/>
      <c r="G26" s="99"/>
      <c r="H26" s="99"/>
      <c r="I26" s="101"/>
      <c r="J26" s="101"/>
      <c r="K26" s="101"/>
      <c r="L26" s="101"/>
      <c r="M26" s="99"/>
      <c r="N26" s="99"/>
      <c r="O26" s="99"/>
      <c r="P26" s="99"/>
      <c r="Q26" s="99"/>
      <c r="R26" s="99"/>
      <c r="S26" s="99"/>
      <c r="T26" s="99"/>
      <c r="U26" s="99"/>
      <c r="V26" s="99" t="s">
        <v>23</v>
      </c>
      <c r="W26" s="99" t="s">
        <v>23</v>
      </c>
      <c r="X26" s="104"/>
      <c r="Y26" s="104"/>
      <c r="Z26" s="104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4"/>
      <c r="AY26" s="104"/>
      <c r="AZ26" s="104"/>
      <c r="BA26" s="104"/>
      <c r="BB26" s="104"/>
      <c r="BC26" s="104"/>
      <c r="BD26" s="104"/>
      <c r="BE26" s="100">
        <f t="shared" si="2"/>
        <v>0</v>
      </c>
    </row>
    <row r="27" spans="1:57" ht="13.5" customHeight="1" hidden="1" thickBot="1">
      <c r="A27" s="479"/>
      <c r="B27" s="551"/>
      <c r="C27" s="553"/>
      <c r="D27" s="115"/>
      <c r="E27" s="99"/>
      <c r="F27" s="99"/>
      <c r="G27" s="99"/>
      <c r="H27" s="99"/>
      <c r="I27" s="101"/>
      <c r="J27" s="101"/>
      <c r="K27" s="101"/>
      <c r="L27" s="101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4"/>
      <c r="X27" s="104"/>
      <c r="Y27" s="104"/>
      <c r="Z27" s="104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4"/>
      <c r="AY27" s="104"/>
      <c r="AZ27" s="104"/>
      <c r="BA27" s="104"/>
      <c r="BB27" s="104"/>
      <c r="BC27" s="104"/>
      <c r="BD27" s="104"/>
      <c r="BE27" s="100">
        <f t="shared" si="2"/>
        <v>0</v>
      </c>
    </row>
    <row r="28" spans="1:57" ht="13.5" customHeight="1" hidden="1" thickBot="1">
      <c r="A28" s="479"/>
      <c r="B28" s="552"/>
      <c r="C28" s="556"/>
      <c r="D28" s="116"/>
      <c r="E28" s="99"/>
      <c r="F28" s="99"/>
      <c r="G28" s="99"/>
      <c r="H28" s="99"/>
      <c r="I28" s="101"/>
      <c r="J28" s="101"/>
      <c r="K28" s="101"/>
      <c r="L28" s="101"/>
      <c r="M28" s="99"/>
      <c r="N28" s="99"/>
      <c r="O28" s="99"/>
      <c r="P28" s="99"/>
      <c r="Q28" s="99"/>
      <c r="R28" s="99"/>
      <c r="S28" s="99"/>
      <c r="T28" s="99"/>
      <c r="U28" s="99"/>
      <c r="V28" s="104"/>
      <c r="W28" s="104"/>
      <c r="X28" s="104"/>
      <c r="Y28" s="104"/>
      <c r="Z28" s="104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4"/>
      <c r="AY28" s="104"/>
      <c r="AZ28" s="104"/>
      <c r="BA28" s="104"/>
      <c r="BB28" s="104"/>
      <c r="BC28" s="104"/>
      <c r="BD28" s="104"/>
      <c r="BE28" s="100">
        <f t="shared" si="2"/>
        <v>0</v>
      </c>
    </row>
    <row r="29" spans="1:57" s="27" customFormat="1" ht="29.25" customHeight="1" hidden="1" thickBot="1">
      <c r="A29" s="479"/>
      <c r="B29" s="597" t="s">
        <v>127</v>
      </c>
      <c r="C29" s="559" t="s">
        <v>126</v>
      </c>
      <c r="D29" s="133" t="s">
        <v>22</v>
      </c>
      <c r="E29" s="95">
        <f>E31</f>
        <v>0</v>
      </c>
      <c r="F29" s="95">
        <f aca="true" t="shared" si="4" ref="F29:U30">F31</f>
        <v>0</v>
      </c>
      <c r="G29" s="95">
        <f t="shared" si="4"/>
        <v>0</v>
      </c>
      <c r="H29" s="95">
        <f t="shared" si="4"/>
        <v>0</v>
      </c>
      <c r="I29" s="95">
        <f t="shared" si="4"/>
        <v>0</v>
      </c>
      <c r="J29" s="95">
        <f t="shared" si="4"/>
        <v>0</v>
      </c>
      <c r="K29" s="95">
        <f t="shared" si="4"/>
        <v>0</v>
      </c>
      <c r="L29" s="95">
        <f t="shared" si="4"/>
        <v>0</v>
      </c>
      <c r="M29" s="95">
        <f t="shared" si="4"/>
        <v>0</v>
      </c>
      <c r="N29" s="95">
        <f t="shared" si="4"/>
        <v>0</v>
      </c>
      <c r="O29" s="95">
        <f t="shared" si="4"/>
        <v>0</v>
      </c>
      <c r="P29" s="95">
        <f t="shared" si="4"/>
        <v>0</v>
      </c>
      <c r="Q29" s="95">
        <f t="shared" si="4"/>
        <v>0</v>
      </c>
      <c r="R29" s="95">
        <f t="shared" si="4"/>
        <v>0</v>
      </c>
      <c r="S29" s="95">
        <f t="shared" si="4"/>
        <v>0</v>
      </c>
      <c r="T29" s="95">
        <f t="shared" si="4"/>
        <v>0</v>
      </c>
      <c r="U29" s="95">
        <f t="shared" si="4"/>
        <v>0</v>
      </c>
      <c r="V29" s="95" t="s">
        <v>23</v>
      </c>
      <c r="W29" s="95" t="s">
        <v>23</v>
      </c>
      <c r="X29" s="95">
        <v>0</v>
      </c>
      <c r="Y29" s="95">
        <f aca="true" t="shared" si="5" ref="Y29:AU30">Y31+Y33+Y35</f>
        <v>0</v>
      </c>
      <c r="Z29" s="95">
        <f t="shared" si="5"/>
        <v>0</v>
      </c>
      <c r="AA29" s="96">
        <f t="shared" si="5"/>
        <v>0</v>
      </c>
      <c r="AB29" s="96">
        <f t="shared" si="5"/>
        <v>0</v>
      </c>
      <c r="AC29" s="96">
        <f t="shared" si="5"/>
        <v>0</v>
      </c>
      <c r="AD29" s="96">
        <f t="shared" si="5"/>
        <v>0</v>
      </c>
      <c r="AE29" s="96">
        <f t="shared" si="5"/>
        <v>0</v>
      </c>
      <c r="AF29" s="96">
        <f t="shared" si="5"/>
        <v>0</v>
      </c>
      <c r="AG29" s="96">
        <f t="shared" si="5"/>
        <v>0</v>
      </c>
      <c r="AH29" s="96">
        <f t="shared" si="5"/>
        <v>0</v>
      </c>
      <c r="AI29" s="96">
        <f t="shared" si="5"/>
        <v>0</v>
      </c>
      <c r="AJ29" s="96">
        <f t="shared" si="5"/>
        <v>0</v>
      </c>
      <c r="AK29" s="96">
        <f t="shared" si="5"/>
        <v>0</v>
      </c>
      <c r="AL29" s="96">
        <f t="shared" si="5"/>
        <v>0</v>
      </c>
      <c r="AM29" s="96">
        <f t="shared" si="5"/>
        <v>0</v>
      </c>
      <c r="AN29" s="96">
        <f t="shared" si="5"/>
        <v>0</v>
      </c>
      <c r="AO29" s="96">
        <f>AO31+AO33+AO35</f>
        <v>0</v>
      </c>
      <c r="AP29" s="96">
        <f t="shared" si="5"/>
        <v>0</v>
      </c>
      <c r="AQ29" s="96">
        <f t="shared" si="5"/>
        <v>0</v>
      </c>
      <c r="AR29" s="96">
        <f t="shared" si="5"/>
        <v>0</v>
      </c>
      <c r="AS29" s="96">
        <f t="shared" si="5"/>
        <v>0</v>
      </c>
      <c r="AT29" s="96">
        <f t="shared" si="5"/>
        <v>0</v>
      </c>
      <c r="AU29" s="96">
        <f t="shared" si="5"/>
        <v>0</v>
      </c>
      <c r="AV29" s="96"/>
      <c r="AW29" s="96"/>
      <c r="AX29" s="95"/>
      <c r="AY29" s="95"/>
      <c r="AZ29" s="95"/>
      <c r="BA29" s="95"/>
      <c r="BB29" s="95"/>
      <c r="BC29" s="95"/>
      <c r="BD29" s="95"/>
      <c r="BE29" s="100">
        <f t="shared" si="2"/>
        <v>0</v>
      </c>
    </row>
    <row r="30" spans="1:57" s="27" customFormat="1" ht="21.75" customHeight="1" hidden="1" thickBot="1">
      <c r="A30" s="479"/>
      <c r="B30" s="598"/>
      <c r="C30" s="560"/>
      <c r="D30" s="133" t="s">
        <v>25</v>
      </c>
      <c r="E30" s="95">
        <f>E32</f>
        <v>0</v>
      </c>
      <c r="F30" s="95">
        <f t="shared" si="4"/>
        <v>0</v>
      </c>
      <c r="G30" s="95">
        <f t="shared" si="4"/>
        <v>0</v>
      </c>
      <c r="H30" s="95">
        <f t="shared" si="4"/>
        <v>0</v>
      </c>
      <c r="I30" s="95">
        <f t="shared" si="4"/>
        <v>0</v>
      </c>
      <c r="J30" s="95">
        <f t="shared" si="4"/>
        <v>0</v>
      </c>
      <c r="K30" s="95">
        <f t="shared" si="4"/>
        <v>0</v>
      </c>
      <c r="L30" s="95">
        <f t="shared" si="4"/>
        <v>0</v>
      </c>
      <c r="M30" s="95">
        <f t="shared" si="4"/>
        <v>0</v>
      </c>
      <c r="N30" s="95">
        <f t="shared" si="4"/>
        <v>0</v>
      </c>
      <c r="O30" s="95">
        <f t="shared" si="4"/>
        <v>0</v>
      </c>
      <c r="P30" s="95">
        <f t="shared" si="4"/>
        <v>0</v>
      </c>
      <c r="Q30" s="95">
        <f t="shared" si="4"/>
        <v>0</v>
      </c>
      <c r="R30" s="95">
        <f t="shared" si="4"/>
        <v>0</v>
      </c>
      <c r="S30" s="95">
        <f t="shared" si="4"/>
        <v>0</v>
      </c>
      <c r="T30" s="95">
        <f t="shared" si="4"/>
        <v>0</v>
      </c>
      <c r="U30" s="95">
        <f t="shared" si="4"/>
        <v>0</v>
      </c>
      <c r="V30" s="95" t="s">
        <v>23</v>
      </c>
      <c r="W30" s="95" t="s">
        <v>23</v>
      </c>
      <c r="X30" s="95">
        <f>X32+X34+X36</f>
        <v>0</v>
      </c>
      <c r="Y30" s="95">
        <f t="shared" si="5"/>
        <v>0</v>
      </c>
      <c r="Z30" s="95">
        <f t="shared" si="5"/>
        <v>0</v>
      </c>
      <c r="AA30" s="96">
        <f t="shared" si="5"/>
        <v>0</v>
      </c>
      <c r="AB30" s="96">
        <f t="shared" si="5"/>
        <v>0</v>
      </c>
      <c r="AC30" s="96">
        <f t="shared" si="5"/>
        <v>0</v>
      </c>
      <c r="AD30" s="96">
        <f t="shared" si="5"/>
        <v>0</v>
      </c>
      <c r="AE30" s="96">
        <f t="shared" si="5"/>
        <v>0</v>
      </c>
      <c r="AF30" s="96">
        <f t="shared" si="5"/>
        <v>0</v>
      </c>
      <c r="AG30" s="96">
        <f t="shared" si="5"/>
        <v>0</v>
      </c>
      <c r="AH30" s="96">
        <f t="shared" si="5"/>
        <v>0</v>
      </c>
      <c r="AI30" s="96">
        <f t="shared" si="5"/>
        <v>0</v>
      </c>
      <c r="AJ30" s="96">
        <f t="shared" si="5"/>
        <v>0</v>
      </c>
      <c r="AK30" s="96">
        <f t="shared" si="5"/>
        <v>0</v>
      </c>
      <c r="AL30" s="96">
        <f t="shared" si="5"/>
        <v>0</v>
      </c>
      <c r="AM30" s="96">
        <f t="shared" si="5"/>
        <v>0</v>
      </c>
      <c r="AN30" s="96">
        <f t="shared" si="5"/>
        <v>0</v>
      </c>
      <c r="AO30" s="96">
        <f>AO32+AO34+AO36</f>
        <v>0</v>
      </c>
      <c r="AP30" s="96">
        <f t="shared" si="5"/>
        <v>0</v>
      </c>
      <c r="AQ30" s="96">
        <f t="shared" si="5"/>
        <v>0</v>
      </c>
      <c r="AR30" s="96">
        <f t="shared" si="5"/>
        <v>0</v>
      </c>
      <c r="AS30" s="96">
        <f t="shared" si="5"/>
        <v>0</v>
      </c>
      <c r="AT30" s="96">
        <f t="shared" si="5"/>
        <v>0</v>
      </c>
      <c r="AU30" s="96">
        <f t="shared" si="5"/>
        <v>0</v>
      </c>
      <c r="AV30" s="96"/>
      <c r="AW30" s="96"/>
      <c r="AX30" s="95"/>
      <c r="AY30" s="95"/>
      <c r="AZ30" s="95"/>
      <c r="BA30" s="95"/>
      <c r="BB30" s="95"/>
      <c r="BC30" s="95"/>
      <c r="BD30" s="95"/>
      <c r="BE30" s="100">
        <f t="shared" si="2"/>
        <v>0</v>
      </c>
    </row>
    <row r="31" spans="1:57" ht="26.25" customHeight="1" hidden="1" thickBot="1">
      <c r="A31" s="479"/>
      <c r="B31" s="551"/>
      <c r="C31" s="551"/>
      <c r="D31" s="115"/>
      <c r="E31" s="99"/>
      <c r="F31" s="99"/>
      <c r="G31" s="99"/>
      <c r="H31" s="99"/>
      <c r="I31" s="101"/>
      <c r="J31" s="101"/>
      <c r="K31" s="101"/>
      <c r="L31" s="101"/>
      <c r="M31" s="99"/>
      <c r="N31" s="99"/>
      <c r="O31" s="99"/>
      <c r="P31" s="99"/>
      <c r="Q31" s="99"/>
      <c r="R31" s="99"/>
      <c r="S31" s="99"/>
      <c r="T31" s="100"/>
      <c r="U31" s="100"/>
      <c r="V31" s="99"/>
      <c r="W31" s="99"/>
      <c r="X31" s="99"/>
      <c r="Y31" s="99"/>
      <c r="Z31" s="99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102"/>
      <c r="AP31" s="101"/>
      <c r="AQ31" s="102"/>
      <c r="AR31" s="101"/>
      <c r="AS31" s="101"/>
      <c r="AT31" s="101"/>
      <c r="AU31" s="106"/>
      <c r="AV31" s="106"/>
      <c r="AW31" s="106"/>
      <c r="AX31" s="104"/>
      <c r="AY31" s="104"/>
      <c r="AZ31" s="104"/>
      <c r="BA31" s="104"/>
      <c r="BB31" s="104"/>
      <c r="BC31" s="104"/>
      <c r="BD31" s="104"/>
      <c r="BE31" s="100">
        <f t="shared" si="2"/>
        <v>0</v>
      </c>
    </row>
    <row r="32" spans="1:57" ht="18.75" customHeight="1" hidden="1" thickBot="1">
      <c r="A32" s="479"/>
      <c r="B32" s="552"/>
      <c r="C32" s="552"/>
      <c r="D32" s="115"/>
      <c r="E32" s="99"/>
      <c r="F32" s="99"/>
      <c r="G32" s="99"/>
      <c r="H32" s="99"/>
      <c r="I32" s="101"/>
      <c r="J32" s="101"/>
      <c r="K32" s="101"/>
      <c r="L32" s="101"/>
      <c r="M32" s="99"/>
      <c r="N32" s="99"/>
      <c r="O32" s="99"/>
      <c r="P32" s="99"/>
      <c r="Q32" s="99"/>
      <c r="R32" s="99"/>
      <c r="S32" s="99"/>
      <c r="T32" s="100"/>
      <c r="U32" s="100"/>
      <c r="V32" s="99"/>
      <c r="W32" s="99"/>
      <c r="X32" s="104"/>
      <c r="Y32" s="104"/>
      <c r="Z32" s="104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5"/>
      <c r="AO32" s="105"/>
      <c r="AP32" s="106"/>
      <c r="AQ32" s="105"/>
      <c r="AR32" s="106"/>
      <c r="AS32" s="106"/>
      <c r="AT32" s="106"/>
      <c r="AU32" s="106"/>
      <c r="AV32" s="106"/>
      <c r="AW32" s="106"/>
      <c r="AX32" s="104"/>
      <c r="AY32" s="104"/>
      <c r="AZ32" s="104"/>
      <c r="BA32" s="104"/>
      <c r="BB32" s="104"/>
      <c r="BC32" s="104"/>
      <c r="BD32" s="104"/>
      <c r="BE32" s="100">
        <f t="shared" si="2"/>
        <v>0</v>
      </c>
    </row>
    <row r="33" spans="1:57" ht="16.5" customHeight="1" hidden="1" thickBot="1">
      <c r="A33" s="479"/>
      <c r="B33" s="551" t="s">
        <v>124</v>
      </c>
      <c r="C33" s="553"/>
      <c r="D33" s="115" t="s">
        <v>22</v>
      </c>
      <c r="E33" s="99"/>
      <c r="F33" s="99"/>
      <c r="G33" s="99"/>
      <c r="H33" s="99"/>
      <c r="I33" s="101"/>
      <c r="J33" s="101"/>
      <c r="K33" s="101"/>
      <c r="L33" s="101"/>
      <c r="M33" s="99"/>
      <c r="N33" s="99"/>
      <c r="O33" s="99"/>
      <c r="P33" s="99"/>
      <c r="Q33" s="99"/>
      <c r="R33" s="99"/>
      <c r="S33" s="99"/>
      <c r="T33" s="99"/>
      <c r="U33" s="99"/>
      <c r="V33" s="99" t="s">
        <v>23</v>
      </c>
      <c r="W33" s="99" t="s">
        <v>23</v>
      </c>
      <c r="X33" s="104"/>
      <c r="Y33" s="104"/>
      <c r="Z33" s="104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4"/>
      <c r="AY33" s="104"/>
      <c r="AZ33" s="104"/>
      <c r="BA33" s="104"/>
      <c r="BB33" s="104"/>
      <c r="BC33" s="104"/>
      <c r="BD33" s="104"/>
      <c r="BE33" s="100">
        <f t="shared" si="2"/>
        <v>0</v>
      </c>
    </row>
    <row r="34" spans="1:57" ht="16.5" customHeight="1" hidden="1" thickBot="1">
      <c r="A34" s="479"/>
      <c r="B34" s="552"/>
      <c r="C34" s="554"/>
      <c r="D34" s="115" t="s">
        <v>25</v>
      </c>
      <c r="E34" s="99"/>
      <c r="F34" s="99"/>
      <c r="G34" s="99"/>
      <c r="H34" s="99"/>
      <c r="I34" s="101"/>
      <c r="J34" s="101"/>
      <c r="K34" s="101"/>
      <c r="L34" s="101"/>
      <c r="M34" s="99"/>
      <c r="N34" s="99"/>
      <c r="O34" s="99"/>
      <c r="P34" s="99"/>
      <c r="Q34" s="99"/>
      <c r="R34" s="99"/>
      <c r="S34" s="99"/>
      <c r="T34" s="99"/>
      <c r="U34" s="99"/>
      <c r="V34" s="99" t="s">
        <v>23</v>
      </c>
      <c r="W34" s="99" t="s">
        <v>23</v>
      </c>
      <c r="X34" s="99"/>
      <c r="Y34" s="99"/>
      <c r="Z34" s="99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6"/>
      <c r="AW34" s="106"/>
      <c r="AX34" s="104"/>
      <c r="AY34" s="104"/>
      <c r="AZ34" s="104"/>
      <c r="BA34" s="104"/>
      <c r="BB34" s="104"/>
      <c r="BC34" s="104"/>
      <c r="BD34" s="104"/>
      <c r="BE34" s="100">
        <f t="shared" si="2"/>
        <v>0</v>
      </c>
    </row>
    <row r="35" spans="1:57" ht="16.5" customHeight="1" hidden="1" thickBot="1">
      <c r="A35" s="479"/>
      <c r="B35" s="551" t="s">
        <v>123</v>
      </c>
      <c r="C35" s="553"/>
      <c r="D35" s="115" t="s">
        <v>22</v>
      </c>
      <c r="E35" s="99"/>
      <c r="F35" s="99"/>
      <c r="G35" s="99"/>
      <c r="H35" s="99"/>
      <c r="I35" s="101"/>
      <c r="J35" s="101"/>
      <c r="K35" s="101"/>
      <c r="L35" s="101"/>
      <c r="M35" s="99"/>
      <c r="N35" s="99"/>
      <c r="O35" s="99"/>
      <c r="P35" s="99"/>
      <c r="Q35" s="99"/>
      <c r="R35" s="99"/>
      <c r="S35" s="99"/>
      <c r="T35" s="99"/>
      <c r="U35" s="99"/>
      <c r="V35" s="99" t="s">
        <v>23</v>
      </c>
      <c r="W35" s="99" t="s">
        <v>23</v>
      </c>
      <c r="X35" s="99"/>
      <c r="Y35" s="99"/>
      <c r="Z35" s="99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6"/>
      <c r="AV35" s="106"/>
      <c r="AW35" s="106"/>
      <c r="AX35" s="104"/>
      <c r="AY35" s="104"/>
      <c r="AZ35" s="104"/>
      <c r="BA35" s="104"/>
      <c r="BB35" s="104"/>
      <c r="BC35" s="104"/>
      <c r="BD35" s="104"/>
      <c r="BE35" s="100">
        <f t="shared" si="2"/>
        <v>0</v>
      </c>
    </row>
    <row r="36" spans="1:57" ht="16.5" customHeight="1" hidden="1" thickBot="1">
      <c r="A36" s="479"/>
      <c r="B36" s="552"/>
      <c r="C36" s="554"/>
      <c r="D36" s="115" t="s">
        <v>25</v>
      </c>
      <c r="E36" s="99"/>
      <c r="F36" s="99"/>
      <c r="G36" s="99"/>
      <c r="H36" s="99"/>
      <c r="I36" s="101"/>
      <c r="J36" s="101"/>
      <c r="K36" s="101"/>
      <c r="L36" s="101"/>
      <c r="M36" s="99"/>
      <c r="N36" s="99"/>
      <c r="O36" s="99"/>
      <c r="P36" s="99"/>
      <c r="Q36" s="99"/>
      <c r="R36" s="99"/>
      <c r="S36" s="99"/>
      <c r="T36" s="99"/>
      <c r="U36" s="99"/>
      <c r="V36" s="99" t="s">
        <v>23</v>
      </c>
      <c r="W36" s="99" t="s">
        <v>23</v>
      </c>
      <c r="X36" s="104"/>
      <c r="Y36" s="104"/>
      <c r="Z36" s="104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4"/>
      <c r="AY36" s="104"/>
      <c r="AZ36" s="104"/>
      <c r="BA36" s="104"/>
      <c r="BB36" s="104"/>
      <c r="BC36" s="104"/>
      <c r="BD36" s="104"/>
      <c r="BE36" s="100">
        <f t="shared" si="2"/>
        <v>0</v>
      </c>
    </row>
    <row r="37" spans="1:57" s="27" customFormat="1" ht="19.5" customHeight="1" thickBot="1">
      <c r="A37" s="479"/>
      <c r="B37" s="549" t="s">
        <v>47</v>
      </c>
      <c r="C37" s="549" t="s">
        <v>48</v>
      </c>
      <c r="D37" s="133" t="s">
        <v>22</v>
      </c>
      <c r="E37" s="95">
        <f aca="true" t="shared" si="6" ref="E37:S37">E39+E59</f>
        <v>32</v>
      </c>
      <c r="F37" s="95">
        <f t="shared" si="6"/>
        <v>32</v>
      </c>
      <c r="G37" s="95">
        <f t="shared" si="6"/>
        <v>32</v>
      </c>
      <c r="H37" s="95">
        <f t="shared" si="6"/>
        <v>32</v>
      </c>
      <c r="I37" s="96">
        <f t="shared" si="6"/>
        <v>32</v>
      </c>
      <c r="J37" s="96">
        <f t="shared" si="6"/>
        <v>32</v>
      </c>
      <c r="K37" s="96">
        <f t="shared" si="6"/>
        <v>32</v>
      </c>
      <c r="L37" s="96">
        <f t="shared" si="6"/>
        <v>32</v>
      </c>
      <c r="M37" s="95">
        <f t="shared" si="6"/>
        <v>32</v>
      </c>
      <c r="N37" s="95">
        <f t="shared" si="6"/>
        <v>32</v>
      </c>
      <c r="O37" s="95">
        <f t="shared" si="6"/>
        <v>32</v>
      </c>
      <c r="P37" s="95">
        <f t="shared" si="6"/>
        <v>32</v>
      </c>
      <c r="Q37" s="95">
        <f t="shared" si="6"/>
        <v>32</v>
      </c>
      <c r="R37" s="95">
        <f t="shared" si="6"/>
        <v>32</v>
      </c>
      <c r="S37" s="95">
        <f t="shared" si="6"/>
        <v>32</v>
      </c>
      <c r="T37" s="95">
        <v>32</v>
      </c>
      <c r="U37" s="95">
        <v>0</v>
      </c>
      <c r="V37" s="95" t="s">
        <v>23</v>
      </c>
      <c r="W37" s="95" t="s">
        <v>23</v>
      </c>
      <c r="X37" s="95">
        <f aca="true" t="shared" si="7" ref="X37:AU37">X39+X59</f>
        <v>32</v>
      </c>
      <c r="Y37" s="95">
        <f t="shared" si="7"/>
        <v>32</v>
      </c>
      <c r="Z37" s="95">
        <f t="shared" si="7"/>
        <v>32</v>
      </c>
      <c r="AA37" s="96">
        <f t="shared" si="7"/>
        <v>32</v>
      </c>
      <c r="AB37" s="96">
        <f t="shared" si="7"/>
        <v>32</v>
      </c>
      <c r="AC37" s="96">
        <f t="shared" si="7"/>
        <v>32</v>
      </c>
      <c r="AD37" s="96">
        <f t="shared" si="7"/>
        <v>32</v>
      </c>
      <c r="AE37" s="96">
        <v>32</v>
      </c>
      <c r="AF37" s="96">
        <v>0</v>
      </c>
      <c r="AG37" s="96">
        <f t="shared" si="7"/>
        <v>36</v>
      </c>
      <c r="AH37" s="96">
        <f t="shared" si="7"/>
        <v>36</v>
      </c>
      <c r="AI37" s="96">
        <f t="shared" si="7"/>
        <v>36</v>
      </c>
      <c r="AJ37" s="96">
        <f t="shared" si="7"/>
        <v>36</v>
      </c>
      <c r="AK37" s="96">
        <f t="shared" si="7"/>
        <v>36</v>
      </c>
      <c r="AL37" s="96">
        <f t="shared" si="7"/>
        <v>0</v>
      </c>
      <c r="AM37" s="96">
        <f t="shared" si="7"/>
        <v>0</v>
      </c>
      <c r="AN37" s="96">
        <f t="shared" si="7"/>
        <v>0</v>
      </c>
      <c r="AO37" s="96">
        <f t="shared" si="7"/>
        <v>0</v>
      </c>
      <c r="AP37" s="96">
        <f t="shared" si="7"/>
        <v>0</v>
      </c>
      <c r="AQ37" s="96">
        <f t="shared" si="7"/>
        <v>0</v>
      </c>
      <c r="AR37" s="96">
        <f t="shared" si="7"/>
        <v>0</v>
      </c>
      <c r="AS37" s="96">
        <f t="shared" si="7"/>
        <v>0</v>
      </c>
      <c r="AT37" s="96">
        <f t="shared" si="7"/>
        <v>0</v>
      </c>
      <c r="AU37" s="96">
        <f t="shared" si="7"/>
        <v>0</v>
      </c>
      <c r="AV37" s="96"/>
      <c r="AW37" s="96"/>
      <c r="AX37" s="95"/>
      <c r="AY37" s="95"/>
      <c r="AZ37" s="95"/>
      <c r="BA37" s="95"/>
      <c r="BB37" s="95"/>
      <c r="BC37" s="95"/>
      <c r="BD37" s="95"/>
      <c r="BE37" s="100">
        <f t="shared" si="2"/>
        <v>948</v>
      </c>
    </row>
    <row r="38" spans="1:57" s="27" customFormat="1" ht="18.75" customHeight="1" thickBot="1">
      <c r="A38" s="479"/>
      <c r="B38" s="550"/>
      <c r="C38" s="550"/>
      <c r="D38" s="133" t="s">
        <v>25</v>
      </c>
      <c r="E38" s="95">
        <f aca="true" t="shared" si="8" ref="E38:U38">E40+E60</f>
        <v>16</v>
      </c>
      <c r="F38" s="95">
        <f t="shared" si="8"/>
        <v>16</v>
      </c>
      <c r="G38" s="95">
        <f t="shared" si="8"/>
        <v>16</v>
      </c>
      <c r="H38" s="95">
        <f t="shared" si="8"/>
        <v>16</v>
      </c>
      <c r="I38" s="96">
        <f t="shared" si="8"/>
        <v>16</v>
      </c>
      <c r="J38" s="96">
        <f t="shared" si="8"/>
        <v>16</v>
      </c>
      <c r="K38" s="96">
        <f t="shared" si="8"/>
        <v>16</v>
      </c>
      <c r="L38" s="96">
        <f t="shared" si="8"/>
        <v>16</v>
      </c>
      <c r="M38" s="95">
        <f t="shared" si="8"/>
        <v>16</v>
      </c>
      <c r="N38" s="95">
        <f t="shared" si="8"/>
        <v>16</v>
      </c>
      <c r="O38" s="95">
        <f t="shared" si="8"/>
        <v>16</v>
      </c>
      <c r="P38" s="95">
        <f t="shared" si="8"/>
        <v>16</v>
      </c>
      <c r="Q38" s="95">
        <f t="shared" si="8"/>
        <v>16</v>
      </c>
      <c r="R38" s="95">
        <f t="shared" si="8"/>
        <v>16</v>
      </c>
      <c r="S38" s="95">
        <f t="shared" si="8"/>
        <v>16</v>
      </c>
      <c r="T38" s="95">
        <f t="shared" si="8"/>
        <v>16</v>
      </c>
      <c r="U38" s="95">
        <f t="shared" si="8"/>
        <v>0</v>
      </c>
      <c r="V38" s="95" t="s">
        <v>23</v>
      </c>
      <c r="W38" s="95" t="s">
        <v>23</v>
      </c>
      <c r="X38" s="95">
        <f aca="true" t="shared" si="9" ref="X38:AU38">X40+X60</f>
        <v>16</v>
      </c>
      <c r="Y38" s="95">
        <f t="shared" si="9"/>
        <v>16</v>
      </c>
      <c r="Z38" s="95">
        <f t="shared" si="9"/>
        <v>16</v>
      </c>
      <c r="AA38" s="96">
        <f t="shared" si="9"/>
        <v>16</v>
      </c>
      <c r="AB38" s="96">
        <f t="shared" si="9"/>
        <v>16</v>
      </c>
      <c r="AC38" s="96">
        <f t="shared" si="9"/>
        <v>16</v>
      </c>
      <c r="AD38" s="96">
        <f t="shared" si="9"/>
        <v>16</v>
      </c>
      <c r="AE38" s="96">
        <f t="shared" si="9"/>
        <v>16</v>
      </c>
      <c r="AF38" s="96">
        <f t="shared" si="9"/>
        <v>0</v>
      </c>
      <c r="AG38" s="96">
        <f t="shared" si="9"/>
        <v>0</v>
      </c>
      <c r="AH38" s="96">
        <f t="shared" si="9"/>
        <v>0</v>
      </c>
      <c r="AI38" s="96">
        <f t="shared" si="9"/>
        <v>0</v>
      </c>
      <c r="AJ38" s="96">
        <f t="shared" si="9"/>
        <v>0</v>
      </c>
      <c r="AK38" s="96">
        <f t="shared" si="9"/>
        <v>0</v>
      </c>
      <c r="AL38" s="96">
        <f t="shared" si="9"/>
        <v>0</v>
      </c>
      <c r="AM38" s="96">
        <f t="shared" si="9"/>
        <v>0</v>
      </c>
      <c r="AN38" s="96">
        <f t="shared" si="9"/>
        <v>0</v>
      </c>
      <c r="AO38" s="96">
        <f t="shared" si="9"/>
        <v>0</v>
      </c>
      <c r="AP38" s="96">
        <f t="shared" si="9"/>
        <v>0</v>
      </c>
      <c r="AQ38" s="96">
        <f t="shared" si="9"/>
        <v>0</v>
      </c>
      <c r="AR38" s="96">
        <f t="shared" si="9"/>
        <v>0</v>
      </c>
      <c r="AS38" s="96">
        <f t="shared" si="9"/>
        <v>0</v>
      </c>
      <c r="AT38" s="96">
        <f t="shared" si="9"/>
        <v>0</v>
      </c>
      <c r="AU38" s="96">
        <f t="shared" si="9"/>
        <v>0</v>
      </c>
      <c r="AV38" s="96"/>
      <c r="AW38" s="96"/>
      <c r="AX38" s="95"/>
      <c r="AY38" s="95"/>
      <c r="AZ38" s="95"/>
      <c r="BA38" s="95"/>
      <c r="BB38" s="95"/>
      <c r="BC38" s="95"/>
      <c r="BD38" s="95"/>
      <c r="BE38" s="100">
        <f t="shared" si="2"/>
        <v>384</v>
      </c>
    </row>
    <row r="39" spans="1:57" s="27" customFormat="1" ht="19.5" customHeight="1" thickBot="1">
      <c r="A39" s="479"/>
      <c r="B39" s="561" t="s">
        <v>243</v>
      </c>
      <c r="C39" s="561" t="s">
        <v>122</v>
      </c>
      <c r="D39" s="165" t="s">
        <v>22</v>
      </c>
      <c r="E39" s="166">
        <f>E41+E45+E47+E43</f>
        <v>12</v>
      </c>
      <c r="F39" s="166">
        <f aca="true" t="shared" si="10" ref="F39:AU39">F41+F45+F47+F43</f>
        <v>10</v>
      </c>
      <c r="G39" s="166">
        <f t="shared" si="10"/>
        <v>12</v>
      </c>
      <c r="H39" s="166">
        <f t="shared" si="10"/>
        <v>10</v>
      </c>
      <c r="I39" s="166">
        <f t="shared" si="10"/>
        <v>12</v>
      </c>
      <c r="J39" s="166">
        <f t="shared" si="10"/>
        <v>10</v>
      </c>
      <c r="K39" s="166">
        <f t="shared" si="10"/>
        <v>12</v>
      </c>
      <c r="L39" s="166">
        <f t="shared" si="10"/>
        <v>10</v>
      </c>
      <c r="M39" s="166">
        <f t="shared" si="10"/>
        <v>12</v>
      </c>
      <c r="N39" s="166">
        <f t="shared" si="10"/>
        <v>10</v>
      </c>
      <c r="O39" s="166">
        <f t="shared" si="10"/>
        <v>12</v>
      </c>
      <c r="P39" s="166">
        <f t="shared" si="10"/>
        <v>10</v>
      </c>
      <c r="Q39" s="166">
        <f t="shared" si="10"/>
        <v>12</v>
      </c>
      <c r="R39" s="166">
        <f t="shared" si="10"/>
        <v>10</v>
      </c>
      <c r="S39" s="166">
        <f t="shared" si="10"/>
        <v>12</v>
      </c>
      <c r="T39" s="166">
        <v>10</v>
      </c>
      <c r="U39" s="166">
        <f t="shared" si="10"/>
        <v>0</v>
      </c>
      <c r="V39" s="166" t="s">
        <v>23</v>
      </c>
      <c r="W39" s="166" t="s">
        <v>23</v>
      </c>
      <c r="X39" s="166">
        <f t="shared" si="10"/>
        <v>2</v>
      </c>
      <c r="Y39" s="166">
        <f t="shared" si="10"/>
        <v>2</v>
      </c>
      <c r="Z39" s="166">
        <f t="shared" si="10"/>
        <v>2</v>
      </c>
      <c r="AA39" s="166">
        <f t="shared" si="10"/>
        <v>2</v>
      </c>
      <c r="AB39" s="166">
        <f t="shared" si="10"/>
        <v>2</v>
      </c>
      <c r="AC39" s="166">
        <f t="shared" si="10"/>
        <v>2</v>
      </c>
      <c r="AD39" s="166">
        <f t="shared" si="10"/>
        <v>2</v>
      </c>
      <c r="AE39" s="166">
        <f t="shared" si="10"/>
        <v>2</v>
      </c>
      <c r="AF39" s="166">
        <v>0</v>
      </c>
      <c r="AG39" s="166">
        <f t="shared" si="10"/>
        <v>0</v>
      </c>
      <c r="AH39" s="166">
        <f t="shared" si="10"/>
        <v>0</v>
      </c>
      <c r="AI39" s="166">
        <f t="shared" si="10"/>
        <v>0</v>
      </c>
      <c r="AJ39" s="166">
        <f t="shared" si="10"/>
        <v>0</v>
      </c>
      <c r="AK39" s="166">
        <f t="shared" si="10"/>
        <v>0</v>
      </c>
      <c r="AL39" s="166">
        <f t="shared" si="10"/>
        <v>0</v>
      </c>
      <c r="AM39" s="166">
        <f t="shared" si="10"/>
        <v>0</v>
      </c>
      <c r="AN39" s="166">
        <f t="shared" si="10"/>
        <v>0</v>
      </c>
      <c r="AO39" s="166">
        <f t="shared" si="10"/>
        <v>0</v>
      </c>
      <c r="AP39" s="166">
        <f t="shared" si="10"/>
        <v>0</v>
      </c>
      <c r="AQ39" s="166">
        <f t="shared" si="10"/>
        <v>0</v>
      </c>
      <c r="AR39" s="166">
        <f t="shared" si="10"/>
        <v>0</v>
      </c>
      <c r="AS39" s="166">
        <f t="shared" si="10"/>
        <v>0</v>
      </c>
      <c r="AT39" s="166">
        <f t="shared" si="10"/>
        <v>0</v>
      </c>
      <c r="AU39" s="166">
        <f t="shared" si="10"/>
        <v>0</v>
      </c>
      <c r="AV39" s="167"/>
      <c r="AW39" s="167"/>
      <c r="AX39" s="166"/>
      <c r="AY39" s="166"/>
      <c r="AZ39" s="166"/>
      <c r="BA39" s="166"/>
      <c r="BB39" s="166"/>
      <c r="BC39" s="166"/>
      <c r="BD39" s="166"/>
      <c r="BE39" s="100">
        <f t="shared" si="2"/>
        <v>192</v>
      </c>
    </row>
    <row r="40" spans="1:57" s="27" customFormat="1" ht="19.5" customHeight="1" thickBot="1">
      <c r="A40" s="479"/>
      <c r="B40" s="562"/>
      <c r="C40" s="562"/>
      <c r="D40" s="165" t="s">
        <v>25</v>
      </c>
      <c r="E40" s="166">
        <f>E42+E46+E48+E44</f>
        <v>6</v>
      </c>
      <c r="F40" s="166">
        <f aca="true" t="shared" si="11" ref="F40:AU40">F42+F46+F48+F44</f>
        <v>5</v>
      </c>
      <c r="G40" s="166">
        <f t="shared" si="11"/>
        <v>6</v>
      </c>
      <c r="H40" s="166">
        <f t="shared" si="11"/>
        <v>5</v>
      </c>
      <c r="I40" s="166">
        <f t="shared" si="11"/>
        <v>6</v>
      </c>
      <c r="J40" s="166">
        <f t="shared" si="11"/>
        <v>5</v>
      </c>
      <c r="K40" s="166">
        <f t="shared" si="11"/>
        <v>6</v>
      </c>
      <c r="L40" s="166">
        <f t="shared" si="11"/>
        <v>5</v>
      </c>
      <c r="M40" s="166">
        <f t="shared" si="11"/>
        <v>6</v>
      </c>
      <c r="N40" s="166">
        <f t="shared" si="11"/>
        <v>5</v>
      </c>
      <c r="O40" s="166">
        <f t="shared" si="11"/>
        <v>6</v>
      </c>
      <c r="P40" s="166">
        <f t="shared" si="11"/>
        <v>5</v>
      </c>
      <c r="Q40" s="166">
        <f t="shared" si="11"/>
        <v>6</v>
      </c>
      <c r="R40" s="166">
        <f t="shared" si="11"/>
        <v>5</v>
      </c>
      <c r="S40" s="166">
        <f t="shared" si="11"/>
        <v>6</v>
      </c>
      <c r="T40" s="166">
        <f t="shared" si="11"/>
        <v>5</v>
      </c>
      <c r="U40" s="166">
        <f t="shared" si="11"/>
        <v>0</v>
      </c>
      <c r="V40" s="166" t="s">
        <v>23</v>
      </c>
      <c r="W40" s="166" t="s">
        <v>23</v>
      </c>
      <c r="X40" s="166">
        <f t="shared" si="11"/>
        <v>1</v>
      </c>
      <c r="Y40" s="166">
        <f t="shared" si="11"/>
        <v>1</v>
      </c>
      <c r="Z40" s="166">
        <f t="shared" si="11"/>
        <v>1</v>
      </c>
      <c r="AA40" s="166">
        <f t="shared" si="11"/>
        <v>1</v>
      </c>
      <c r="AB40" s="166">
        <f t="shared" si="11"/>
        <v>1</v>
      </c>
      <c r="AC40" s="166">
        <f t="shared" si="11"/>
        <v>1</v>
      </c>
      <c r="AD40" s="166">
        <f t="shared" si="11"/>
        <v>1</v>
      </c>
      <c r="AE40" s="166">
        <f t="shared" si="11"/>
        <v>1</v>
      </c>
      <c r="AF40" s="166">
        <f t="shared" si="11"/>
        <v>0</v>
      </c>
      <c r="AG40" s="166">
        <f t="shared" si="11"/>
        <v>0</v>
      </c>
      <c r="AH40" s="166">
        <f t="shared" si="11"/>
        <v>0</v>
      </c>
      <c r="AI40" s="166">
        <f t="shared" si="11"/>
        <v>0</v>
      </c>
      <c r="AJ40" s="166">
        <f t="shared" si="11"/>
        <v>0</v>
      </c>
      <c r="AK40" s="166">
        <f t="shared" si="11"/>
        <v>0</v>
      </c>
      <c r="AL40" s="166">
        <f t="shared" si="11"/>
        <v>0</v>
      </c>
      <c r="AM40" s="166">
        <f t="shared" si="11"/>
        <v>0</v>
      </c>
      <c r="AN40" s="166">
        <f t="shared" si="11"/>
        <v>0</v>
      </c>
      <c r="AO40" s="166">
        <f t="shared" si="11"/>
        <v>0</v>
      </c>
      <c r="AP40" s="166">
        <f t="shared" si="11"/>
        <v>0</v>
      </c>
      <c r="AQ40" s="166">
        <f t="shared" si="11"/>
        <v>0</v>
      </c>
      <c r="AR40" s="166">
        <f t="shared" si="11"/>
        <v>0</v>
      </c>
      <c r="AS40" s="166">
        <f t="shared" si="11"/>
        <v>0</v>
      </c>
      <c r="AT40" s="166">
        <f t="shared" si="11"/>
        <v>0</v>
      </c>
      <c r="AU40" s="166">
        <f t="shared" si="11"/>
        <v>0</v>
      </c>
      <c r="AV40" s="167"/>
      <c r="AW40" s="167"/>
      <c r="AX40" s="166"/>
      <c r="AY40" s="166"/>
      <c r="AZ40" s="166"/>
      <c r="BA40" s="166"/>
      <c r="BB40" s="166"/>
      <c r="BC40" s="166"/>
      <c r="BD40" s="166"/>
      <c r="BE40" s="100">
        <f t="shared" si="2"/>
        <v>96</v>
      </c>
    </row>
    <row r="41" spans="1:57" ht="19.5" customHeight="1" thickBot="1">
      <c r="A41" s="479"/>
      <c r="B41" s="564" t="s">
        <v>190</v>
      </c>
      <c r="C41" s="564" t="s">
        <v>191</v>
      </c>
      <c r="D41" s="115" t="s">
        <v>22</v>
      </c>
      <c r="E41" s="194">
        <v>4</v>
      </c>
      <c r="F41" s="194">
        <v>2</v>
      </c>
      <c r="G41" s="194">
        <v>4</v>
      </c>
      <c r="H41" s="194">
        <v>2</v>
      </c>
      <c r="I41" s="195">
        <v>4</v>
      </c>
      <c r="J41" s="195">
        <v>2</v>
      </c>
      <c r="K41" s="195">
        <v>4</v>
      </c>
      <c r="L41" s="195">
        <v>2</v>
      </c>
      <c r="M41" s="194">
        <v>4</v>
      </c>
      <c r="N41" s="194">
        <v>2</v>
      </c>
      <c r="O41" s="194">
        <v>4</v>
      </c>
      <c r="P41" s="194">
        <v>2</v>
      </c>
      <c r="Q41" s="194">
        <v>4</v>
      </c>
      <c r="R41" s="194">
        <v>2</v>
      </c>
      <c r="S41" s="194">
        <v>4</v>
      </c>
      <c r="T41" s="194" t="s">
        <v>241</v>
      </c>
      <c r="U41" s="352"/>
      <c r="V41" s="95" t="s">
        <v>23</v>
      </c>
      <c r="W41" s="95" t="s">
        <v>23</v>
      </c>
      <c r="X41" s="194"/>
      <c r="Y41" s="194"/>
      <c r="Z41" s="194"/>
      <c r="AA41" s="195"/>
      <c r="AB41" s="195"/>
      <c r="AC41" s="195"/>
      <c r="AD41" s="195"/>
      <c r="AE41" s="195"/>
      <c r="AF41" s="355"/>
      <c r="AG41" s="195"/>
      <c r="AH41" s="195"/>
      <c r="AI41" s="195"/>
      <c r="AJ41" s="195"/>
      <c r="AK41" s="195"/>
      <c r="AL41" s="195"/>
      <c r="AM41" s="195"/>
      <c r="AN41" s="195"/>
      <c r="AO41" s="195"/>
      <c r="AP41" s="102"/>
      <c r="AQ41" s="102"/>
      <c r="AR41" s="102"/>
      <c r="AS41" s="102"/>
      <c r="AT41" s="102"/>
      <c r="AU41" s="105"/>
      <c r="AV41" s="105"/>
      <c r="AW41" s="105"/>
      <c r="AX41" s="103"/>
      <c r="AY41" s="104"/>
      <c r="AZ41" s="104"/>
      <c r="BA41" s="104"/>
      <c r="BB41" s="104"/>
      <c r="BC41" s="104"/>
      <c r="BD41" s="104"/>
      <c r="BE41" s="100">
        <f t="shared" si="2"/>
        <v>46</v>
      </c>
    </row>
    <row r="42" spans="1:57" ht="17.25" customHeight="1" thickBot="1">
      <c r="A42" s="479"/>
      <c r="B42" s="564"/>
      <c r="C42" s="564"/>
      <c r="D42" s="115" t="s">
        <v>25</v>
      </c>
      <c r="E42" s="194">
        <v>2</v>
      </c>
      <c r="F42" s="194">
        <v>1</v>
      </c>
      <c r="G42" s="194">
        <v>2</v>
      </c>
      <c r="H42" s="194">
        <v>1</v>
      </c>
      <c r="I42" s="195">
        <v>2</v>
      </c>
      <c r="J42" s="195">
        <v>1</v>
      </c>
      <c r="K42" s="195">
        <v>2</v>
      </c>
      <c r="L42" s="195">
        <v>1</v>
      </c>
      <c r="M42" s="194">
        <v>2</v>
      </c>
      <c r="N42" s="194">
        <v>1</v>
      </c>
      <c r="O42" s="194">
        <v>2</v>
      </c>
      <c r="P42" s="194">
        <v>1</v>
      </c>
      <c r="Q42" s="194">
        <v>2</v>
      </c>
      <c r="R42" s="194">
        <v>1</v>
      </c>
      <c r="S42" s="194">
        <v>2</v>
      </c>
      <c r="T42" s="194">
        <v>1</v>
      </c>
      <c r="U42" s="352"/>
      <c r="V42" s="95" t="s">
        <v>23</v>
      </c>
      <c r="W42" s="95" t="s">
        <v>23</v>
      </c>
      <c r="X42" s="272"/>
      <c r="Y42" s="272"/>
      <c r="Z42" s="272"/>
      <c r="AA42" s="271"/>
      <c r="AB42" s="271"/>
      <c r="AC42" s="271"/>
      <c r="AD42" s="271"/>
      <c r="AE42" s="271"/>
      <c r="AF42" s="356"/>
      <c r="AG42" s="271"/>
      <c r="AH42" s="271"/>
      <c r="AI42" s="271"/>
      <c r="AJ42" s="271"/>
      <c r="AK42" s="271"/>
      <c r="AL42" s="271"/>
      <c r="AM42" s="271"/>
      <c r="AN42" s="271"/>
      <c r="AO42" s="271"/>
      <c r="AP42" s="105"/>
      <c r="AQ42" s="105"/>
      <c r="AR42" s="105"/>
      <c r="AS42" s="105"/>
      <c r="AT42" s="105"/>
      <c r="AU42" s="105"/>
      <c r="AV42" s="105"/>
      <c r="AW42" s="105"/>
      <c r="AX42" s="103"/>
      <c r="AY42" s="104"/>
      <c r="AZ42" s="104"/>
      <c r="BA42" s="104"/>
      <c r="BB42" s="104"/>
      <c r="BC42" s="104"/>
      <c r="BD42" s="104"/>
      <c r="BE42" s="100">
        <f t="shared" si="2"/>
        <v>24</v>
      </c>
    </row>
    <row r="43" spans="1:57" ht="17.25" customHeight="1" thickBot="1">
      <c r="A43" s="479"/>
      <c r="B43" s="564" t="s">
        <v>192</v>
      </c>
      <c r="C43" s="564" t="s">
        <v>193</v>
      </c>
      <c r="D43" s="115" t="s">
        <v>22</v>
      </c>
      <c r="E43" s="194">
        <v>4</v>
      </c>
      <c r="F43" s="194">
        <v>2</v>
      </c>
      <c r="G43" s="194">
        <v>4</v>
      </c>
      <c r="H43" s="194">
        <v>2</v>
      </c>
      <c r="I43" s="195">
        <v>4</v>
      </c>
      <c r="J43" s="195">
        <v>2</v>
      </c>
      <c r="K43" s="195">
        <v>4</v>
      </c>
      <c r="L43" s="195">
        <v>2</v>
      </c>
      <c r="M43" s="194">
        <v>4</v>
      </c>
      <c r="N43" s="194">
        <v>2</v>
      </c>
      <c r="O43" s="194">
        <v>4</v>
      </c>
      <c r="P43" s="194">
        <v>2</v>
      </c>
      <c r="Q43" s="194">
        <v>4</v>
      </c>
      <c r="R43" s="194">
        <v>2</v>
      </c>
      <c r="S43" s="194">
        <v>4</v>
      </c>
      <c r="T43" s="194" t="s">
        <v>241</v>
      </c>
      <c r="U43" s="352"/>
      <c r="V43" s="95" t="s">
        <v>23</v>
      </c>
      <c r="W43" s="95" t="s">
        <v>23</v>
      </c>
      <c r="X43" s="272"/>
      <c r="Y43" s="272"/>
      <c r="Z43" s="272"/>
      <c r="AA43" s="271"/>
      <c r="AB43" s="271"/>
      <c r="AC43" s="271"/>
      <c r="AD43" s="271"/>
      <c r="AE43" s="271"/>
      <c r="AF43" s="356"/>
      <c r="AG43" s="271"/>
      <c r="AH43" s="271"/>
      <c r="AI43" s="271"/>
      <c r="AJ43" s="271"/>
      <c r="AK43" s="271"/>
      <c r="AL43" s="271"/>
      <c r="AM43" s="271"/>
      <c r="AN43" s="271"/>
      <c r="AO43" s="271"/>
      <c r="AP43" s="105"/>
      <c r="AQ43" s="105"/>
      <c r="AR43" s="105"/>
      <c r="AS43" s="105"/>
      <c r="AT43" s="105"/>
      <c r="AU43" s="105"/>
      <c r="AV43" s="105"/>
      <c r="AW43" s="105"/>
      <c r="AX43" s="103"/>
      <c r="AY43" s="104"/>
      <c r="AZ43" s="104"/>
      <c r="BA43" s="104"/>
      <c r="BB43" s="104"/>
      <c r="BC43" s="104"/>
      <c r="BD43" s="104"/>
      <c r="BE43" s="100">
        <f t="shared" si="2"/>
        <v>46</v>
      </c>
    </row>
    <row r="44" spans="1:57" ht="17.25" customHeight="1" thickBot="1">
      <c r="A44" s="479"/>
      <c r="B44" s="564"/>
      <c r="C44" s="564"/>
      <c r="D44" s="115" t="s">
        <v>25</v>
      </c>
      <c r="E44" s="194">
        <v>2</v>
      </c>
      <c r="F44" s="194">
        <v>1</v>
      </c>
      <c r="G44" s="194">
        <v>2</v>
      </c>
      <c r="H44" s="194">
        <v>1</v>
      </c>
      <c r="I44" s="195">
        <v>2</v>
      </c>
      <c r="J44" s="195">
        <v>1</v>
      </c>
      <c r="K44" s="195">
        <v>2</v>
      </c>
      <c r="L44" s="195">
        <v>1</v>
      </c>
      <c r="M44" s="194">
        <v>2</v>
      </c>
      <c r="N44" s="194">
        <v>1</v>
      </c>
      <c r="O44" s="194">
        <v>2</v>
      </c>
      <c r="P44" s="194">
        <v>1</v>
      </c>
      <c r="Q44" s="194">
        <v>2</v>
      </c>
      <c r="R44" s="194">
        <v>1</v>
      </c>
      <c r="S44" s="194">
        <v>2</v>
      </c>
      <c r="T44" s="194">
        <v>1</v>
      </c>
      <c r="U44" s="352"/>
      <c r="V44" s="95" t="s">
        <v>23</v>
      </c>
      <c r="W44" s="95" t="s">
        <v>23</v>
      </c>
      <c r="X44" s="272"/>
      <c r="Y44" s="272"/>
      <c r="Z44" s="272"/>
      <c r="AA44" s="271"/>
      <c r="AB44" s="271"/>
      <c r="AC44" s="271"/>
      <c r="AD44" s="271"/>
      <c r="AE44" s="271"/>
      <c r="AF44" s="356"/>
      <c r="AG44" s="271"/>
      <c r="AH44" s="271"/>
      <c r="AI44" s="271"/>
      <c r="AJ44" s="271"/>
      <c r="AK44" s="271"/>
      <c r="AL44" s="271"/>
      <c r="AM44" s="271"/>
      <c r="AN44" s="271"/>
      <c r="AO44" s="271"/>
      <c r="AP44" s="105"/>
      <c r="AQ44" s="105"/>
      <c r="AR44" s="105"/>
      <c r="AS44" s="105"/>
      <c r="AT44" s="105"/>
      <c r="AU44" s="105"/>
      <c r="AV44" s="105"/>
      <c r="AW44" s="105"/>
      <c r="AX44" s="103"/>
      <c r="AY44" s="104"/>
      <c r="AZ44" s="104"/>
      <c r="BA44" s="104"/>
      <c r="BB44" s="104"/>
      <c r="BC44" s="104"/>
      <c r="BD44" s="104"/>
      <c r="BE44" s="100">
        <f t="shared" si="2"/>
        <v>24</v>
      </c>
    </row>
    <row r="45" spans="1:57" ht="20.25" customHeight="1" thickBot="1">
      <c r="A45" s="479"/>
      <c r="B45" s="564" t="s">
        <v>164</v>
      </c>
      <c r="C45" s="551" t="s">
        <v>46</v>
      </c>
      <c r="D45" s="115" t="s">
        <v>22</v>
      </c>
      <c r="E45" s="194">
        <v>2</v>
      </c>
      <c r="F45" s="194">
        <v>2</v>
      </c>
      <c r="G45" s="194">
        <v>2</v>
      </c>
      <c r="H45" s="194">
        <v>2</v>
      </c>
      <c r="I45" s="195">
        <v>2</v>
      </c>
      <c r="J45" s="195">
        <v>2</v>
      </c>
      <c r="K45" s="195">
        <v>2</v>
      </c>
      <c r="L45" s="195">
        <v>2</v>
      </c>
      <c r="M45" s="194">
        <v>2</v>
      </c>
      <c r="N45" s="194">
        <v>2</v>
      </c>
      <c r="O45" s="194">
        <v>2</v>
      </c>
      <c r="P45" s="194">
        <v>2</v>
      </c>
      <c r="Q45" s="194">
        <v>2</v>
      </c>
      <c r="R45" s="194">
        <v>2</v>
      </c>
      <c r="S45" s="194">
        <v>2</v>
      </c>
      <c r="T45" s="194">
        <v>2</v>
      </c>
      <c r="U45" s="352"/>
      <c r="V45" s="95" t="s">
        <v>23</v>
      </c>
      <c r="W45" s="95" t="s">
        <v>23</v>
      </c>
      <c r="X45" s="194">
        <v>2</v>
      </c>
      <c r="Y45" s="194">
        <v>2</v>
      </c>
      <c r="Z45" s="194">
        <v>2</v>
      </c>
      <c r="AA45" s="195">
        <v>2</v>
      </c>
      <c r="AB45" s="195">
        <v>2</v>
      </c>
      <c r="AC45" s="195">
        <v>2</v>
      </c>
      <c r="AD45" s="195">
        <v>2</v>
      </c>
      <c r="AE45" s="195">
        <v>2</v>
      </c>
      <c r="AF45" s="355" t="s">
        <v>24</v>
      </c>
      <c r="AG45" s="195"/>
      <c r="AH45" s="195"/>
      <c r="AI45" s="195"/>
      <c r="AJ45" s="195"/>
      <c r="AK45" s="195"/>
      <c r="AL45" s="195"/>
      <c r="AM45" s="195"/>
      <c r="AN45" s="195"/>
      <c r="AO45" s="195"/>
      <c r="AP45" s="102"/>
      <c r="AQ45" s="102"/>
      <c r="AR45" s="102"/>
      <c r="AS45" s="102"/>
      <c r="AT45" s="102"/>
      <c r="AU45" s="105"/>
      <c r="AV45" s="105"/>
      <c r="AW45" s="105"/>
      <c r="AX45" s="103"/>
      <c r="AY45" s="104"/>
      <c r="AZ45" s="104"/>
      <c r="BA45" s="104"/>
      <c r="BB45" s="104"/>
      <c r="BC45" s="104"/>
      <c r="BD45" s="104"/>
      <c r="BE45" s="100">
        <f t="shared" si="2"/>
        <v>48</v>
      </c>
    </row>
    <row r="46" spans="1:57" ht="18.75" customHeight="1" thickBot="1">
      <c r="A46" s="479"/>
      <c r="B46" s="564"/>
      <c r="C46" s="552"/>
      <c r="D46" s="115" t="s">
        <v>25</v>
      </c>
      <c r="E46" s="194">
        <v>1</v>
      </c>
      <c r="F46" s="194">
        <v>1</v>
      </c>
      <c r="G46" s="194">
        <v>1</v>
      </c>
      <c r="H46" s="194">
        <v>1</v>
      </c>
      <c r="I46" s="195">
        <v>1</v>
      </c>
      <c r="J46" s="195">
        <v>1</v>
      </c>
      <c r="K46" s="195">
        <v>1</v>
      </c>
      <c r="L46" s="195">
        <v>1</v>
      </c>
      <c r="M46" s="194">
        <v>1</v>
      </c>
      <c r="N46" s="194">
        <v>1</v>
      </c>
      <c r="O46" s="194">
        <v>1</v>
      </c>
      <c r="P46" s="194">
        <v>1</v>
      </c>
      <c r="Q46" s="194">
        <v>1</v>
      </c>
      <c r="R46" s="194">
        <v>1</v>
      </c>
      <c r="S46" s="194">
        <v>1</v>
      </c>
      <c r="T46" s="194">
        <v>1</v>
      </c>
      <c r="U46" s="352"/>
      <c r="V46" s="95" t="s">
        <v>23</v>
      </c>
      <c r="W46" s="95" t="s">
        <v>23</v>
      </c>
      <c r="X46" s="272">
        <v>1</v>
      </c>
      <c r="Y46" s="272">
        <v>1</v>
      </c>
      <c r="Z46" s="272">
        <v>1</v>
      </c>
      <c r="AA46" s="271">
        <v>1</v>
      </c>
      <c r="AB46" s="271">
        <v>1</v>
      </c>
      <c r="AC46" s="271">
        <v>1</v>
      </c>
      <c r="AD46" s="271">
        <v>1</v>
      </c>
      <c r="AE46" s="271">
        <v>1</v>
      </c>
      <c r="AF46" s="356"/>
      <c r="AG46" s="271"/>
      <c r="AH46" s="271"/>
      <c r="AI46" s="271"/>
      <c r="AJ46" s="271"/>
      <c r="AK46" s="271"/>
      <c r="AL46" s="271"/>
      <c r="AM46" s="271"/>
      <c r="AN46" s="271"/>
      <c r="AO46" s="271"/>
      <c r="AP46" s="105"/>
      <c r="AQ46" s="105"/>
      <c r="AR46" s="105"/>
      <c r="AS46" s="105"/>
      <c r="AT46" s="105"/>
      <c r="AU46" s="105"/>
      <c r="AV46" s="105"/>
      <c r="AW46" s="105"/>
      <c r="AX46" s="103"/>
      <c r="AY46" s="104"/>
      <c r="AZ46" s="104"/>
      <c r="BA46" s="104"/>
      <c r="BB46" s="104"/>
      <c r="BC46" s="104"/>
      <c r="BD46" s="104"/>
      <c r="BE46" s="100">
        <f t="shared" si="2"/>
        <v>24</v>
      </c>
    </row>
    <row r="47" spans="1:57" ht="18" customHeight="1" thickBot="1">
      <c r="A47" s="479"/>
      <c r="B47" s="563" t="s">
        <v>256</v>
      </c>
      <c r="C47" s="551" t="s">
        <v>173</v>
      </c>
      <c r="D47" s="115" t="s">
        <v>22</v>
      </c>
      <c r="E47" s="194">
        <v>2</v>
      </c>
      <c r="F47" s="194">
        <v>4</v>
      </c>
      <c r="G47" s="194">
        <v>2</v>
      </c>
      <c r="H47" s="194">
        <v>4</v>
      </c>
      <c r="I47" s="195">
        <v>2</v>
      </c>
      <c r="J47" s="195">
        <v>4</v>
      </c>
      <c r="K47" s="195">
        <v>2</v>
      </c>
      <c r="L47" s="195">
        <v>4</v>
      </c>
      <c r="M47" s="194">
        <v>2</v>
      </c>
      <c r="N47" s="194">
        <v>4</v>
      </c>
      <c r="O47" s="194">
        <v>2</v>
      </c>
      <c r="P47" s="194">
        <v>4</v>
      </c>
      <c r="Q47" s="194">
        <v>2</v>
      </c>
      <c r="R47" s="194">
        <v>4</v>
      </c>
      <c r="S47" s="194">
        <v>2</v>
      </c>
      <c r="T47" s="194" t="s">
        <v>241</v>
      </c>
      <c r="U47" s="352"/>
      <c r="V47" s="95" t="s">
        <v>23</v>
      </c>
      <c r="W47" s="95" t="s">
        <v>23</v>
      </c>
      <c r="X47" s="272"/>
      <c r="Y47" s="272"/>
      <c r="Z47" s="272"/>
      <c r="AA47" s="271"/>
      <c r="AB47" s="271"/>
      <c r="AC47" s="271"/>
      <c r="AD47" s="271"/>
      <c r="AE47" s="271"/>
      <c r="AF47" s="356"/>
      <c r="AG47" s="271"/>
      <c r="AH47" s="271"/>
      <c r="AI47" s="271"/>
      <c r="AJ47" s="271"/>
      <c r="AK47" s="271"/>
      <c r="AL47" s="271"/>
      <c r="AM47" s="271"/>
      <c r="AN47" s="271"/>
      <c r="AO47" s="271"/>
      <c r="AP47" s="105"/>
      <c r="AQ47" s="105"/>
      <c r="AR47" s="105"/>
      <c r="AS47" s="105"/>
      <c r="AT47" s="105"/>
      <c r="AU47" s="105"/>
      <c r="AV47" s="105"/>
      <c r="AW47" s="105"/>
      <c r="AX47" s="103"/>
      <c r="AY47" s="104"/>
      <c r="AZ47" s="104"/>
      <c r="BA47" s="104"/>
      <c r="BB47" s="104"/>
      <c r="BC47" s="104"/>
      <c r="BD47" s="104"/>
      <c r="BE47" s="100">
        <f t="shared" si="2"/>
        <v>44</v>
      </c>
    </row>
    <row r="48" spans="1:57" ht="15.75" customHeight="1" thickBot="1">
      <c r="A48" s="479"/>
      <c r="B48" s="552"/>
      <c r="C48" s="552"/>
      <c r="D48" s="115" t="s">
        <v>25</v>
      </c>
      <c r="E48" s="194">
        <v>1</v>
      </c>
      <c r="F48" s="194">
        <v>2</v>
      </c>
      <c r="G48" s="194">
        <v>1</v>
      </c>
      <c r="H48" s="194">
        <v>2</v>
      </c>
      <c r="I48" s="195">
        <v>1</v>
      </c>
      <c r="J48" s="195">
        <v>2</v>
      </c>
      <c r="K48" s="195">
        <v>1</v>
      </c>
      <c r="L48" s="195">
        <v>2</v>
      </c>
      <c r="M48" s="194">
        <v>1</v>
      </c>
      <c r="N48" s="194">
        <v>2</v>
      </c>
      <c r="O48" s="194">
        <v>1</v>
      </c>
      <c r="P48" s="194">
        <v>2</v>
      </c>
      <c r="Q48" s="194">
        <v>1</v>
      </c>
      <c r="R48" s="194">
        <v>2</v>
      </c>
      <c r="S48" s="194">
        <v>1</v>
      </c>
      <c r="T48" s="194">
        <v>2</v>
      </c>
      <c r="U48" s="352"/>
      <c r="V48" s="95" t="s">
        <v>23</v>
      </c>
      <c r="W48" s="95" t="s">
        <v>23</v>
      </c>
      <c r="X48" s="194"/>
      <c r="Y48" s="194"/>
      <c r="Z48" s="194"/>
      <c r="AA48" s="195"/>
      <c r="AB48" s="195"/>
      <c r="AC48" s="195"/>
      <c r="AD48" s="195"/>
      <c r="AE48" s="195"/>
      <c r="AF48" s="355"/>
      <c r="AG48" s="195"/>
      <c r="AH48" s="195"/>
      <c r="AI48" s="195"/>
      <c r="AJ48" s="195"/>
      <c r="AK48" s="195"/>
      <c r="AL48" s="195"/>
      <c r="AM48" s="195"/>
      <c r="AN48" s="195"/>
      <c r="AO48" s="195"/>
      <c r="AP48" s="102"/>
      <c r="AQ48" s="102"/>
      <c r="AR48" s="102"/>
      <c r="AS48" s="102"/>
      <c r="AT48" s="102"/>
      <c r="AU48" s="105"/>
      <c r="AV48" s="105"/>
      <c r="AW48" s="105"/>
      <c r="AX48" s="103"/>
      <c r="AY48" s="104"/>
      <c r="AZ48" s="104"/>
      <c r="BA48" s="104"/>
      <c r="BB48" s="104"/>
      <c r="BC48" s="104"/>
      <c r="BD48" s="104"/>
      <c r="BE48" s="100">
        <f t="shared" si="2"/>
        <v>24</v>
      </c>
    </row>
    <row r="49" spans="1:57" ht="16.5" customHeight="1" hidden="1" thickBot="1">
      <c r="A49" s="479"/>
      <c r="B49" s="563"/>
      <c r="C49" s="551"/>
      <c r="D49" s="115"/>
      <c r="E49" s="99"/>
      <c r="F49" s="99"/>
      <c r="G49" s="99"/>
      <c r="H49" s="99"/>
      <c r="I49" s="101"/>
      <c r="J49" s="101"/>
      <c r="K49" s="101"/>
      <c r="L49" s="101"/>
      <c r="M49" s="99"/>
      <c r="N49" s="99"/>
      <c r="O49" s="99"/>
      <c r="P49" s="99"/>
      <c r="Q49" s="99"/>
      <c r="R49" s="99"/>
      <c r="S49" s="99"/>
      <c r="T49" s="99"/>
      <c r="U49" s="100"/>
      <c r="V49" s="99"/>
      <c r="W49" s="99"/>
      <c r="X49" s="99"/>
      <c r="Y49" s="99"/>
      <c r="Z49" s="99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2"/>
      <c r="AT49" s="101"/>
      <c r="AU49" s="106"/>
      <c r="AV49" s="106"/>
      <c r="AW49" s="106"/>
      <c r="AX49" s="104"/>
      <c r="AY49" s="104"/>
      <c r="AZ49" s="104"/>
      <c r="BA49" s="104"/>
      <c r="BB49" s="104"/>
      <c r="BC49" s="104"/>
      <c r="BD49" s="104"/>
      <c r="BE49" s="100">
        <f t="shared" si="2"/>
        <v>0</v>
      </c>
    </row>
    <row r="50" spans="1:57" ht="16.5" customHeight="1" hidden="1" thickBot="1">
      <c r="A50" s="479"/>
      <c r="B50" s="552"/>
      <c r="C50" s="552"/>
      <c r="D50" s="115"/>
      <c r="E50" s="99"/>
      <c r="F50" s="99"/>
      <c r="G50" s="99"/>
      <c r="H50" s="99"/>
      <c r="I50" s="101"/>
      <c r="J50" s="101"/>
      <c r="K50" s="101"/>
      <c r="L50" s="101"/>
      <c r="M50" s="99"/>
      <c r="N50" s="99"/>
      <c r="O50" s="99"/>
      <c r="P50" s="99"/>
      <c r="Q50" s="99"/>
      <c r="R50" s="99"/>
      <c r="S50" s="99"/>
      <c r="T50" s="99"/>
      <c r="U50" s="100"/>
      <c r="V50" s="99"/>
      <c r="W50" s="99"/>
      <c r="X50" s="99"/>
      <c r="Y50" s="99"/>
      <c r="Z50" s="99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101"/>
      <c r="AU50" s="106"/>
      <c r="AV50" s="106"/>
      <c r="AW50" s="106"/>
      <c r="AX50" s="104"/>
      <c r="AY50" s="104"/>
      <c r="AZ50" s="104"/>
      <c r="BA50" s="104"/>
      <c r="BB50" s="104"/>
      <c r="BC50" s="104"/>
      <c r="BD50" s="104"/>
      <c r="BE50" s="100">
        <f t="shared" si="2"/>
        <v>0</v>
      </c>
    </row>
    <row r="51" spans="1:57" ht="26.25" customHeight="1" hidden="1" thickBot="1">
      <c r="A51" s="479"/>
      <c r="B51" s="563"/>
      <c r="C51" s="551"/>
      <c r="D51" s="115"/>
      <c r="E51" s="99"/>
      <c r="F51" s="99"/>
      <c r="G51" s="99"/>
      <c r="H51" s="99"/>
      <c r="I51" s="101"/>
      <c r="J51" s="101"/>
      <c r="K51" s="101"/>
      <c r="L51" s="101"/>
      <c r="M51" s="99"/>
      <c r="N51" s="99"/>
      <c r="O51" s="99"/>
      <c r="P51" s="99"/>
      <c r="Q51" s="99"/>
      <c r="R51" s="99"/>
      <c r="S51" s="99"/>
      <c r="T51" s="99"/>
      <c r="U51" s="100"/>
      <c r="V51" s="99"/>
      <c r="W51" s="99"/>
      <c r="X51" s="99"/>
      <c r="Y51" s="99"/>
      <c r="Z51" s="99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2"/>
      <c r="AT51" s="101"/>
      <c r="AU51" s="106"/>
      <c r="AV51" s="106"/>
      <c r="AW51" s="106"/>
      <c r="AX51" s="104"/>
      <c r="AY51" s="104"/>
      <c r="AZ51" s="104"/>
      <c r="BA51" s="104"/>
      <c r="BB51" s="104"/>
      <c r="BC51" s="104"/>
      <c r="BD51" s="104"/>
      <c r="BE51" s="100">
        <f t="shared" si="2"/>
        <v>0</v>
      </c>
    </row>
    <row r="52" spans="1:57" ht="16.5" customHeight="1" hidden="1" thickBot="1">
      <c r="A52" s="479"/>
      <c r="B52" s="552"/>
      <c r="C52" s="552"/>
      <c r="D52" s="115"/>
      <c r="E52" s="99"/>
      <c r="F52" s="99"/>
      <c r="G52" s="99"/>
      <c r="H52" s="99"/>
      <c r="I52" s="101"/>
      <c r="J52" s="101"/>
      <c r="K52" s="101"/>
      <c r="L52" s="101"/>
      <c r="M52" s="99"/>
      <c r="N52" s="99"/>
      <c r="O52" s="99"/>
      <c r="P52" s="99"/>
      <c r="Q52" s="99"/>
      <c r="R52" s="99"/>
      <c r="S52" s="99"/>
      <c r="T52" s="99"/>
      <c r="U52" s="100"/>
      <c r="V52" s="99"/>
      <c r="W52" s="99"/>
      <c r="X52" s="99"/>
      <c r="Y52" s="99"/>
      <c r="Z52" s="99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2"/>
      <c r="AT52" s="101"/>
      <c r="AU52" s="106"/>
      <c r="AV52" s="106"/>
      <c r="AW52" s="106"/>
      <c r="AX52" s="104"/>
      <c r="AY52" s="104"/>
      <c r="AZ52" s="104"/>
      <c r="BA52" s="104"/>
      <c r="BB52" s="104"/>
      <c r="BC52" s="104"/>
      <c r="BD52" s="104"/>
      <c r="BE52" s="100">
        <f t="shared" si="2"/>
        <v>0</v>
      </c>
    </row>
    <row r="53" spans="1:57" ht="37.5" customHeight="1" hidden="1" thickBot="1">
      <c r="A53" s="479"/>
      <c r="B53" s="563"/>
      <c r="C53" s="551"/>
      <c r="D53" s="115"/>
      <c r="E53" s="99"/>
      <c r="F53" s="99"/>
      <c r="G53" s="99"/>
      <c r="H53" s="99"/>
      <c r="I53" s="101"/>
      <c r="J53" s="101"/>
      <c r="K53" s="101"/>
      <c r="L53" s="101"/>
      <c r="M53" s="99"/>
      <c r="N53" s="99"/>
      <c r="O53" s="99"/>
      <c r="P53" s="99"/>
      <c r="Q53" s="99"/>
      <c r="R53" s="99"/>
      <c r="S53" s="99"/>
      <c r="T53" s="99"/>
      <c r="U53" s="100"/>
      <c r="V53" s="99"/>
      <c r="W53" s="99"/>
      <c r="X53" s="99"/>
      <c r="Y53" s="99"/>
      <c r="Z53" s="99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2"/>
      <c r="AT53" s="101"/>
      <c r="AU53" s="106"/>
      <c r="AV53" s="106"/>
      <c r="AW53" s="106"/>
      <c r="AX53" s="104"/>
      <c r="AY53" s="104"/>
      <c r="AZ53" s="104"/>
      <c r="BA53" s="104"/>
      <c r="BB53" s="104"/>
      <c r="BC53" s="104"/>
      <c r="BD53" s="104"/>
      <c r="BE53" s="100">
        <f t="shared" si="2"/>
        <v>0</v>
      </c>
    </row>
    <row r="54" spans="1:57" ht="16.5" customHeight="1" hidden="1" thickBot="1">
      <c r="A54" s="479"/>
      <c r="B54" s="552"/>
      <c r="C54" s="552"/>
      <c r="D54" s="115"/>
      <c r="E54" s="99"/>
      <c r="F54" s="99"/>
      <c r="G54" s="99"/>
      <c r="H54" s="99"/>
      <c r="I54" s="101"/>
      <c r="J54" s="101"/>
      <c r="K54" s="101"/>
      <c r="L54" s="101"/>
      <c r="M54" s="99"/>
      <c r="N54" s="99"/>
      <c r="O54" s="99"/>
      <c r="P54" s="99"/>
      <c r="Q54" s="99"/>
      <c r="R54" s="99"/>
      <c r="S54" s="99"/>
      <c r="T54" s="99"/>
      <c r="U54" s="100"/>
      <c r="V54" s="99"/>
      <c r="W54" s="99"/>
      <c r="X54" s="99"/>
      <c r="Y54" s="99"/>
      <c r="Z54" s="99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  <c r="AT54" s="101"/>
      <c r="AU54" s="106"/>
      <c r="AV54" s="106"/>
      <c r="AW54" s="106"/>
      <c r="AX54" s="104"/>
      <c r="AY54" s="104"/>
      <c r="AZ54" s="104"/>
      <c r="BA54" s="104"/>
      <c r="BB54" s="104"/>
      <c r="BC54" s="104"/>
      <c r="BD54" s="104"/>
      <c r="BE54" s="100">
        <f t="shared" si="2"/>
        <v>0</v>
      </c>
    </row>
    <row r="55" spans="1:57" ht="16.5" customHeight="1" hidden="1" thickBot="1">
      <c r="A55" s="479"/>
      <c r="B55" s="563"/>
      <c r="C55" s="551"/>
      <c r="D55" s="115"/>
      <c r="E55" s="99"/>
      <c r="F55" s="99"/>
      <c r="G55" s="99"/>
      <c r="H55" s="99"/>
      <c r="I55" s="101"/>
      <c r="J55" s="101"/>
      <c r="K55" s="101"/>
      <c r="L55" s="101"/>
      <c r="M55" s="99"/>
      <c r="N55" s="99"/>
      <c r="O55" s="99"/>
      <c r="P55" s="99"/>
      <c r="Q55" s="99"/>
      <c r="R55" s="99"/>
      <c r="S55" s="99"/>
      <c r="T55" s="99"/>
      <c r="U55" s="100"/>
      <c r="V55" s="99"/>
      <c r="W55" s="99"/>
      <c r="X55" s="104"/>
      <c r="Y55" s="99"/>
      <c r="Z55" s="99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2"/>
      <c r="AT55" s="101"/>
      <c r="AU55" s="106"/>
      <c r="AV55" s="106"/>
      <c r="AW55" s="106"/>
      <c r="AX55" s="104"/>
      <c r="AY55" s="104"/>
      <c r="AZ55" s="104"/>
      <c r="BA55" s="104"/>
      <c r="BB55" s="104"/>
      <c r="BC55" s="104"/>
      <c r="BD55" s="104"/>
      <c r="BE55" s="100">
        <f t="shared" si="2"/>
        <v>0</v>
      </c>
    </row>
    <row r="56" spans="1:57" ht="16.5" customHeight="1" hidden="1" thickBot="1">
      <c r="A56" s="479"/>
      <c r="B56" s="552"/>
      <c r="C56" s="552"/>
      <c r="D56" s="115"/>
      <c r="E56" s="99"/>
      <c r="F56" s="99"/>
      <c r="G56" s="99"/>
      <c r="H56" s="99"/>
      <c r="I56" s="101"/>
      <c r="J56" s="101"/>
      <c r="K56" s="101"/>
      <c r="L56" s="101"/>
      <c r="M56" s="99"/>
      <c r="N56" s="99"/>
      <c r="O56" s="99"/>
      <c r="P56" s="99"/>
      <c r="Q56" s="99"/>
      <c r="R56" s="99"/>
      <c r="S56" s="99"/>
      <c r="T56" s="99"/>
      <c r="U56" s="100"/>
      <c r="V56" s="99"/>
      <c r="W56" s="99"/>
      <c r="X56" s="99"/>
      <c r="Y56" s="99"/>
      <c r="Z56" s="99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2"/>
      <c r="AT56" s="101"/>
      <c r="AU56" s="106"/>
      <c r="AV56" s="106"/>
      <c r="AW56" s="106"/>
      <c r="AX56" s="104"/>
      <c r="AY56" s="104"/>
      <c r="AZ56" s="104"/>
      <c r="BA56" s="104"/>
      <c r="BB56" s="104"/>
      <c r="BC56" s="104"/>
      <c r="BD56" s="104"/>
      <c r="BE56" s="100">
        <f t="shared" si="2"/>
        <v>0</v>
      </c>
    </row>
    <row r="57" spans="1:57" ht="20.25" customHeight="1" hidden="1" thickBot="1">
      <c r="A57" s="479"/>
      <c r="B57" s="565" t="s">
        <v>47</v>
      </c>
      <c r="C57" s="113" t="s">
        <v>48</v>
      </c>
      <c r="D57" s="134" t="s">
        <v>22</v>
      </c>
      <c r="E57" s="97"/>
      <c r="F57" s="97"/>
      <c r="G57" s="97"/>
      <c r="H57" s="97"/>
      <c r="I57" s="98"/>
      <c r="J57" s="98"/>
      <c r="K57" s="98"/>
      <c r="L57" s="98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7"/>
      <c r="AY57" s="97"/>
      <c r="AZ57" s="97"/>
      <c r="BA57" s="97"/>
      <c r="BB57" s="97"/>
      <c r="BC57" s="97"/>
      <c r="BD57" s="97"/>
      <c r="BE57" s="100">
        <f t="shared" si="2"/>
        <v>0</v>
      </c>
    </row>
    <row r="58" spans="1:57" ht="6" customHeight="1" hidden="1" thickBot="1">
      <c r="A58" s="479"/>
      <c r="B58" s="566"/>
      <c r="C58" s="114" t="s">
        <v>36</v>
      </c>
      <c r="D58" s="134" t="s">
        <v>25</v>
      </c>
      <c r="E58" s="97"/>
      <c r="F58" s="97"/>
      <c r="G58" s="97"/>
      <c r="H58" s="97"/>
      <c r="I58" s="98"/>
      <c r="J58" s="98"/>
      <c r="K58" s="98"/>
      <c r="L58" s="98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7"/>
      <c r="AY58" s="97"/>
      <c r="AZ58" s="97"/>
      <c r="BA58" s="97"/>
      <c r="BB58" s="97"/>
      <c r="BC58" s="97"/>
      <c r="BD58" s="97"/>
      <c r="BE58" s="100">
        <f t="shared" si="2"/>
        <v>0</v>
      </c>
    </row>
    <row r="59" spans="1:57" s="27" customFormat="1" ht="16.5" thickBot="1">
      <c r="A59" s="479"/>
      <c r="B59" s="549" t="s">
        <v>247</v>
      </c>
      <c r="C59" s="549" t="s">
        <v>50</v>
      </c>
      <c r="D59" s="133" t="s">
        <v>22</v>
      </c>
      <c r="E59" s="95">
        <f aca="true" t="shared" si="12" ref="E59:U60">E61+E89+E94</f>
        <v>20</v>
      </c>
      <c r="F59" s="95">
        <f t="shared" si="12"/>
        <v>22</v>
      </c>
      <c r="G59" s="95">
        <f t="shared" si="12"/>
        <v>20</v>
      </c>
      <c r="H59" s="95">
        <f t="shared" si="12"/>
        <v>22</v>
      </c>
      <c r="I59" s="95">
        <f t="shared" si="12"/>
        <v>20</v>
      </c>
      <c r="J59" s="95">
        <f t="shared" si="12"/>
        <v>22</v>
      </c>
      <c r="K59" s="95">
        <f t="shared" si="12"/>
        <v>20</v>
      </c>
      <c r="L59" s="95">
        <f t="shared" si="12"/>
        <v>22</v>
      </c>
      <c r="M59" s="95">
        <f t="shared" si="12"/>
        <v>20</v>
      </c>
      <c r="N59" s="95">
        <f t="shared" si="12"/>
        <v>22</v>
      </c>
      <c r="O59" s="95">
        <f t="shared" si="12"/>
        <v>20</v>
      </c>
      <c r="P59" s="95">
        <f t="shared" si="12"/>
        <v>22</v>
      </c>
      <c r="Q59" s="95">
        <f t="shared" si="12"/>
        <v>20</v>
      </c>
      <c r="R59" s="95">
        <f t="shared" si="12"/>
        <v>22</v>
      </c>
      <c r="S59" s="95">
        <f t="shared" si="12"/>
        <v>20</v>
      </c>
      <c r="T59" s="95">
        <f t="shared" si="12"/>
        <v>22</v>
      </c>
      <c r="U59" s="95">
        <v>0</v>
      </c>
      <c r="V59" s="95" t="s">
        <v>23</v>
      </c>
      <c r="W59" s="95" t="s">
        <v>23</v>
      </c>
      <c r="X59" s="95">
        <f aca="true" t="shared" si="13" ref="X59:AU60">X61+X89+X94</f>
        <v>30</v>
      </c>
      <c r="Y59" s="95">
        <f t="shared" si="13"/>
        <v>30</v>
      </c>
      <c r="Z59" s="95">
        <f t="shared" si="13"/>
        <v>30</v>
      </c>
      <c r="AA59" s="95">
        <f t="shared" si="13"/>
        <v>30</v>
      </c>
      <c r="AB59" s="95">
        <f t="shared" si="13"/>
        <v>30</v>
      </c>
      <c r="AC59" s="95">
        <f t="shared" si="13"/>
        <v>30</v>
      </c>
      <c r="AD59" s="95">
        <f t="shared" si="13"/>
        <v>30</v>
      </c>
      <c r="AE59" s="95">
        <v>30</v>
      </c>
      <c r="AF59" s="95">
        <f t="shared" si="13"/>
        <v>0</v>
      </c>
      <c r="AG59" s="95">
        <f t="shared" si="13"/>
        <v>36</v>
      </c>
      <c r="AH59" s="95">
        <f t="shared" si="13"/>
        <v>36</v>
      </c>
      <c r="AI59" s="96">
        <f t="shared" si="13"/>
        <v>36</v>
      </c>
      <c r="AJ59" s="96">
        <f t="shared" si="13"/>
        <v>36</v>
      </c>
      <c r="AK59" s="96">
        <f t="shared" si="13"/>
        <v>36</v>
      </c>
      <c r="AL59" s="96">
        <f t="shared" si="13"/>
        <v>0</v>
      </c>
      <c r="AM59" s="96">
        <f t="shared" si="13"/>
        <v>0</v>
      </c>
      <c r="AN59" s="96">
        <f t="shared" si="13"/>
        <v>0</v>
      </c>
      <c r="AO59" s="96">
        <f t="shared" si="13"/>
        <v>0</v>
      </c>
      <c r="AP59" s="96">
        <f t="shared" si="13"/>
        <v>0</v>
      </c>
      <c r="AQ59" s="96">
        <f t="shared" si="13"/>
        <v>0</v>
      </c>
      <c r="AR59" s="96">
        <f t="shared" si="13"/>
        <v>0</v>
      </c>
      <c r="AS59" s="96">
        <f t="shared" si="13"/>
        <v>0</v>
      </c>
      <c r="AT59" s="96">
        <f t="shared" si="13"/>
        <v>0</v>
      </c>
      <c r="AU59" s="96">
        <f t="shared" si="13"/>
        <v>0</v>
      </c>
      <c r="AV59" s="96"/>
      <c r="AW59" s="96"/>
      <c r="AX59" s="95"/>
      <c r="AY59" s="95"/>
      <c r="AZ59" s="95"/>
      <c r="BA59" s="95"/>
      <c r="BB59" s="95"/>
      <c r="BC59" s="95"/>
      <c r="BD59" s="95"/>
      <c r="BE59" s="100">
        <f t="shared" si="2"/>
        <v>756</v>
      </c>
    </row>
    <row r="60" spans="1:57" s="27" customFormat="1" ht="16.5" thickBot="1">
      <c r="A60" s="479"/>
      <c r="B60" s="550"/>
      <c r="C60" s="550"/>
      <c r="D60" s="133" t="s">
        <v>25</v>
      </c>
      <c r="E60" s="95">
        <f t="shared" si="12"/>
        <v>10</v>
      </c>
      <c r="F60" s="95">
        <f t="shared" si="12"/>
        <v>11</v>
      </c>
      <c r="G60" s="95">
        <f t="shared" si="12"/>
        <v>10</v>
      </c>
      <c r="H60" s="95">
        <f t="shared" si="12"/>
        <v>11</v>
      </c>
      <c r="I60" s="95">
        <f t="shared" si="12"/>
        <v>10</v>
      </c>
      <c r="J60" s="95">
        <f t="shared" si="12"/>
        <v>11</v>
      </c>
      <c r="K60" s="95">
        <f t="shared" si="12"/>
        <v>10</v>
      </c>
      <c r="L60" s="95">
        <f t="shared" si="12"/>
        <v>11</v>
      </c>
      <c r="M60" s="95">
        <f t="shared" si="12"/>
        <v>10</v>
      </c>
      <c r="N60" s="95">
        <f t="shared" si="12"/>
        <v>11</v>
      </c>
      <c r="O60" s="95">
        <f t="shared" si="12"/>
        <v>10</v>
      </c>
      <c r="P60" s="95">
        <f t="shared" si="12"/>
        <v>11</v>
      </c>
      <c r="Q60" s="95">
        <f t="shared" si="12"/>
        <v>10</v>
      </c>
      <c r="R60" s="95">
        <f t="shared" si="12"/>
        <v>11</v>
      </c>
      <c r="S60" s="95">
        <f t="shared" si="12"/>
        <v>10</v>
      </c>
      <c r="T60" s="95">
        <f t="shared" si="12"/>
        <v>11</v>
      </c>
      <c r="U60" s="95">
        <f t="shared" si="12"/>
        <v>0</v>
      </c>
      <c r="V60" s="95" t="s">
        <v>23</v>
      </c>
      <c r="W60" s="95" t="s">
        <v>23</v>
      </c>
      <c r="X60" s="95">
        <f t="shared" si="13"/>
        <v>15</v>
      </c>
      <c r="Y60" s="95">
        <f t="shared" si="13"/>
        <v>15</v>
      </c>
      <c r="Z60" s="95">
        <f t="shared" si="13"/>
        <v>15</v>
      </c>
      <c r="AA60" s="95">
        <f t="shared" si="13"/>
        <v>15</v>
      </c>
      <c r="AB60" s="95">
        <f t="shared" si="13"/>
        <v>15</v>
      </c>
      <c r="AC60" s="95">
        <f t="shared" si="13"/>
        <v>15</v>
      </c>
      <c r="AD60" s="95">
        <f t="shared" si="13"/>
        <v>15</v>
      </c>
      <c r="AE60" s="95">
        <f t="shared" si="13"/>
        <v>15</v>
      </c>
      <c r="AF60" s="95">
        <f t="shared" si="13"/>
        <v>0</v>
      </c>
      <c r="AG60" s="95">
        <f t="shared" si="13"/>
        <v>0</v>
      </c>
      <c r="AH60" s="95">
        <f t="shared" si="13"/>
        <v>0</v>
      </c>
      <c r="AI60" s="96">
        <f t="shared" si="13"/>
        <v>0</v>
      </c>
      <c r="AJ60" s="96">
        <f t="shared" si="13"/>
        <v>0</v>
      </c>
      <c r="AK60" s="96">
        <f t="shared" si="13"/>
        <v>0</v>
      </c>
      <c r="AL60" s="96">
        <f t="shared" si="13"/>
        <v>0</v>
      </c>
      <c r="AM60" s="96">
        <f t="shared" si="13"/>
        <v>0</v>
      </c>
      <c r="AN60" s="96">
        <f t="shared" si="13"/>
        <v>0</v>
      </c>
      <c r="AO60" s="96">
        <f t="shared" si="13"/>
        <v>0</v>
      </c>
      <c r="AP60" s="96">
        <f t="shared" si="13"/>
        <v>0</v>
      </c>
      <c r="AQ60" s="96">
        <f t="shared" si="13"/>
        <v>0</v>
      </c>
      <c r="AR60" s="96">
        <f t="shared" si="13"/>
        <v>0</v>
      </c>
      <c r="AS60" s="96">
        <f t="shared" si="13"/>
        <v>0</v>
      </c>
      <c r="AT60" s="96">
        <f t="shared" si="13"/>
        <v>0</v>
      </c>
      <c r="AU60" s="96">
        <f t="shared" si="13"/>
        <v>0</v>
      </c>
      <c r="AV60" s="96"/>
      <c r="AW60" s="96"/>
      <c r="AX60" s="95"/>
      <c r="AY60" s="95"/>
      <c r="AZ60" s="95"/>
      <c r="BA60" s="95"/>
      <c r="BB60" s="95"/>
      <c r="BC60" s="95"/>
      <c r="BD60" s="95"/>
      <c r="BE60" s="100">
        <f t="shared" si="2"/>
        <v>288</v>
      </c>
    </row>
    <row r="61" spans="1:57" ht="24" customHeight="1" thickBot="1">
      <c r="A61" s="479"/>
      <c r="B61" s="565" t="s">
        <v>248</v>
      </c>
      <c r="C61" s="565" t="s">
        <v>184</v>
      </c>
      <c r="D61" s="135" t="s">
        <v>22</v>
      </c>
      <c r="E61" s="107">
        <f>E63+E65+E67+E71</f>
        <v>8</v>
      </c>
      <c r="F61" s="107">
        <f aca="true" t="shared" si="14" ref="F61:AU61">F63+F65+F67+F71</f>
        <v>10</v>
      </c>
      <c r="G61" s="107">
        <f t="shared" si="14"/>
        <v>8</v>
      </c>
      <c r="H61" s="107">
        <f t="shared" si="14"/>
        <v>10</v>
      </c>
      <c r="I61" s="107">
        <f t="shared" si="14"/>
        <v>8</v>
      </c>
      <c r="J61" s="107">
        <f t="shared" si="14"/>
        <v>10</v>
      </c>
      <c r="K61" s="107">
        <f t="shared" si="14"/>
        <v>8</v>
      </c>
      <c r="L61" s="107">
        <f t="shared" si="14"/>
        <v>10</v>
      </c>
      <c r="M61" s="107">
        <f t="shared" si="14"/>
        <v>8</v>
      </c>
      <c r="N61" s="107">
        <f t="shared" si="14"/>
        <v>10</v>
      </c>
      <c r="O61" s="107">
        <f t="shared" si="14"/>
        <v>8</v>
      </c>
      <c r="P61" s="107">
        <f t="shared" si="14"/>
        <v>10</v>
      </c>
      <c r="Q61" s="107">
        <f t="shared" si="14"/>
        <v>8</v>
      </c>
      <c r="R61" s="107">
        <f t="shared" si="14"/>
        <v>10</v>
      </c>
      <c r="S61" s="107">
        <f t="shared" si="14"/>
        <v>8</v>
      </c>
      <c r="T61" s="107">
        <f t="shared" si="14"/>
        <v>10</v>
      </c>
      <c r="U61" s="352">
        <v>0</v>
      </c>
      <c r="V61" s="95" t="s">
        <v>23</v>
      </c>
      <c r="W61" s="95" t="s">
        <v>23</v>
      </c>
      <c r="X61" s="107">
        <f t="shared" si="14"/>
        <v>16</v>
      </c>
      <c r="Y61" s="107">
        <f t="shared" si="14"/>
        <v>16</v>
      </c>
      <c r="Z61" s="107">
        <f t="shared" si="14"/>
        <v>16</v>
      </c>
      <c r="AA61" s="107">
        <f t="shared" si="14"/>
        <v>16</v>
      </c>
      <c r="AB61" s="107">
        <f t="shared" si="14"/>
        <v>16</v>
      </c>
      <c r="AC61" s="107">
        <f t="shared" si="14"/>
        <v>16</v>
      </c>
      <c r="AD61" s="107">
        <f t="shared" si="14"/>
        <v>16</v>
      </c>
      <c r="AE61" s="107">
        <f t="shared" si="14"/>
        <v>16</v>
      </c>
      <c r="AF61" s="352">
        <f t="shared" si="14"/>
        <v>0</v>
      </c>
      <c r="AG61" s="107">
        <f t="shared" si="14"/>
        <v>36</v>
      </c>
      <c r="AH61" s="107">
        <f t="shared" si="14"/>
        <v>36</v>
      </c>
      <c r="AI61" s="108">
        <f t="shared" si="14"/>
        <v>0</v>
      </c>
      <c r="AJ61" s="108">
        <f t="shared" si="14"/>
        <v>0</v>
      </c>
      <c r="AK61" s="108">
        <f t="shared" si="14"/>
        <v>0</v>
      </c>
      <c r="AL61" s="108">
        <f t="shared" si="14"/>
        <v>0</v>
      </c>
      <c r="AM61" s="108">
        <f t="shared" si="14"/>
        <v>0</v>
      </c>
      <c r="AN61" s="108">
        <f t="shared" si="14"/>
        <v>0</v>
      </c>
      <c r="AO61" s="108">
        <f>AO63+AO65+AO67+AO71</f>
        <v>0</v>
      </c>
      <c r="AP61" s="108">
        <f t="shared" si="14"/>
        <v>0</v>
      </c>
      <c r="AQ61" s="108">
        <f t="shared" si="14"/>
        <v>0</v>
      </c>
      <c r="AR61" s="108">
        <f t="shared" si="14"/>
        <v>0</v>
      </c>
      <c r="AS61" s="108">
        <f t="shared" si="14"/>
        <v>0</v>
      </c>
      <c r="AT61" s="108">
        <f t="shared" si="14"/>
        <v>0</v>
      </c>
      <c r="AU61" s="108">
        <f t="shared" si="14"/>
        <v>0</v>
      </c>
      <c r="AV61" s="108"/>
      <c r="AW61" s="108"/>
      <c r="AX61" s="107"/>
      <c r="AY61" s="107"/>
      <c r="AZ61" s="107"/>
      <c r="BA61" s="107"/>
      <c r="BB61" s="107"/>
      <c r="BC61" s="107"/>
      <c r="BD61" s="107"/>
      <c r="BE61" s="100">
        <f t="shared" si="2"/>
        <v>344</v>
      </c>
    </row>
    <row r="62" spans="1:57" ht="24" customHeight="1" thickBot="1">
      <c r="A62" s="479"/>
      <c r="B62" s="566"/>
      <c r="C62" s="566"/>
      <c r="D62" s="135" t="s">
        <v>25</v>
      </c>
      <c r="E62" s="107">
        <f>E64+E66</f>
        <v>4</v>
      </c>
      <c r="F62" s="107">
        <f aca="true" t="shared" si="15" ref="F62:AU62">F64+F66</f>
        <v>5</v>
      </c>
      <c r="G62" s="107">
        <f t="shared" si="15"/>
        <v>4</v>
      </c>
      <c r="H62" s="107">
        <f t="shared" si="15"/>
        <v>5</v>
      </c>
      <c r="I62" s="107">
        <f t="shared" si="15"/>
        <v>4</v>
      </c>
      <c r="J62" s="107">
        <f t="shared" si="15"/>
        <v>5</v>
      </c>
      <c r="K62" s="107">
        <f t="shared" si="15"/>
        <v>4</v>
      </c>
      <c r="L62" s="107">
        <f t="shared" si="15"/>
        <v>5</v>
      </c>
      <c r="M62" s="107">
        <f t="shared" si="15"/>
        <v>4</v>
      </c>
      <c r="N62" s="107">
        <f t="shared" si="15"/>
        <v>5</v>
      </c>
      <c r="O62" s="107">
        <f t="shared" si="15"/>
        <v>4</v>
      </c>
      <c r="P62" s="107">
        <f t="shared" si="15"/>
        <v>5</v>
      </c>
      <c r="Q62" s="107">
        <f t="shared" si="15"/>
        <v>4</v>
      </c>
      <c r="R62" s="107">
        <f t="shared" si="15"/>
        <v>5</v>
      </c>
      <c r="S62" s="107">
        <f t="shared" si="15"/>
        <v>4</v>
      </c>
      <c r="T62" s="107">
        <f t="shared" si="15"/>
        <v>5</v>
      </c>
      <c r="U62" s="352">
        <f t="shared" si="15"/>
        <v>0</v>
      </c>
      <c r="V62" s="95" t="s">
        <v>23</v>
      </c>
      <c r="W62" s="95" t="s">
        <v>23</v>
      </c>
      <c r="X62" s="107">
        <f t="shared" si="15"/>
        <v>8</v>
      </c>
      <c r="Y62" s="107">
        <f t="shared" si="15"/>
        <v>8</v>
      </c>
      <c r="Z62" s="107">
        <f t="shared" si="15"/>
        <v>8</v>
      </c>
      <c r="AA62" s="107">
        <f t="shared" si="15"/>
        <v>8</v>
      </c>
      <c r="AB62" s="107">
        <f t="shared" si="15"/>
        <v>8</v>
      </c>
      <c r="AC62" s="107">
        <f t="shared" si="15"/>
        <v>8</v>
      </c>
      <c r="AD62" s="107">
        <f t="shared" si="15"/>
        <v>8</v>
      </c>
      <c r="AE62" s="107">
        <f t="shared" si="15"/>
        <v>8</v>
      </c>
      <c r="AF62" s="352">
        <f t="shared" si="15"/>
        <v>0</v>
      </c>
      <c r="AG62" s="107">
        <f t="shared" si="15"/>
        <v>0</v>
      </c>
      <c r="AH62" s="107">
        <f t="shared" si="15"/>
        <v>0</v>
      </c>
      <c r="AI62" s="108">
        <f t="shared" si="15"/>
        <v>0</v>
      </c>
      <c r="AJ62" s="108">
        <f t="shared" si="15"/>
        <v>0</v>
      </c>
      <c r="AK62" s="108">
        <f t="shared" si="15"/>
        <v>0</v>
      </c>
      <c r="AL62" s="108">
        <f t="shared" si="15"/>
        <v>0</v>
      </c>
      <c r="AM62" s="108">
        <f t="shared" si="15"/>
        <v>0</v>
      </c>
      <c r="AN62" s="108">
        <f t="shared" si="15"/>
        <v>0</v>
      </c>
      <c r="AO62" s="108">
        <f>AO64+AO66</f>
        <v>0</v>
      </c>
      <c r="AP62" s="108">
        <f t="shared" si="15"/>
        <v>0</v>
      </c>
      <c r="AQ62" s="108">
        <f t="shared" si="15"/>
        <v>0</v>
      </c>
      <c r="AR62" s="108">
        <f t="shared" si="15"/>
        <v>0</v>
      </c>
      <c r="AS62" s="108">
        <f t="shared" si="15"/>
        <v>0</v>
      </c>
      <c r="AT62" s="108">
        <f t="shared" si="15"/>
        <v>0</v>
      </c>
      <c r="AU62" s="108">
        <f t="shared" si="15"/>
        <v>0</v>
      </c>
      <c r="AV62" s="108"/>
      <c r="AW62" s="108"/>
      <c r="AX62" s="107"/>
      <c r="AY62" s="107"/>
      <c r="AZ62" s="107"/>
      <c r="BA62" s="107"/>
      <c r="BB62" s="107"/>
      <c r="BC62" s="107"/>
      <c r="BD62" s="107"/>
      <c r="BE62" s="100">
        <f t="shared" si="2"/>
        <v>136</v>
      </c>
    </row>
    <row r="63" spans="1:57" ht="18" customHeight="1" thickBot="1">
      <c r="A63" s="479"/>
      <c r="B63" s="567" t="s">
        <v>249</v>
      </c>
      <c r="C63" s="567" t="s">
        <v>165</v>
      </c>
      <c r="D63" s="136" t="s">
        <v>22</v>
      </c>
      <c r="E63" s="194">
        <v>6</v>
      </c>
      <c r="F63" s="194">
        <v>6</v>
      </c>
      <c r="G63" s="194">
        <v>6</v>
      </c>
      <c r="H63" s="194">
        <v>6</v>
      </c>
      <c r="I63" s="195">
        <v>6</v>
      </c>
      <c r="J63" s="195">
        <v>6</v>
      </c>
      <c r="K63" s="195">
        <v>6</v>
      </c>
      <c r="L63" s="195">
        <v>6</v>
      </c>
      <c r="M63" s="194">
        <v>6</v>
      </c>
      <c r="N63" s="194">
        <v>6</v>
      </c>
      <c r="O63" s="194">
        <v>6</v>
      </c>
      <c r="P63" s="194">
        <v>6</v>
      </c>
      <c r="Q63" s="194">
        <v>6</v>
      </c>
      <c r="R63" s="194">
        <v>6</v>
      </c>
      <c r="S63" s="194">
        <v>6</v>
      </c>
      <c r="T63" s="194">
        <v>6</v>
      </c>
      <c r="U63" s="352" t="s">
        <v>24</v>
      </c>
      <c r="V63" s="95" t="s">
        <v>23</v>
      </c>
      <c r="W63" s="95" t="s">
        <v>23</v>
      </c>
      <c r="X63" s="194">
        <v>10</v>
      </c>
      <c r="Y63" s="194">
        <v>10</v>
      </c>
      <c r="Z63" s="194">
        <v>10</v>
      </c>
      <c r="AA63" s="195">
        <v>10</v>
      </c>
      <c r="AB63" s="195">
        <v>10</v>
      </c>
      <c r="AC63" s="195">
        <v>10</v>
      </c>
      <c r="AD63" s="195">
        <v>10</v>
      </c>
      <c r="AE63" s="195">
        <v>10</v>
      </c>
      <c r="AF63" s="355"/>
      <c r="AG63" s="195"/>
      <c r="AH63" s="195"/>
      <c r="AI63" s="195"/>
      <c r="AJ63" s="195"/>
      <c r="AK63" s="195"/>
      <c r="AL63" s="195"/>
      <c r="AM63" s="195"/>
      <c r="AN63" s="195"/>
      <c r="AO63" s="195"/>
      <c r="AP63" s="102"/>
      <c r="AQ63" s="102"/>
      <c r="AR63" s="102"/>
      <c r="AS63" s="102"/>
      <c r="AT63" s="102"/>
      <c r="AU63" s="102"/>
      <c r="AV63" s="102"/>
      <c r="AW63" s="102"/>
      <c r="AX63" s="100"/>
      <c r="AY63" s="100"/>
      <c r="AZ63" s="100"/>
      <c r="BA63" s="100"/>
      <c r="BB63" s="100"/>
      <c r="BC63" s="100"/>
      <c r="BD63" s="100"/>
      <c r="BE63" s="100">
        <f t="shared" si="2"/>
        <v>176</v>
      </c>
    </row>
    <row r="64" spans="1:57" ht="19.5" customHeight="1" thickBot="1">
      <c r="A64" s="479"/>
      <c r="B64" s="568"/>
      <c r="C64" s="568"/>
      <c r="D64" s="136" t="s">
        <v>25</v>
      </c>
      <c r="E64" s="194">
        <v>3</v>
      </c>
      <c r="F64" s="194">
        <v>3</v>
      </c>
      <c r="G64" s="194">
        <v>3</v>
      </c>
      <c r="H64" s="194">
        <v>3</v>
      </c>
      <c r="I64" s="195">
        <v>3</v>
      </c>
      <c r="J64" s="195">
        <v>3</v>
      </c>
      <c r="K64" s="195">
        <v>3</v>
      </c>
      <c r="L64" s="195">
        <v>3</v>
      </c>
      <c r="M64" s="194">
        <v>3</v>
      </c>
      <c r="N64" s="194">
        <v>3</v>
      </c>
      <c r="O64" s="194">
        <v>3</v>
      </c>
      <c r="P64" s="194">
        <v>3</v>
      </c>
      <c r="Q64" s="194">
        <v>3</v>
      </c>
      <c r="R64" s="194">
        <v>3</v>
      </c>
      <c r="S64" s="194">
        <v>3</v>
      </c>
      <c r="T64" s="194">
        <v>3</v>
      </c>
      <c r="U64" s="352"/>
      <c r="V64" s="95" t="s">
        <v>23</v>
      </c>
      <c r="W64" s="95" t="s">
        <v>23</v>
      </c>
      <c r="X64" s="194">
        <v>5</v>
      </c>
      <c r="Y64" s="194">
        <v>5</v>
      </c>
      <c r="Z64" s="194">
        <v>5</v>
      </c>
      <c r="AA64" s="195">
        <v>5</v>
      </c>
      <c r="AB64" s="195">
        <v>5</v>
      </c>
      <c r="AC64" s="195">
        <v>5</v>
      </c>
      <c r="AD64" s="195">
        <v>5</v>
      </c>
      <c r="AE64" s="195">
        <v>5</v>
      </c>
      <c r="AF64" s="355"/>
      <c r="AG64" s="195"/>
      <c r="AH64" s="195"/>
      <c r="AI64" s="195"/>
      <c r="AJ64" s="195"/>
      <c r="AK64" s="195"/>
      <c r="AL64" s="195"/>
      <c r="AM64" s="195"/>
      <c r="AN64" s="195"/>
      <c r="AO64" s="195"/>
      <c r="AP64" s="102"/>
      <c r="AQ64" s="102"/>
      <c r="AR64" s="102"/>
      <c r="AS64" s="102"/>
      <c r="AT64" s="102"/>
      <c r="AU64" s="102"/>
      <c r="AV64" s="102"/>
      <c r="AW64" s="102"/>
      <c r="AX64" s="100"/>
      <c r="AY64" s="100"/>
      <c r="AZ64" s="100"/>
      <c r="BA64" s="100"/>
      <c r="BB64" s="100"/>
      <c r="BC64" s="100"/>
      <c r="BD64" s="100"/>
      <c r="BE64" s="100">
        <f t="shared" si="2"/>
        <v>88</v>
      </c>
    </row>
    <row r="65" spans="1:57" ht="21.75" customHeight="1" thickBot="1">
      <c r="A65" s="479"/>
      <c r="B65" s="567" t="s">
        <v>257</v>
      </c>
      <c r="C65" s="567" t="s">
        <v>175</v>
      </c>
      <c r="D65" s="115" t="s">
        <v>22</v>
      </c>
      <c r="E65" s="194">
        <v>2</v>
      </c>
      <c r="F65" s="194">
        <v>4</v>
      </c>
      <c r="G65" s="194">
        <v>2</v>
      </c>
      <c r="H65" s="194">
        <v>4</v>
      </c>
      <c r="I65" s="195">
        <v>2</v>
      </c>
      <c r="J65" s="195">
        <v>4</v>
      </c>
      <c r="K65" s="195">
        <v>2</v>
      </c>
      <c r="L65" s="195">
        <v>4</v>
      </c>
      <c r="M65" s="194">
        <v>2</v>
      </c>
      <c r="N65" s="194">
        <v>4</v>
      </c>
      <c r="O65" s="194">
        <v>2</v>
      </c>
      <c r="P65" s="194">
        <v>4</v>
      </c>
      <c r="Q65" s="194">
        <v>2</v>
      </c>
      <c r="R65" s="194">
        <v>4</v>
      </c>
      <c r="S65" s="194">
        <v>2</v>
      </c>
      <c r="T65" s="194">
        <v>4</v>
      </c>
      <c r="U65" s="352"/>
      <c r="V65" s="95" t="s">
        <v>23</v>
      </c>
      <c r="W65" s="95" t="s">
        <v>23</v>
      </c>
      <c r="X65" s="194">
        <v>6</v>
      </c>
      <c r="Y65" s="194">
        <v>6</v>
      </c>
      <c r="Z65" s="194">
        <v>6</v>
      </c>
      <c r="AA65" s="195">
        <v>6</v>
      </c>
      <c r="AB65" s="195">
        <v>6</v>
      </c>
      <c r="AC65" s="195">
        <v>6</v>
      </c>
      <c r="AD65" s="195">
        <v>6</v>
      </c>
      <c r="AE65" s="195">
        <v>6</v>
      </c>
      <c r="AF65" s="355"/>
      <c r="AG65" s="195"/>
      <c r="AH65" s="195"/>
      <c r="AI65" s="195"/>
      <c r="AJ65" s="195"/>
      <c r="AK65" s="195"/>
      <c r="AL65" s="195"/>
      <c r="AM65" s="195"/>
      <c r="AN65" s="195"/>
      <c r="AO65" s="195"/>
      <c r="AP65" s="102"/>
      <c r="AQ65" s="102"/>
      <c r="AR65" s="102"/>
      <c r="AS65" s="102"/>
      <c r="AT65" s="102"/>
      <c r="AU65" s="102"/>
      <c r="AV65" s="102"/>
      <c r="AW65" s="102"/>
      <c r="AX65" s="100"/>
      <c r="AY65" s="100"/>
      <c r="AZ65" s="100"/>
      <c r="BA65" s="100"/>
      <c r="BB65" s="100"/>
      <c r="BC65" s="100"/>
      <c r="BD65" s="100"/>
      <c r="BE65" s="100">
        <f t="shared" si="2"/>
        <v>96</v>
      </c>
    </row>
    <row r="66" spans="1:57" ht="21.75" customHeight="1" thickBot="1">
      <c r="A66" s="479"/>
      <c r="B66" s="568"/>
      <c r="C66" s="568"/>
      <c r="D66" s="115" t="s">
        <v>25</v>
      </c>
      <c r="E66" s="194">
        <v>1</v>
      </c>
      <c r="F66" s="194">
        <v>2</v>
      </c>
      <c r="G66" s="194">
        <v>1</v>
      </c>
      <c r="H66" s="194">
        <v>2</v>
      </c>
      <c r="I66" s="195">
        <v>1</v>
      </c>
      <c r="J66" s="195">
        <v>2</v>
      </c>
      <c r="K66" s="195">
        <v>1</v>
      </c>
      <c r="L66" s="195">
        <v>2</v>
      </c>
      <c r="M66" s="194">
        <v>1</v>
      </c>
      <c r="N66" s="194">
        <v>2</v>
      </c>
      <c r="O66" s="194">
        <v>1</v>
      </c>
      <c r="P66" s="194">
        <v>2</v>
      </c>
      <c r="Q66" s="194">
        <v>1</v>
      </c>
      <c r="R66" s="194">
        <v>2</v>
      </c>
      <c r="S66" s="194">
        <v>1</v>
      </c>
      <c r="T66" s="194">
        <v>2</v>
      </c>
      <c r="U66" s="352"/>
      <c r="V66" s="95" t="s">
        <v>23</v>
      </c>
      <c r="W66" s="95" t="s">
        <v>23</v>
      </c>
      <c r="X66" s="194">
        <v>3</v>
      </c>
      <c r="Y66" s="194">
        <v>3</v>
      </c>
      <c r="Z66" s="194">
        <v>3</v>
      </c>
      <c r="AA66" s="195">
        <v>3</v>
      </c>
      <c r="AB66" s="195">
        <v>3</v>
      </c>
      <c r="AC66" s="195">
        <v>3</v>
      </c>
      <c r="AD66" s="195">
        <v>3</v>
      </c>
      <c r="AE66" s="195">
        <v>3</v>
      </c>
      <c r="AF66" s="355"/>
      <c r="AG66" s="195"/>
      <c r="AH66" s="195"/>
      <c r="AI66" s="195"/>
      <c r="AJ66" s="195"/>
      <c r="AK66" s="195"/>
      <c r="AL66" s="195"/>
      <c r="AM66" s="195"/>
      <c r="AN66" s="195"/>
      <c r="AO66" s="195"/>
      <c r="AP66" s="102"/>
      <c r="AQ66" s="102"/>
      <c r="AR66" s="102"/>
      <c r="AS66" s="102"/>
      <c r="AT66" s="102"/>
      <c r="AU66" s="102"/>
      <c r="AV66" s="102"/>
      <c r="AW66" s="102"/>
      <c r="AX66" s="100"/>
      <c r="AY66" s="100"/>
      <c r="AZ66" s="100"/>
      <c r="BA66" s="100"/>
      <c r="BB66" s="100"/>
      <c r="BC66" s="100"/>
      <c r="BD66" s="100"/>
      <c r="BE66" s="100">
        <f t="shared" si="2"/>
        <v>48</v>
      </c>
    </row>
    <row r="67" spans="1:57" ht="24.75" customHeight="1" hidden="1" thickBot="1">
      <c r="A67" s="479"/>
      <c r="B67" s="112"/>
      <c r="C67" s="112"/>
      <c r="D67" s="115"/>
      <c r="E67" s="194"/>
      <c r="F67" s="194"/>
      <c r="G67" s="194"/>
      <c r="H67" s="194"/>
      <c r="I67" s="195"/>
      <c r="J67" s="195"/>
      <c r="K67" s="195"/>
      <c r="L67" s="195"/>
      <c r="M67" s="194"/>
      <c r="N67" s="194"/>
      <c r="O67" s="194"/>
      <c r="P67" s="194"/>
      <c r="Q67" s="194"/>
      <c r="R67" s="194"/>
      <c r="S67" s="194"/>
      <c r="T67" s="194"/>
      <c r="U67" s="352"/>
      <c r="V67" s="95"/>
      <c r="W67" s="95"/>
      <c r="X67" s="272"/>
      <c r="Y67" s="272"/>
      <c r="Z67" s="272"/>
      <c r="AA67" s="271"/>
      <c r="AB67" s="271"/>
      <c r="AC67" s="271"/>
      <c r="AD67" s="271"/>
      <c r="AE67" s="271"/>
      <c r="AF67" s="356"/>
      <c r="AG67" s="271"/>
      <c r="AH67" s="271"/>
      <c r="AI67" s="271"/>
      <c r="AJ67" s="271"/>
      <c r="AK67" s="271"/>
      <c r="AL67" s="271"/>
      <c r="AM67" s="271"/>
      <c r="AN67" s="271"/>
      <c r="AO67" s="271"/>
      <c r="AP67" s="105"/>
      <c r="AQ67" s="105"/>
      <c r="AR67" s="105"/>
      <c r="AS67" s="105"/>
      <c r="AT67" s="105"/>
      <c r="AU67" s="105"/>
      <c r="AV67" s="105"/>
      <c r="AW67" s="105"/>
      <c r="AX67" s="103"/>
      <c r="AY67" s="104"/>
      <c r="AZ67" s="104"/>
      <c r="BA67" s="104"/>
      <c r="BB67" s="104"/>
      <c r="BC67" s="104"/>
      <c r="BD67" s="104"/>
      <c r="BE67" s="100">
        <f t="shared" si="2"/>
        <v>0</v>
      </c>
    </row>
    <row r="68" spans="1:57" ht="13.5" customHeight="1" hidden="1" thickBot="1">
      <c r="A68" s="479"/>
      <c r="B68" s="551" t="s">
        <v>120</v>
      </c>
      <c r="C68" s="551" t="s">
        <v>119</v>
      </c>
      <c r="D68" s="115" t="s">
        <v>22</v>
      </c>
      <c r="E68" s="194"/>
      <c r="F68" s="194"/>
      <c r="G68" s="194"/>
      <c r="H68" s="194"/>
      <c r="I68" s="195"/>
      <c r="J68" s="195"/>
      <c r="K68" s="195"/>
      <c r="L68" s="195"/>
      <c r="M68" s="194"/>
      <c r="N68" s="194"/>
      <c r="O68" s="194"/>
      <c r="P68" s="194"/>
      <c r="Q68" s="194"/>
      <c r="R68" s="194"/>
      <c r="S68" s="194"/>
      <c r="T68" s="194"/>
      <c r="U68" s="352"/>
      <c r="V68" s="95" t="s">
        <v>23</v>
      </c>
      <c r="W68" s="95" t="s">
        <v>23</v>
      </c>
      <c r="X68" s="272"/>
      <c r="Y68" s="272"/>
      <c r="Z68" s="272"/>
      <c r="AA68" s="271"/>
      <c r="AB68" s="271"/>
      <c r="AC68" s="271"/>
      <c r="AD68" s="271"/>
      <c r="AE68" s="271"/>
      <c r="AF68" s="356"/>
      <c r="AG68" s="271"/>
      <c r="AH68" s="271"/>
      <c r="AI68" s="271"/>
      <c r="AJ68" s="271"/>
      <c r="AK68" s="271"/>
      <c r="AL68" s="271"/>
      <c r="AM68" s="271"/>
      <c r="AN68" s="271"/>
      <c r="AO68" s="271"/>
      <c r="AP68" s="105"/>
      <c r="AQ68" s="105"/>
      <c r="AR68" s="105"/>
      <c r="AS68" s="105"/>
      <c r="AT68" s="105"/>
      <c r="AU68" s="105"/>
      <c r="AV68" s="105"/>
      <c r="AW68" s="105"/>
      <c r="AX68" s="103"/>
      <c r="AY68" s="104"/>
      <c r="AZ68" s="104"/>
      <c r="BA68" s="104"/>
      <c r="BB68" s="104"/>
      <c r="BC68" s="104"/>
      <c r="BD68" s="104"/>
      <c r="BE68" s="100">
        <f t="shared" si="2"/>
        <v>0</v>
      </c>
    </row>
    <row r="69" spans="1:57" ht="21.75" customHeight="1" hidden="1" thickBot="1">
      <c r="A69" s="479"/>
      <c r="B69" s="552"/>
      <c r="C69" s="552"/>
      <c r="D69" s="115" t="s">
        <v>25</v>
      </c>
      <c r="E69" s="194"/>
      <c r="F69" s="194"/>
      <c r="G69" s="194"/>
      <c r="H69" s="194"/>
      <c r="I69" s="195"/>
      <c r="J69" s="195"/>
      <c r="K69" s="195"/>
      <c r="L69" s="195"/>
      <c r="M69" s="194"/>
      <c r="N69" s="194"/>
      <c r="O69" s="194"/>
      <c r="P69" s="194"/>
      <c r="Q69" s="194"/>
      <c r="R69" s="194"/>
      <c r="S69" s="194"/>
      <c r="T69" s="194"/>
      <c r="U69" s="352"/>
      <c r="V69" s="95" t="s">
        <v>23</v>
      </c>
      <c r="W69" s="95" t="s">
        <v>23</v>
      </c>
      <c r="X69" s="272"/>
      <c r="Y69" s="272"/>
      <c r="Z69" s="272"/>
      <c r="AA69" s="271"/>
      <c r="AB69" s="271"/>
      <c r="AC69" s="271"/>
      <c r="AD69" s="271"/>
      <c r="AE69" s="271"/>
      <c r="AF69" s="356"/>
      <c r="AG69" s="271"/>
      <c r="AH69" s="271"/>
      <c r="AI69" s="271"/>
      <c r="AJ69" s="271"/>
      <c r="AK69" s="271"/>
      <c r="AL69" s="271"/>
      <c r="AM69" s="271"/>
      <c r="AN69" s="271"/>
      <c r="AO69" s="271"/>
      <c r="AP69" s="105"/>
      <c r="AQ69" s="105"/>
      <c r="AR69" s="105"/>
      <c r="AS69" s="105"/>
      <c r="AT69" s="105"/>
      <c r="AU69" s="105"/>
      <c r="AV69" s="105"/>
      <c r="AW69" s="105"/>
      <c r="AX69" s="103"/>
      <c r="AY69" s="104"/>
      <c r="AZ69" s="104"/>
      <c r="BA69" s="104"/>
      <c r="BB69" s="104"/>
      <c r="BC69" s="104"/>
      <c r="BD69" s="104"/>
      <c r="BE69" s="100">
        <f t="shared" si="2"/>
        <v>0</v>
      </c>
    </row>
    <row r="70" spans="1:57" ht="2.25" customHeight="1" hidden="1" thickBot="1">
      <c r="A70" s="479"/>
      <c r="B70" s="115" t="s">
        <v>57</v>
      </c>
      <c r="C70" s="115" t="s">
        <v>58</v>
      </c>
      <c r="D70" s="115" t="s">
        <v>22</v>
      </c>
      <c r="E70" s="194"/>
      <c r="F70" s="194"/>
      <c r="G70" s="194"/>
      <c r="H70" s="194"/>
      <c r="I70" s="195"/>
      <c r="J70" s="195"/>
      <c r="K70" s="195"/>
      <c r="L70" s="195"/>
      <c r="M70" s="194"/>
      <c r="N70" s="194"/>
      <c r="O70" s="194"/>
      <c r="P70" s="194"/>
      <c r="Q70" s="194"/>
      <c r="R70" s="194"/>
      <c r="S70" s="194"/>
      <c r="T70" s="194"/>
      <c r="U70" s="352"/>
      <c r="V70" s="95" t="s">
        <v>23</v>
      </c>
      <c r="W70" s="95" t="s">
        <v>23</v>
      </c>
      <c r="X70" s="272"/>
      <c r="Y70" s="272"/>
      <c r="Z70" s="272"/>
      <c r="AA70" s="271"/>
      <c r="AB70" s="271"/>
      <c r="AC70" s="271"/>
      <c r="AD70" s="271"/>
      <c r="AE70" s="271"/>
      <c r="AF70" s="356"/>
      <c r="AG70" s="271"/>
      <c r="AH70" s="271"/>
      <c r="AI70" s="271"/>
      <c r="AJ70" s="271"/>
      <c r="AK70" s="271"/>
      <c r="AL70" s="271"/>
      <c r="AM70" s="271"/>
      <c r="AN70" s="271"/>
      <c r="AO70" s="271"/>
      <c r="AP70" s="105"/>
      <c r="AQ70" s="105"/>
      <c r="AR70" s="105"/>
      <c r="AS70" s="105"/>
      <c r="AT70" s="105"/>
      <c r="AU70" s="105"/>
      <c r="AV70" s="105"/>
      <c r="AW70" s="105"/>
      <c r="AX70" s="103"/>
      <c r="AY70" s="104"/>
      <c r="AZ70" s="104"/>
      <c r="BA70" s="104"/>
      <c r="BB70" s="104"/>
      <c r="BC70" s="104"/>
      <c r="BD70" s="104"/>
      <c r="BE70" s="100">
        <f t="shared" si="2"/>
        <v>0</v>
      </c>
    </row>
    <row r="71" spans="1:57" ht="23.25" customHeight="1" thickBot="1">
      <c r="A71" s="479"/>
      <c r="B71" s="116" t="s">
        <v>118</v>
      </c>
      <c r="C71" s="116" t="s">
        <v>58</v>
      </c>
      <c r="D71" s="115" t="s">
        <v>22</v>
      </c>
      <c r="E71" s="194"/>
      <c r="F71" s="194"/>
      <c r="G71" s="194"/>
      <c r="H71" s="194"/>
      <c r="I71" s="195"/>
      <c r="J71" s="195"/>
      <c r="K71" s="195"/>
      <c r="L71" s="195"/>
      <c r="M71" s="194"/>
      <c r="N71" s="194"/>
      <c r="O71" s="194"/>
      <c r="P71" s="194"/>
      <c r="Q71" s="194"/>
      <c r="R71" s="194"/>
      <c r="S71" s="194"/>
      <c r="T71" s="194"/>
      <c r="U71" s="352"/>
      <c r="V71" s="95" t="s">
        <v>23</v>
      </c>
      <c r="W71" s="95" t="s">
        <v>23</v>
      </c>
      <c r="X71" s="272"/>
      <c r="Y71" s="272"/>
      <c r="Z71" s="272"/>
      <c r="AA71" s="271"/>
      <c r="AB71" s="271"/>
      <c r="AC71" s="271"/>
      <c r="AD71" s="271"/>
      <c r="AE71" s="271"/>
      <c r="AF71" s="356"/>
      <c r="AG71" s="271">
        <v>36</v>
      </c>
      <c r="AH71" s="271">
        <v>36</v>
      </c>
      <c r="AI71" s="271"/>
      <c r="AJ71" s="271"/>
      <c r="AK71" s="271"/>
      <c r="AL71" s="271"/>
      <c r="AM71" s="271"/>
      <c r="AN71" s="271"/>
      <c r="AO71" s="271"/>
      <c r="AP71" s="105"/>
      <c r="AQ71" s="105"/>
      <c r="AR71" s="105"/>
      <c r="AS71" s="105"/>
      <c r="AT71" s="105"/>
      <c r="AU71" s="105"/>
      <c r="AV71" s="105"/>
      <c r="AW71" s="105"/>
      <c r="AX71" s="103"/>
      <c r="AY71" s="104"/>
      <c r="AZ71" s="104"/>
      <c r="BA71" s="104"/>
      <c r="BB71" s="104"/>
      <c r="BC71" s="104"/>
      <c r="BD71" s="104"/>
      <c r="BE71" s="100">
        <f t="shared" si="2"/>
        <v>72</v>
      </c>
    </row>
    <row r="72" spans="1:57" ht="18" customHeight="1" hidden="1" thickBot="1">
      <c r="A72" s="479"/>
      <c r="B72" s="116"/>
      <c r="C72" s="116"/>
      <c r="D72" s="115"/>
      <c r="E72" s="194"/>
      <c r="F72" s="194"/>
      <c r="G72" s="194"/>
      <c r="H72" s="194"/>
      <c r="I72" s="195"/>
      <c r="J72" s="195"/>
      <c r="K72" s="195"/>
      <c r="L72" s="195"/>
      <c r="M72" s="194"/>
      <c r="N72" s="194"/>
      <c r="O72" s="194"/>
      <c r="P72" s="194"/>
      <c r="Q72" s="194"/>
      <c r="R72" s="194"/>
      <c r="S72" s="194"/>
      <c r="T72" s="194"/>
      <c r="U72" s="352"/>
      <c r="V72" s="295"/>
      <c r="W72" s="295"/>
      <c r="X72" s="190"/>
      <c r="Y72" s="190"/>
      <c r="Z72" s="190"/>
      <c r="AA72" s="191"/>
      <c r="AB72" s="191"/>
      <c r="AC72" s="191"/>
      <c r="AD72" s="191"/>
      <c r="AE72" s="191"/>
      <c r="AF72" s="356"/>
      <c r="AG72" s="191"/>
      <c r="AH72" s="191"/>
      <c r="AI72" s="191"/>
      <c r="AJ72" s="191"/>
      <c r="AK72" s="191"/>
      <c r="AL72" s="191"/>
      <c r="AM72" s="191"/>
      <c r="AN72" s="191"/>
      <c r="AO72" s="191"/>
      <c r="AP72" s="106"/>
      <c r="AQ72" s="106"/>
      <c r="AR72" s="106"/>
      <c r="AS72" s="106"/>
      <c r="AT72" s="106"/>
      <c r="AU72" s="106"/>
      <c r="AV72" s="106"/>
      <c r="AW72" s="106"/>
      <c r="AX72" s="104"/>
      <c r="AY72" s="104"/>
      <c r="AZ72" s="104"/>
      <c r="BA72" s="104"/>
      <c r="BB72" s="104"/>
      <c r="BC72" s="104"/>
      <c r="BD72" s="104"/>
      <c r="BE72" s="100">
        <f t="shared" si="2"/>
        <v>0</v>
      </c>
    </row>
    <row r="73" spans="1:57" ht="16.5" customHeight="1" hidden="1" thickBot="1">
      <c r="A73" s="479"/>
      <c r="B73" s="565" t="s">
        <v>117</v>
      </c>
      <c r="C73" s="565"/>
      <c r="D73" s="135" t="s">
        <v>22</v>
      </c>
      <c r="E73" s="194">
        <f aca="true" t="shared" si="16" ref="E73:U73">SUM(E75,E77,E78)</f>
        <v>0</v>
      </c>
      <c r="F73" s="194">
        <f t="shared" si="16"/>
        <v>0</v>
      </c>
      <c r="G73" s="194">
        <f t="shared" si="16"/>
        <v>0</v>
      </c>
      <c r="H73" s="194">
        <f t="shared" si="16"/>
        <v>0</v>
      </c>
      <c r="I73" s="195">
        <f t="shared" si="16"/>
        <v>0</v>
      </c>
      <c r="J73" s="195">
        <f t="shared" si="16"/>
        <v>0</v>
      </c>
      <c r="K73" s="195">
        <f t="shared" si="16"/>
        <v>0</v>
      </c>
      <c r="L73" s="195">
        <f t="shared" si="16"/>
        <v>0</v>
      </c>
      <c r="M73" s="194">
        <f t="shared" si="16"/>
        <v>0</v>
      </c>
      <c r="N73" s="194">
        <f t="shared" si="16"/>
        <v>0</v>
      </c>
      <c r="O73" s="194">
        <f t="shared" si="16"/>
        <v>0</v>
      </c>
      <c r="P73" s="194">
        <f t="shared" si="16"/>
        <v>0</v>
      </c>
      <c r="Q73" s="194">
        <f t="shared" si="16"/>
        <v>0</v>
      </c>
      <c r="R73" s="194">
        <f t="shared" si="16"/>
        <v>0</v>
      </c>
      <c r="S73" s="194">
        <f t="shared" si="16"/>
        <v>0</v>
      </c>
      <c r="T73" s="194">
        <f t="shared" si="16"/>
        <v>0</v>
      </c>
      <c r="U73" s="352">
        <f t="shared" si="16"/>
        <v>0</v>
      </c>
      <c r="V73" s="95" t="s">
        <v>23</v>
      </c>
      <c r="W73" s="95" t="s">
        <v>23</v>
      </c>
      <c r="X73" s="192"/>
      <c r="Y73" s="192"/>
      <c r="Z73" s="192"/>
      <c r="AA73" s="193"/>
      <c r="AB73" s="193"/>
      <c r="AC73" s="193"/>
      <c r="AD73" s="193"/>
      <c r="AE73" s="193"/>
      <c r="AF73" s="355"/>
      <c r="AG73" s="193"/>
      <c r="AH73" s="193"/>
      <c r="AI73" s="193"/>
      <c r="AJ73" s="193"/>
      <c r="AK73" s="193"/>
      <c r="AL73" s="193"/>
      <c r="AM73" s="193"/>
      <c r="AN73" s="193"/>
      <c r="AO73" s="193"/>
      <c r="AP73" s="108"/>
      <c r="AQ73" s="108"/>
      <c r="AR73" s="108"/>
      <c r="AS73" s="108"/>
      <c r="AT73" s="108"/>
      <c r="AU73" s="108"/>
      <c r="AV73" s="108"/>
      <c r="AW73" s="108"/>
      <c r="AX73" s="107"/>
      <c r="AY73" s="107"/>
      <c r="AZ73" s="107"/>
      <c r="BA73" s="107"/>
      <c r="BB73" s="107"/>
      <c r="BC73" s="107"/>
      <c r="BD73" s="107"/>
      <c r="BE73" s="100">
        <f aca="true" t="shared" si="17" ref="BE73:BE99">SUM(E73:BD73)</f>
        <v>0</v>
      </c>
    </row>
    <row r="74" spans="1:57" ht="16.5" customHeight="1" hidden="1" thickBot="1">
      <c r="A74" s="479"/>
      <c r="B74" s="566"/>
      <c r="C74" s="566"/>
      <c r="D74" s="135" t="s">
        <v>25</v>
      </c>
      <c r="E74" s="194">
        <f aca="true" t="shared" si="18" ref="E74:U74">SUM(E76)</f>
        <v>0</v>
      </c>
      <c r="F74" s="194">
        <f t="shared" si="18"/>
        <v>0</v>
      </c>
      <c r="G74" s="194">
        <f t="shared" si="18"/>
        <v>0</v>
      </c>
      <c r="H74" s="194">
        <f t="shared" si="18"/>
        <v>0</v>
      </c>
      <c r="I74" s="195">
        <f t="shared" si="18"/>
        <v>0</v>
      </c>
      <c r="J74" s="195">
        <f t="shared" si="18"/>
        <v>0</v>
      </c>
      <c r="K74" s="195">
        <f t="shared" si="18"/>
        <v>0</v>
      </c>
      <c r="L74" s="195">
        <f t="shared" si="18"/>
        <v>0</v>
      </c>
      <c r="M74" s="194">
        <f t="shared" si="18"/>
        <v>0</v>
      </c>
      <c r="N74" s="194">
        <f t="shared" si="18"/>
        <v>0</v>
      </c>
      <c r="O74" s="194">
        <f t="shared" si="18"/>
        <v>0</v>
      </c>
      <c r="P74" s="194">
        <f t="shared" si="18"/>
        <v>0</v>
      </c>
      <c r="Q74" s="194">
        <f t="shared" si="18"/>
        <v>0</v>
      </c>
      <c r="R74" s="194">
        <f t="shared" si="18"/>
        <v>0</v>
      </c>
      <c r="S74" s="194">
        <f t="shared" si="18"/>
        <v>0</v>
      </c>
      <c r="T74" s="194">
        <f t="shared" si="18"/>
        <v>0</v>
      </c>
      <c r="U74" s="352">
        <f t="shared" si="18"/>
        <v>0</v>
      </c>
      <c r="V74" s="95" t="s">
        <v>23</v>
      </c>
      <c r="W74" s="95" t="s">
        <v>23</v>
      </c>
      <c r="X74" s="192"/>
      <c r="Y74" s="192"/>
      <c r="Z74" s="192"/>
      <c r="AA74" s="193"/>
      <c r="AB74" s="193"/>
      <c r="AC74" s="193"/>
      <c r="AD74" s="193"/>
      <c r="AE74" s="193"/>
      <c r="AF74" s="355"/>
      <c r="AG74" s="193"/>
      <c r="AH74" s="193"/>
      <c r="AI74" s="193"/>
      <c r="AJ74" s="193"/>
      <c r="AK74" s="193"/>
      <c r="AL74" s="193"/>
      <c r="AM74" s="193"/>
      <c r="AN74" s="193"/>
      <c r="AO74" s="193"/>
      <c r="AP74" s="108"/>
      <c r="AQ74" s="108"/>
      <c r="AR74" s="108"/>
      <c r="AS74" s="108"/>
      <c r="AT74" s="108"/>
      <c r="AU74" s="108"/>
      <c r="AV74" s="108"/>
      <c r="AW74" s="108"/>
      <c r="AX74" s="107"/>
      <c r="AY74" s="107"/>
      <c r="AZ74" s="107"/>
      <c r="BA74" s="107"/>
      <c r="BB74" s="107"/>
      <c r="BC74" s="107"/>
      <c r="BD74" s="107"/>
      <c r="BE74" s="100">
        <f t="shared" si="17"/>
        <v>0</v>
      </c>
    </row>
    <row r="75" spans="1:57" s="13" customFormat="1" ht="16.5" customHeight="1" hidden="1" thickBot="1">
      <c r="A75" s="479"/>
      <c r="B75" s="551" t="s">
        <v>116</v>
      </c>
      <c r="C75" s="551"/>
      <c r="D75" s="115" t="s">
        <v>22</v>
      </c>
      <c r="E75" s="194"/>
      <c r="F75" s="194"/>
      <c r="G75" s="194"/>
      <c r="H75" s="194"/>
      <c r="I75" s="195"/>
      <c r="J75" s="195"/>
      <c r="K75" s="195"/>
      <c r="L75" s="195"/>
      <c r="M75" s="194"/>
      <c r="N75" s="194"/>
      <c r="O75" s="194"/>
      <c r="P75" s="194"/>
      <c r="Q75" s="194"/>
      <c r="R75" s="194"/>
      <c r="S75" s="194"/>
      <c r="T75" s="194"/>
      <c r="U75" s="352"/>
      <c r="V75" s="295" t="s">
        <v>23</v>
      </c>
      <c r="W75" s="295" t="s">
        <v>23</v>
      </c>
      <c r="X75" s="190"/>
      <c r="Y75" s="190"/>
      <c r="Z75" s="190"/>
      <c r="AA75" s="191"/>
      <c r="AB75" s="191"/>
      <c r="AC75" s="191"/>
      <c r="AD75" s="191"/>
      <c r="AE75" s="191"/>
      <c r="AF75" s="356"/>
      <c r="AG75" s="191"/>
      <c r="AH75" s="191"/>
      <c r="AI75" s="191"/>
      <c r="AJ75" s="191"/>
      <c r="AK75" s="191"/>
      <c r="AL75" s="191"/>
      <c r="AM75" s="191"/>
      <c r="AN75" s="191"/>
      <c r="AO75" s="191"/>
      <c r="AP75" s="105"/>
      <c r="AQ75" s="105"/>
      <c r="AR75" s="105"/>
      <c r="AS75" s="105"/>
      <c r="AT75" s="105"/>
      <c r="AU75" s="105"/>
      <c r="AV75" s="105"/>
      <c r="AW75" s="105"/>
      <c r="AX75" s="103"/>
      <c r="AY75" s="103"/>
      <c r="AZ75" s="103"/>
      <c r="BA75" s="103"/>
      <c r="BB75" s="103"/>
      <c r="BC75" s="103"/>
      <c r="BD75" s="103"/>
      <c r="BE75" s="100">
        <f t="shared" si="17"/>
        <v>0</v>
      </c>
    </row>
    <row r="76" spans="1:57" s="13" customFormat="1" ht="11.25" customHeight="1" hidden="1" thickBot="1">
      <c r="A76" s="479"/>
      <c r="B76" s="552"/>
      <c r="C76" s="552"/>
      <c r="D76" s="115" t="s">
        <v>25</v>
      </c>
      <c r="E76" s="194"/>
      <c r="F76" s="194"/>
      <c r="G76" s="194"/>
      <c r="H76" s="194"/>
      <c r="I76" s="195"/>
      <c r="J76" s="195"/>
      <c r="K76" s="195"/>
      <c r="L76" s="195"/>
      <c r="M76" s="194"/>
      <c r="N76" s="194"/>
      <c r="O76" s="194"/>
      <c r="P76" s="194"/>
      <c r="Q76" s="194"/>
      <c r="R76" s="194"/>
      <c r="S76" s="194"/>
      <c r="T76" s="194"/>
      <c r="U76" s="352"/>
      <c r="V76" s="295" t="s">
        <v>23</v>
      </c>
      <c r="W76" s="295" t="s">
        <v>23</v>
      </c>
      <c r="X76" s="190"/>
      <c r="Y76" s="190"/>
      <c r="Z76" s="190"/>
      <c r="AA76" s="191"/>
      <c r="AB76" s="191"/>
      <c r="AC76" s="191"/>
      <c r="AD76" s="191"/>
      <c r="AE76" s="191"/>
      <c r="AF76" s="356"/>
      <c r="AG76" s="191"/>
      <c r="AH76" s="191"/>
      <c r="AI76" s="191"/>
      <c r="AJ76" s="191"/>
      <c r="AK76" s="191"/>
      <c r="AL76" s="191"/>
      <c r="AM76" s="191"/>
      <c r="AN76" s="191"/>
      <c r="AO76" s="191"/>
      <c r="AP76" s="105"/>
      <c r="AQ76" s="105"/>
      <c r="AR76" s="105"/>
      <c r="AS76" s="105"/>
      <c r="AT76" s="105"/>
      <c r="AU76" s="105"/>
      <c r="AV76" s="105"/>
      <c r="AW76" s="105"/>
      <c r="AX76" s="103"/>
      <c r="AY76" s="103"/>
      <c r="AZ76" s="103"/>
      <c r="BA76" s="103"/>
      <c r="BB76" s="103"/>
      <c r="BC76" s="103"/>
      <c r="BD76" s="103"/>
      <c r="BE76" s="100">
        <f t="shared" si="17"/>
        <v>0</v>
      </c>
    </row>
    <row r="77" spans="1:57" s="13" customFormat="1" ht="13.5" customHeight="1" hidden="1" thickBot="1">
      <c r="A77" s="479"/>
      <c r="B77" s="115" t="s">
        <v>63</v>
      </c>
      <c r="C77" s="117"/>
      <c r="D77" s="115" t="s">
        <v>22</v>
      </c>
      <c r="E77" s="194"/>
      <c r="F77" s="194"/>
      <c r="G77" s="194"/>
      <c r="H77" s="194"/>
      <c r="I77" s="195"/>
      <c r="J77" s="195"/>
      <c r="K77" s="195"/>
      <c r="L77" s="195"/>
      <c r="M77" s="194"/>
      <c r="N77" s="194"/>
      <c r="O77" s="194"/>
      <c r="P77" s="194"/>
      <c r="Q77" s="194"/>
      <c r="R77" s="194"/>
      <c r="S77" s="194"/>
      <c r="T77" s="194"/>
      <c r="U77" s="352"/>
      <c r="V77" s="295" t="s">
        <v>23</v>
      </c>
      <c r="W77" s="295" t="s">
        <v>23</v>
      </c>
      <c r="X77" s="190"/>
      <c r="Y77" s="190"/>
      <c r="Z77" s="190"/>
      <c r="AA77" s="191"/>
      <c r="AB77" s="191"/>
      <c r="AC77" s="191"/>
      <c r="AD77" s="191"/>
      <c r="AE77" s="191"/>
      <c r="AF77" s="356"/>
      <c r="AG77" s="191"/>
      <c r="AH77" s="191"/>
      <c r="AI77" s="191"/>
      <c r="AJ77" s="191"/>
      <c r="AK77" s="191"/>
      <c r="AL77" s="191"/>
      <c r="AM77" s="191"/>
      <c r="AN77" s="191"/>
      <c r="AO77" s="191"/>
      <c r="AP77" s="105"/>
      <c r="AQ77" s="105"/>
      <c r="AR77" s="105"/>
      <c r="AS77" s="105"/>
      <c r="AT77" s="105"/>
      <c r="AU77" s="105"/>
      <c r="AV77" s="105"/>
      <c r="AW77" s="105"/>
      <c r="AX77" s="103"/>
      <c r="AY77" s="103"/>
      <c r="AZ77" s="103"/>
      <c r="BA77" s="103"/>
      <c r="BB77" s="103"/>
      <c r="BC77" s="103"/>
      <c r="BD77" s="103"/>
      <c r="BE77" s="100">
        <f t="shared" si="17"/>
        <v>0</v>
      </c>
    </row>
    <row r="78" spans="1:57" s="13" customFormat="1" ht="19.5" customHeight="1" hidden="1" thickBot="1">
      <c r="A78" s="479"/>
      <c r="B78" s="115" t="s">
        <v>115</v>
      </c>
      <c r="C78" s="115"/>
      <c r="D78" s="115" t="s">
        <v>22</v>
      </c>
      <c r="E78" s="194"/>
      <c r="F78" s="194"/>
      <c r="G78" s="194"/>
      <c r="H78" s="194"/>
      <c r="I78" s="195"/>
      <c r="J78" s="195"/>
      <c r="K78" s="195"/>
      <c r="L78" s="195"/>
      <c r="M78" s="194"/>
      <c r="N78" s="194"/>
      <c r="O78" s="194"/>
      <c r="P78" s="194"/>
      <c r="Q78" s="194"/>
      <c r="R78" s="194"/>
      <c r="S78" s="194"/>
      <c r="T78" s="194"/>
      <c r="U78" s="352"/>
      <c r="V78" s="295" t="s">
        <v>23</v>
      </c>
      <c r="W78" s="295" t="s">
        <v>23</v>
      </c>
      <c r="X78" s="190"/>
      <c r="Y78" s="190"/>
      <c r="Z78" s="190"/>
      <c r="AA78" s="191"/>
      <c r="AB78" s="191"/>
      <c r="AC78" s="191"/>
      <c r="AD78" s="191"/>
      <c r="AE78" s="191"/>
      <c r="AF78" s="356"/>
      <c r="AG78" s="191"/>
      <c r="AH78" s="191"/>
      <c r="AI78" s="191"/>
      <c r="AJ78" s="191"/>
      <c r="AK78" s="191"/>
      <c r="AL78" s="191"/>
      <c r="AM78" s="191"/>
      <c r="AN78" s="191"/>
      <c r="AO78" s="191"/>
      <c r="AP78" s="105"/>
      <c r="AQ78" s="105"/>
      <c r="AR78" s="105"/>
      <c r="AS78" s="105"/>
      <c r="AT78" s="105"/>
      <c r="AU78" s="105"/>
      <c r="AV78" s="105"/>
      <c r="AW78" s="105"/>
      <c r="AX78" s="103"/>
      <c r="AY78" s="103"/>
      <c r="AZ78" s="103"/>
      <c r="BA78" s="103"/>
      <c r="BB78" s="103"/>
      <c r="BC78" s="103"/>
      <c r="BD78" s="103"/>
      <c r="BE78" s="100">
        <f t="shared" si="17"/>
        <v>0</v>
      </c>
    </row>
    <row r="79" spans="1:57" ht="13.5" customHeight="1" hidden="1" thickBot="1">
      <c r="A79" s="479"/>
      <c r="B79" s="565" t="s">
        <v>65</v>
      </c>
      <c r="C79" s="565" t="s">
        <v>114</v>
      </c>
      <c r="D79" s="134" t="s">
        <v>22</v>
      </c>
      <c r="E79" s="194"/>
      <c r="F79" s="194"/>
      <c r="G79" s="194"/>
      <c r="H79" s="194"/>
      <c r="I79" s="195"/>
      <c r="J79" s="195"/>
      <c r="K79" s="195"/>
      <c r="L79" s="195"/>
      <c r="M79" s="194"/>
      <c r="N79" s="194"/>
      <c r="O79" s="194"/>
      <c r="P79" s="194"/>
      <c r="Q79" s="194"/>
      <c r="R79" s="194"/>
      <c r="S79" s="194"/>
      <c r="T79" s="194"/>
      <c r="U79" s="352"/>
      <c r="V79" s="95"/>
      <c r="W79" s="95"/>
      <c r="X79" s="192"/>
      <c r="Y79" s="192"/>
      <c r="Z79" s="192"/>
      <c r="AA79" s="193"/>
      <c r="AB79" s="193"/>
      <c r="AC79" s="193"/>
      <c r="AD79" s="193"/>
      <c r="AE79" s="193"/>
      <c r="AF79" s="355"/>
      <c r="AG79" s="193"/>
      <c r="AH79" s="193"/>
      <c r="AI79" s="193"/>
      <c r="AJ79" s="193"/>
      <c r="AK79" s="193"/>
      <c r="AL79" s="193"/>
      <c r="AM79" s="193"/>
      <c r="AN79" s="193"/>
      <c r="AO79" s="193"/>
      <c r="AP79" s="98"/>
      <c r="AQ79" s="98"/>
      <c r="AR79" s="98"/>
      <c r="AS79" s="98"/>
      <c r="AT79" s="98"/>
      <c r="AU79" s="98"/>
      <c r="AV79" s="98"/>
      <c r="AW79" s="98"/>
      <c r="AX79" s="97"/>
      <c r="AY79" s="97"/>
      <c r="AZ79" s="97"/>
      <c r="BA79" s="97"/>
      <c r="BB79" s="97"/>
      <c r="BC79" s="97"/>
      <c r="BD79" s="97"/>
      <c r="BE79" s="100">
        <f t="shared" si="17"/>
        <v>0</v>
      </c>
    </row>
    <row r="80" spans="1:57" ht="13.5" customHeight="1" hidden="1" thickBot="1">
      <c r="A80" s="479"/>
      <c r="B80" s="566"/>
      <c r="C80" s="566"/>
      <c r="D80" s="134" t="s">
        <v>25</v>
      </c>
      <c r="E80" s="194"/>
      <c r="F80" s="194"/>
      <c r="G80" s="194"/>
      <c r="H80" s="194"/>
      <c r="I80" s="195"/>
      <c r="J80" s="195"/>
      <c r="K80" s="195"/>
      <c r="L80" s="195"/>
      <c r="M80" s="194"/>
      <c r="N80" s="194"/>
      <c r="O80" s="194"/>
      <c r="P80" s="194"/>
      <c r="Q80" s="194"/>
      <c r="R80" s="194"/>
      <c r="S80" s="194"/>
      <c r="T80" s="194"/>
      <c r="U80" s="352"/>
      <c r="V80" s="95"/>
      <c r="W80" s="95"/>
      <c r="X80" s="192"/>
      <c r="Y80" s="192"/>
      <c r="Z80" s="192"/>
      <c r="AA80" s="193"/>
      <c r="AB80" s="193"/>
      <c r="AC80" s="193"/>
      <c r="AD80" s="193"/>
      <c r="AE80" s="193"/>
      <c r="AF80" s="355"/>
      <c r="AG80" s="193"/>
      <c r="AH80" s="193"/>
      <c r="AI80" s="193"/>
      <c r="AJ80" s="193"/>
      <c r="AK80" s="193"/>
      <c r="AL80" s="193"/>
      <c r="AM80" s="193"/>
      <c r="AN80" s="193"/>
      <c r="AO80" s="193"/>
      <c r="AP80" s="98"/>
      <c r="AQ80" s="98"/>
      <c r="AR80" s="98"/>
      <c r="AS80" s="98"/>
      <c r="AT80" s="98"/>
      <c r="AU80" s="98"/>
      <c r="AV80" s="98"/>
      <c r="AW80" s="98"/>
      <c r="AX80" s="97"/>
      <c r="AY80" s="97"/>
      <c r="AZ80" s="97"/>
      <c r="BA80" s="97"/>
      <c r="BB80" s="97"/>
      <c r="BC80" s="97"/>
      <c r="BD80" s="97"/>
      <c r="BE80" s="100">
        <f t="shared" si="17"/>
        <v>0</v>
      </c>
    </row>
    <row r="81" spans="1:57" ht="13.5" customHeight="1" hidden="1" thickBot="1">
      <c r="A81" s="479"/>
      <c r="B81" s="551" t="s">
        <v>67</v>
      </c>
      <c r="C81" s="551" t="s">
        <v>113</v>
      </c>
      <c r="D81" s="115" t="s">
        <v>22</v>
      </c>
      <c r="E81" s="194"/>
      <c r="F81" s="194"/>
      <c r="G81" s="194"/>
      <c r="H81" s="194"/>
      <c r="I81" s="195"/>
      <c r="J81" s="195"/>
      <c r="K81" s="195"/>
      <c r="L81" s="195"/>
      <c r="M81" s="194"/>
      <c r="N81" s="194"/>
      <c r="O81" s="194"/>
      <c r="P81" s="194"/>
      <c r="Q81" s="194"/>
      <c r="R81" s="194"/>
      <c r="S81" s="194"/>
      <c r="T81" s="194"/>
      <c r="U81" s="352"/>
      <c r="V81" s="95"/>
      <c r="W81" s="95"/>
      <c r="X81" s="190"/>
      <c r="Y81" s="190"/>
      <c r="Z81" s="190"/>
      <c r="AA81" s="191"/>
      <c r="AB81" s="191"/>
      <c r="AC81" s="191"/>
      <c r="AD81" s="191"/>
      <c r="AE81" s="191"/>
      <c r="AF81" s="356"/>
      <c r="AG81" s="191"/>
      <c r="AH81" s="191"/>
      <c r="AI81" s="191"/>
      <c r="AJ81" s="191"/>
      <c r="AK81" s="191"/>
      <c r="AL81" s="191"/>
      <c r="AM81" s="191"/>
      <c r="AN81" s="191"/>
      <c r="AO81" s="191"/>
      <c r="AP81" s="106"/>
      <c r="AQ81" s="106"/>
      <c r="AR81" s="106"/>
      <c r="AS81" s="106"/>
      <c r="AT81" s="106"/>
      <c r="AU81" s="106"/>
      <c r="AV81" s="106"/>
      <c r="AW81" s="106"/>
      <c r="AX81" s="104"/>
      <c r="AY81" s="104"/>
      <c r="AZ81" s="104"/>
      <c r="BA81" s="104"/>
      <c r="BB81" s="104"/>
      <c r="BC81" s="104"/>
      <c r="BD81" s="104"/>
      <c r="BE81" s="100">
        <f t="shared" si="17"/>
        <v>0</v>
      </c>
    </row>
    <row r="82" spans="1:57" ht="13.5" customHeight="1" hidden="1" thickBot="1">
      <c r="A82" s="479"/>
      <c r="B82" s="586"/>
      <c r="C82" s="586"/>
      <c r="D82" s="115" t="s">
        <v>25</v>
      </c>
      <c r="E82" s="194"/>
      <c r="F82" s="194"/>
      <c r="G82" s="194"/>
      <c r="H82" s="194"/>
      <c r="I82" s="195"/>
      <c r="J82" s="195"/>
      <c r="K82" s="195"/>
      <c r="L82" s="195"/>
      <c r="M82" s="194"/>
      <c r="N82" s="194"/>
      <c r="O82" s="194"/>
      <c r="P82" s="194"/>
      <c r="Q82" s="194"/>
      <c r="R82" s="194"/>
      <c r="S82" s="194"/>
      <c r="T82" s="194"/>
      <c r="U82" s="352"/>
      <c r="V82" s="295"/>
      <c r="W82" s="295"/>
      <c r="X82" s="190"/>
      <c r="Y82" s="190"/>
      <c r="Z82" s="190"/>
      <c r="AA82" s="191"/>
      <c r="AB82" s="191"/>
      <c r="AC82" s="191"/>
      <c r="AD82" s="191"/>
      <c r="AE82" s="191"/>
      <c r="AF82" s="356"/>
      <c r="AG82" s="191"/>
      <c r="AH82" s="191"/>
      <c r="AI82" s="191"/>
      <c r="AJ82" s="191"/>
      <c r="AK82" s="191"/>
      <c r="AL82" s="191"/>
      <c r="AM82" s="191"/>
      <c r="AN82" s="191"/>
      <c r="AO82" s="191"/>
      <c r="AP82" s="106"/>
      <c r="AQ82" s="106"/>
      <c r="AR82" s="106"/>
      <c r="AS82" s="106"/>
      <c r="AT82" s="106"/>
      <c r="AU82" s="106"/>
      <c r="AV82" s="106"/>
      <c r="AW82" s="106"/>
      <c r="AX82" s="104"/>
      <c r="AY82" s="104"/>
      <c r="AZ82" s="104"/>
      <c r="BA82" s="104"/>
      <c r="BB82" s="104"/>
      <c r="BC82" s="104"/>
      <c r="BD82" s="104"/>
      <c r="BE82" s="100">
        <f t="shared" si="17"/>
        <v>0</v>
      </c>
    </row>
    <row r="83" spans="1:57" ht="13.5" customHeight="1" hidden="1" thickBot="1">
      <c r="A83" s="479"/>
      <c r="B83" s="551" t="s">
        <v>112</v>
      </c>
      <c r="C83" s="551" t="s">
        <v>111</v>
      </c>
      <c r="D83" s="115" t="s">
        <v>22</v>
      </c>
      <c r="E83" s="194"/>
      <c r="F83" s="194"/>
      <c r="G83" s="194"/>
      <c r="H83" s="194"/>
      <c r="I83" s="195"/>
      <c r="J83" s="195"/>
      <c r="K83" s="195"/>
      <c r="L83" s="195"/>
      <c r="M83" s="194"/>
      <c r="N83" s="194"/>
      <c r="O83" s="194"/>
      <c r="P83" s="194"/>
      <c r="Q83" s="194"/>
      <c r="R83" s="194"/>
      <c r="S83" s="194"/>
      <c r="T83" s="194"/>
      <c r="U83" s="352"/>
      <c r="V83" s="95"/>
      <c r="W83" s="95"/>
      <c r="X83" s="190"/>
      <c r="Y83" s="190"/>
      <c r="Z83" s="190"/>
      <c r="AA83" s="191"/>
      <c r="AB83" s="191"/>
      <c r="AC83" s="191"/>
      <c r="AD83" s="191"/>
      <c r="AE83" s="191"/>
      <c r="AF83" s="356"/>
      <c r="AG83" s="191"/>
      <c r="AH83" s="191"/>
      <c r="AI83" s="191"/>
      <c r="AJ83" s="191"/>
      <c r="AK83" s="191"/>
      <c r="AL83" s="191"/>
      <c r="AM83" s="191"/>
      <c r="AN83" s="191"/>
      <c r="AO83" s="191"/>
      <c r="AP83" s="106"/>
      <c r="AQ83" s="106"/>
      <c r="AR83" s="106"/>
      <c r="AS83" s="106"/>
      <c r="AT83" s="106"/>
      <c r="AU83" s="106"/>
      <c r="AV83" s="106"/>
      <c r="AW83" s="106"/>
      <c r="AX83" s="104"/>
      <c r="AY83" s="104"/>
      <c r="AZ83" s="104"/>
      <c r="BA83" s="104"/>
      <c r="BB83" s="104"/>
      <c r="BC83" s="104"/>
      <c r="BD83" s="104"/>
      <c r="BE83" s="100">
        <f t="shared" si="17"/>
        <v>0</v>
      </c>
    </row>
    <row r="84" spans="1:57" ht="29.25" customHeight="1" hidden="1" thickBot="1">
      <c r="A84" s="479"/>
      <c r="B84" s="586"/>
      <c r="C84" s="586"/>
      <c r="D84" s="115" t="s">
        <v>25</v>
      </c>
      <c r="E84" s="194"/>
      <c r="F84" s="194"/>
      <c r="G84" s="194"/>
      <c r="H84" s="194"/>
      <c r="I84" s="195"/>
      <c r="J84" s="195"/>
      <c r="K84" s="195"/>
      <c r="L84" s="195"/>
      <c r="M84" s="194"/>
      <c r="N84" s="194"/>
      <c r="O84" s="194"/>
      <c r="P84" s="194"/>
      <c r="Q84" s="194"/>
      <c r="R84" s="194"/>
      <c r="S84" s="194"/>
      <c r="T84" s="194"/>
      <c r="U84" s="352"/>
      <c r="V84" s="295"/>
      <c r="W84" s="295"/>
      <c r="X84" s="190"/>
      <c r="Y84" s="190"/>
      <c r="Z84" s="190"/>
      <c r="AA84" s="191"/>
      <c r="AB84" s="191"/>
      <c r="AC84" s="191"/>
      <c r="AD84" s="191"/>
      <c r="AE84" s="191"/>
      <c r="AF84" s="356"/>
      <c r="AG84" s="191"/>
      <c r="AH84" s="191"/>
      <c r="AI84" s="191"/>
      <c r="AJ84" s="191"/>
      <c r="AK84" s="191"/>
      <c r="AL84" s="191"/>
      <c r="AM84" s="191"/>
      <c r="AN84" s="191"/>
      <c r="AO84" s="191"/>
      <c r="AP84" s="106"/>
      <c r="AQ84" s="106"/>
      <c r="AR84" s="106"/>
      <c r="AS84" s="106"/>
      <c r="AT84" s="106"/>
      <c r="AU84" s="106"/>
      <c r="AV84" s="106"/>
      <c r="AW84" s="106"/>
      <c r="AX84" s="104"/>
      <c r="AY84" s="104"/>
      <c r="AZ84" s="104"/>
      <c r="BA84" s="104"/>
      <c r="BB84" s="104"/>
      <c r="BC84" s="104"/>
      <c r="BD84" s="104"/>
      <c r="BE84" s="100">
        <f t="shared" si="17"/>
        <v>0</v>
      </c>
    </row>
    <row r="85" spans="1:57" ht="13.5" customHeight="1" hidden="1" thickBot="1">
      <c r="A85" s="479"/>
      <c r="B85" s="115" t="s">
        <v>69</v>
      </c>
      <c r="C85" s="118" t="s">
        <v>56</v>
      </c>
      <c r="D85" s="115" t="s">
        <v>22</v>
      </c>
      <c r="E85" s="194"/>
      <c r="F85" s="194"/>
      <c r="G85" s="194"/>
      <c r="H85" s="194"/>
      <c r="I85" s="195"/>
      <c r="J85" s="195"/>
      <c r="K85" s="195"/>
      <c r="L85" s="195"/>
      <c r="M85" s="194"/>
      <c r="N85" s="194"/>
      <c r="O85" s="194"/>
      <c r="P85" s="194"/>
      <c r="Q85" s="194"/>
      <c r="R85" s="194"/>
      <c r="S85" s="194"/>
      <c r="T85" s="194"/>
      <c r="U85" s="352"/>
      <c r="V85" s="295"/>
      <c r="W85" s="295"/>
      <c r="X85" s="190"/>
      <c r="Y85" s="190"/>
      <c r="Z85" s="190"/>
      <c r="AA85" s="191"/>
      <c r="AB85" s="191"/>
      <c r="AC85" s="191"/>
      <c r="AD85" s="191"/>
      <c r="AE85" s="191"/>
      <c r="AF85" s="356"/>
      <c r="AG85" s="191"/>
      <c r="AH85" s="191"/>
      <c r="AI85" s="191"/>
      <c r="AJ85" s="191"/>
      <c r="AK85" s="191"/>
      <c r="AL85" s="191"/>
      <c r="AM85" s="191"/>
      <c r="AN85" s="191"/>
      <c r="AO85" s="191"/>
      <c r="AP85" s="106"/>
      <c r="AQ85" s="106"/>
      <c r="AR85" s="106"/>
      <c r="AS85" s="106"/>
      <c r="AT85" s="106"/>
      <c r="AU85" s="106"/>
      <c r="AV85" s="106"/>
      <c r="AW85" s="106"/>
      <c r="AX85" s="104"/>
      <c r="AY85" s="104"/>
      <c r="AZ85" s="104"/>
      <c r="BA85" s="104"/>
      <c r="BB85" s="104"/>
      <c r="BC85" s="104"/>
      <c r="BD85" s="104"/>
      <c r="BE85" s="100">
        <f t="shared" si="17"/>
        <v>0</v>
      </c>
    </row>
    <row r="86" spans="1:57" ht="18" customHeight="1" hidden="1" thickBot="1">
      <c r="A86" s="479"/>
      <c r="B86" s="111" t="s">
        <v>70</v>
      </c>
      <c r="C86" s="115" t="s">
        <v>58</v>
      </c>
      <c r="D86" s="115" t="s">
        <v>22</v>
      </c>
      <c r="E86" s="194"/>
      <c r="F86" s="194"/>
      <c r="G86" s="194"/>
      <c r="H86" s="194"/>
      <c r="I86" s="195"/>
      <c r="J86" s="195"/>
      <c r="K86" s="195"/>
      <c r="L86" s="195"/>
      <c r="M86" s="194"/>
      <c r="N86" s="194"/>
      <c r="O86" s="194"/>
      <c r="P86" s="194"/>
      <c r="Q86" s="194"/>
      <c r="R86" s="194"/>
      <c r="S86" s="194"/>
      <c r="T86" s="194"/>
      <c r="U86" s="352"/>
      <c r="V86" s="295"/>
      <c r="W86" s="295"/>
      <c r="X86" s="190"/>
      <c r="Y86" s="190"/>
      <c r="Z86" s="190"/>
      <c r="AA86" s="191"/>
      <c r="AB86" s="191"/>
      <c r="AC86" s="191"/>
      <c r="AD86" s="191"/>
      <c r="AE86" s="191"/>
      <c r="AF86" s="356"/>
      <c r="AG86" s="191"/>
      <c r="AH86" s="191"/>
      <c r="AI86" s="191"/>
      <c r="AJ86" s="191"/>
      <c r="AK86" s="191"/>
      <c r="AL86" s="191"/>
      <c r="AM86" s="191"/>
      <c r="AN86" s="191"/>
      <c r="AO86" s="191"/>
      <c r="AP86" s="106"/>
      <c r="AQ86" s="106"/>
      <c r="AR86" s="106"/>
      <c r="AS86" s="106"/>
      <c r="AT86" s="106"/>
      <c r="AU86" s="106"/>
      <c r="AV86" s="106"/>
      <c r="AW86" s="106"/>
      <c r="AX86" s="104"/>
      <c r="AY86" s="104"/>
      <c r="AZ86" s="104"/>
      <c r="BA86" s="104"/>
      <c r="BB86" s="104"/>
      <c r="BC86" s="104"/>
      <c r="BD86" s="104"/>
      <c r="BE86" s="100">
        <f t="shared" si="17"/>
        <v>0</v>
      </c>
    </row>
    <row r="87" spans="1:57" ht="13.5" customHeight="1" hidden="1" thickBot="1">
      <c r="A87" s="479"/>
      <c r="B87" s="587" t="s">
        <v>101</v>
      </c>
      <c r="C87" s="119" t="s">
        <v>30</v>
      </c>
      <c r="D87" s="134" t="s">
        <v>22</v>
      </c>
      <c r="E87" s="194"/>
      <c r="F87" s="194"/>
      <c r="G87" s="194"/>
      <c r="H87" s="194"/>
      <c r="I87" s="195"/>
      <c r="J87" s="195"/>
      <c r="K87" s="195"/>
      <c r="L87" s="195"/>
      <c r="M87" s="194"/>
      <c r="N87" s="194"/>
      <c r="O87" s="194"/>
      <c r="P87" s="194"/>
      <c r="Q87" s="194"/>
      <c r="R87" s="194"/>
      <c r="S87" s="194"/>
      <c r="T87" s="194"/>
      <c r="U87" s="352"/>
      <c r="V87" s="295"/>
      <c r="W87" s="295"/>
      <c r="X87" s="190"/>
      <c r="Y87" s="190"/>
      <c r="Z87" s="190"/>
      <c r="AA87" s="191"/>
      <c r="AB87" s="191"/>
      <c r="AC87" s="191"/>
      <c r="AD87" s="191"/>
      <c r="AE87" s="191"/>
      <c r="AF87" s="356"/>
      <c r="AG87" s="191"/>
      <c r="AH87" s="191"/>
      <c r="AI87" s="191"/>
      <c r="AJ87" s="191"/>
      <c r="AK87" s="191"/>
      <c r="AL87" s="191"/>
      <c r="AM87" s="191"/>
      <c r="AN87" s="191"/>
      <c r="AO87" s="191"/>
      <c r="AP87" s="110"/>
      <c r="AQ87" s="110"/>
      <c r="AR87" s="110"/>
      <c r="AS87" s="110"/>
      <c r="AT87" s="110"/>
      <c r="AU87" s="110"/>
      <c r="AV87" s="110"/>
      <c r="AW87" s="110"/>
      <c r="AX87" s="109"/>
      <c r="AY87" s="109"/>
      <c r="AZ87" s="109"/>
      <c r="BA87" s="109"/>
      <c r="BB87" s="109"/>
      <c r="BC87" s="109"/>
      <c r="BD87" s="109"/>
      <c r="BE87" s="100">
        <f t="shared" si="17"/>
        <v>0</v>
      </c>
    </row>
    <row r="88" spans="1:57" ht="13.5" customHeight="1" hidden="1" thickBot="1">
      <c r="A88" s="479"/>
      <c r="B88" s="566"/>
      <c r="C88" s="120" t="s">
        <v>36</v>
      </c>
      <c r="D88" s="134" t="s">
        <v>25</v>
      </c>
      <c r="E88" s="194"/>
      <c r="F88" s="194"/>
      <c r="G88" s="194"/>
      <c r="H88" s="194"/>
      <c r="I88" s="195"/>
      <c r="J88" s="195"/>
      <c r="K88" s="195"/>
      <c r="L88" s="195"/>
      <c r="M88" s="194"/>
      <c r="N88" s="194"/>
      <c r="O88" s="194"/>
      <c r="P88" s="194"/>
      <c r="Q88" s="194"/>
      <c r="R88" s="194"/>
      <c r="S88" s="194"/>
      <c r="T88" s="194"/>
      <c r="U88" s="352"/>
      <c r="V88" s="295"/>
      <c r="W88" s="295"/>
      <c r="X88" s="190"/>
      <c r="Y88" s="190"/>
      <c r="Z88" s="190"/>
      <c r="AA88" s="191"/>
      <c r="AB88" s="191"/>
      <c r="AC88" s="191"/>
      <c r="AD88" s="191"/>
      <c r="AE88" s="191"/>
      <c r="AF88" s="356"/>
      <c r="AG88" s="191"/>
      <c r="AH88" s="191"/>
      <c r="AI88" s="191"/>
      <c r="AJ88" s="191"/>
      <c r="AK88" s="191"/>
      <c r="AL88" s="191"/>
      <c r="AM88" s="191"/>
      <c r="AN88" s="191"/>
      <c r="AO88" s="191"/>
      <c r="AP88" s="110"/>
      <c r="AQ88" s="110"/>
      <c r="AR88" s="110"/>
      <c r="AS88" s="110"/>
      <c r="AT88" s="110"/>
      <c r="AU88" s="110"/>
      <c r="AV88" s="110"/>
      <c r="AW88" s="110"/>
      <c r="AX88" s="109"/>
      <c r="AY88" s="109"/>
      <c r="AZ88" s="109"/>
      <c r="BA88" s="109"/>
      <c r="BB88" s="109"/>
      <c r="BC88" s="109"/>
      <c r="BD88" s="109"/>
      <c r="BE88" s="100">
        <f t="shared" si="17"/>
        <v>0</v>
      </c>
    </row>
    <row r="89" spans="1:57" s="56" customFormat="1" ht="20.25" customHeight="1" thickBot="1">
      <c r="A89" s="479"/>
      <c r="B89" s="565" t="s">
        <v>258</v>
      </c>
      <c r="C89" s="565" t="s">
        <v>168</v>
      </c>
      <c r="D89" s="135" t="s">
        <v>22</v>
      </c>
      <c r="E89" s="107">
        <f>E91+E93</f>
        <v>6</v>
      </c>
      <c r="F89" s="107">
        <f aca="true" t="shared" si="19" ref="F89:AU89">F91+F93</f>
        <v>6</v>
      </c>
      <c r="G89" s="107">
        <f t="shared" si="19"/>
        <v>6</v>
      </c>
      <c r="H89" s="107">
        <f t="shared" si="19"/>
        <v>6</v>
      </c>
      <c r="I89" s="107">
        <f t="shared" si="19"/>
        <v>6</v>
      </c>
      <c r="J89" s="107">
        <f t="shared" si="19"/>
        <v>6</v>
      </c>
      <c r="K89" s="107">
        <f t="shared" si="19"/>
        <v>6</v>
      </c>
      <c r="L89" s="107">
        <f t="shared" si="19"/>
        <v>6</v>
      </c>
      <c r="M89" s="107">
        <f t="shared" si="19"/>
        <v>6</v>
      </c>
      <c r="N89" s="107">
        <f t="shared" si="19"/>
        <v>6</v>
      </c>
      <c r="O89" s="107">
        <f t="shared" si="19"/>
        <v>6</v>
      </c>
      <c r="P89" s="107">
        <f t="shared" si="19"/>
        <v>6</v>
      </c>
      <c r="Q89" s="107">
        <f t="shared" si="19"/>
        <v>6</v>
      </c>
      <c r="R89" s="107">
        <f t="shared" si="19"/>
        <v>6</v>
      </c>
      <c r="S89" s="107">
        <f t="shared" si="19"/>
        <v>6</v>
      </c>
      <c r="T89" s="107">
        <v>6</v>
      </c>
      <c r="U89" s="352">
        <f t="shared" si="19"/>
        <v>0</v>
      </c>
      <c r="V89" s="95" t="s">
        <v>23</v>
      </c>
      <c r="W89" s="95" t="s">
        <v>23</v>
      </c>
      <c r="X89" s="107">
        <f>X91+X93</f>
        <v>12</v>
      </c>
      <c r="Y89" s="107">
        <f t="shared" si="19"/>
        <v>10</v>
      </c>
      <c r="Z89" s="107">
        <f t="shared" si="19"/>
        <v>12</v>
      </c>
      <c r="AA89" s="107">
        <f>AA91+AA93</f>
        <v>10</v>
      </c>
      <c r="AB89" s="107">
        <f t="shared" si="19"/>
        <v>12</v>
      </c>
      <c r="AC89" s="107">
        <f t="shared" si="19"/>
        <v>10</v>
      </c>
      <c r="AD89" s="107">
        <f t="shared" si="19"/>
        <v>12</v>
      </c>
      <c r="AE89" s="107">
        <v>10</v>
      </c>
      <c r="AF89" s="352">
        <f t="shared" si="19"/>
        <v>0</v>
      </c>
      <c r="AG89" s="107">
        <f t="shared" si="19"/>
        <v>0</v>
      </c>
      <c r="AH89" s="107">
        <f t="shared" si="19"/>
        <v>0</v>
      </c>
      <c r="AI89" s="108">
        <f t="shared" si="19"/>
        <v>36</v>
      </c>
      <c r="AJ89" s="108">
        <f t="shared" si="19"/>
        <v>36</v>
      </c>
      <c r="AK89" s="108">
        <f t="shared" si="19"/>
        <v>0</v>
      </c>
      <c r="AL89" s="108">
        <f t="shared" si="19"/>
        <v>0</v>
      </c>
      <c r="AM89" s="108">
        <f t="shared" si="19"/>
        <v>0</v>
      </c>
      <c r="AN89" s="108">
        <f t="shared" si="19"/>
        <v>0</v>
      </c>
      <c r="AO89" s="108">
        <f>AO91+AO93</f>
        <v>0</v>
      </c>
      <c r="AP89" s="108">
        <f t="shared" si="19"/>
        <v>0</v>
      </c>
      <c r="AQ89" s="108">
        <f t="shared" si="19"/>
        <v>0</v>
      </c>
      <c r="AR89" s="108">
        <f t="shared" si="19"/>
        <v>0</v>
      </c>
      <c r="AS89" s="108">
        <f t="shared" si="19"/>
        <v>0</v>
      </c>
      <c r="AT89" s="108">
        <f t="shared" si="19"/>
        <v>0</v>
      </c>
      <c r="AU89" s="108">
        <f t="shared" si="19"/>
        <v>0</v>
      </c>
      <c r="AV89" s="108"/>
      <c r="AW89" s="108"/>
      <c r="AX89" s="107"/>
      <c r="AY89" s="107"/>
      <c r="AZ89" s="107"/>
      <c r="BA89" s="107"/>
      <c r="BB89" s="107"/>
      <c r="BC89" s="107"/>
      <c r="BD89" s="107"/>
      <c r="BE89" s="100">
        <f t="shared" si="17"/>
        <v>256</v>
      </c>
    </row>
    <row r="90" spans="1:57" s="56" customFormat="1" ht="18.75" customHeight="1" thickBot="1">
      <c r="A90" s="479"/>
      <c r="B90" s="566"/>
      <c r="C90" s="566"/>
      <c r="D90" s="135" t="s">
        <v>25</v>
      </c>
      <c r="E90" s="107">
        <f>E92</f>
        <v>3</v>
      </c>
      <c r="F90" s="107">
        <f aca="true" t="shared" si="20" ref="F90:AU90">F92</f>
        <v>3</v>
      </c>
      <c r="G90" s="107">
        <f t="shared" si="20"/>
        <v>3</v>
      </c>
      <c r="H90" s="107">
        <f t="shared" si="20"/>
        <v>3</v>
      </c>
      <c r="I90" s="107">
        <f t="shared" si="20"/>
        <v>3</v>
      </c>
      <c r="J90" s="107">
        <f t="shared" si="20"/>
        <v>3</v>
      </c>
      <c r="K90" s="107">
        <f t="shared" si="20"/>
        <v>3</v>
      </c>
      <c r="L90" s="107">
        <f t="shared" si="20"/>
        <v>3</v>
      </c>
      <c r="M90" s="107">
        <f t="shared" si="20"/>
        <v>3</v>
      </c>
      <c r="N90" s="107">
        <f t="shared" si="20"/>
        <v>3</v>
      </c>
      <c r="O90" s="107">
        <f t="shared" si="20"/>
        <v>3</v>
      </c>
      <c r="P90" s="107">
        <f t="shared" si="20"/>
        <v>3</v>
      </c>
      <c r="Q90" s="107">
        <f t="shared" si="20"/>
        <v>3</v>
      </c>
      <c r="R90" s="107">
        <f t="shared" si="20"/>
        <v>3</v>
      </c>
      <c r="S90" s="107">
        <f t="shared" si="20"/>
        <v>3</v>
      </c>
      <c r="T90" s="107">
        <f t="shared" si="20"/>
        <v>3</v>
      </c>
      <c r="U90" s="352">
        <f t="shared" si="20"/>
        <v>0</v>
      </c>
      <c r="V90" s="95" t="str">
        <f t="shared" si="20"/>
        <v>К</v>
      </c>
      <c r="W90" s="95" t="str">
        <f t="shared" si="20"/>
        <v>К</v>
      </c>
      <c r="X90" s="107">
        <f>X92</f>
        <v>6</v>
      </c>
      <c r="Y90" s="107">
        <f t="shared" si="20"/>
        <v>5</v>
      </c>
      <c r="Z90" s="107">
        <f t="shared" si="20"/>
        <v>6</v>
      </c>
      <c r="AA90" s="107">
        <f>AA92</f>
        <v>5</v>
      </c>
      <c r="AB90" s="107">
        <f t="shared" si="20"/>
        <v>6</v>
      </c>
      <c r="AC90" s="107">
        <f t="shared" si="20"/>
        <v>5</v>
      </c>
      <c r="AD90" s="107">
        <f t="shared" si="20"/>
        <v>6</v>
      </c>
      <c r="AE90" s="107">
        <f t="shared" si="20"/>
        <v>5</v>
      </c>
      <c r="AF90" s="352">
        <f t="shared" si="20"/>
        <v>0</v>
      </c>
      <c r="AG90" s="107">
        <f t="shared" si="20"/>
        <v>0</v>
      </c>
      <c r="AH90" s="107">
        <f t="shared" si="20"/>
        <v>0</v>
      </c>
      <c r="AI90" s="108">
        <f t="shared" si="20"/>
        <v>0</v>
      </c>
      <c r="AJ90" s="108">
        <f t="shared" si="20"/>
        <v>0</v>
      </c>
      <c r="AK90" s="108">
        <f t="shared" si="20"/>
        <v>0</v>
      </c>
      <c r="AL90" s="108">
        <f t="shared" si="20"/>
        <v>0</v>
      </c>
      <c r="AM90" s="108">
        <f t="shared" si="20"/>
        <v>0</v>
      </c>
      <c r="AN90" s="108">
        <f t="shared" si="20"/>
        <v>0</v>
      </c>
      <c r="AO90" s="108">
        <f>AO92</f>
        <v>0</v>
      </c>
      <c r="AP90" s="108">
        <f t="shared" si="20"/>
        <v>0</v>
      </c>
      <c r="AQ90" s="108">
        <f t="shared" si="20"/>
        <v>0</v>
      </c>
      <c r="AR90" s="108">
        <f t="shared" si="20"/>
        <v>0</v>
      </c>
      <c r="AS90" s="108">
        <f t="shared" si="20"/>
        <v>0</v>
      </c>
      <c r="AT90" s="108">
        <f t="shared" si="20"/>
        <v>0</v>
      </c>
      <c r="AU90" s="108">
        <f t="shared" si="20"/>
        <v>0</v>
      </c>
      <c r="AV90" s="108"/>
      <c r="AW90" s="108"/>
      <c r="AX90" s="107"/>
      <c r="AY90" s="107"/>
      <c r="AZ90" s="107"/>
      <c r="BA90" s="107"/>
      <c r="BB90" s="107"/>
      <c r="BC90" s="107"/>
      <c r="BD90" s="107"/>
      <c r="BE90" s="100">
        <f t="shared" si="17"/>
        <v>92</v>
      </c>
    </row>
    <row r="91" spans="1:57" s="13" customFormat="1" ht="20.25" customHeight="1" thickBot="1">
      <c r="A91" s="479"/>
      <c r="B91" s="567" t="s">
        <v>160</v>
      </c>
      <c r="C91" s="567" t="s">
        <v>176</v>
      </c>
      <c r="D91" s="115" t="s">
        <v>22</v>
      </c>
      <c r="E91" s="194">
        <v>6</v>
      </c>
      <c r="F91" s="194">
        <v>6</v>
      </c>
      <c r="G91" s="194">
        <v>6</v>
      </c>
      <c r="H91" s="194">
        <v>6</v>
      </c>
      <c r="I91" s="195">
        <v>6</v>
      </c>
      <c r="J91" s="195">
        <v>6</v>
      </c>
      <c r="K91" s="195">
        <v>6</v>
      </c>
      <c r="L91" s="195">
        <v>6</v>
      </c>
      <c r="M91" s="194">
        <v>6</v>
      </c>
      <c r="N91" s="194">
        <v>6</v>
      </c>
      <c r="O91" s="194">
        <v>6</v>
      </c>
      <c r="P91" s="194">
        <v>6</v>
      </c>
      <c r="Q91" s="194">
        <v>6</v>
      </c>
      <c r="R91" s="194">
        <v>6</v>
      </c>
      <c r="S91" s="194">
        <v>6</v>
      </c>
      <c r="T91" s="194" t="s">
        <v>241</v>
      </c>
      <c r="U91" s="352"/>
      <c r="V91" s="295" t="s">
        <v>23</v>
      </c>
      <c r="W91" s="295" t="s">
        <v>23</v>
      </c>
      <c r="X91" s="272">
        <v>12</v>
      </c>
      <c r="Y91" s="272">
        <v>10</v>
      </c>
      <c r="Z91" s="272">
        <v>12</v>
      </c>
      <c r="AA91" s="271">
        <v>10</v>
      </c>
      <c r="AB91" s="271">
        <v>12</v>
      </c>
      <c r="AC91" s="271">
        <v>10</v>
      </c>
      <c r="AD91" s="271">
        <v>12</v>
      </c>
      <c r="AE91" s="271">
        <v>10</v>
      </c>
      <c r="AF91" s="356"/>
      <c r="AG91" s="271"/>
      <c r="AH91" s="271"/>
      <c r="AI91" s="271"/>
      <c r="AJ91" s="271"/>
      <c r="AK91" s="271"/>
      <c r="AL91" s="271"/>
      <c r="AM91" s="271"/>
      <c r="AN91" s="271"/>
      <c r="AO91" s="271"/>
      <c r="AP91" s="105"/>
      <c r="AQ91" s="105"/>
      <c r="AR91" s="105"/>
      <c r="AS91" s="105"/>
      <c r="AT91" s="105"/>
      <c r="AU91" s="105"/>
      <c r="AV91" s="105"/>
      <c r="AW91" s="105"/>
      <c r="AX91" s="103"/>
      <c r="AY91" s="103"/>
      <c r="AZ91" s="103"/>
      <c r="BA91" s="103"/>
      <c r="BB91" s="103"/>
      <c r="BC91" s="103"/>
      <c r="BD91" s="103"/>
      <c r="BE91" s="100">
        <f t="shared" si="17"/>
        <v>178</v>
      </c>
    </row>
    <row r="92" spans="1:57" s="13" customFormat="1" ht="18.75" customHeight="1" thickBot="1">
      <c r="A92" s="479"/>
      <c r="B92" s="568"/>
      <c r="C92" s="568"/>
      <c r="D92" s="115" t="s">
        <v>25</v>
      </c>
      <c r="E92" s="194">
        <v>3</v>
      </c>
      <c r="F92" s="194">
        <v>3</v>
      </c>
      <c r="G92" s="194">
        <v>3</v>
      </c>
      <c r="H92" s="194">
        <v>3</v>
      </c>
      <c r="I92" s="195">
        <v>3</v>
      </c>
      <c r="J92" s="195">
        <v>3</v>
      </c>
      <c r="K92" s="195">
        <v>3</v>
      </c>
      <c r="L92" s="195">
        <v>3</v>
      </c>
      <c r="M92" s="194">
        <v>3</v>
      </c>
      <c r="N92" s="194">
        <v>3</v>
      </c>
      <c r="O92" s="194">
        <v>3</v>
      </c>
      <c r="P92" s="194">
        <v>3</v>
      </c>
      <c r="Q92" s="194">
        <v>3</v>
      </c>
      <c r="R92" s="194">
        <v>3</v>
      </c>
      <c r="S92" s="194">
        <v>3</v>
      </c>
      <c r="T92" s="194">
        <v>3</v>
      </c>
      <c r="U92" s="352"/>
      <c r="V92" s="295" t="s">
        <v>23</v>
      </c>
      <c r="W92" s="295" t="s">
        <v>23</v>
      </c>
      <c r="X92" s="272">
        <v>6</v>
      </c>
      <c r="Y92" s="272">
        <v>5</v>
      </c>
      <c r="Z92" s="272">
        <v>6</v>
      </c>
      <c r="AA92" s="271">
        <v>5</v>
      </c>
      <c r="AB92" s="271">
        <v>6</v>
      </c>
      <c r="AC92" s="271">
        <v>5</v>
      </c>
      <c r="AD92" s="271">
        <v>6</v>
      </c>
      <c r="AE92" s="271">
        <v>5</v>
      </c>
      <c r="AF92" s="356"/>
      <c r="AG92" s="271"/>
      <c r="AH92" s="271"/>
      <c r="AI92" s="271"/>
      <c r="AJ92" s="271"/>
      <c r="AK92" s="271"/>
      <c r="AL92" s="271"/>
      <c r="AM92" s="271"/>
      <c r="AN92" s="271"/>
      <c r="AO92" s="271"/>
      <c r="AP92" s="105"/>
      <c r="AQ92" s="105"/>
      <c r="AR92" s="105"/>
      <c r="AS92" s="105"/>
      <c r="AT92" s="105"/>
      <c r="AU92" s="105"/>
      <c r="AV92" s="105"/>
      <c r="AW92" s="105"/>
      <c r="AX92" s="103"/>
      <c r="AY92" s="103"/>
      <c r="AZ92" s="103"/>
      <c r="BA92" s="103"/>
      <c r="BB92" s="103"/>
      <c r="BC92" s="103"/>
      <c r="BD92" s="103"/>
      <c r="BE92" s="100">
        <f t="shared" si="17"/>
        <v>92</v>
      </c>
    </row>
    <row r="93" spans="1:57" s="13" customFormat="1" ht="21.75" customHeight="1" thickBot="1">
      <c r="A93" s="479"/>
      <c r="B93" s="151" t="s">
        <v>194</v>
      </c>
      <c r="C93" s="151" t="s">
        <v>58</v>
      </c>
      <c r="D93" s="115" t="s">
        <v>22</v>
      </c>
      <c r="E93" s="194"/>
      <c r="F93" s="194"/>
      <c r="G93" s="194"/>
      <c r="H93" s="194"/>
      <c r="I93" s="195"/>
      <c r="J93" s="195"/>
      <c r="K93" s="195"/>
      <c r="L93" s="195"/>
      <c r="M93" s="194"/>
      <c r="N93" s="194"/>
      <c r="O93" s="194"/>
      <c r="P93" s="194"/>
      <c r="Q93" s="194"/>
      <c r="R93" s="194"/>
      <c r="S93" s="194"/>
      <c r="T93" s="194"/>
      <c r="U93" s="352"/>
      <c r="V93" s="295" t="s">
        <v>23</v>
      </c>
      <c r="W93" s="295" t="s">
        <v>23</v>
      </c>
      <c r="X93" s="272"/>
      <c r="Y93" s="272"/>
      <c r="Z93" s="272"/>
      <c r="AA93" s="271"/>
      <c r="AB93" s="271"/>
      <c r="AC93" s="271"/>
      <c r="AD93" s="271"/>
      <c r="AE93" s="271"/>
      <c r="AF93" s="356"/>
      <c r="AG93" s="271"/>
      <c r="AH93" s="271"/>
      <c r="AI93" s="271">
        <v>36</v>
      </c>
      <c r="AJ93" s="271">
        <v>36</v>
      </c>
      <c r="AK93" s="271"/>
      <c r="AL93" s="271"/>
      <c r="AM93" s="271"/>
      <c r="AN93" s="271"/>
      <c r="AO93" s="271"/>
      <c r="AP93" s="105"/>
      <c r="AQ93" s="105"/>
      <c r="AR93" s="105"/>
      <c r="AS93" s="105"/>
      <c r="AT93" s="105"/>
      <c r="AU93" s="105"/>
      <c r="AV93" s="105"/>
      <c r="AW93" s="105"/>
      <c r="AX93" s="103"/>
      <c r="AY93" s="103"/>
      <c r="AZ93" s="103"/>
      <c r="BA93" s="103"/>
      <c r="BB93" s="103"/>
      <c r="BC93" s="103"/>
      <c r="BD93" s="103"/>
      <c r="BE93" s="100">
        <f t="shared" si="17"/>
        <v>72</v>
      </c>
    </row>
    <row r="94" spans="1:57" s="56" customFormat="1" ht="24" customHeight="1" thickBot="1">
      <c r="A94" s="479"/>
      <c r="B94" s="565" t="s">
        <v>250</v>
      </c>
      <c r="C94" s="565" t="s">
        <v>169</v>
      </c>
      <c r="D94" s="135" t="s">
        <v>22</v>
      </c>
      <c r="E94" s="107">
        <f>E96+E98</f>
        <v>6</v>
      </c>
      <c r="F94" s="107">
        <f aca="true" t="shared" si="21" ref="F94:AU94">F96+F98</f>
        <v>6</v>
      </c>
      <c r="G94" s="107">
        <f t="shared" si="21"/>
        <v>6</v>
      </c>
      <c r="H94" s="107">
        <f t="shared" si="21"/>
        <v>6</v>
      </c>
      <c r="I94" s="107">
        <f t="shared" si="21"/>
        <v>6</v>
      </c>
      <c r="J94" s="107">
        <f t="shared" si="21"/>
        <v>6</v>
      </c>
      <c r="K94" s="107">
        <f t="shared" si="21"/>
        <v>6</v>
      </c>
      <c r="L94" s="107">
        <f t="shared" si="21"/>
        <v>6</v>
      </c>
      <c r="M94" s="107">
        <f t="shared" si="21"/>
        <v>6</v>
      </c>
      <c r="N94" s="107">
        <f t="shared" si="21"/>
        <v>6</v>
      </c>
      <c r="O94" s="107">
        <f t="shared" si="21"/>
        <v>6</v>
      </c>
      <c r="P94" s="107">
        <f t="shared" si="21"/>
        <v>6</v>
      </c>
      <c r="Q94" s="107">
        <f t="shared" si="21"/>
        <v>6</v>
      </c>
      <c r="R94" s="107">
        <f t="shared" si="21"/>
        <v>6</v>
      </c>
      <c r="S94" s="107">
        <f t="shared" si="21"/>
        <v>6</v>
      </c>
      <c r="T94" s="107">
        <f t="shared" si="21"/>
        <v>6</v>
      </c>
      <c r="U94" s="352">
        <f t="shared" si="21"/>
        <v>0</v>
      </c>
      <c r="V94" s="95" t="s">
        <v>23</v>
      </c>
      <c r="W94" s="95" t="s">
        <v>23</v>
      </c>
      <c r="X94" s="107">
        <f aca="true" t="shared" si="22" ref="X94:AD94">X96+X98</f>
        <v>2</v>
      </c>
      <c r="Y94" s="107">
        <f t="shared" si="22"/>
        <v>4</v>
      </c>
      <c r="Z94" s="107">
        <f t="shared" si="22"/>
        <v>2</v>
      </c>
      <c r="AA94" s="107">
        <f t="shared" si="22"/>
        <v>4</v>
      </c>
      <c r="AB94" s="107">
        <f t="shared" si="22"/>
        <v>2</v>
      </c>
      <c r="AC94" s="107">
        <f t="shared" si="22"/>
        <v>4</v>
      </c>
      <c r="AD94" s="107">
        <f t="shared" si="22"/>
        <v>2</v>
      </c>
      <c r="AE94" s="107">
        <f>AE96+AE98</f>
        <v>4</v>
      </c>
      <c r="AF94" s="352">
        <f t="shared" si="21"/>
        <v>0</v>
      </c>
      <c r="AG94" s="107">
        <f t="shared" si="21"/>
        <v>0</v>
      </c>
      <c r="AH94" s="107">
        <f t="shared" si="21"/>
        <v>0</v>
      </c>
      <c r="AI94" s="108">
        <f t="shared" si="21"/>
        <v>0</v>
      </c>
      <c r="AJ94" s="108">
        <f t="shared" si="21"/>
        <v>0</v>
      </c>
      <c r="AK94" s="108">
        <f t="shared" si="21"/>
        <v>36</v>
      </c>
      <c r="AL94" s="108">
        <f t="shared" si="21"/>
        <v>0</v>
      </c>
      <c r="AM94" s="108">
        <f t="shared" si="21"/>
        <v>0</v>
      </c>
      <c r="AN94" s="108">
        <f t="shared" si="21"/>
        <v>0</v>
      </c>
      <c r="AO94" s="108">
        <f>AO96+AO98</f>
        <v>0</v>
      </c>
      <c r="AP94" s="108">
        <f t="shared" si="21"/>
        <v>0</v>
      </c>
      <c r="AQ94" s="108">
        <f t="shared" si="21"/>
        <v>0</v>
      </c>
      <c r="AR94" s="108">
        <f t="shared" si="21"/>
        <v>0</v>
      </c>
      <c r="AS94" s="108">
        <f t="shared" si="21"/>
        <v>0</v>
      </c>
      <c r="AT94" s="108">
        <f t="shared" si="21"/>
        <v>0</v>
      </c>
      <c r="AU94" s="108">
        <f t="shared" si="21"/>
        <v>0</v>
      </c>
      <c r="AV94" s="108"/>
      <c r="AW94" s="108"/>
      <c r="AX94" s="107"/>
      <c r="AY94" s="107"/>
      <c r="AZ94" s="107"/>
      <c r="BA94" s="107"/>
      <c r="BB94" s="107"/>
      <c r="BC94" s="107"/>
      <c r="BD94" s="107"/>
      <c r="BE94" s="100">
        <f t="shared" si="17"/>
        <v>156</v>
      </c>
    </row>
    <row r="95" spans="1:57" s="56" customFormat="1" ht="25.5" customHeight="1" thickBot="1">
      <c r="A95" s="479"/>
      <c r="B95" s="566"/>
      <c r="C95" s="566"/>
      <c r="D95" s="135" t="s">
        <v>25</v>
      </c>
      <c r="E95" s="107">
        <f>E97</f>
        <v>3</v>
      </c>
      <c r="F95" s="107">
        <f aca="true" t="shared" si="23" ref="F95:AU95">F97</f>
        <v>3</v>
      </c>
      <c r="G95" s="107">
        <f t="shared" si="23"/>
        <v>3</v>
      </c>
      <c r="H95" s="107">
        <f t="shared" si="23"/>
        <v>3</v>
      </c>
      <c r="I95" s="107">
        <f t="shared" si="23"/>
        <v>3</v>
      </c>
      <c r="J95" s="107">
        <f t="shared" si="23"/>
        <v>3</v>
      </c>
      <c r="K95" s="107">
        <f t="shared" si="23"/>
        <v>3</v>
      </c>
      <c r="L95" s="107">
        <f t="shared" si="23"/>
        <v>3</v>
      </c>
      <c r="M95" s="107">
        <f t="shared" si="23"/>
        <v>3</v>
      </c>
      <c r="N95" s="107">
        <f t="shared" si="23"/>
        <v>3</v>
      </c>
      <c r="O95" s="107">
        <f t="shared" si="23"/>
        <v>3</v>
      </c>
      <c r="P95" s="107">
        <f t="shared" si="23"/>
        <v>3</v>
      </c>
      <c r="Q95" s="107">
        <f t="shared" si="23"/>
        <v>3</v>
      </c>
      <c r="R95" s="107">
        <f t="shared" si="23"/>
        <v>3</v>
      </c>
      <c r="S95" s="107">
        <f t="shared" si="23"/>
        <v>3</v>
      </c>
      <c r="T95" s="107">
        <f t="shared" si="23"/>
        <v>3</v>
      </c>
      <c r="U95" s="352">
        <f t="shared" si="23"/>
        <v>0</v>
      </c>
      <c r="V95" s="95" t="s">
        <v>23</v>
      </c>
      <c r="W95" s="95" t="s">
        <v>23</v>
      </c>
      <c r="X95" s="107">
        <f aca="true" t="shared" si="24" ref="X95:AD95">X97</f>
        <v>1</v>
      </c>
      <c r="Y95" s="107">
        <f t="shared" si="24"/>
        <v>2</v>
      </c>
      <c r="Z95" s="107">
        <f t="shared" si="24"/>
        <v>1</v>
      </c>
      <c r="AA95" s="107">
        <f t="shared" si="24"/>
        <v>2</v>
      </c>
      <c r="AB95" s="107">
        <f t="shared" si="24"/>
        <v>1</v>
      </c>
      <c r="AC95" s="107">
        <f t="shared" si="24"/>
        <v>2</v>
      </c>
      <c r="AD95" s="107">
        <f t="shared" si="24"/>
        <v>1</v>
      </c>
      <c r="AE95" s="107">
        <f>AE97</f>
        <v>2</v>
      </c>
      <c r="AF95" s="352">
        <f t="shared" si="23"/>
        <v>0</v>
      </c>
      <c r="AG95" s="107">
        <f t="shared" si="23"/>
        <v>0</v>
      </c>
      <c r="AH95" s="107">
        <f t="shared" si="23"/>
        <v>0</v>
      </c>
      <c r="AI95" s="108">
        <f t="shared" si="23"/>
        <v>0</v>
      </c>
      <c r="AJ95" s="108">
        <f t="shared" si="23"/>
        <v>0</v>
      </c>
      <c r="AK95" s="108">
        <f t="shared" si="23"/>
        <v>0</v>
      </c>
      <c r="AL95" s="108">
        <f t="shared" si="23"/>
        <v>0</v>
      </c>
      <c r="AM95" s="108">
        <f t="shared" si="23"/>
        <v>0</v>
      </c>
      <c r="AN95" s="108">
        <f t="shared" si="23"/>
        <v>0</v>
      </c>
      <c r="AO95" s="108">
        <f>AO97</f>
        <v>0</v>
      </c>
      <c r="AP95" s="108">
        <f t="shared" si="23"/>
        <v>0</v>
      </c>
      <c r="AQ95" s="108">
        <f t="shared" si="23"/>
        <v>0</v>
      </c>
      <c r="AR95" s="108">
        <f t="shared" si="23"/>
        <v>0</v>
      </c>
      <c r="AS95" s="108">
        <f t="shared" si="23"/>
        <v>0</v>
      </c>
      <c r="AT95" s="108">
        <f t="shared" si="23"/>
        <v>0</v>
      </c>
      <c r="AU95" s="108">
        <f t="shared" si="23"/>
        <v>0</v>
      </c>
      <c r="AV95" s="108"/>
      <c r="AW95" s="108"/>
      <c r="AX95" s="107"/>
      <c r="AY95" s="107"/>
      <c r="AZ95" s="107"/>
      <c r="BA95" s="107"/>
      <c r="BB95" s="107"/>
      <c r="BC95" s="107"/>
      <c r="BD95" s="107"/>
      <c r="BE95" s="100">
        <f t="shared" si="17"/>
        <v>60</v>
      </c>
    </row>
    <row r="96" spans="1:57" s="13" customFormat="1" ht="19.5" customHeight="1" thickBot="1">
      <c r="A96" s="479"/>
      <c r="B96" s="567" t="s">
        <v>185</v>
      </c>
      <c r="C96" s="567" t="s">
        <v>170</v>
      </c>
      <c r="D96" s="115" t="s">
        <v>22</v>
      </c>
      <c r="E96" s="194">
        <v>6</v>
      </c>
      <c r="F96" s="194">
        <v>6</v>
      </c>
      <c r="G96" s="194">
        <v>6</v>
      </c>
      <c r="H96" s="194">
        <v>6</v>
      </c>
      <c r="I96" s="195">
        <v>6</v>
      </c>
      <c r="J96" s="195">
        <v>6</v>
      </c>
      <c r="K96" s="195">
        <v>6</v>
      </c>
      <c r="L96" s="195">
        <v>6</v>
      </c>
      <c r="M96" s="194">
        <v>6</v>
      </c>
      <c r="N96" s="194">
        <v>6</v>
      </c>
      <c r="O96" s="194">
        <v>6</v>
      </c>
      <c r="P96" s="194">
        <v>6</v>
      </c>
      <c r="Q96" s="194">
        <v>6</v>
      </c>
      <c r="R96" s="194">
        <v>6</v>
      </c>
      <c r="S96" s="194">
        <v>6</v>
      </c>
      <c r="T96" s="194">
        <v>6</v>
      </c>
      <c r="U96" s="352"/>
      <c r="V96" s="295" t="s">
        <v>23</v>
      </c>
      <c r="W96" s="295" t="s">
        <v>23</v>
      </c>
      <c r="X96" s="272">
        <v>2</v>
      </c>
      <c r="Y96" s="272">
        <v>4</v>
      </c>
      <c r="Z96" s="272">
        <v>2</v>
      </c>
      <c r="AA96" s="271">
        <v>4</v>
      </c>
      <c r="AB96" s="271">
        <v>2</v>
      </c>
      <c r="AC96" s="271">
        <v>4</v>
      </c>
      <c r="AD96" s="271">
        <v>2</v>
      </c>
      <c r="AE96" s="271">
        <v>4</v>
      </c>
      <c r="AF96" s="356"/>
      <c r="AG96" s="271"/>
      <c r="AH96" s="271"/>
      <c r="AI96" s="271"/>
      <c r="AJ96" s="271"/>
      <c r="AK96" s="271"/>
      <c r="AL96" s="271"/>
      <c r="AM96" s="271"/>
      <c r="AN96" s="271"/>
      <c r="AO96" s="271"/>
      <c r="AP96" s="105"/>
      <c r="AQ96" s="105"/>
      <c r="AR96" s="105"/>
      <c r="AS96" s="105"/>
      <c r="AT96" s="105"/>
      <c r="AU96" s="105"/>
      <c r="AV96" s="105"/>
      <c r="AW96" s="105"/>
      <c r="AX96" s="103"/>
      <c r="AY96" s="103"/>
      <c r="AZ96" s="103"/>
      <c r="BA96" s="103"/>
      <c r="BB96" s="103"/>
      <c r="BC96" s="103"/>
      <c r="BD96" s="103"/>
      <c r="BE96" s="100">
        <f t="shared" si="17"/>
        <v>120</v>
      </c>
    </row>
    <row r="97" spans="1:57" s="13" customFormat="1" ht="18" customHeight="1" thickBot="1">
      <c r="A97" s="479"/>
      <c r="B97" s="568"/>
      <c r="C97" s="568"/>
      <c r="D97" s="115" t="s">
        <v>25</v>
      </c>
      <c r="E97" s="194">
        <v>3</v>
      </c>
      <c r="F97" s="194">
        <v>3</v>
      </c>
      <c r="G97" s="194">
        <v>3</v>
      </c>
      <c r="H97" s="194">
        <v>3</v>
      </c>
      <c r="I97" s="195">
        <v>3</v>
      </c>
      <c r="J97" s="195">
        <v>3</v>
      </c>
      <c r="K97" s="195">
        <v>3</v>
      </c>
      <c r="L97" s="195">
        <v>3</v>
      </c>
      <c r="M97" s="194">
        <v>3</v>
      </c>
      <c r="N97" s="194">
        <v>3</v>
      </c>
      <c r="O97" s="194">
        <v>3</v>
      </c>
      <c r="P97" s="194">
        <v>3</v>
      </c>
      <c r="Q97" s="194">
        <v>3</v>
      </c>
      <c r="R97" s="194">
        <v>3</v>
      </c>
      <c r="S97" s="194">
        <v>3</v>
      </c>
      <c r="T97" s="194">
        <v>3</v>
      </c>
      <c r="U97" s="352"/>
      <c r="V97" s="295" t="s">
        <v>23</v>
      </c>
      <c r="W97" s="295" t="s">
        <v>23</v>
      </c>
      <c r="X97" s="272">
        <v>1</v>
      </c>
      <c r="Y97" s="272">
        <v>2</v>
      </c>
      <c r="Z97" s="272">
        <v>1</v>
      </c>
      <c r="AA97" s="271">
        <v>2</v>
      </c>
      <c r="AB97" s="271">
        <v>1</v>
      </c>
      <c r="AC97" s="271">
        <v>2</v>
      </c>
      <c r="AD97" s="271">
        <v>1</v>
      </c>
      <c r="AE97" s="271">
        <v>2</v>
      </c>
      <c r="AF97" s="356"/>
      <c r="AG97" s="271"/>
      <c r="AH97" s="271"/>
      <c r="AI97" s="271"/>
      <c r="AJ97" s="271"/>
      <c r="AK97" s="271"/>
      <c r="AL97" s="271"/>
      <c r="AM97" s="271"/>
      <c r="AN97" s="271"/>
      <c r="AO97" s="271"/>
      <c r="AP97" s="105"/>
      <c r="AQ97" s="105"/>
      <c r="AR97" s="105"/>
      <c r="AS97" s="105"/>
      <c r="AT97" s="105"/>
      <c r="AU97" s="105"/>
      <c r="AV97" s="105"/>
      <c r="AW97" s="105"/>
      <c r="AX97" s="103"/>
      <c r="AY97" s="103"/>
      <c r="AZ97" s="103"/>
      <c r="BA97" s="103"/>
      <c r="BB97" s="103"/>
      <c r="BC97" s="103"/>
      <c r="BD97" s="103"/>
      <c r="BE97" s="100">
        <f t="shared" si="17"/>
        <v>60</v>
      </c>
    </row>
    <row r="98" spans="1:57" s="13" customFormat="1" ht="23.25" customHeight="1" thickBot="1">
      <c r="A98" s="479"/>
      <c r="B98" s="151" t="s">
        <v>70</v>
      </c>
      <c r="C98" s="169" t="s">
        <v>58</v>
      </c>
      <c r="D98" s="116" t="s">
        <v>22</v>
      </c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358"/>
      <c r="V98" s="265" t="s">
        <v>23</v>
      </c>
      <c r="W98" s="265" t="s">
        <v>23</v>
      </c>
      <c r="X98" s="197"/>
      <c r="Y98" s="197"/>
      <c r="Z98" s="197"/>
      <c r="AA98" s="197"/>
      <c r="AB98" s="197"/>
      <c r="AC98" s="197"/>
      <c r="AD98" s="197"/>
      <c r="AE98" s="197"/>
      <c r="AF98" s="358"/>
      <c r="AG98" s="197"/>
      <c r="AH98" s="197"/>
      <c r="AI98" s="274"/>
      <c r="AJ98" s="274"/>
      <c r="AK98" s="274">
        <v>36</v>
      </c>
      <c r="AL98" s="274"/>
      <c r="AM98" s="274"/>
      <c r="AN98" s="274"/>
      <c r="AO98" s="274"/>
      <c r="AP98" s="171"/>
      <c r="AQ98" s="171"/>
      <c r="AR98" s="171"/>
      <c r="AS98" s="171"/>
      <c r="AT98" s="171"/>
      <c r="AU98" s="171"/>
      <c r="AV98" s="171"/>
      <c r="AW98" s="171"/>
      <c r="AX98" s="170"/>
      <c r="AY98" s="170"/>
      <c r="AZ98" s="170"/>
      <c r="BA98" s="170"/>
      <c r="BB98" s="170"/>
      <c r="BC98" s="170"/>
      <c r="BD98" s="170"/>
      <c r="BE98" s="137">
        <f t="shared" si="17"/>
        <v>36</v>
      </c>
    </row>
    <row r="99" spans="1:57" s="57" customFormat="1" ht="24.75" customHeight="1" thickBot="1">
      <c r="A99" s="599"/>
      <c r="B99" s="124" t="s">
        <v>110</v>
      </c>
      <c r="C99" s="124" t="s">
        <v>109</v>
      </c>
      <c r="D99" s="172"/>
      <c r="E99" s="173"/>
      <c r="F99" s="173"/>
      <c r="G99" s="173"/>
      <c r="H99" s="173"/>
      <c r="I99" s="174"/>
      <c r="J99" s="174"/>
      <c r="K99" s="174"/>
      <c r="L99" s="174"/>
      <c r="M99" s="173"/>
      <c r="N99" s="173"/>
      <c r="O99" s="173"/>
      <c r="P99" s="173"/>
      <c r="Q99" s="173"/>
      <c r="R99" s="173"/>
      <c r="S99" s="173"/>
      <c r="T99" s="173"/>
      <c r="U99" s="173"/>
      <c r="V99" s="175" t="s">
        <v>23</v>
      </c>
      <c r="W99" s="175" t="s">
        <v>23</v>
      </c>
      <c r="X99" s="175"/>
      <c r="Y99" s="175"/>
      <c r="Z99" s="175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>
        <v>36</v>
      </c>
      <c r="AM99" s="176">
        <v>36</v>
      </c>
      <c r="AN99" s="176">
        <v>36</v>
      </c>
      <c r="AO99" s="176">
        <v>36</v>
      </c>
      <c r="AP99" s="176"/>
      <c r="AQ99" s="176"/>
      <c r="AR99" s="176"/>
      <c r="AS99" s="176"/>
      <c r="AT99" s="176"/>
      <c r="AU99" s="176"/>
      <c r="AV99" s="176"/>
      <c r="AW99" s="176"/>
      <c r="AX99" s="175"/>
      <c r="AY99" s="175"/>
      <c r="AZ99" s="175"/>
      <c r="BA99" s="175"/>
      <c r="BB99" s="175"/>
      <c r="BC99" s="175"/>
      <c r="BD99" s="175"/>
      <c r="BE99" s="137">
        <f t="shared" si="17"/>
        <v>144</v>
      </c>
    </row>
    <row r="100" spans="1:57" s="57" customFormat="1" ht="30" customHeight="1" thickBot="1">
      <c r="A100" s="599"/>
      <c r="B100" s="124" t="s">
        <v>189</v>
      </c>
      <c r="C100" s="124" t="s">
        <v>188</v>
      </c>
      <c r="D100" s="172"/>
      <c r="E100" s="173"/>
      <c r="F100" s="173"/>
      <c r="G100" s="173"/>
      <c r="H100" s="173"/>
      <c r="I100" s="174"/>
      <c r="J100" s="174"/>
      <c r="K100" s="174"/>
      <c r="L100" s="174"/>
      <c r="M100" s="173"/>
      <c r="N100" s="173"/>
      <c r="O100" s="173"/>
      <c r="P100" s="173"/>
      <c r="Q100" s="173"/>
      <c r="R100" s="173"/>
      <c r="S100" s="173"/>
      <c r="T100" s="173"/>
      <c r="U100" s="173"/>
      <c r="V100" s="175" t="s">
        <v>23</v>
      </c>
      <c r="W100" s="175" t="s">
        <v>23</v>
      </c>
      <c r="X100" s="175"/>
      <c r="Y100" s="175"/>
      <c r="Z100" s="175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588" t="s">
        <v>195</v>
      </c>
      <c r="AQ100" s="589"/>
      <c r="AR100" s="589"/>
      <c r="AS100" s="590"/>
      <c r="AT100" s="588" t="s">
        <v>196</v>
      </c>
      <c r="AU100" s="590"/>
      <c r="AV100" s="176"/>
      <c r="AW100" s="176"/>
      <c r="AX100" s="175"/>
      <c r="AY100" s="175"/>
      <c r="AZ100" s="175"/>
      <c r="BA100" s="175"/>
      <c r="BB100" s="175"/>
      <c r="BC100" s="175"/>
      <c r="BD100" s="175"/>
      <c r="BE100" s="177"/>
    </row>
    <row r="101" spans="1:57" s="27" customFormat="1" ht="15.75">
      <c r="A101" s="479"/>
      <c r="B101" s="594" t="s">
        <v>102</v>
      </c>
      <c r="C101" s="595"/>
      <c r="D101" s="596"/>
      <c r="E101" s="592">
        <f>E7+E37+E29</f>
        <v>36</v>
      </c>
      <c r="F101" s="592">
        <f>F7+F37+F29</f>
        <v>36</v>
      </c>
      <c r="G101" s="592">
        <f aca="true" t="shared" si="25" ref="G101:U101">G7+G37+G29</f>
        <v>36</v>
      </c>
      <c r="H101" s="592">
        <f t="shared" si="25"/>
        <v>36</v>
      </c>
      <c r="I101" s="592">
        <f t="shared" si="25"/>
        <v>36</v>
      </c>
      <c r="J101" s="592">
        <f t="shared" si="25"/>
        <v>36</v>
      </c>
      <c r="K101" s="592">
        <f t="shared" si="25"/>
        <v>36</v>
      </c>
      <c r="L101" s="592">
        <f t="shared" si="25"/>
        <v>36</v>
      </c>
      <c r="M101" s="592">
        <f t="shared" si="25"/>
        <v>36</v>
      </c>
      <c r="N101" s="592">
        <f t="shared" si="25"/>
        <v>36</v>
      </c>
      <c r="O101" s="592">
        <f t="shared" si="25"/>
        <v>36</v>
      </c>
      <c r="P101" s="592">
        <f t="shared" si="25"/>
        <v>36</v>
      </c>
      <c r="Q101" s="592">
        <f t="shared" si="25"/>
        <v>36</v>
      </c>
      <c r="R101" s="592">
        <f t="shared" si="25"/>
        <v>36</v>
      </c>
      <c r="S101" s="592">
        <f t="shared" si="25"/>
        <v>36</v>
      </c>
      <c r="T101" s="592">
        <f t="shared" si="25"/>
        <v>36</v>
      </c>
      <c r="U101" s="592">
        <f t="shared" si="25"/>
        <v>0</v>
      </c>
      <c r="V101" s="592" t="s">
        <v>23</v>
      </c>
      <c r="W101" s="592" t="s">
        <v>23</v>
      </c>
      <c r="X101" s="592">
        <f>X7+X37+X29</f>
        <v>36</v>
      </c>
      <c r="Y101" s="592">
        <f>Y7+Y37+Y29</f>
        <v>36</v>
      </c>
      <c r="Z101" s="592">
        <f>Z7+Z37+Z29</f>
        <v>36</v>
      </c>
      <c r="AA101" s="592">
        <f>AA7+AA37+AA29</f>
        <v>36</v>
      </c>
      <c r="AB101" s="592">
        <f aca="true" t="shared" si="26" ref="AB101:AU101">AB7+AB37+AB29</f>
        <v>36</v>
      </c>
      <c r="AC101" s="592">
        <f t="shared" si="26"/>
        <v>36</v>
      </c>
      <c r="AD101" s="592">
        <f t="shared" si="26"/>
        <v>36</v>
      </c>
      <c r="AE101" s="592">
        <f>AE7+AE37+AE29</f>
        <v>36</v>
      </c>
      <c r="AF101" s="592">
        <f t="shared" si="26"/>
        <v>0</v>
      </c>
      <c r="AG101" s="592">
        <f t="shared" si="26"/>
        <v>36</v>
      </c>
      <c r="AH101" s="592">
        <f t="shared" si="26"/>
        <v>36</v>
      </c>
      <c r="AI101" s="591">
        <f t="shared" si="26"/>
        <v>36</v>
      </c>
      <c r="AJ101" s="591">
        <f t="shared" si="26"/>
        <v>36</v>
      </c>
      <c r="AK101" s="591">
        <f t="shared" si="26"/>
        <v>36</v>
      </c>
      <c r="AL101" s="591">
        <f t="shared" si="26"/>
        <v>0</v>
      </c>
      <c r="AM101" s="591">
        <f t="shared" si="26"/>
        <v>0</v>
      </c>
      <c r="AN101" s="591">
        <f t="shared" si="26"/>
        <v>0</v>
      </c>
      <c r="AO101" s="591">
        <f t="shared" si="26"/>
        <v>0</v>
      </c>
      <c r="AP101" s="591">
        <f t="shared" si="26"/>
        <v>0</v>
      </c>
      <c r="AQ101" s="591">
        <f t="shared" si="26"/>
        <v>0</v>
      </c>
      <c r="AR101" s="591">
        <f t="shared" si="26"/>
        <v>0</v>
      </c>
      <c r="AS101" s="591">
        <f t="shared" si="26"/>
        <v>0</v>
      </c>
      <c r="AT101" s="591">
        <f t="shared" si="26"/>
        <v>0</v>
      </c>
      <c r="AU101" s="591">
        <f t="shared" si="26"/>
        <v>0</v>
      </c>
      <c r="AV101" s="591"/>
      <c r="AW101" s="591"/>
      <c r="AX101" s="592"/>
      <c r="AY101" s="592"/>
      <c r="AZ101" s="592"/>
      <c r="BA101" s="592"/>
      <c r="BB101" s="592"/>
      <c r="BC101" s="592"/>
      <c r="BD101" s="592"/>
      <c r="BE101" s="593">
        <f>BE7+BE29+BE39+BE59</f>
        <v>1044</v>
      </c>
    </row>
    <row r="102" spans="1:57" s="27" customFormat="1" ht="15.75" customHeight="1" thickBot="1">
      <c r="A102" s="479"/>
      <c r="B102" s="580" t="s">
        <v>103</v>
      </c>
      <c r="C102" s="581"/>
      <c r="D102" s="582"/>
      <c r="E102" s="573"/>
      <c r="F102" s="573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5"/>
      <c r="AJ102" s="575"/>
      <c r="AK102" s="575"/>
      <c r="AL102" s="575"/>
      <c r="AM102" s="575"/>
      <c r="AN102" s="575"/>
      <c r="AO102" s="575"/>
      <c r="AP102" s="575"/>
      <c r="AQ102" s="575"/>
      <c r="AR102" s="575"/>
      <c r="AS102" s="575"/>
      <c r="AT102" s="575"/>
      <c r="AU102" s="575"/>
      <c r="AV102" s="575"/>
      <c r="AW102" s="575"/>
      <c r="AX102" s="573"/>
      <c r="AY102" s="573"/>
      <c r="AZ102" s="573"/>
      <c r="BA102" s="573"/>
      <c r="BB102" s="573"/>
      <c r="BC102" s="573"/>
      <c r="BD102" s="573"/>
      <c r="BE102" s="579"/>
    </row>
    <row r="103" spans="1:57" s="27" customFormat="1" ht="21" customHeight="1" thickBot="1">
      <c r="A103" s="479"/>
      <c r="B103" s="583" t="s">
        <v>104</v>
      </c>
      <c r="C103" s="584"/>
      <c r="D103" s="585"/>
      <c r="E103" s="95">
        <f>E38+E8+E30</f>
        <v>18</v>
      </c>
      <c r="F103" s="95">
        <f>F38+F8+F30</f>
        <v>18</v>
      </c>
      <c r="G103" s="95">
        <f aca="true" t="shared" si="27" ref="G103:U103">G38+G8+G30</f>
        <v>18</v>
      </c>
      <c r="H103" s="95">
        <f t="shared" si="27"/>
        <v>18</v>
      </c>
      <c r="I103" s="95">
        <f t="shared" si="27"/>
        <v>18</v>
      </c>
      <c r="J103" s="95">
        <f t="shared" si="27"/>
        <v>18</v>
      </c>
      <c r="K103" s="95">
        <f t="shared" si="27"/>
        <v>18</v>
      </c>
      <c r="L103" s="95">
        <f t="shared" si="27"/>
        <v>18</v>
      </c>
      <c r="M103" s="95">
        <f t="shared" si="27"/>
        <v>18</v>
      </c>
      <c r="N103" s="95">
        <f t="shared" si="27"/>
        <v>18</v>
      </c>
      <c r="O103" s="95">
        <f t="shared" si="27"/>
        <v>18</v>
      </c>
      <c r="P103" s="95">
        <f t="shared" si="27"/>
        <v>18</v>
      </c>
      <c r="Q103" s="95">
        <f t="shared" si="27"/>
        <v>18</v>
      </c>
      <c r="R103" s="95">
        <f t="shared" si="27"/>
        <v>18</v>
      </c>
      <c r="S103" s="95">
        <f t="shared" si="27"/>
        <v>18</v>
      </c>
      <c r="T103" s="95">
        <f t="shared" si="27"/>
        <v>18</v>
      </c>
      <c r="U103" s="95">
        <f t="shared" si="27"/>
        <v>0</v>
      </c>
      <c r="V103" s="95" t="s">
        <v>23</v>
      </c>
      <c r="W103" s="95" t="s">
        <v>23</v>
      </c>
      <c r="X103" s="95">
        <f>X38+X8+X30</f>
        <v>18</v>
      </c>
      <c r="Y103" s="95">
        <f>Y38+Y8+Y30</f>
        <v>18</v>
      </c>
      <c r="Z103" s="95">
        <f>Z38+Z8+Z30</f>
        <v>18</v>
      </c>
      <c r="AA103" s="95">
        <f>AA38+AA8+AA30</f>
        <v>18</v>
      </c>
      <c r="AB103" s="95">
        <f aca="true" t="shared" si="28" ref="AB103:AU103">AB38+AB8+AB30</f>
        <v>18</v>
      </c>
      <c r="AC103" s="95">
        <f t="shared" si="28"/>
        <v>18</v>
      </c>
      <c r="AD103" s="95">
        <f t="shared" si="28"/>
        <v>18</v>
      </c>
      <c r="AE103" s="95">
        <f>AE38+AE8+AE30</f>
        <v>18</v>
      </c>
      <c r="AF103" s="95">
        <f t="shared" si="28"/>
        <v>0</v>
      </c>
      <c r="AG103" s="95">
        <f t="shared" si="28"/>
        <v>0</v>
      </c>
      <c r="AH103" s="95">
        <f t="shared" si="28"/>
        <v>0</v>
      </c>
      <c r="AI103" s="96">
        <f t="shared" si="28"/>
        <v>0</v>
      </c>
      <c r="AJ103" s="96">
        <f t="shared" si="28"/>
        <v>0</v>
      </c>
      <c r="AK103" s="96">
        <f t="shared" si="28"/>
        <v>0</v>
      </c>
      <c r="AL103" s="96">
        <f t="shared" si="28"/>
        <v>0</v>
      </c>
      <c r="AM103" s="96">
        <f t="shared" si="28"/>
        <v>0</v>
      </c>
      <c r="AN103" s="96">
        <f t="shared" si="28"/>
        <v>0</v>
      </c>
      <c r="AO103" s="96">
        <f t="shared" si="28"/>
        <v>0</v>
      </c>
      <c r="AP103" s="96">
        <f t="shared" si="28"/>
        <v>0</v>
      </c>
      <c r="AQ103" s="96">
        <f t="shared" si="28"/>
        <v>0</v>
      </c>
      <c r="AR103" s="96">
        <f t="shared" si="28"/>
        <v>0</v>
      </c>
      <c r="AS103" s="96">
        <f t="shared" si="28"/>
        <v>0</v>
      </c>
      <c r="AT103" s="96">
        <f t="shared" si="28"/>
        <v>0</v>
      </c>
      <c r="AU103" s="96">
        <f t="shared" si="28"/>
        <v>0</v>
      </c>
      <c r="AV103" s="96"/>
      <c r="AW103" s="96"/>
      <c r="AX103" s="95"/>
      <c r="AY103" s="95"/>
      <c r="AZ103" s="95"/>
      <c r="BA103" s="95"/>
      <c r="BB103" s="95"/>
      <c r="BC103" s="95"/>
      <c r="BD103" s="95"/>
      <c r="BE103" s="299">
        <f>BE38+BE30+BE8</f>
        <v>432</v>
      </c>
    </row>
    <row r="104" spans="1:57" s="27" customFormat="1" ht="17.25" customHeight="1" thickBot="1">
      <c r="A104" s="479"/>
      <c r="B104" s="583" t="s">
        <v>105</v>
      </c>
      <c r="C104" s="584"/>
      <c r="D104" s="585"/>
      <c r="E104" s="95"/>
      <c r="F104" s="95"/>
      <c r="G104" s="95"/>
      <c r="H104" s="95"/>
      <c r="I104" s="96"/>
      <c r="J104" s="96"/>
      <c r="K104" s="96"/>
      <c r="L104" s="96"/>
      <c r="M104" s="95"/>
      <c r="N104" s="95"/>
      <c r="O104" s="95"/>
      <c r="P104" s="95"/>
      <c r="Q104" s="95"/>
      <c r="R104" s="95"/>
      <c r="S104" s="95"/>
      <c r="T104" s="95"/>
      <c r="U104" s="95">
        <v>50</v>
      </c>
      <c r="V104" s="95" t="s">
        <v>23</v>
      </c>
      <c r="W104" s="95" t="s">
        <v>23</v>
      </c>
      <c r="X104" s="95"/>
      <c r="Y104" s="95"/>
      <c r="Z104" s="95"/>
      <c r="AA104" s="95"/>
      <c r="AB104" s="96"/>
      <c r="AC104" s="96"/>
      <c r="AD104" s="96"/>
      <c r="AE104" s="96"/>
      <c r="AF104" s="96">
        <v>50</v>
      </c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5"/>
      <c r="AY104" s="95"/>
      <c r="AZ104" s="95"/>
      <c r="BA104" s="95"/>
      <c r="BB104" s="95"/>
      <c r="BC104" s="95"/>
      <c r="BD104" s="95"/>
      <c r="BE104" s="299">
        <f>SUM(F104:BD104)</f>
        <v>100</v>
      </c>
    </row>
    <row r="105" spans="1:57" s="27" customFormat="1" ht="18.75" customHeight="1" thickBot="1">
      <c r="A105" s="480"/>
      <c r="B105" s="583" t="s">
        <v>106</v>
      </c>
      <c r="C105" s="584"/>
      <c r="D105" s="585"/>
      <c r="E105" s="145">
        <f>E101+E103+E104</f>
        <v>54</v>
      </c>
      <c r="F105" s="145">
        <f>F101+F103+F104</f>
        <v>54</v>
      </c>
      <c r="G105" s="145">
        <f aca="true" t="shared" si="29" ref="G105:U105">G101+G103+G104</f>
        <v>54</v>
      </c>
      <c r="H105" s="145">
        <f t="shared" si="29"/>
        <v>54</v>
      </c>
      <c r="I105" s="146">
        <f t="shared" si="29"/>
        <v>54</v>
      </c>
      <c r="J105" s="146">
        <f t="shared" si="29"/>
        <v>54</v>
      </c>
      <c r="K105" s="146">
        <f t="shared" si="29"/>
        <v>54</v>
      </c>
      <c r="L105" s="146">
        <f t="shared" si="29"/>
        <v>54</v>
      </c>
      <c r="M105" s="145">
        <f t="shared" si="29"/>
        <v>54</v>
      </c>
      <c r="N105" s="145">
        <f t="shared" si="29"/>
        <v>54</v>
      </c>
      <c r="O105" s="145">
        <f t="shared" si="29"/>
        <v>54</v>
      </c>
      <c r="P105" s="145">
        <f t="shared" si="29"/>
        <v>54</v>
      </c>
      <c r="Q105" s="145">
        <f t="shared" si="29"/>
        <v>54</v>
      </c>
      <c r="R105" s="145">
        <f t="shared" si="29"/>
        <v>54</v>
      </c>
      <c r="S105" s="145">
        <f t="shared" si="29"/>
        <v>54</v>
      </c>
      <c r="T105" s="145">
        <f t="shared" si="29"/>
        <v>54</v>
      </c>
      <c r="U105" s="145">
        <f t="shared" si="29"/>
        <v>50</v>
      </c>
      <c r="V105" s="145" t="s">
        <v>23</v>
      </c>
      <c r="W105" s="145" t="s">
        <v>23</v>
      </c>
      <c r="X105" s="145">
        <f>X101+X103+X104</f>
        <v>54</v>
      </c>
      <c r="Y105" s="145">
        <f>Y101+Y103+Y104</f>
        <v>54</v>
      </c>
      <c r="Z105" s="145">
        <f>Z101+Z103+Z104</f>
        <v>54</v>
      </c>
      <c r="AA105" s="145">
        <f>AA101+AA103+AA104</f>
        <v>54</v>
      </c>
      <c r="AB105" s="146">
        <f aca="true" t="shared" si="30" ref="AB105:AU105">AB101+AB103+AB104</f>
        <v>54</v>
      </c>
      <c r="AC105" s="146">
        <f t="shared" si="30"/>
        <v>54</v>
      </c>
      <c r="AD105" s="146">
        <f t="shared" si="30"/>
        <v>54</v>
      </c>
      <c r="AE105" s="146">
        <f>AE101+AE103+AE104</f>
        <v>54</v>
      </c>
      <c r="AF105" s="146">
        <f t="shared" si="30"/>
        <v>50</v>
      </c>
      <c r="AG105" s="146">
        <f t="shared" si="30"/>
        <v>36</v>
      </c>
      <c r="AH105" s="146">
        <f t="shared" si="30"/>
        <v>36</v>
      </c>
      <c r="AI105" s="146">
        <f t="shared" si="30"/>
        <v>36</v>
      </c>
      <c r="AJ105" s="146">
        <f t="shared" si="30"/>
        <v>36</v>
      </c>
      <c r="AK105" s="146">
        <f t="shared" si="30"/>
        <v>36</v>
      </c>
      <c r="AL105" s="146">
        <f t="shared" si="30"/>
        <v>0</v>
      </c>
      <c r="AM105" s="146">
        <f t="shared" si="30"/>
        <v>0</v>
      </c>
      <c r="AN105" s="146">
        <f t="shared" si="30"/>
        <v>0</v>
      </c>
      <c r="AO105" s="146">
        <f t="shared" si="30"/>
        <v>0</v>
      </c>
      <c r="AP105" s="146">
        <f t="shared" si="30"/>
        <v>0</v>
      </c>
      <c r="AQ105" s="146">
        <f t="shared" si="30"/>
        <v>0</v>
      </c>
      <c r="AR105" s="146">
        <f t="shared" si="30"/>
        <v>0</v>
      </c>
      <c r="AS105" s="146">
        <f t="shared" si="30"/>
        <v>0</v>
      </c>
      <c r="AT105" s="146">
        <f t="shared" si="30"/>
        <v>0</v>
      </c>
      <c r="AU105" s="146">
        <f t="shared" si="30"/>
        <v>0</v>
      </c>
      <c r="AV105" s="146"/>
      <c r="AW105" s="146"/>
      <c r="AX105" s="145"/>
      <c r="AY105" s="145"/>
      <c r="AZ105" s="145"/>
      <c r="BA105" s="145"/>
      <c r="BB105" s="145"/>
      <c r="BC105" s="145"/>
      <c r="BD105" s="145"/>
      <c r="BE105" s="144">
        <f>BE101+BE103+BE104</f>
        <v>1576</v>
      </c>
    </row>
    <row r="108" ht="12.75">
      <c r="A108" s="24" t="s">
        <v>108</v>
      </c>
    </row>
    <row r="109" spans="1:20" ht="18.75">
      <c r="A109" s="534"/>
      <c r="B109" s="534"/>
      <c r="C109" s="534"/>
      <c r="D109" s="534"/>
      <c r="E109" s="534"/>
      <c r="F109" s="534"/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534"/>
      <c r="S109" s="534"/>
      <c r="T109" s="534"/>
    </row>
  </sheetData>
  <sheetProtection/>
  <mergeCells count="163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W2:Z2"/>
    <mergeCell ref="AA2:AD2"/>
    <mergeCell ref="AF2:AH2"/>
    <mergeCell ref="AJ2:AM2"/>
    <mergeCell ref="AN2:AQ2"/>
    <mergeCell ref="AS2:AV2"/>
    <mergeCell ref="AW2:AZ2"/>
    <mergeCell ref="BA2:BD2"/>
    <mergeCell ref="BE2:BE6"/>
    <mergeCell ref="E3:BD3"/>
    <mergeCell ref="A5:BD5"/>
    <mergeCell ref="A7:A105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5:B46"/>
    <mergeCell ref="C45:C46"/>
    <mergeCell ref="B47:B48"/>
    <mergeCell ref="C47:C48"/>
    <mergeCell ref="B43:B44"/>
    <mergeCell ref="C43:C44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8:B69"/>
    <mergeCell ref="C68:C69"/>
    <mergeCell ref="B73:B74"/>
    <mergeCell ref="C73:C74"/>
    <mergeCell ref="B75:B76"/>
    <mergeCell ref="C75:C76"/>
    <mergeCell ref="B79:B80"/>
    <mergeCell ref="C79:C80"/>
    <mergeCell ref="B81:B82"/>
    <mergeCell ref="C81:C82"/>
    <mergeCell ref="B83:B84"/>
    <mergeCell ref="C83:C84"/>
    <mergeCell ref="B87:B88"/>
    <mergeCell ref="B89:B90"/>
    <mergeCell ref="C89:C90"/>
    <mergeCell ref="B91:B92"/>
    <mergeCell ref="C91:C92"/>
    <mergeCell ref="B94:B95"/>
    <mergeCell ref="C94:C95"/>
    <mergeCell ref="B96:B97"/>
    <mergeCell ref="C96:C97"/>
    <mergeCell ref="B101:D101"/>
    <mergeCell ref="E101:E102"/>
    <mergeCell ref="F101:F102"/>
    <mergeCell ref="G101:G102"/>
    <mergeCell ref="H101:H102"/>
    <mergeCell ref="I101:I102"/>
    <mergeCell ref="B102:D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Y101:Y102"/>
    <mergeCell ref="Z101:Z102"/>
    <mergeCell ref="AA101:AA102"/>
    <mergeCell ref="AJ101:AJ102"/>
    <mergeCell ref="AK101:AK102"/>
    <mergeCell ref="AL101:AL102"/>
    <mergeCell ref="AM101:AM102"/>
    <mergeCell ref="AB101:AB102"/>
    <mergeCell ref="AC101:AC102"/>
    <mergeCell ref="AD101:AD102"/>
    <mergeCell ref="AE101:AE102"/>
    <mergeCell ref="AF101:AF102"/>
    <mergeCell ref="AG101:AG102"/>
    <mergeCell ref="BD101:BD102"/>
    <mergeCell ref="BE101:BE102"/>
    <mergeCell ref="AT101:AT102"/>
    <mergeCell ref="AU101:AU102"/>
    <mergeCell ref="AV101:AV102"/>
    <mergeCell ref="AW101:AW102"/>
    <mergeCell ref="AX101:AX102"/>
    <mergeCell ref="AY101:AY102"/>
    <mergeCell ref="AZ101:AZ102"/>
    <mergeCell ref="BA101:BA102"/>
    <mergeCell ref="BB101:BB102"/>
    <mergeCell ref="BC101:BC102"/>
    <mergeCell ref="AN101:AN102"/>
    <mergeCell ref="AO101:AO102"/>
    <mergeCell ref="AP101:AP102"/>
    <mergeCell ref="AQ101:AQ102"/>
    <mergeCell ref="AP100:AS100"/>
    <mergeCell ref="AT100:AU100"/>
    <mergeCell ref="B103:D103"/>
    <mergeCell ref="B104:D104"/>
    <mergeCell ref="B105:D105"/>
    <mergeCell ref="A109:T109"/>
    <mergeCell ref="AR101:AR102"/>
    <mergeCell ref="AS101:AS102"/>
    <mergeCell ref="AH101:AH102"/>
    <mergeCell ref="AI101:AI102"/>
  </mergeCells>
  <hyperlinks>
    <hyperlink ref="A108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9"/>
  <sheetViews>
    <sheetView view="pageBreakPreview" zoomScale="80" zoomScaleNormal="190" zoomScaleSheetLayoutView="80" zoomScalePageLayoutView="0" workbookViewId="0" topLeftCell="A71">
      <selection activeCell="AG101" sqref="AG101:AG102"/>
    </sheetView>
  </sheetViews>
  <sheetFormatPr defaultColWidth="9.00390625" defaultRowHeight="12.75"/>
  <cols>
    <col min="1" max="1" width="6.125" style="0" customWidth="1"/>
    <col min="2" max="2" width="12.25390625" style="0" customWidth="1"/>
    <col min="3" max="3" width="44.00390625" style="0" customWidth="1"/>
    <col min="4" max="4" width="10.75390625" style="0" customWidth="1"/>
    <col min="5" max="8" width="3.75390625" style="0" customWidth="1"/>
    <col min="9" max="12" width="3.75390625" style="25" customWidth="1"/>
    <col min="13" max="26" width="3.75390625" style="0" customWidth="1"/>
    <col min="27" max="46" width="3.75390625" style="25" customWidth="1"/>
    <col min="47" max="47" width="7.75390625" style="25" customWidth="1"/>
    <col min="48" max="48" width="3.75390625" style="25" customWidth="1"/>
    <col min="49" max="49" width="5.875" style="25" hidden="1" customWidth="1"/>
    <col min="50" max="56" width="5.875" style="0" hidden="1" customWidth="1"/>
    <col min="57" max="57" width="14.875" style="0" customWidth="1"/>
  </cols>
  <sheetData>
    <row r="1" spans="1:57" ht="94.5" customHeight="1" thickBot="1">
      <c r="A1" s="391" t="s">
        <v>236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490"/>
      <c r="BD1" s="490"/>
      <c r="BE1" s="490"/>
    </row>
    <row r="2" spans="1:57" ht="62.25" customHeight="1" thickBot="1">
      <c r="A2" s="491" t="s">
        <v>0</v>
      </c>
      <c r="B2" s="484" t="s">
        <v>1</v>
      </c>
      <c r="C2" s="484" t="s">
        <v>2</v>
      </c>
      <c r="D2" s="484" t="s">
        <v>3</v>
      </c>
      <c r="E2" s="67" t="s">
        <v>227</v>
      </c>
      <c r="F2" s="377" t="s">
        <v>4</v>
      </c>
      <c r="G2" s="396"/>
      <c r="H2" s="397"/>
      <c r="I2" s="67" t="s">
        <v>228</v>
      </c>
      <c r="J2" s="377" t="s">
        <v>5</v>
      </c>
      <c r="K2" s="378"/>
      <c r="L2" s="378"/>
      <c r="M2" s="379"/>
      <c r="N2" s="398" t="s">
        <v>6</v>
      </c>
      <c r="O2" s="399"/>
      <c r="P2" s="399"/>
      <c r="Q2" s="400"/>
      <c r="R2" s="148" t="s">
        <v>229</v>
      </c>
      <c r="S2" s="398" t="s">
        <v>7</v>
      </c>
      <c r="T2" s="399"/>
      <c r="U2" s="400"/>
      <c r="V2" s="68" t="s">
        <v>230</v>
      </c>
      <c r="W2" s="398" t="s">
        <v>8</v>
      </c>
      <c r="X2" s="399"/>
      <c r="Y2" s="399"/>
      <c r="Z2" s="400"/>
      <c r="AA2" s="398" t="s">
        <v>9</v>
      </c>
      <c r="AB2" s="399"/>
      <c r="AC2" s="399"/>
      <c r="AD2" s="400"/>
      <c r="AE2" s="148" t="s">
        <v>231</v>
      </c>
      <c r="AF2" s="398" t="s">
        <v>10</v>
      </c>
      <c r="AG2" s="399"/>
      <c r="AH2" s="400"/>
      <c r="AI2" s="149" t="s">
        <v>232</v>
      </c>
      <c r="AJ2" s="377" t="s">
        <v>11</v>
      </c>
      <c r="AK2" s="378"/>
      <c r="AL2" s="378"/>
      <c r="AM2" s="379"/>
      <c r="AN2" s="377" t="s">
        <v>12</v>
      </c>
      <c r="AO2" s="378"/>
      <c r="AP2" s="378"/>
      <c r="AQ2" s="379"/>
      <c r="AR2" s="149" t="s">
        <v>233</v>
      </c>
      <c r="AS2" s="377" t="s">
        <v>13</v>
      </c>
      <c r="AT2" s="378"/>
      <c r="AU2" s="378"/>
      <c r="AV2" s="379"/>
      <c r="AW2" s="541" t="s">
        <v>14</v>
      </c>
      <c r="AX2" s="542"/>
      <c r="AY2" s="542"/>
      <c r="AZ2" s="543"/>
      <c r="BA2" s="541" t="s">
        <v>15</v>
      </c>
      <c r="BB2" s="542"/>
      <c r="BC2" s="542"/>
      <c r="BD2" s="543"/>
      <c r="BE2" s="544" t="s">
        <v>16</v>
      </c>
    </row>
    <row r="3" spans="1:57" ht="16.5" thickBot="1">
      <c r="A3" s="492"/>
      <c r="B3" s="485"/>
      <c r="C3" s="485"/>
      <c r="D3" s="485"/>
      <c r="E3" s="547" t="s">
        <v>17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5"/>
    </row>
    <row r="4" spans="1:57" s="4" customFormat="1" ht="19.5" customHeight="1" thickBot="1">
      <c r="A4" s="493"/>
      <c r="B4" s="486"/>
      <c r="C4" s="486"/>
      <c r="D4" s="486"/>
      <c r="E4" s="125">
        <v>36</v>
      </c>
      <c r="F4" s="125">
        <v>37</v>
      </c>
      <c r="G4" s="125">
        <v>38</v>
      </c>
      <c r="H4" s="125">
        <v>39</v>
      </c>
      <c r="I4" s="126">
        <v>40</v>
      </c>
      <c r="J4" s="126">
        <v>41</v>
      </c>
      <c r="K4" s="126">
        <v>42</v>
      </c>
      <c r="L4" s="127">
        <v>43</v>
      </c>
      <c r="M4" s="128">
        <v>44</v>
      </c>
      <c r="N4" s="128">
        <v>45</v>
      </c>
      <c r="O4" s="128">
        <v>46</v>
      </c>
      <c r="P4" s="128">
        <v>47</v>
      </c>
      <c r="Q4" s="128">
        <v>48</v>
      </c>
      <c r="R4" s="128">
        <v>49</v>
      </c>
      <c r="S4" s="128">
        <v>50</v>
      </c>
      <c r="T4" s="128">
        <v>51</v>
      </c>
      <c r="U4" s="128">
        <v>52</v>
      </c>
      <c r="V4" s="129">
        <v>1</v>
      </c>
      <c r="W4" s="129">
        <v>2</v>
      </c>
      <c r="X4" s="129">
        <v>3</v>
      </c>
      <c r="Y4" s="129">
        <v>4</v>
      </c>
      <c r="Z4" s="129">
        <v>5</v>
      </c>
      <c r="AA4" s="130">
        <v>6</v>
      </c>
      <c r="AB4" s="130">
        <v>7</v>
      </c>
      <c r="AC4" s="130">
        <v>8</v>
      </c>
      <c r="AD4" s="130">
        <v>9</v>
      </c>
      <c r="AE4" s="127">
        <v>10</v>
      </c>
      <c r="AF4" s="127">
        <v>11</v>
      </c>
      <c r="AG4" s="127">
        <v>12</v>
      </c>
      <c r="AH4" s="127">
        <v>13</v>
      </c>
      <c r="AI4" s="127">
        <v>14</v>
      </c>
      <c r="AJ4" s="127">
        <v>15</v>
      </c>
      <c r="AK4" s="127">
        <v>16</v>
      </c>
      <c r="AL4" s="127">
        <v>17</v>
      </c>
      <c r="AM4" s="127">
        <v>18</v>
      </c>
      <c r="AN4" s="127">
        <v>19</v>
      </c>
      <c r="AO4" s="127">
        <v>20</v>
      </c>
      <c r="AP4" s="127">
        <v>21</v>
      </c>
      <c r="AQ4" s="127">
        <v>22</v>
      </c>
      <c r="AR4" s="127">
        <v>23</v>
      </c>
      <c r="AS4" s="127">
        <v>24</v>
      </c>
      <c r="AT4" s="127">
        <v>25</v>
      </c>
      <c r="AU4" s="127">
        <v>26</v>
      </c>
      <c r="AV4" s="127">
        <v>27</v>
      </c>
      <c r="AW4" s="127">
        <v>28</v>
      </c>
      <c r="AX4" s="128">
        <v>29</v>
      </c>
      <c r="AY4" s="128">
        <v>30</v>
      </c>
      <c r="AZ4" s="128">
        <v>31</v>
      </c>
      <c r="BA4" s="128">
        <v>32</v>
      </c>
      <c r="BB4" s="128">
        <v>33</v>
      </c>
      <c r="BC4" s="128">
        <v>34</v>
      </c>
      <c r="BD4" s="131">
        <v>35</v>
      </c>
      <c r="BE4" s="545"/>
    </row>
    <row r="5" spans="1:57" ht="16.5" thickBot="1">
      <c r="A5" s="548" t="s">
        <v>18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5"/>
    </row>
    <row r="6" spans="1:57" s="4" customFormat="1" ht="22.5" customHeight="1" thickBot="1">
      <c r="A6" s="125"/>
      <c r="B6" s="125"/>
      <c r="C6" s="125"/>
      <c r="D6" s="125"/>
      <c r="E6" s="125">
        <v>1</v>
      </c>
      <c r="F6" s="125">
        <v>2</v>
      </c>
      <c r="G6" s="125">
        <v>3</v>
      </c>
      <c r="H6" s="125">
        <v>4</v>
      </c>
      <c r="I6" s="126">
        <v>5</v>
      </c>
      <c r="J6" s="126">
        <v>6</v>
      </c>
      <c r="K6" s="126">
        <v>7</v>
      </c>
      <c r="L6" s="126">
        <v>8</v>
      </c>
      <c r="M6" s="125">
        <v>9</v>
      </c>
      <c r="N6" s="125">
        <v>10</v>
      </c>
      <c r="O6" s="125">
        <v>11</v>
      </c>
      <c r="P6" s="125">
        <v>12</v>
      </c>
      <c r="Q6" s="125">
        <v>13</v>
      </c>
      <c r="R6" s="125">
        <v>14</v>
      </c>
      <c r="S6" s="125">
        <v>15</v>
      </c>
      <c r="T6" s="125">
        <v>16</v>
      </c>
      <c r="U6" s="125">
        <v>17</v>
      </c>
      <c r="V6" s="125">
        <v>18</v>
      </c>
      <c r="W6" s="125">
        <v>19</v>
      </c>
      <c r="X6" s="125">
        <v>20</v>
      </c>
      <c r="Y6" s="125">
        <v>21</v>
      </c>
      <c r="Z6" s="125">
        <v>22</v>
      </c>
      <c r="AA6" s="126">
        <v>23</v>
      </c>
      <c r="AB6" s="126">
        <v>24</v>
      </c>
      <c r="AC6" s="126">
        <v>25</v>
      </c>
      <c r="AD6" s="126">
        <v>26</v>
      </c>
      <c r="AE6" s="126">
        <v>27</v>
      </c>
      <c r="AF6" s="126">
        <v>28</v>
      </c>
      <c r="AG6" s="126">
        <v>29</v>
      </c>
      <c r="AH6" s="126">
        <v>30</v>
      </c>
      <c r="AI6" s="126">
        <v>31</v>
      </c>
      <c r="AJ6" s="126">
        <v>32</v>
      </c>
      <c r="AK6" s="126">
        <v>33</v>
      </c>
      <c r="AL6" s="126">
        <v>34</v>
      </c>
      <c r="AM6" s="126">
        <v>35</v>
      </c>
      <c r="AN6" s="126">
        <v>36</v>
      </c>
      <c r="AO6" s="126">
        <v>37</v>
      </c>
      <c r="AP6" s="126">
        <v>38</v>
      </c>
      <c r="AQ6" s="126">
        <v>39</v>
      </c>
      <c r="AR6" s="126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25">
        <v>46</v>
      </c>
      <c r="AY6" s="125">
        <v>47</v>
      </c>
      <c r="AZ6" s="125">
        <v>48</v>
      </c>
      <c r="BA6" s="125">
        <v>49</v>
      </c>
      <c r="BB6" s="125">
        <v>50</v>
      </c>
      <c r="BC6" s="125">
        <v>51</v>
      </c>
      <c r="BD6" s="132">
        <v>52</v>
      </c>
      <c r="BE6" s="546"/>
    </row>
    <row r="7" spans="1:57" s="27" customFormat="1" ht="18" customHeight="1" thickBot="1">
      <c r="A7" s="478" t="s">
        <v>187</v>
      </c>
      <c r="B7" s="549" t="s">
        <v>137</v>
      </c>
      <c r="C7" s="549" t="s">
        <v>136</v>
      </c>
      <c r="D7" s="133" t="s">
        <v>22</v>
      </c>
      <c r="E7" s="95">
        <f>E13+E15+E17</f>
        <v>4</v>
      </c>
      <c r="F7" s="95">
        <f aca="true" t="shared" si="0" ref="F7:T8">F13+F15+F17</f>
        <v>4</v>
      </c>
      <c r="G7" s="95">
        <f t="shared" si="0"/>
        <v>4</v>
      </c>
      <c r="H7" s="95">
        <f t="shared" si="0"/>
        <v>4</v>
      </c>
      <c r="I7" s="95">
        <f t="shared" si="0"/>
        <v>4</v>
      </c>
      <c r="J7" s="95">
        <f t="shared" si="0"/>
        <v>4</v>
      </c>
      <c r="K7" s="95">
        <f t="shared" si="0"/>
        <v>4</v>
      </c>
      <c r="L7" s="95">
        <f t="shared" si="0"/>
        <v>4</v>
      </c>
      <c r="M7" s="95">
        <f t="shared" si="0"/>
        <v>4</v>
      </c>
      <c r="N7" s="95">
        <f t="shared" si="0"/>
        <v>4</v>
      </c>
      <c r="O7" s="95">
        <f t="shared" si="0"/>
        <v>4</v>
      </c>
      <c r="P7" s="95">
        <f t="shared" si="0"/>
        <v>4</v>
      </c>
      <c r="Q7" s="95">
        <f t="shared" si="0"/>
        <v>4</v>
      </c>
      <c r="R7" s="95">
        <f t="shared" si="0"/>
        <v>4</v>
      </c>
      <c r="S7" s="95">
        <f t="shared" si="0"/>
        <v>4</v>
      </c>
      <c r="T7" s="95">
        <v>4</v>
      </c>
      <c r="U7" s="95">
        <f>U9+U11+U15+U17+U19+U21+U23+U25</f>
        <v>0</v>
      </c>
      <c r="V7" s="95" t="s">
        <v>23</v>
      </c>
      <c r="W7" s="95" t="s">
        <v>23</v>
      </c>
      <c r="X7" s="95">
        <f>X9+X11+X15+X17+X19+X21+X23+X25</f>
        <v>4</v>
      </c>
      <c r="Y7" s="95">
        <f>Y9+Y11+Y15+Y17+Y19+Y21+Y23+Y25</f>
        <v>4</v>
      </c>
      <c r="Z7" s="95">
        <f aca="true" t="shared" si="1" ref="Z7:AV7">Z9+Z11+Z15+Z17+Z19+Z21+Z23+Z25</f>
        <v>4</v>
      </c>
      <c r="AA7" s="96">
        <f t="shared" si="1"/>
        <v>4</v>
      </c>
      <c r="AB7" s="96">
        <f t="shared" si="1"/>
        <v>4</v>
      </c>
      <c r="AC7" s="96">
        <f t="shared" si="1"/>
        <v>4</v>
      </c>
      <c r="AD7" s="96">
        <f t="shared" si="1"/>
        <v>4</v>
      </c>
      <c r="AE7" s="96">
        <v>4</v>
      </c>
      <c r="AF7" s="96">
        <f t="shared" si="1"/>
        <v>0</v>
      </c>
      <c r="AG7" s="96">
        <f t="shared" si="1"/>
        <v>0</v>
      </c>
      <c r="AH7" s="96">
        <f t="shared" si="1"/>
        <v>0</v>
      </c>
      <c r="AI7" s="96">
        <f t="shared" si="1"/>
        <v>0</v>
      </c>
      <c r="AJ7" s="96">
        <f t="shared" si="1"/>
        <v>0</v>
      </c>
      <c r="AK7" s="96">
        <f t="shared" si="1"/>
        <v>0</v>
      </c>
      <c r="AL7" s="96">
        <f t="shared" si="1"/>
        <v>0</v>
      </c>
      <c r="AM7" s="96">
        <f t="shared" si="1"/>
        <v>0</v>
      </c>
      <c r="AN7" s="96">
        <f t="shared" si="1"/>
        <v>0</v>
      </c>
      <c r="AO7" s="96">
        <f t="shared" si="1"/>
        <v>0</v>
      </c>
      <c r="AP7" s="96">
        <f t="shared" si="1"/>
        <v>0</v>
      </c>
      <c r="AQ7" s="96">
        <f t="shared" si="1"/>
        <v>0</v>
      </c>
      <c r="AR7" s="96">
        <f t="shared" si="1"/>
        <v>0</v>
      </c>
      <c r="AS7" s="96">
        <f t="shared" si="1"/>
        <v>0</v>
      </c>
      <c r="AT7" s="96">
        <f t="shared" si="1"/>
        <v>0</v>
      </c>
      <c r="AU7" s="96">
        <f t="shared" si="1"/>
        <v>0</v>
      </c>
      <c r="AV7" s="96">
        <f t="shared" si="1"/>
        <v>0</v>
      </c>
      <c r="AW7" s="96">
        <f>AW9+AW11+AW15+AW17+AW19+AW21+AW23+AW25</f>
        <v>0</v>
      </c>
      <c r="AX7" s="95">
        <f>AX9+AX11+AX15+AX17+AX19+AX21+AX23+AX25</f>
        <v>0</v>
      </c>
      <c r="AY7" s="95" t="s">
        <v>23</v>
      </c>
      <c r="AZ7" s="95" t="s">
        <v>23</v>
      </c>
      <c r="BA7" s="95" t="s">
        <v>23</v>
      </c>
      <c r="BB7" s="95" t="s">
        <v>23</v>
      </c>
      <c r="BC7" s="95" t="s">
        <v>23</v>
      </c>
      <c r="BD7" s="95" t="s">
        <v>23</v>
      </c>
      <c r="BE7" s="100">
        <f aca="true" t="shared" si="2" ref="BE7:BE72">SUM(E7:BD7)</f>
        <v>96</v>
      </c>
    </row>
    <row r="8" spans="1:57" ht="15.75" customHeight="1" thickBot="1">
      <c r="A8" s="479"/>
      <c r="B8" s="550"/>
      <c r="C8" s="550"/>
      <c r="D8" s="134" t="s">
        <v>25</v>
      </c>
      <c r="E8" s="97">
        <f>E14+E16+E18</f>
        <v>2</v>
      </c>
      <c r="F8" s="97">
        <f t="shared" si="0"/>
        <v>2</v>
      </c>
      <c r="G8" s="97">
        <f t="shared" si="0"/>
        <v>2</v>
      </c>
      <c r="H8" s="97">
        <f t="shared" si="0"/>
        <v>2</v>
      </c>
      <c r="I8" s="97">
        <f t="shared" si="0"/>
        <v>2</v>
      </c>
      <c r="J8" s="97">
        <f t="shared" si="0"/>
        <v>2</v>
      </c>
      <c r="K8" s="97">
        <f t="shared" si="0"/>
        <v>2</v>
      </c>
      <c r="L8" s="97">
        <f t="shared" si="0"/>
        <v>2</v>
      </c>
      <c r="M8" s="97">
        <f t="shared" si="0"/>
        <v>2</v>
      </c>
      <c r="N8" s="97">
        <f t="shared" si="0"/>
        <v>2</v>
      </c>
      <c r="O8" s="97">
        <f t="shared" si="0"/>
        <v>2</v>
      </c>
      <c r="P8" s="97">
        <f t="shared" si="0"/>
        <v>2</v>
      </c>
      <c r="Q8" s="97">
        <f t="shared" si="0"/>
        <v>2</v>
      </c>
      <c r="R8" s="97">
        <f t="shared" si="0"/>
        <v>2</v>
      </c>
      <c r="S8" s="97">
        <f t="shared" si="0"/>
        <v>2</v>
      </c>
      <c r="T8" s="97">
        <f t="shared" si="0"/>
        <v>2</v>
      </c>
      <c r="U8" s="97">
        <f>U10+U12+U16+U18+U20+U22+U24+U26</f>
        <v>0</v>
      </c>
      <c r="V8" s="95" t="s">
        <v>23</v>
      </c>
      <c r="W8" s="95" t="s">
        <v>23</v>
      </c>
      <c r="X8" s="97">
        <f>X10+X12+X16+X18+X20+X22+X24+X26</f>
        <v>2</v>
      </c>
      <c r="Y8" s="97">
        <f aca="true" t="shared" si="3" ref="Y8:AV8">Y10+Y12+Y16+Y18+Y20+Y22+Y24+Y26</f>
        <v>2</v>
      </c>
      <c r="Z8" s="97">
        <f t="shared" si="3"/>
        <v>2</v>
      </c>
      <c r="AA8" s="98">
        <f t="shared" si="3"/>
        <v>2</v>
      </c>
      <c r="AB8" s="98">
        <f t="shared" si="3"/>
        <v>2</v>
      </c>
      <c r="AC8" s="98">
        <f t="shared" si="3"/>
        <v>2</v>
      </c>
      <c r="AD8" s="98">
        <f t="shared" si="3"/>
        <v>2</v>
      </c>
      <c r="AE8" s="98">
        <f t="shared" si="3"/>
        <v>2</v>
      </c>
      <c r="AF8" s="98">
        <f t="shared" si="3"/>
        <v>0</v>
      </c>
      <c r="AG8" s="98">
        <f t="shared" si="3"/>
        <v>0</v>
      </c>
      <c r="AH8" s="98">
        <f t="shared" si="3"/>
        <v>0</v>
      </c>
      <c r="AI8" s="98">
        <f t="shared" si="3"/>
        <v>0</v>
      </c>
      <c r="AJ8" s="98">
        <f t="shared" si="3"/>
        <v>0</v>
      </c>
      <c r="AK8" s="98">
        <f t="shared" si="3"/>
        <v>0</v>
      </c>
      <c r="AL8" s="98">
        <f t="shared" si="3"/>
        <v>0</v>
      </c>
      <c r="AM8" s="98">
        <f t="shared" si="3"/>
        <v>0</v>
      </c>
      <c r="AN8" s="98">
        <f t="shared" si="3"/>
        <v>0</v>
      </c>
      <c r="AO8" s="98">
        <f t="shared" si="3"/>
        <v>0</v>
      </c>
      <c r="AP8" s="98">
        <f t="shared" si="3"/>
        <v>0</v>
      </c>
      <c r="AQ8" s="98">
        <f t="shared" si="3"/>
        <v>0</v>
      </c>
      <c r="AR8" s="98">
        <f t="shared" si="3"/>
        <v>0</v>
      </c>
      <c r="AS8" s="98">
        <f t="shared" si="3"/>
        <v>0</v>
      </c>
      <c r="AT8" s="98">
        <f t="shared" si="3"/>
        <v>0</v>
      </c>
      <c r="AU8" s="98">
        <f t="shared" si="3"/>
        <v>0</v>
      </c>
      <c r="AV8" s="98">
        <f t="shared" si="3"/>
        <v>0</v>
      </c>
      <c r="AW8" s="98">
        <f>AW10+AW12+AW16+AW18+AW20+AW22+AW24+AW26</f>
        <v>0</v>
      </c>
      <c r="AX8" s="97">
        <f>AX10+AX12+AX16+AX18+AX20+AX22+AX24+AX26</f>
        <v>0</v>
      </c>
      <c r="AY8" s="97" t="s">
        <v>23</v>
      </c>
      <c r="AZ8" s="97" t="s">
        <v>23</v>
      </c>
      <c r="BA8" s="97" t="s">
        <v>23</v>
      </c>
      <c r="BB8" s="97" t="s">
        <v>23</v>
      </c>
      <c r="BC8" s="97" t="s">
        <v>23</v>
      </c>
      <c r="BD8" s="97" t="s">
        <v>23</v>
      </c>
      <c r="BE8" s="100">
        <f t="shared" si="2"/>
        <v>48</v>
      </c>
    </row>
    <row r="9" spans="1:57" ht="10.5" customHeight="1" hidden="1" thickBot="1">
      <c r="A9" s="479"/>
      <c r="B9" s="551" t="s">
        <v>135</v>
      </c>
      <c r="C9" s="553"/>
      <c r="D9" s="115" t="s">
        <v>22</v>
      </c>
      <c r="E9" s="99"/>
      <c r="F9" s="99"/>
      <c r="G9" s="99"/>
      <c r="H9" s="99"/>
      <c r="I9" s="101"/>
      <c r="J9" s="101"/>
      <c r="K9" s="101"/>
      <c r="L9" s="101"/>
      <c r="M9" s="99"/>
      <c r="N9" s="99"/>
      <c r="O9" s="99"/>
      <c r="P9" s="99"/>
      <c r="Q9" s="99"/>
      <c r="R9" s="99"/>
      <c r="S9" s="99"/>
      <c r="T9" s="99"/>
      <c r="U9" s="99"/>
      <c r="V9" s="99" t="s">
        <v>23</v>
      </c>
      <c r="W9" s="99" t="s">
        <v>23</v>
      </c>
      <c r="X9" s="99"/>
      <c r="Y9" s="99"/>
      <c r="Z9" s="99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6"/>
      <c r="AT9" s="106"/>
      <c r="AU9" s="106"/>
      <c r="AV9" s="106"/>
      <c r="AW9" s="106"/>
      <c r="AX9" s="104"/>
      <c r="AY9" s="104"/>
      <c r="AZ9" s="104"/>
      <c r="BA9" s="104"/>
      <c r="BB9" s="104"/>
      <c r="BC9" s="104"/>
      <c r="BD9" s="104"/>
      <c r="BE9" s="100">
        <f t="shared" si="2"/>
        <v>0</v>
      </c>
    </row>
    <row r="10" spans="1:57" ht="11.25" customHeight="1" hidden="1" thickBot="1">
      <c r="A10" s="479"/>
      <c r="B10" s="552"/>
      <c r="C10" s="554"/>
      <c r="D10" s="115" t="s">
        <v>25</v>
      </c>
      <c r="E10" s="99"/>
      <c r="F10" s="99"/>
      <c r="G10" s="99"/>
      <c r="H10" s="99"/>
      <c r="I10" s="101"/>
      <c r="J10" s="101"/>
      <c r="K10" s="101"/>
      <c r="L10" s="101"/>
      <c r="M10" s="99"/>
      <c r="N10" s="99"/>
      <c r="O10" s="99"/>
      <c r="P10" s="99"/>
      <c r="Q10" s="99"/>
      <c r="R10" s="99"/>
      <c r="S10" s="99"/>
      <c r="T10" s="99"/>
      <c r="U10" s="99"/>
      <c r="V10" s="99" t="s">
        <v>23</v>
      </c>
      <c r="W10" s="99" t="s">
        <v>23</v>
      </c>
      <c r="X10" s="104"/>
      <c r="Y10" s="104"/>
      <c r="Z10" s="104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4"/>
      <c r="AY10" s="104"/>
      <c r="AZ10" s="104"/>
      <c r="BA10" s="104"/>
      <c r="BB10" s="104"/>
      <c r="BC10" s="104"/>
      <c r="BD10" s="104"/>
      <c r="BE10" s="100">
        <f t="shared" si="2"/>
        <v>0</v>
      </c>
    </row>
    <row r="11" spans="1:57" ht="16.5" customHeight="1" hidden="1" thickBot="1">
      <c r="A11" s="479"/>
      <c r="B11" s="551" t="s">
        <v>134</v>
      </c>
      <c r="C11" s="553"/>
      <c r="D11" s="115" t="s">
        <v>22</v>
      </c>
      <c r="E11" s="99"/>
      <c r="F11" s="99"/>
      <c r="G11" s="99"/>
      <c r="H11" s="99"/>
      <c r="I11" s="101"/>
      <c r="J11" s="101"/>
      <c r="K11" s="101"/>
      <c r="L11" s="101"/>
      <c r="M11" s="99"/>
      <c r="N11" s="99"/>
      <c r="O11" s="99"/>
      <c r="P11" s="99"/>
      <c r="Q11" s="99"/>
      <c r="R11" s="99"/>
      <c r="S11" s="99"/>
      <c r="T11" s="99"/>
      <c r="U11" s="99"/>
      <c r="V11" s="99" t="s">
        <v>23</v>
      </c>
      <c r="W11" s="99" t="s">
        <v>23</v>
      </c>
      <c r="X11" s="99"/>
      <c r="Y11" s="99"/>
      <c r="Z11" s="99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6"/>
      <c r="AV11" s="106"/>
      <c r="AW11" s="106"/>
      <c r="AX11" s="104"/>
      <c r="AY11" s="104"/>
      <c r="AZ11" s="104"/>
      <c r="BA11" s="104"/>
      <c r="BB11" s="104"/>
      <c r="BC11" s="104"/>
      <c r="BD11" s="104"/>
      <c r="BE11" s="100">
        <f t="shared" si="2"/>
        <v>0</v>
      </c>
    </row>
    <row r="12" spans="1:57" ht="16.5" customHeight="1" hidden="1" thickBot="1">
      <c r="A12" s="479"/>
      <c r="B12" s="552"/>
      <c r="C12" s="555"/>
      <c r="D12" s="115" t="s">
        <v>25</v>
      </c>
      <c r="E12" s="99"/>
      <c r="F12" s="99"/>
      <c r="G12" s="99"/>
      <c r="H12" s="99"/>
      <c r="I12" s="101"/>
      <c r="J12" s="101"/>
      <c r="K12" s="101"/>
      <c r="L12" s="101"/>
      <c r="M12" s="99"/>
      <c r="N12" s="99"/>
      <c r="O12" s="99"/>
      <c r="P12" s="99"/>
      <c r="Q12" s="99"/>
      <c r="R12" s="99"/>
      <c r="S12" s="99"/>
      <c r="T12" s="99"/>
      <c r="U12" s="99"/>
      <c r="V12" s="99" t="s">
        <v>23</v>
      </c>
      <c r="W12" s="99" t="s">
        <v>23</v>
      </c>
      <c r="X12" s="104"/>
      <c r="Y12" s="104"/>
      <c r="Z12" s="104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4"/>
      <c r="AY12" s="104"/>
      <c r="AZ12" s="104"/>
      <c r="BA12" s="104"/>
      <c r="BB12" s="104"/>
      <c r="BC12" s="104"/>
      <c r="BD12" s="104"/>
      <c r="BE12" s="100">
        <f t="shared" si="2"/>
        <v>0</v>
      </c>
    </row>
    <row r="13" spans="1:57" ht="21.75" customHeight="1" hidden="1" thickBot="1">
      <c r="A13" s="479"/>
      <c r="B13" s="551"/>
      <c r="C13" s="553"/>
      <c r="D13" s="115"/>
      <c r="E13" s="99"/>
      <c r="F13" s="99"/>
      <c r="G13" s="99"/>
      <c r="H13" s="99"/>
      <c r="I13" s="101"/>
      <c r="J13" s="101"/>
      <c r="K13" s="101"/>
      <c r="L13" s="101"/>
      <c r="M13" s="99"/>
      <c r="N13" s="99"/>
      <c r="O13" s="99"/>
      <c r="P13" s="99"/>
      <c r="Q13" s="99"/>
      <c r="R13" s="99"/>
      <c r="S13" s="100"/>
      <c r="T13" s="100"/>
      <c r="U13" s="100"/>
      <c r="V13" s="100"/>
      <c r="W13" s="100"/>
      <c r="X13" s="103"/>
      <c r="Y13" s="103"/>
      <c r="Z13" s="103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3"/>
      <c r="AY13" s="103"/>
      <c r="AZ13" s="104"/>
      <c r="BA13" s="104"/>
      <c r="BB13" s="104"/>
      <c r="BC13" s="104"/>
      <c r="BD13" s="104"/>
      <c r="BE13" s="100"/>
    </row>
    <row r="14" spans="1:57" ht="16.5" hidden="1" thickBot="1">
      <c r="A14" s="479"/>
      <c r="B14" s="552"/>
      <c r="C14" s="554"/>
      <c r="D14" s="115"/>
      <c r="E14" s="99"/>
      <c r="F14" s="99"/>
      <c r="G14" s="99"/>
      <c r="H14" s="99"/>
      <c r="I14" s="101"/>
      <c r="J14" s="101"/>
      <c r="K14" s="101"/>
      <c r="L14" s="101"/>
      <c r="M14" s="99"/>
      <c r="N14" s="99"/>
      <c r="O14" s="99"/>
      <c r="P14" s="99"/>
      <c r="Q14" s="99"/>
      <c r="R14" s="99"/>
      <c r="S14" s="100"/>
      <c r="T14" s="100"/>
      <c r="U14" s="100"/>
      <c r="V14" s="100"/>
      <c r="W14" s="100"/>
      <c r="X14" s="103"/>
      <c r="Y14" s="103"/>
      <c r="Z14" s="103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3"/>
      <c r="AY14" s="103"/>
      <c r="AZ14" s="104"/>
      <c r="BA14" s="104"/>
      <c r="BB14" s="104"/>
      <c r="BC14" s="104"/>
      <c r="BD14" s="104"/>
      <c r="BE14" s="100"/>
    </row>
    <row r="15" spans="1:57" ht="16.5" thickBot="1">
      <c r="A15" s="479"/>
      <c r="B15" s="551" t="s">
        <v>133</v>
      </c>
      <c r="C15" s="553" t="s">
        <v>26</v>
      </c>
      <c r="D15" s="115" t="s">
        <v>22</v>
      </c>
      <c r="E15" s="194">
        <v>2</v>
      </c>
      <c r="F15" s="194">
        <v>2</v>
      </c>
      <c r="G15" s="194">
        <v>2</v>
      </c>
      <c r="H15" s="194">
        <v>2</v>
      </c>
      <c r="I15" s="195">
        <v>2</v>
      </c>
      <c r="J15" s="195">
        <v>2</v>
      </c>
      <c r="K15" s="195">
        <v>2</v>
      </c>
      <c r="L15" s="195">
        <v>2</v>
      </c>
      <c r="M15" s="194">
        <v>2</v>
      </c>
      <c r="N15" s="194">
        <v>2</v>
      </c>
      <c r="O15" s="194">
        <v>2</v>
      </c>
      <c r="P15" s="194">
        <v>2</v>
      </c>
      <c r="Q15" s="194">
        <v>2</v>
      </c>
      <c r="R15" s="194">
        <v>2</v>
      </c>
      <c r="S15" s="194">
        <v>2</v>
      </c>
      <c r="T15" s="194">
        <v>2</v>
      </c>
      <c r="U15" s="355"/>
      <c r="V15" s="95" t="s">
        <v>23</v>
      </c>
      <c r="W15" s="95" t="s">
        <v>23</v>
      </c>
      <c r="X15" s="194">
        <v>2</v>
      </c>
      <c r="Y15" s="194">
        <v>2</v>
      </c>
      <c r="Z15" s="194">
        <v>2</v>
      </c>
      <c r="AA15" s="195">
        <v>2</v>
      </c>
      <c r="AB15" s="195">
        <v>2</v>
      </c>
      <c r="AC15" s="195">
        <v>2</v>
      </c>
      <c r="AD15" s="195">
        <v>2</v>
      </c>
      <c r="AE15" s="195" t="s">
        <v>241</v>
      </c>
      <c r="AF15" s="35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02"/>
      <c r="AU15" s="105"/>
      <c r="AV15" s="105"/>
      <c r="AW15" s="105"/>
      <c r="AX15" s="103"/>
      <c r="AY15" s="103"/>
      <c r="AZ15" s="104"/>
      <c r="BA15" s="104"/>
      <c r="BB15" s="104"/>
      <c r="BC15" s="104"/>
      <c r="BD15" s="104"/>
      <c r="BE15" s="100">
        <f t="shared" si="2"/>
        <v>46</v>
      </c>
    </row>
    <row r="16" spans="1:57" ht="16.5" thickBot="1">
      <c r="A16" s="479"/>
      <c r="B16" s="552"/>
      <c r="C16" s="554"/>
      <c r="D16" s="115" t="s">
        <v>25</v>
      </c>
      <c r="E16" s="194">
        <v>1</v>
      </c>
      <c r="F16" s="194">
        <v>1</v>
      </c>
      <c r="G16" s="194">
        <v>1</v>
      </c>
      <c r="H16" s="194">
        <v>1</v>
      </c>
      <c r="I16" s="195">
        <v>1</v>
      </c>
      <c r="J16" s="195">
        <v>1</v>
      </c>
      <c r="K16" s="195">
        <v>1</v>
      </c>
      <c r="L16" s="195">
        <v>1</v>
      </c>
      <c r="M16" s="194">
        <v>1</v>
      </c>
      <c r="N16" s="194">
        <v>1</v>
      </c>
      <c r="O16" s="194">
        <v>1</v>
      </c>
      <c r="P16" s="194">
        <v>1</v>
      </c>
      <c r="Q16" s="194">
        <v>1</v>
      </c>
      <c r="R16" s="194">
        <v>1</v>
      </c>
      <c r="S16" s="194">
        <v>1</v>
      </c>
      <c r="T16" s="194">
        <v>1</v>
      </c>
      <c r="U16" s="355"/>
      <c r="V16" s="95" t="s">
        <v>23</v>
      </c>
      <c r="W16" s="95" t="s">
        <v>23</v>
      </c>
      <c r="X16" s="194">
        <v>1</v>
      </c>
      <c r="Y16" s="194">
        <v>1</v>
      </c>
      <c r="Z16" s="194">
        <v>1</v>
      </c>
      <c r="AA16" s="195">
        <v>1</v>
      </c>
      <c r="AB16" s="195">
        <v>1</v>
      </c>
      <c r="AC16" s="195">
        <v>1</v>
      </c>
      <c r="AD16" s="195">
        <v>1</v>
      </c>
      <c r="AE16" s="195">
        <v>1</v>
      </c>
      <c r="AF16" s="35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02"/>
      <c r="AU16" s="102"/>
      <c r="AV16" s="105"/>
      <c r="AW16" s="105"/>
      <c r="AX16" s="103"/>
      <c r="AY16" s="103"/>
      <c r="AZ16" s="104"/>
      <c r="BA16" s="104"/>
      <c r="BB16" s="104"/>
      <c r="BC16" s="104"/>
      <c r="BD16" s="104"/>
      <c r="BE16" s="100">
        <f t="shared" si="2"/>
        <v>24</v>
      </c>
    </row>
    <row r="17" spans="1:57" ht="16.5" thickBot="1">
      <c r="A17" s="479"/>
      <c r="B17" s="551" t="s">
        <v>132</v>
      </c>
      <c r="C17" s="553" t="s">
        <v>30</v>
      </c>
      <c r="D17" s="115" t="s">
        <v>22</v>
      </c>
      <c r="E17" s="194">
        <v>2</v>
      </c>
      <c r="F17" s="194">
        <v>2</v>
      </c>
      <c r="G17" s="194">
        <v>2</v>
      </c>
      <c r="H17" s="194">
        <v>2</v>
      </c>
      <c r="I17" s="195">
        <v>2</v>
      </c>
      <c r="J17" s="195">
        <v>2</v>
      </c>
      <c r="K17" s="195">
        <v>2</v>
      </c>
      <c r="L17" s="195">
        <v>2</v>
      </c>
      <c r="M17" s="194">
        <v>2</v>
      </c>
      <c r="N17" s="194">
        <v>2</v>
      </c>
      <c r="O17" s="194">
        <v>2</v>
      </c>
      <c r="P17" s="194">
        <v>2</v>
      </c>
      <c r="Q17" s="194">
        <v>2</v>
      </c>
      <c r="R17" s="194">
        <v>2</v>
      </c>
      <c r="S17" s="194">
        <v>2</v>
      </c>
      <c r="T17" s="194" t="s">
        <v>242</v>
      </c>
      <c r="U17" s="355"/>
      <c r="V17" s="95" t="s">
        <v>23</v>
      </c>
      <c r="W17" s="95" t="s">
        <v>23</v>
      </c>
      <c r="X17" s="194">
        <v>2</v>
      </c>
      <c r="Y17" s="194">
        <v>2</v>
      </c>
      <c r="Z17" s="194">
        <v>2</v>
      </c>
      <c r="AA17" s="195">
        <v>2</v>
      </c>
      <c r="AB17" s="195">
        <v>2</v>
      </c>
      <c r="AC17" s="195">
        <v>2</v>
      </c>
      <c r="AD17" s="195">
        <v>2</v>
      </c>
      <c r="AE17" s="195" t="s">
        <v>241</v>
      </c>
      <c r="AF17" s="35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02"/>
      <c r="AU17" s="105"/>
      <c r="AV17" s="105"/>
      <c r="AW17" s="105"/>
      <c r="AX17" s="103"/>
      <c r="AY17" s="103"/>
      <c r="AZ17" s="104"/>
      <c r="BA17" s="104"/>
      <c r="BB17" s="104"/>
      <c r="BC17" s="104"/>
      <c r="BD17" s="104"/>
      <c r="BE17" s="100">
        <f t="shared" si="2"/>
        <v>44</v>
      </c>
    </row>
    <row r="18" spans="1:57" ht="16.5" customHeight="1" thickBot="1">
      <c r="A18" s="479"/>
      <c r="B18" s="552"/>
      <c r="C18" s="554"/>
      <c r="D18" s="115" t="s">
        <v>25</v>
      </c>
      <c r="E18" s="194">
        <v>1</v>
      </c>
      <c r="F18" s="194">
        <v>1</v>
      </c>
      <c r="G18" s="194">
        <v>1</v>
      </c>
      <c r="H18" s="194">
        <v>1</v>
      </c>
      <c r="I18" s="195">
        <v>1</v>
      </c>
      <c r="J18" s="195">
        <v>1</v>
      </c>
      <c r="K18" s="195">
        <v>1</v>
      </c>
      <c r="L18" s="195">
        <v>1</v>
      </c>
      <c r="M18" s="194">
        <v>1</v>
      </c>
      <c r="N18" s="194">
        <v>1</v>
      </c>
      <c r="O18" s="194">
        <v>1</v>
      </c>
      <c r="P18" s="194">
        <v>1</v>
      </c>
      <c r="Q18" s="194">
        <v>1</v>
      </c>
      <c r="R18" s="194">
        <v>1</v>
      </c>
      <c r="S18" s="194">
        <v>1</v>
      </c>
      <c r="T18" s="194">
        <v>1</v>
      </c>
      <c r="U18" s="355"/>
      <c r="V18" s="95" t="s">
        <v>23</v>
      </c>
      <c r="W18" s="95" t="s">
        <v>23</v>
      </c>
      <c r="X18" s="272">
        <v>1</v>
      </c>
      <c r="Y18" s="272">
        <v>1</v>
      </c>
      <c r="Z18" s="272">
        <v>1</v>
      </c>
      <c r="AA18" s="271">
        <v>1</v>
      </c>
      <c r="AB18" s="271">
        <v>1</v>
      </c>
      <c r="AC18" s="271">
        <v>1</v>
      </c>
      <c r="AD18" s="271">
        <v>1</v>
      </c>
      <c r="AE18" s="271">
        <v>1</v>
      </c>
      <c r="AF18" s="356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105"/>
      <c r="AU18" s="105"/>
      <c r="AV18" s="105"/>
      <c r="AW18" s="105"/>
      <c r="AX18" s="103"/>
      <c r="AY18" s="103"/>
      <c r="AZ18" s="104"/>
      <c r="BA18" s="104"/>
      <c r="BB18" s="104"/>
      <c r="BC18" s="104"/>
      <c r="BD18" s="104"/>
      <c r="BE18" s="100">
        <f t="shared" si="2"/>
        <v>24</v>
      </c>
    </row>
    <row r="19" spans="1:57" ht="0.75" customHeight="1" hidden="1" thickBot="1">
      <c r="A19" s="479"/>
      <c r="B19" s="551" t="s">
        <v>131</v>
      </c>
      <c r="C19" s="553"/>
      <c r="D19" s="115" t="s">
        <v>22</v>
      </c>
      <c r="E19" s="99"/>
      <c r="F19" s="99"/>
      <c r="G19" s="99"/>
      <c r="H19" s="99"/>
      <c r="I19" s="101"/>
      <c r="J19" s="101"/>
      <c r="K19" s="101"/>
      <c r="L19" s="101"/>
      <c r="M19" s="99"/>
      <c r="N19" s="99"/>
      <c r="O19" s="99"/>
      <c r="P19" s="99"/>
      <c r="Q19" s="99"/>
      <c r="R19" s="99"/>
      <c r="S19" s="99"/>
      <c r="T19" s="99"/>
      <c r="U19" s="99"/>
      <c r="V19" s="99" t="s">
        <v>23</v>
      </c>
      <c r="W19" s="99" t="s">
        <v>23</v>
      </c>
      <c r="X19" s="99"/>
      <c r="Y19" s="99"/>
      <c r="Z19" s="99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6"/>
      <c r="AV19" s="106"/>
      <c r="AW19" s="106"/>
      <c r="AX19" s="104"/>
      <c r="AY19" s="104"/>
      <c r="AZ19" s="104"/>
      <c r="BA19" s="104"/>
      <c r="BB19" s="104"/>
      <c r="BC19" s="104"/>
      <c r="BD19" s="104"/>
      <c r="BE19" s="100">
        <f t="shared" si="2"/>
        <v>0</v>
      </c>
    </row>
    <row r="20" spans="1:57" ht="16.5" customHeight="1" hidden="1" thickBot="1">
      <c r="A20" s="479"/>
      <c r="B20" s="552"/>
      <c r="C20" s="554"/>
      <c r="D20" s="115" t="s">
        <v>25</v>
      </c>
      <c r="E20" s="99"/>
      <c r="F20" s="99"/>
      <c r="G20" s="99"/>
      <c r="H20" s="99"/>
      <c r="I20" s="101"/>
      <c r="J20" s="101"/>
      <c r="K20" s="101"/>
      <c r="L20" s="101"/>
      <c r="M20" s="99"/>
      <c r="N20" s="99"/>
      <c r="O20" s="99"/>
      <c r="P20" s="99"/>
      <c r="Q20" s="99"/>
      <c r="R20" s="99"/>
      <c r="S20" s="99"/>
      <c r="T20" s="99"/>
      <c r="U20" s="99"/>
      <c r="V20" s="99" t="s">
        <v>23</v>
      </c>
      <c r="W20" s="99" t="s">
        <v>23</v>
      </c>
      <c r="X20" s="99"/>
      <c r="Y20" s="99"/>
      <c r="Z20" s="99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6"/>
      <c r="AW20" s="106"/>
      <c r="AX20" s="104"/>
      <c r="AY20" s="104"/>
      <c r="AZ20" s="104"/>
      <c r="BA20" s="104"/>
      <c r="BB20" s="104"/>
      <c r="BC20" s="104"/>
      <c r="BD20" s="104"/>
      <c r="BE20" s="100">
        <f t="shared" si="2"/>
        <v>0</v>
      </c>
    </row>
    <row r="21" spans="1:57" ht="16.5" customHeight="1" hidden="1" thickBot="1">
      <c r="A21" s="479"/>
      <c r="B21" s="551" t="s">
        <v>130</v>
      </c>
      <c r="C21" s="553"/>
      <c r="D21" s="115" t="s">
        <v>22</v>
      </c>
      <c r="E21" s="99"/>
      <c r="F21" s="99"/>
      <c r="G21" s="99"/>
      <c r="H21" s="99"/>
      <c r="I21" s="101"/>
      <c r="J21" s="101"/>
      <c r="K21" s="101"/>
      <c r="L21" s="101"/>
      <c r="M21" s="99"/>
      <c r="N21" s="99"/>
      <c r="O21" s="99"/>
      <c r="P21" s="99"/>
      <c r="Q21" s="99"/>
      <c r="R21" s="99"/>
      <c r="S21" s="99"/>
      <c r="T21" s="99"/>
      <c r="U21" s="99"/>
      <c r="V21" s="99" t="s">
        <v>23</v>
      </c>
      <c r="W21" s="99" t="s">
        <v>23</v>
      </c>
      <c r="X21" s="99"/>
      <c r="Y21" s="99"/>
      <c r="Z21" s="99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6"/>
      <c r="AV21" s="106"/>
      <c r="AW21" s="106"/>
      <c r="AX21" s="104"/>
      <c r="AY21" s="104"/>
      <c r="AZ21" s="104"/>
      <c r="BA21" s="104"/>
      <c r="BB21" s="104"/>
      <c r="BC21" s="104"/>
      <c r="BD21" s="104"/>
      <c r="BE21" s="100">
        <f t="shared" si="2"/>
        <v>0</v>
      </c>
    </row>
    <row r="22" spans="1:57" ht="16.5" customHeight="1" hidden="1" thickBot="1">
      <c r="A22" s="479"/>
      <c r="B22" s="552"/>
      <c r="C22" s="554"/>
      <c r="D22" s="115" t="s">
        <v>25</v>
      </c>
      <c r="E22" s="99"/>
      <c r="F22" s="99"/>
      <c r="G22" s="99"/>
      <c r="H22" s="99"/>
      <c r="I22" s="101"/>
      <c r="J22" s="101"/>
      <c r="K22" s="101"/>
      <c r="L22" s="101"/>
      <c r="M22" s="99"/>
      <c r="N22" s="99"/>
      <c r="O22" s="99"/>
      <c r="P22" s="99"/>
      <c r="Q22" s="99"/>
      <c r="R22" s="99"/>
      <c r="S22" s="99"/>
      <c r="T22" s="99"/>
      <c r="U22" s="104"/>
      <c r="V22" s="99" t="s">
        <v>23</v>
      </c>
      <c r="W22" s="99" t="s">
        <v>23</v>
      </c>
      <c r="X22" s="104"/>
      <c r="Y22" s="104"/>
      <c r="Z22" s="104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4"/>
      <c r="AY22" s="104"/>
      <c r="AZ22" s="104"/>
      <c r="BA22" s="104"/>
      <c r="BB22" s="104"/>
      <c r="BC22" s="104"/>
      <c r="BD22" s="104"/>
      <c r="BE22" s="100">
        <f t="shared" si="2"/>
        <v>0</v>
      </c>
    </row>
    <row r="23" spans="1:57" ht="16.5" customHeight="1" hidden="1" thickBot="1">
      <c r="A23" s="479"/>
      <c r="B23" s="551" t="s">
        <v>129</v>
      </c>
      <c r="C23" s="553"/>
      <c r="D23" s="115" t="s">
        <v>22</v>
      </c>
      <c r="E23" s="99"/>
      <c r="F23" s="99"/>
      <c r="G23" s="99"/>
      <c r="H23" s="99"/>
      <c r="I23" s="101"/>
      <c r="J23" s="101"/>
      <c r="K23" s="101"/>
      <c r="L23" s="101"/>
      <c r="M23" s="99"/>
      <c r="N23" s="99"/>
      <c r="O23" s="99"/>
      <c r="P23" s="99"/>
      <c r="Q23" s="99"/>
      <c r="R23" s="99"/>
      <c r="S23" s="99"/>
      <c r="T23" s="99"/>
      <c r="U23" s="99"/>
      <c r="V23" s="99" t="s">
        <v>23</v>
      </c>
      <c r="W23" s="99" t="s">
        <v>23</v>
      </c>
      <c r="X23" s="104"/>
      <c r="Y23" s="104"/>
      <c r="Z23" s="104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4"/>
      <c r="AY23" s="104"/>
      <c r="AZ23" s="104"/>
      <c r="BA23" s="104"/>
      <c r="BB23" s="104"/>
      <c r="BC23" s="104"/>
      <c r="BD23" s="104"/>
      <c r="BE23" s="100">
        <f t="shared" si="2"/>
        <v>0</v>
      </c>
    </row>
    <row r="24" spans="1:57" ht="16.5" customHeight="1" hidden="1" thickBot="1">
      <c r="A24" s="479"/>
      <c r="B24" s="552"/>
      <c r="C24" s="554"/>
      <c r="D24" s="115" t="s">
        <v>25</v>
      </c>
      <c r="E24" s="99"/>
      <c r="F24" s="99"/>
      <c r="G24" s="99"/>
      <c r="H24" s="99"/>
      <c r="I24" s="101"/>
      <c r="J24" s="101"/>
      <c r="K24" s="101"/>
      <c r="L24" s="101"/>
      <c r="M24" s="99"/>
      <c r="N24" s="99"/>
      <c r="O24" s="99"/>
      <c r="P24" s="99"/>
      <c r="Q24" s="99"/>
      <c r="R24" s="99"/>
      <c r="S24" s="99"/>
      <c r="T24" s="99"/>
      <c r="U24" s="99"/>
      <c r="V24" s="99" t="s">
        <v>23</v>
      </c>
      <c r="W24" s="99" t="s">
        <v>23</v>
      </c>
      <c r="X24" s="104"/>
      <c r="Y24" s="104"/>
      <c r="Z24" s="104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4"/>
      <c r="AY24" s="104"/>
      <c r="AZ24" s="104"/>
      <c r="BA24" s="104"/>
      <c r="BB24" s="104"/>
      <c r="BC24" s="104"/>
      <c r="BD24" s="104"/>
      <c r="BE24" s="100">
        <f t="shared" si="2"/>
        <v>0</v>
      </c>
    </row>
    <row r="25" spans="1:57" ht="16.5" customHeight="1" hidden="1" thickBot="1">
      <c r="A25" s="479"/>
      <c r="B25" s="551" t="s">
        <v>128</v>
      </c>
      <c r="C25" s="553"/>
      <c r="D25" s="115" t="s">
        <v>22</v>
      </c>
      <c r="E25" s="99"/>
      <c r="F25" s="99"/>
      <c r="G25" s="99"/>
      <c r="H25" s="99"/>
      <c r="I25" s="101"/>
      <c r="J25" s="101"/>
      <c r="K25" s="101"/>
      <c r="L25" s="101"/>
      <c r="M25" s="99"/>
      <c r="N25" s="99"/>
      <c r="O25" s="99"/>
      <c r="P25" s="99"/>
      <c r="Q25" s="99"/>
      <c r="R25" s="99"/>
      <c r="S25" s="99"/>
      <c r="T25" s="99"/>
      <c r="U25" s="99"/>
      <c r="V25" s="99" t="s">
        <v>23</v>
      </c>
      <c r="W25" s="99" t="s">
        <v>23</v>
      </c>
      <c r="X25" s="99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6"/>
      <c r="AV25" s="106"/>
      <c r="AW25" s="106"/>
      <c r="AX25" s="104"/>
      <c r="AY25" s="104"/>
      <c r="AZ25" s="104"/>
      <c r="BA25" s="104"/>
      <c r="BB25" s="104"/>
      <c r="BC25" s="104"/>
      <c r="BD25" s="104"/>
      <c r="BE25" s="100">
        <f t="shared" si="2"/>
        <v>0</v>
      </c>
    </row>
    <row r="26" spans="1:57" ht="14.25" customHeight="1" hidden="1" thickBot="1">
      <c r="A26" s="479"/>
      <c r="B26" s="552"/>
      <c r="C26" s="554"/>
      <c r="D26" s="115" t="s">
        <v>25</v>
      </c>
      <c r="E26" s="99"/>
      <c r="F26" s="99"/>
      <c r="G26" s="99"/>
      <c r="H26" s="99"/>
      <c r="I26" s="101"/>
      <c r="J26" s="101"/>
      <c r="K26" s="101"/>
      <c r="L26" s="101"/>
      <c r="M26" s="99"/>
      <c r="N26" s="99"/>
      <c r="O26" s="99"/>
      <c r="P26" s="99"/>
      <c r="Q26" s="99"/>
      <c r="R26" s="99"/>
      <c r="S26" s="99"/>
      <c r="T26" s="99"/>
      <c r="U26" s="99"/>
      <c r="V26" s="99" t="s">
        <v>23</v>
      </c>
      <c r="W26" s="99" t="s">
        <v>23</v>
      </c>
      <c r="X26" s="104"/>
      <c r="Y26" s="104"/>
      <c r="Z26" s="104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4"/>
      <c r="AY26" s="104"/>
      <c r="AZ26" s="104"/>
      <c r="BA26" s="104"/>
      <c r="BB26" s="104"/>
      <c r="BC26" s="104"/>
      <c r="BD26" s="104"/>
      <c r="BE26" s="100">
        <f t="shared" si="2"/>
        <v>0</v>
      </c>
    </row>
    <row r="27" spans="1:57" ht="13.5" customHeight="1" hidden="1" thickBot="1">
      <c r="A27" s="479"/>
      <c r="B27" s="551"/>
      <c r="C27" s="553"/>
      <c r="D27" s="115"/>
      <c r="E27" s="99"/>
      <c r="F27" s="99"/>
      <c r="G27" s="99"/>
      <c r="H27" s="99"/>
      <c r="I27" s="101"/>
      <c r="J27" s="101"/>
      <c r="K27" s="101"/>
      <c r="L27" s="101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4"/>
      <c r="X27" s="104"/>
      <c r="Y27" s="104"/>
      <c r="Z27" s="104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4"/>
      <c r="AY27" s="104"/>
      <c r="AZ27" s="104"/>
      <c r="BA27" s="104"/>
      <c r="BB27" s="104"/>
      <c r="BC27" s="104"/>
      <c r="BD27" s="104"/>
      <c r="BE27" s="100">
        <f t="shared" si="2"/>
        <v>0</v>
      </c>
    </row>
    <row r="28" spans="1:57" ht="13.5" customHeight="1" hidden="1" thickBot="1">
      <c r="A28" s="479"/>
      <c r="B28" s="552"/>
      <c r="C28" s="556"/>
      <c r="D28" s="116"/>
      <c r="E28" s="99"/>
      <c r="F28" s="99"/>
      <c r="G28" s="99"/>
      <c r="H28" s="99"/>
      <c r="I28" s="101"/>
      <c r="J28" s="101"/>
      <c r="K28" s="101"/>
      <c r="L28" s="101"/>
      <c r="M28" s="99"/>
      <c r="N28" s="99"/>
      <c r="O28" s="99"/>
      <c r="P28" s="99"/>
      <c r="Q28" s="99"/>
      <c r="R28" s="99"/>
      <c r="S28" s="99"/>
      <c r="T28" s="99"/>
      <c r="U28" s="99"/>
      <c r="V28" s="104"/>
      <c r="W28" s="104"/>
      <c r="X28" s="104"/>
      <c r="Y28" s="104"/>
      <c r="Z28" s="104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4"/>
      <c r="AY28" s="104"/>
      <c r="AZ28" s="104"/>
      <c r="BA28" s="104"/>
      <c r="BB28" s="104"/>
      <c r="BC28" s="104"/>
      <c r="BD28" s="104"/>
      <c r="BE28" s="100">
        <f t="shared" si="2"/>
        <v>0</v>
      </c>
    </row>
    <row r="29" spans="1:57" s="27" customFormat="1" ht="29.25" customHeight="1" hidden="1" thickBot="1">
      <c r="A29" s="479"/>
      <c r="B29" s="597" t="s">
        <v>127</v>
      </c>
      <c r="C29" s="559" t="s">
        <v>126</v>
      </c>
      <c r="D29" s="133" t="s">
        <v>22</v>
      </c>
      <c r="E29" s="95">
        <f>E31</f>
        <v>0</v>
      </c>
      <c r="F29" s="95">
        <f aca="true" t="shared" si="4" ref="F29:U30">F31</f>
        <v>0</v>
      </c>
      <c r="G29" s="95">
        <f t="shared" si="4"/>
        <v>0</v>
      </c>
      <c r="H29" s="95">
        <f t="shared" si="4"/>
        <v>0</v>
      </c>
      <c r="I29" s="95">
        <f t="shared" si="4"/>
        <v>0</v>
      </c>
      <c r="J29" s="95">
        <f t="shared" si="4"/>
        <v>0</v>
      </c>
      <c r="K29" s="95">
        <f t="shared" si="4"/>
        <v>0</v>
      </c>
      <c r="L29" s="95">
        <f t="shared" si="4"/>
        <v>0</v>
      </c>
      <c r="M29" s="95">
        <f t="shared" si="4"/>
        <v>0</v>
      </c>
      <c r="N29" s="95">
        <f t="shared" si="4"/>
        <v>0</v>
      </c>
      <c r="O29" s="95">
        <f t="shared" si="4"/>
        <v>0</v>
      </c>
      <c r="P29" s="95">
        <f t="shared" si="4"/>
        <v>0</v>
      </c>
      <c r="Q29" s="95">
        <f t="shared" si="4"/>
        <v>0</v>
      </c>
      <c r="R29" s="95">
        <f t="shared" si="4"/>
        <v>0</v>
      </c>
      <c r="S29" s="95">
        <f t="shared" si="4"/>
        <v>0</v>
      </c>
      <c r="T29" s="95">
        <f t="shared" si="4"/>
        <v>0</v>
      </c>
      <c r="U29" s="95">
        <f t="shared" si="4"/>
        <v>0</v>
      </c>
      <c r="V29" s="95" t="s">
        <v>23</v>
      </c>
      <c r="W29" s="95" t="s">
        <v>23</v>
      </c>
      <c r="X29" s="95">
        <v>0</v>
      </c>
      <c r="Y29" s="95">
        <f aca="true" t="shared" si="5" ref="Y29:AU30">Y31+Y33+Y35</f>
        <v>0</v>
      </c>
      <c r="Z29" s="95">
        <f t="shared" si="5"/>
        <v>0</v>
      </c>
      <c r="AA29" s="96">
        <f t="shared" si="5"/>
        <v>0</v>
      </c>
      <c r="AB29" s="96">
        <f t="shared" si="5"/>
        <v>0</v>
      </c>
      <c r="AC29" s="96">
        <f t="shared" si="5"/>
        <v>0</v>
      </c>
      <c r="AD29" s="96">
        <f t="shared" si="5"/>
        <v>0</v>
      </c>
      <c r="AE29" s="96">
        <f t="shared" si="5"/>
        <v>0</v>
      </c>
      <c r="AF29" s="96">
        <f t="shared" si="5"/>
        <v>0</v>
      </c>
      <c r="AG29" s="96">
        <f t="shared" si="5"/>
        <v>0</v>
      </c>
      <c r="AH29" s="96">
        <f t="shared" si="5"/>
        <v>0</v>
      </c>
      <c r="AI29" s="96">
        <f t="shared" si="5"/>
        <v>0</v>
      </c>
      <c r="AJ29" s="96">
        <f t="shared" si="5"/>
        <v>0</v>
      </c>
      <c r="AK29" s="96">
        <f t="shared" si="5"/>
        <v>0</v>
      </c>
      <c r="AL29" s="96">
        <f t="shared" si="5"/>
        <v>0</v>
      </c>
      <c r="AM29" s="96">
        <f t="shared" si="5"/>
        <v>0</v>
      </c>
      <c r="AN29" s="96">
        <f t="shared" si="5"/>
        <v>0</v>
      </c>
      <c r="AO29" s="96">
        <f>AO31+AO33+AO35</f>
        <v>0</v>
      </c>
      <c r="AP29" s="96">
        <f t="shared" si="5"/>
        <v>0</v>
      </c>
      <c r="AQ29" s="96">
        <f t="shared" si="5"/>
        <v>0</v>
      </c>
      <c r="AR29" s="96">
        <f t="shared" si="5"/>
        <v>0</v>
      </c>
      <c r="AS29" s="96">
        <f t="shared" si="5"/>
        <v>0</v>
      </c>
      <c r="AT29" s="96">
        <f t="shared" si="5"/>
        <v>0</v>
      </c>
      <c r="AU29" s="96">
        <f t="shared" si="5"/>
        <v>0</v>
      </c>
      <c r="AV29" s="96"/>
      <c r="AW29" s="96"/>
      <c r="AX29" s="95"/>
      <c r="AY29" s="95"/>
      <c r="AZ29" s="95"/>
      <c r="BA29" s="95"/>
      <c r="BB29" s="95"/>
      <c r="BC29" s="95"/>
      <c r="BD29" s="95"/>
      <c r="BE29" s="100">
        <f t="shared" si="2"/>
        <v>0</v>
      </c>
    </row>
    <row r="30" spans="1:57" s="27" customFormat="1" ht="21.75" customHeight="1" hidden="1" thickBot="1">
      <c r="A30" s="479"/>
      <c r="B30" s="598"/>
      <c r="C30" s="560"/>
      <c r="D30" s="133" t="s">
        <v>25</v>
      </c>
      <c r="E30" s="95">
        <f>E32</f>
        <v>0</v>
      </c>
      <c r="F30" s="95">
        <f t="shared" si="4"/>
        <v>0</v>
      </c>
      <c r="G30" s="95">
        <f t="shared" si="4"/>
        <v>0</v>
      </c>
      <c r="H30" s="95">
        <f t="shared" si="4"/>
        <v>0</v>
      </c>
      <c r="I30" s="95">
        <f t="shared" si="4"/>
        <v>0</v>
      </c>
      <c r="J30" s="95">
        <f t="shared" si="4"/>
        <v>0</v>
      </c>
      <c r="K30" s="95">
        <f t="shared" si="4"/>
        <v>0</v>
      </c>
      <c r="L30" s="95">
        <f t="shared" si="4"/>
        <v>0</v>
      </c>
      <c r="M30" s="95">
        <f t="shared" si="4"/>
        <v>0</v>
      </c>
      <c r="N30" s="95">
        <f t="shared" si="4"/>
        <v>0</v>
      </c>
      <c r="O30" s="95">
        <f t="shared" si="4"/>
        <v>0</v>
      </c>
      <c r="P30" s="95">
        <f t="shared" si="4"/>
        <v>0</v>
      </c>
      <c r="Q30" s="95">
        <f t="shared" si="4"/>
        <v>0</v>
      </c>
      <c r="R30" s="95">
        <f t="shared" si="4"/>
        <v>0</v>
      </c>
      <c r="S30" s="95">
        <f t="shared" si="4"/>
        <v>0</v>
      </c>
      <c r="T30" s="95">
        <f t="shared" si="4"/>
        <v>0</v>
      </c>
      <c r="U30" s="95">
        <f t="shared" si="4"/>
        <v>0</v>
      </c>
      <c r="V30" s="95" t="s">
        <v>23</v>
      </c>
      <c r="W30" s="95" t="s">
        <v>23</v>
      </c>
      <c r="X30" s="95">
        <f>X32+X34+X36</f>
        <v>0</v>
      </c>
      <c r="Y30" s="95">
        <f t="shared" si="5"/>
        <v>0</v>
      </c>
      <c r="Z30" s="95">
        <f t="shared" si="5"/>
        <v>0</v>
      </c>
      <c r="AA30" s="96">
        <f t="shared" si="5"/>
        <v>0</v>
      </c>
      <c r="AB30" s="96">
        <f t="shared" si="5"/>
        <v>0</v>
      </c>
      <c r="AC30" s="96">
        <f t="shared" si="5"/>
        <v>0</v>
      </c>
      <c r="AD30" s="96">
        <f t="shared" si="5"/>
        <v>0</v>
      </c>
      <c r="AE30" s="96">
        <f t="shared" si="5"/>
        <v>0</v>
      </c>
      <c r="AF30" s="96">
        <f t="shared" si="5"/>
        <v>0</v>
      </c>
      <c r="AG30" s="96">
        <f t="shared" si="5"/>
        <v>0</v>
      </c>
      <c r="AH30" s="96">
        <f t="shared" si="5"/>
        <v>0</v>
      </c>
      <c r="AI30" s="96">
        <f t="shared" si="5"/>
        <v>0</v>
      </c>
      <c r="AJ30" s="96">
        <f t="shared" si="5"/>
        <v>0</v>
      </c>
      <c r="AK30" s="96">
        <f t="shared" si="5"/>
        <v>0</v>
      </c>
      <c r="AL30" s="96">
        <f t="shared" si="5"/>
        <v>0</v>
      </c>
      <c r="AM30" s="96">
        <f t="shared" si="5"/>
        <v>0</v>
      </c>
      <c r="AN30" s="96">
        <f t="shared" si="5"/>
        <v>0</v>
      </c>
      <c r="AO30" s="96">
        <f>AO32+AO34+AO36</f>
        <v>0</v>
      </c>
      <c r="AP30" s="96">
        <f t="shared" si="5"/>
        <v>0</v>
      </c>
      <c r="AQ30" s="96">
        <f t="shared" si="5"/>
        <v>0</v>
      </c>
      <c r="AR30" s="96">
        <f t="shared" si="5"/>
        <v>0</v>
      </c>
      <c r="AS30" s="96">
        <f t="shared" si="5"/>
        <v>0</v>
      </c>
      <c r="AT30" s="96">
        <f t="shared" si="5"/>
        <v>0</v>
      </c>
      <c r="AU30" s="96">
        <f t="shared" si="5"/>
        <v>0</v>
      </c>
      <c r="AV30" s="96"/>
      <c r="AW30" s="96"/>
      <c r="AX30" s="95"/>
      <c r="AY30" s="95"/>
      <c r="AZ30" s="95"/>
      <c r="BA30" s="95"/>
      <c r="BB30" s="95"/>
      <c r="BC30" s="95"/>
      <c r="BD30" s="95"/>
      <c r="BE30" s="100">
        <f t="shared" si="2"/>
        <v>0</v>
      </c>
    </row>
    <row r="31" spans="1:57" ht="26.25" customHeight="1" hidden="1" thickBot="1">
      <c r="A31" s="479"/>
      <c r="B31" s="551"/>
      <c r="C31" s="551"/>
      <c r="D31" s="115"/>
      <c r="E31" s="99"/>
      <c r="F31" s="99"/>
      <c r="G31" s="99"/>
      <c r="H31" s="99"/>
      <c r="I31" s="101"/>
      <c r="J31" s="101"/>
      <c r="K31" s="101"/>
      <c r="L31" s="101"/>
      <c r="M31" s="99"/>
      <c r="N31" s="99"/>
      <c r="O31" s="99"/>
      <c r="P31" s="99"/>
      <c r="Q31" s="99"/>
      <c r="R31" s="99"/>
      <c r="S31" s="99"/>
      <c r="T31" s="100"/>
      <c r="U31" s="100"/>
      <c r="V31" s="99"/>
      <c r="W31" s="99"/>
      <c r="X31" s="99"/>
      <c r="Y31" s="99"/>
      <c r="Z31" s="99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2"/>
      <c r="AO31" s="102"/>
      <c r="AP31" s="101"/>
      <c r="AQ31" s="102"/>
      <c r="AR31" s="101"/>
      <c r="AS31" s="101"/>
      <c r="AT31" s="101"/>
      <c r="AU31" s="106"/>
      <c r="AV31" s="106"/>
      <c r="AW31" s="106"/>
      <c r="AX31" s="104"/>
      <c r="AY31" s="104"/>
      <c r="AZ31" s="104"/>
      <c r="BA31" s="104"/>
      <c r="BB31" s="104"/>
      <c r="BC31" s="104"/>
      <c r="BD31" s="104"/>
      <c r="BE31" s="100">
        <f t="shared" si="2"/>
        <v>0</v>
      </c>
    </row>
    <row r="32" spans="1:57" ht="18.75" customHeight="1" hidden="1" thickBot="1">
      <c r="A32" s="479"/>
      <c r="B32" s="552"/>
      <c r="C32" s="552"/>
      <c r="D32" s="115"/>
      <c r="E32" s="99"/>
      <c r="F32" s="99"/>
      <c r="G32" s="99"/>
      <c r="H32" s="99"/>
      <c r="I32" s="101"/>
      <c r="J32" s="101"/>
      <c r="K32" s="101"/>
      <c r="L32" s="101"/>
      <c r="M32" s="99"/>
      <c r="N32" s="99"/>
      <c r="O32" s="99"/>
      <c r="P32" s="99"/>
      <c r="Q32" s="99"/>
      <c r="R32" s="99"/>
      <c r="S32" s="99"/>
      <c r="T32" s="100"/>
      <c r="U32" s="100"/>
      <c r="V32" s="99"/>
      <c r="W32" s="99"/>
      <c r="X32" s="104"/>
      <c r="Y32" s="104"/>
      <c r="Z32" s="104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5"/>
      <c r="AO32" s="105"/>
      <c r="AP32" s="106"/>
      <c r="AQ32" s="105"/>
      <c r="AR32" s="106"/>
      <c r="AS32" s="106"/>
      <c r="AT32" s="106"/>
      <c r="AU32" s="106"/>
      <c r="AV32" s="106"/>
      <c r="AW32" s="106"/>
      <c r="AX32" s="104"/>
      <c r="AY32" s="104"/>
      <c r="AZ32" s="104"/>
      <c r="BA32" s="104"/>
      <c r="BB32" s="104"/>
      <c r="BC32" s="104"/>
      <c r="BD32" s="104"/>
      <c r="BE32" s="100">
        <f t="shared" si="2"/>
        <v>0</v>
      </c>
    </row>
    <row r="33" spans="1:57" ht="16.5" customHeight="1" hidden="1" thickBot="1">
      <c r="A33" s="479"/>
      <c r="B33" s="551" t="s">
        <v>124</v>
      </c>
      <c r="C33" s="553"/>
      <c r="D33" s="115" t="s">
        <v>22</v>
      </c>
      <c r="E33" s="99"/>
      <c r="F33" s="99"/>
      <c r="G33" s="99"/>
      <c r="H33" s="99"/>
      <c r="I33" s="101"/>
      <c r="J33" s="101"/>
      <c r="K33" s="101"/>
      <c r="L33" s="101"/>
      <c r="M33" s="99"/>
      <c r="N33" s="99"/>
      <c r="O33" s="99"/>
      <c r="P33" s="99"/>
      <c r="Q33" s="99"/>
      <c r="R33" s="99"/>
      <c r="S33" s="99"/>
      <c r="T33" s="99"/>
      <c r="U33" s="99"/>
      <c r="V33" s="99" t="s">
        <v>23</v>
      </c>
      <c r="W33" s="99" t="s">
        <v>23</v>
      </c>
      <c r="X33" s="104"/>
      <c r="Y33" s="104"/>
      <c r="Z33" s="104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4"/>
      <c r="AY33" s="104"/>
      <c r="AZ33" s="104"/>
      <c r="BA33" s="104"/>
      <c r="BB33" s="104"/>
      <c r="BC33" s="104"/>
      <c r="BD33" s="104"/>
      <c r="BE33" s="100">
        <f t="shared" si="2"/>
        <v>0</v>
      </c>
    </row>
    <row r="34" spans="1:57" ht="16.5" customHeight="1" hidden="1" thickBot="1">
      <c r="A34" s="479"/>
      <c r="B34" s="552"/>
      <c r="C34" s="554"/>
      <c r="D34" s="115" t="s">
        <v>25</v>
      </c>
      <c r="E34" s="99"/>
      <c r="F34" s="99"/>
      <c r="G34" s="99"/>
      <c r="H34" s="99"/>
      <c r="I34" s="101"/>
      <c r="J34" s="101"/>
      <c r="K34" s="101"/>
      <c r="L34" s="101"/>
      <c r="M34" s="99"/>
      <c r="N34" s="99"/>
      <c r="O34" s="99"/>
      <c r="P34" s="99"/>
      <c r="Q34" s="99"/>
      <c r="R34" s="99"/>
      <c r="S34" s="99"/>
      <c r="T34" s="99"/>
      <c r="U34" s="99"/>
      <c r="V34" s="99" t="s">
        <v>23</v>
      </c>
      <c r="W34" s="99" t="s">
        <v>23</v>
      </c>
      <c r="X34" s="99"/>
      <c r="Y34" s="99"/>
      <c r="Z34" s="99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6"/>
      <c r="AW34" s="106"/>
      <c r="AX34" s="104"/>
      <c r="AY34" s="104"/>
      <c r="AZ34" s="104"/>
      <c r="BA34" s="104"/>
      <c r="BB34" s="104"/>
      <c r="BC34" s="104"/>
      <c r="BD34" s="104"/>
      <c r="BE34" s="100">
        <f t="shared" si="2"/>
        <v>0</v>
      </c>
    </row>
    <row r="35" spans="1:57" ht="16.5" customHeight="1" hidden="1" thickBot="1">
      <c r="A35" s="479"/>
      <c r="B35" s="551" t="s">
        <v>123</v>
      </c>
      <c r="C35" s="553"/>
      <c r="D35" s="115" t="s">
        <v>22</v>
      </c>
      <c r="E35" s="99"/>
      <c r="F35" s="99"/>
      <c r="G35" s="99"/>
      <c r="H35" s="99"/>
      <c r="I35" s="101"/>
      <c r="J35" s="101"/>
      <c r="K35" s="101"/>
      <c r="L35" s="101"/>
      <c r="M35" s="99"/>
      <c r="N35" s="99"/>
      <c r="O35" s="99"/>
      <c r="P35" s="99"/>
      <c r="Q35" s="99"/>
      <c r="R35" s="99"/>
      <c r="S35" s="99"/>
      <c r="T35" s="99"/>
      <c r="U35" s="99"/>
      <c r="V35" s="99" t="s">
        <v>23</v>
      </c>
      <c r="W35" s="99" t="s">
        <v>23</v>
      </c>
      <c r="X35" s="99"/>
      <c r="Y35" s="99"/>
      <c r="Z35" s="99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6"/>
      <c r="AV35" s="106"/>
      <c r="AW35" s="106"/>
      <c r="AX35" s="104"/>
      <c r="AY35" s="104"/>
      <c r="AZ35" s="104"/>
      <c r="BA35" s="104"/>
      <c r="BB35" s="104"/>
      <c r="BC35" s="104"/>
      <c r="BD35" s="104"/>
      <c r="BE35" s="100">
        <f t="shared" si="2"/>
        <v>0</v>
      </c>
    </row>
    <row r="36" spans="1:57" ht="16.5" customHeight="1" hidden="1" thickBot="1">
      <c r="A36" s="479"/>
      <c r="B36" s="552"/>
      <c r="C36" s="554"/>
      <c r="D36" s="115" t="s">
        <v>25</v>
      </c>
      <c r="E36" s="99"/>
      <c r="F36" s="99"/>
      <c r="G36" s="99"/>
      <c r="H36" s="99"/>
      <c r="I36" s="101"/>
      <c r="J36" s="101"/>
      <c r="K36" s="101"/>
      <c r="L36" s="101"/>
      <c r="M36" s="99"/>
      <c r="N36" s="99"/>
      <c r="O36" s="99"/>
      <c r="P36" s="99"/>
      <c r="Q36" s="99"/>
      <c r="R36" s="99"/>
      <c r="S36" s="99"/>
      <c r="T36" s="99"/>
      <c r="U36" s="99"/>
      <c r="V36" s="99" t="s">
        <v>23</v>
      </c>
      <c r="W36" s="99" t="s">
        <v>23</v>
      </c>
      <c r="X36" s="104"/>
      <c r="Y36" s="104"/>
      <c r="Z36" s="104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4"/>
      <c r="AY36" s="104"/>
      <c r="AZ36" s="104"/>
      <c r="BA36" s="104"/>
      <c r="BB36" s="104"/>
      <c r="BC36" s="104"/>
      <c r="BD36" s="104"/>
      <c r="BE36" s="100">
        <f t="shared" si="2"/>
        <v>0</v>
      </c>
    </row>
    <row r="37" spans="1:57" s="27" customFormat="1" ht="15.75" customHeight="1" thickBot="1">
      <c r="A37" s="479"/>
      <c r="B37" s="549" t="s">
        <v>47</v>
      </c>
      <c r="C37" s="549" t="s">
        <v>48</v>
      </c>
      <c r="D37" s="133" t="s">
        <v>22</v>
      </c>
      <c r="E37" s="95">
        <f aca="true" t="shared" si="6" ref="E37:U38">E39+E59</f>
        <v>32</v>
      </c>
      <c r="F37" s="95">
        <f t="shared" si="6"/>
        <v>32</v>
      </c>
      <c r="G37" s="95">
        <f t="shared" si="6"/>
        <v>32</v>
      </c>
      <c r="H37" s="95">
        <f t="shared" si="6"/>
        <v>32</v>
      </c>
      <c r="I37" s="96">
        <f t="shared" si="6"/>
        <v>32</v>
      </c>
      <c r="J37" s="96">
        <f t="shared" si="6"/>
        <v>32</v>
      </c>
      <c r="K37" s="96">
        <f t="shared" si="6"/>
        <v>32</v>
      </c>
      <c r="L37" s="96">
        <f t="shared" si="6"/>
        <v>32</v>
      </c>
      <c r="M37" s="95">
        <f t="shared" si="6"/>
        <v>32</v>
      </c>
      <c r="N37" s="95">
        <f t="shared" si="6"/>
        <v>32</v>
      </c>
      <c r="O37" s="95">
        <f t="shared" si="6"/>
        <v>32</v>
      </c>
      <c r="P37" s="95">
        <f t="shared" si="6"/>
        <v>32</v>
      </c>
      <c r="Q37" s="95">
        <f t="shared" si="6"/>
        <v>32</v>
      </c>
      <c r="R37" s="95">
        <f t="shared" si="6"/>
        <v>32</v>
      </c>
      <c r="S37" s="95">
        <f t="shared" si="6"/>
        <v>32</v>
      </c>
      <c r="T37" s="95">
        <v>32</v>
      </c>
      <c r="U37" s="95">
        <v>0</v>
      </c>
      <c r="V37" s="95" t="s">
        <v>23</v>
      </c>
      <c r="W37" s="95" t="s">
        <v>23</v>
      </c>
      <c r="X37" s="95">
        <f aca="true" t="shared" si="7" ref="X37:AU38">X39+X59</f>
        <v>32</v>
      </c>
      <c r="Y37" s="95">
        <f t="shared" si="7"/>
        <v>32</v>
      </c>
      <c r="Z37" s="95">
        <f t="shared" si="7"/>
        <v>32</v>
      </c>
      <c r="AA37" s="96">
        <f t="shared" si="7"/>
        <v>32</v>
      </c>
      <c r="AB37" s="96">
        <f t="shared" si="7"/>
        <v>32</v>
      </c>
      <c r="AC37" s="96">
        <f t="shared" si="7"/>
        <v>32</v>
      </c>
      <c r="AD37" s="96">
        <f t="shared" si="7"/>
        <v>32</v>
      </c>
      <c r="AE37" s="96">
        <f t="shared" si="7"/>
        <v>32</v>
      </c>
      <c r="AF37" s="96">
        <v>0</v>
      </c>
      <c r="AG37" s="96">
        <f t="shared" si="7"/>
        <v>36</v>
      </c>
      <c r="AH37" s="96">
        <f t="shared" si="7"/>
        <v>36</v>
      </c>
      <c r="AI37" s="96">
        <f t="shared" si="7"/>
        <v>36</v>
      </c>
      <c r="AJ37" s="96">
        <f t="shared" si="7"/>
        <v>36</v>
      </c>
      <c r="AK37" s="96">
        <f t="shared" si="7"/>
        <v>36</v>
      </c>
      <c r="AL37" s="96">
        <f t="shared" si="7"/>
        <v>0</v>
      </c>
      <c r="AM37" s="96">
        <f t="shared" si="7"/>
        <v>0</v>
      </c>
      <c r="AN37" s="96">
        <f t="shared" si="7"/>
        <v>0</v>
      </c>
      <c r="AO37" s="96">
        <f t="shared" si="7"/>
        <v>0</v>
      </c>
      <c r="AP37" s="96">
        <f t="shared" si="7"/>
        <v>0</v>
      </c>
      <c r="AQ37" s="96">
        <f t="shared" si="7"/>
        <v>0</v>
      </c>
      <c r="AR37" s="96">
        <f t="shared" si="7"/>
        <v>0</v>
      </c>
      <c r="AS37" s="96">
        <f t="shared" si="7"/>
        <v>0</v>
      </c>
      <c r="AT37" s="96">
        <f t="shared" si="7"/>
        <v>0</v>
      </c>
      <c r="AU37" s="96">
        <f t="shared" si="7"/>
        <v>0</v>
      </c>
      <c r="AV37" s="96"/>
      <c r="AW37" s="96"/>
      <c r="AX37" s="95"/>
      <c r="AY37" s="95"/>
      <c r="AZ37" s="95"/>
      <c r="BA37" s="95"/>
      <c r="BB37" s="95"/>
      <c r="BC37" s="95"/>
      <c r="BD37" s="95"/>
      <c r="BE37" s="100">
        <f t="shared" si="2"/>
        <v>948</v>
      </c>
    </row>
    <row r="38" spans="1:57" s="27" customFormat="1" ht="15.75" customHeight="1" thickBot="1">
      <c r="A38" s="479"/>
      <c r="B38" s="550"/>
      <c r="C38" s="550"/>
      <c r="D38" s="133" t="s">
        <v>25</v>
      </c>
      <c r="E38" s="95">
        <f t="shared" si="6"/>
        <v>16</v>
      </c>
      <c r="F38" s="95">
        <f t="shared" si="6"/>
        <v>16</v>
      </c>
      <c r="G38" s="95">
        <f t="shared" si="6"/>
        <v>16</v>
      </c>
      <c r="H38" s="95">
        <f t="shared" si="6"/>
        <v>16</v>
      </c>
      <c r="I38" s="96">
        <f t="shared" si="6"/>
        <v>16</v>
      </c>
      <c r="J38" s="96">
        <f t="shared" si="6"/>
        <v>16</v>
      </c>
      <c r="K38" s="96">
        <f t="shared" si="6"/>
        <v>16</v>
      </c>
      <c r="L38" s="96">
        <f t="shared" si="6"/>
        <v>16</v>
      </c>
      <c r="M38" s="95">
        <f t="shared" si="6"/>
        <v>16</v>
      </c>
      <c r="N38" s="95">
        <f t="shared" si="6"/>
        <v>16</v>
      </c>
      <c r="O38" s="95">
        <f t="shared" si="6"/>
        <v>16</v>
      </c>
      <c r="P38" s="95">
        <f t="shared" si="6"/>
        <v>16</v>
      </c>
      <c r="Q38" s="95">
        <f t="shared" si="6"/>
        <v>16</v>
      </c>
      <c r="R38" s="95">
        <f t="shared" si="6"/>
        <v>16</v>
      </c>
      <c r="S38" s="95">
        <f t="shared" si="6"/>
        <v>16</v>
      </c>
      <c r="T38" s="95">
        <f t="shared" si="6"/>
        <v>16</v>
      </c>
      <c r="U38" s="95">
        <f t="shared" si="6"/>
        <v>0</v>
      </c>
      <c r="V38" s="95" t="s">
        <v>23</v>
      </c>
      <c r="W38" s="95" t="s">
        <v>23</v>
      </c>
      <c r="X38" s="95">
        <f t="shared" si="7"/>
        <v>16</v>
      </c>
      <c r="Y38" s="95">
        <f t="shared" si="7"/>
        <v>16</v>
      </c>
      <c r="Z38" s="95">
        <f t="shared" si="7"/>
        <v>16</v>
      </c>
      <c r="AA38" s="96">
        <f t="shared" si="7"/>
        <v>16</v>
      </c>
      <c r="AB38" s="96">
        <f t="shared" si="7"/>
        <v>16</v>
      </c>
      <c r="AC38" s="96">
        <f t="shared" si="7"/>
        <v>16</v>
      </c>
      <c r="AD38" s="96">
        <f t="shared" si="7"/>
        <v>16</v>
      </c>
      <c r="AE38" s="96">
        <f t="shared" si="7"/>
        <v>16</v>
      </c>
      <c r="AF38" s="96">
        <f t="shared" si="7"/>
        <v>0</v>
      </c>
      <c r="AG38" s="96">
        <f t="shared" si="7"/>
        <v>0</v>
      </c>
      <c r="AH38" s="96">
        <f t="shared" si="7"/>
        <v>0</v>
      </c>
      <c r="AI38" s="96">
        <f t="shared" si="7"/>
        <v>0</v>
      </c>
      <c r="AJ38" s="96">
        <f t="shared" si="7"/>
        <v>0</v>
      </c>
      <c r="AK38" s="96">
        <f t="shared" si="7"/>
        <v>0</v>
      </c>
      <c r="AL38" s="96">
        <f t="shared" si="7"/>
        <v>0</v>
      </c>
      <c r="AM38" s="96">
        <f t="shared" si="7"/>
        <v>0</v>
      </c>
      <c r="AN38" s="96">
        <f t="shared" si="7"/>
        <v>0</v>
      </c>
      <c r="AO38" s="96">
        <f t="shared" si="7"/>
        <v>0</v>
      </c>
      <c r="AP38" s="96">
        <f t="shared" si="7"/>
        <v>0</v>
      </c>
      <c r="AQ38" s="96">
        <f t="shared" si="7"/>
        <v>0</v>
      </c>
      <c r="AR38" s="96">
        <f t="shared" si="7"/>
        <v>0</v>
      </c>
      <c r="AS38" s="96">
        <f t="shared" si="7"/>
        <v>0</v>
      </c>
      <c r="AT38" s="96">
        <f t="shared" si="7"/>
        <v>0</v>
      </c>
      <c r="AU38" s="96">
        <f t="shared" si="7"/>
        <v>0</v>
      </c>
      <c r="AV38" s="96"/>
      <c r="AW38" s="96"/>
      <c r="AX38" s="95"/>
      <c r="AY38" s="95"/>
      <c r="AZ38" s="95"/>
      <c r="BA38" s="95"/>
      <c r="BB38" s="95"/>
      <c r="BC38" s="95"/>
      <c r="BD38" s="95"/>
      <c r="BE38" s="100">
        <f t="shared" si="2"/>
        <v>384</v>
      </c>
    </row>
    <row r="39" spans="1:57" s="27" customFormat="1" ht="18.75" customHeight="1" thickBot="1">
      <c r="A39" s="479"/>
      <c r="B39" s="561" t="s">
        <v>243</v>
      </c>
      <c r="C39" s="561" t="s">
        <v>122</v>
      </c>
      <c r="D39" s="165" t="s">
        <v>22</v>
      </c>
      <c r="E39" s="166">
        <f>E41+E45+E47+E43</f>
        <v>10</v>
      </c>
      <c r="F39" s="166">
        <f aca="true" t="shared" si="8" ref="F39:AU40">F41+F45+F47+F43</f>
        <v>12</v>
      </c>
      <c r="G39" s="166">
        <f t="shared" si="8"/>
        <v>10</v>
      </c>
      <c r="H39" s="166">
        <f t="shared" si="8"/>
        <v>12</v>
      </c>
      <c r="I39" s="166">
        <f t="shared" si="8"/>
        <v>10</v>
      </c>
      <c r="J39" s="166">
        <f t="shared" si="8"/>
        <v>12</v>
      </c>
      <c r="K39" s="166">
        <f t="shared" si="8"/>
        <v>10</v>
      </c>
      <c r="L39" s="166">
        <f t="shared" si="8"/>
        <v>12</v>
      </c>
      <c r="M39" s="166">
        <f t="shared" si="8"/>
        <v>10</v>
      </c>
      <c r="N39" s="166">
        <f t="shared" si="8"/>
        <v>12</v>
      </c>
      <c r="O39" s="166">
        <f t="shared" si="8"/>
        <v>10</v>
      </c>
      <c r="P39" s="166">
        <f t="shared" si="8"/>
        <v>12</v>
      </c>
      <c r="Q39" s="166">
        <f t="shared" si="8"/>
        <v>10</v>
      </c>
      <c r="R39" s="166">
        <f t="shared" si="8"/>
        <v>12</v>
      </c>
      <c r="S39" s="166">
        <f t="shared" si="8"/>
        <v>10</v>
      </c>
      <c r="T39" s="166">
        <v>12</v>
      </c>
      <c r="U39" s="166">
        <f t="shared" si="8"/>
        <v>0</v>
      </c>
      <c r="V39" s="166" t="s">
        <v>23</v>
      </c>
      <c r="W39" s="166" t="s">
        <v>23</v>
      </c>
      <c r="X39" s="166">
        <f t="shared" si="8"/>
        <v>2</v>
      </c>
      <c r="Y39" s="166">
        <f t="shared" si="8"/>
        <v>2</v>
      </c>
      <c r="Z39" s="166">
        <f t="shared" si="8"/>
        <v>2</v>
      </c>
      <c r="AA39" s="166">
        <f t="shared" si="8"/>
        <v>2</v>
      </c>
      <c r="AB39" s="166">
        <f t="shared" si="8"/>
        <v>2</v>
      </c>
      <c r="AC39" s="166">
        <f t="shared" si="8"/>
        <v>2</v>
      </c>
      <c r="AD39" s="166">
        <f t="shared" si="8"/>
        <v>2</v>
      </c>
      <c r="AE39" s="166">
        <f t="shared" si="8"/>
        <v>2</v>
      </c>
      <c r="AF39" s="166">
        <v>0</v>
      </c>
      <c r="AG39" s="166">
        <f t="shared" si="8"/>
        <v>0</v>
      </c>
      <c r="AH39" s="166">
        <f t="shared" si="8"/>
        <v>0</v>
      </c>
      <c r="AI39" s="166">
        <f t="shared" si="8"/>
        <v>0</v>
      </c>
      <c r="AJ39" s="166">
        <f t="shared" si="8"/>
        <v>0</v>
      </c>
      <c r="AK39" s="166">
        <f t="shared" si="8"/>
        <v>0</v>
      </c>
      <c r="AL39" s="166">
        <f t="shared" si="8"/>
        <v>0</v>
      </c>
      <c r="AM39" s="166">
        <f t="shared" si="8"/>
        <v>0</v>
      </c>
      <c r="AN39" s="166">
        <f t="shared" si="8"/>
        <v>0</v>
      </c>
      <c r="AO39" s="166">
        <f t="shared" si="8"/>
        <v>0</v>
      </c>
      <c r="AP39" s="166">
        <f t="shared" si="8"/>
        <v>0</v>
      </c>
      <c r="AQ39" s="166">
        <f t="shared" si="8"/>
        <v>0</v>
      </c>
      <c r="AR39" s="166">
        <f t="shared" si="8"/>
        <v>0</v>
      </c>
      <c r="AS39" s="166">
        <f t="shared" si="8"/>
        <v>0</v>
      </c>
      <c r="AT39" s="166">
        <f t="shared" si="8"/>
        <v>0</v>
      </c>
      <c r="AU39" s="166">
        <f t="shared" si="8"/>
        <v>0</v>
      </c>
      <c r="AV39" s="167"/>
      <c r="AW39" s="167"/>
      <c r="AX39" s="166"/>
      <c r="AY39" s="166"/>
      <c r="AZ39" s="166"/>
      <c r="BA39" s="166"/>
      <c r="BB39" s="166"/>
      <c r="BC39" s="166"/>
      <c r="BD39" s="166"/>
      <c r="BE39" s="100">
        <f t="shared" si="2"/>
        <v>192</v>
      </c>
    </row>
    <row r="40" spans="1:57" s="27" customFormat="1" ht="18.75" customHeight="1" thickBot="1">
      <c r="A40" s="479"/>
      <c r="B40" s="562"/>
      <c r="C40" s="562"/>
      <c r="D40" s="165" t="s">
        <v>25</v>
      </c>
      <c r="E40" s="166">
        <f>E42+E46+E48+E44</f>
        <v>5</v>
      </c>
      <c r="F40" s="166">
        <f t="shared" si="8"/>
        <v>6</v>
      </c>
      <c r="G40" s="166">
        <f t="shared" si="8"/>
        <v>5</v>
      </c>
      <c r="H40" s="166">
        <f t="shared" si="8"/>
        <v>6</v>
      </c>
      <c r="I40" s="166">
        <f t="shared" si="8"/>
        <v>5</v>
      </c>
      <c r="J40" s="166">
        <f t="shared" si="8"/>
        <v>6</v>
      </c>
      <c r="K40" s="166">
        <f t="shared" si="8"/>
        <v>5</v>
      </c>
      <c r="L40" s="166">
        <f t="shared" si="8"/>
        <v>6</v>
      </c>
      <c r="M40" s="166">
        <f t="shared" si="8"/>
        <v>5</v>
      </c>
      <c r="N40" s="166">
        <f t="shared" si="8"/>
        <v>6</v>
      </c>
      <c r="O40" s="166">
        <f t="shared" si="8"/>
        <v>5</v>
      </c>
      <c r="P40" s="166">
        <f t="shared" si="8"/>
        <v>6</v>
      </c>
      <c r="Q40" s="166">
        <f t="shared" si="8"/>
        <v>5</v>
      </c>
      <c r="R40" s="166">
        <f t="shared" si="8"/>
        <v>6</v>
      </c>
      <c r="S40" s="166">
        <f t="shared" si="8"/>
        <v>5</v>
      </c>
      <c r="T40" s="166">
        <f t="shared" si="8"/>
        <v>6</v>
      </c>
      <c r="U40" s="166">
        <f t="shared" si="8"/>
        <v>0</v>
      </c>
      <c r="V40" s="166" t="s">
        <v>23</v>
      </c>
      <c r="W40" s="166" t="s">
        <v>23</v>
      </c>
      <c r="X40" s="166">
        <f t="shared" si="8"/>
        <v>1</v>
      </c>
      <c r="Y40" s="166">
        <f t="shared" si="8"/>
        <v>1</v>
      </c>
      <c r="Z40" s="166">
        <f t="shared" si="8"/>
        <v>1</v>
      </c>
      <c r="AA40" s="166">
        <f t="shared" si="8"/>
        <v>1</v>
      </c>
      <c r="AB40" s="166">
        <f t="shared" si="8"/>
        <v>1</v>
      </c>
      <c r="AC40" s="166">
        <f t="shared" si="8"/>
        <v>1</v>
      </c>
      <c r="AD40" s="166">
        <f t="shared" si="8"/>
        <v>1</v>
      </c>
      <c r="AE40" s="166">
        <f t="shared" si="8"/>
        <v>1</v>
      </c>
      <c r="AF40" s="166">
        <f t="shared" si="8"/>
        <v>0</v>
      </c>
      <c r="AG40" s="166">
        <f t="shared" si="8"/>
        <v>0</v>
      </c>
      <c r="AH40" s="166">
        <f t="shared" si="8"/>
        <v>0</v>
      </c>
      <c r="AI40" s="166">
        <f t="shared" si="8"/>
        <v>0</v>
      </c>
      <c r="AJ40" s="166">
        <f t="shared" si="8"/>
        <v>0</v>
      </c>
      <c r="AK40" s="166">
        <f t="shared" si="8"/>
        <v>0</v>
      </c>
      <c r="AL40" s="166">
        <f t="shared" si="8"/>
        <v>0</v>
      </c>
      <c r="AM40" s="166">
        <f t="shared" si="8"/>
        <v>0</v>
      </c>
      <c r="AN40" s="166">
        <f t="shared" si="8"/>
        <v>0</v>
      </c>
      <c r="AO40" s="166">
        <f t="shared" si="8"/>
        <v>0</v>
      </c>
      <c r="AP40" s="166">
        <f t="shared" si="8"/>
        <v>0</v>
      </c>
      <c r="AQ40" s="166">
        <f t="shared" si="8"/>
        <v>0</v>
      </c>
      <c r="AR40" s="166">
        <f t="shared" si="8"/>
        <v>0</v>
      </c>
      <c r="AS40" s="166">
        <f t="shared" si="8"/>
        <v>0</v>
      </c>
      <c r="AT40" s="166">
        <f t="shared" si="8"/>
        <v>0</v>
      </c>
      <c r="AU40" s="166">
        <f t="shared" si="8"/>
        <v>0</v>
      </c>
      <c r="AV40" s="167"/>
      <c r="AW40" s="167"/>
      <c r="AX40" s="166"/>
      <c r="AY40" s="166"/>
      <c r="AZ40" s="166"/>
      <c r="BA40" s="166"/>
      <c r="BB40" s="166"/>
      <c r="BC40" s="166"/>
      <c r="BD40" s="166"/>
      <c r="BE40" s="100">
        <f t="shared" si="2"/>
        <v>96</v>
      </c>
    </row>
    <row r="41" spans="1:57" ht="18.75" customHeight="1" thickBot="1">
      <c r="A41" s="479"/>
      <c r="B41" s="564" t="s">
        <v>190</v>
      </c>
      <c r="C41" s="564" t="s">
        <v>191</v>
      </c>
      <c r="D41" s="115" t="s">
        <v>22</v>
      </c>
      <c r="E41" s="194">
        <v>2</v>
      </c>
      <c r="F41" s="194">
        <v>4</v>
      </c>
      <c r="G41" s="194">
        <v>2</v>
      </c>
      <c r="H41" s="194">
        <v>4</v>
      </c>
      <c r="I41" s="195">
        <v>2</v>
      </c>
      <c r="J41" s="195">
        <v>4</v>
      </c>
      <c r="K41" s="195">
        <v>2</v>
      </c>
      <c r="L41" s="195">
        <v>4</v>
      </c>
      <c r="M41" s="194">
        <v>2</v>
      </c>
      <c r="N41" s="194">
        <v>4</v>
      </c>
      <c r="O41" s="194">
        <v>2</v>
      </c>
      <c r="P41" s="194">
        <v>4</v>
      </c>
      <c r="Q41" s="194">
        <v>2</v>
      </c>
      <c r="R41" s="194">
        <v>4</v>
      </c>
      <c r="S41" s="194">
        <v>2</v>
      </c>
      <c r="T41" s="194" t="s">
        <v>241</v>
      </c>
      <c r="U41" s="352"/>
      <c r="V41" s="95" t="s">
        <v>23</v>
      </c>
      <c r="W41" s="95" t="s">
        <v>23</v>
      </c>
      <c r="X41" s="194"/>
      <c r="Y41" s="194"/>
      <c r="Z41" s="194"/>
      <c r="AA41" s="195"/>
      <c r="AB41" s="195"/>
      <c r="AC41" s="195"/>
      <c r="AD41" s="195"/>
      <c r="AE41" s="195"/>
      <c r="AF41" s="35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02"/>
      <c r="AU41" s="105"/>
      <c r="AV41" s="105"/>
      <c r="AW41" s="105"/>
      <c r="AX41" s="103"/>
      <c r="AY41" s="104"/>
      <c r="AZ41" s="104"/>
      <c r="BA41" s="104"/>
      <c r="BB41" s="104"/>
      <c r="BC41" s="104"/>
      <c r="BD41" s="104"/>
      <c r="BE41" s="100">
        <f t="shared" si="2"/>
        <v>44</v>
      </c>
    </row>
    <row r="42" spans="1:57" ht="17.25" customHeight="1" thickBot="1">
      <c r="A42" s="479"/>
      <c r="B42" s="564"/>
      <c r="C42" s="564"/>
      <c r="D42" s="115" t="s">
        <v>25</v>
      </c>
      <c r="E42" s="194">
        <v>1</v>
      </c>
      <c r="F42" s="194">
        <v>2</v>
      </c>
      <c r="G42" s="194">
        <v>1</v>
      </c>
      <c r="H42" s="194">
        <v>2</v>
      </c>
      <c r="I42" s="195">
        <v>1</v>
      </c>
      <c r="J42" s="195">
        <v>2</v>
      </c>
      <c r="K42" s="195">
        <v>1</v>
      </c>
      <c r="L42" s="195">
        <v>2</v>
      </c>
      <c r="M42" s="194">
        <v>1</v>
      </c>
      <c r="N42" s="194">
        <v>2</v>
      </c>
      <c r="O42" s="194">
        <v>1</v>
      </c>
      <c r="P42" s="194">
        <v>2</v>
      </c>
      <c r="Q42" s="194">
        <v>1</v>
      </c>
      <c r="R42" s="194">
        <v>2</v>
      </c>
      <c r="S42" s="194">
        <v>1</v>
      </c>
      <c r="T42" s="194">
        <v>2</v>
      </c>
      <c r="U42" s="352"/>
      <c r="V42" s="95" t="s">
        <v>23</v>
      </c>
      <c r="W42" s="95" t="s">
        <v>23</v>
      </c>
      <c r="X42" s="272"/>
      <c r="Y42" s="272"/>
      <c r="Z42" s="272"/>
      <c r="AA42" s="271"/>
      <c r="AB42" s="271"/>
      <c r="AC42" s="271"/>
      <c r="AD42" s="271"/>
      <c r="AE42" s="271"/>
      <c r="AF42" s="356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105"/>
      <c r="AU42" s="105"/>
      <c r="AV42" s="105"/>
      <c r="AW42" s="105"/>
      <c r="AX42" s="103"/>
      <c r="AY42" s="104"/>
      <c r="AZ42" s="104"/>
      <c r="BA42" s="104"/>
      <c r="BB42" s="104"/>
      <c r="BC42" s="104"/>
      <c r="BD42" s="104"/>
      <c r="BE42" s="100">
        <f t="shared" si="2"/>
        <v>24</v>
      </c>
    </row>
    <row r="43" spans="1:57" ht="17.25" customHeight="1" thickBot="1">
      <c r="A43" s="479"/>
      <c r="B43" s="564" t="s">
        <v>192</v>
      </c>
      <c r="C43" s="564" t="s">
        <v>193</v>
      </c>
      <c r="D43" s="115" t="s">
        <v>22</v>
      </c>
      <c r="E43" s="194">
        <v>4</v>
      </c>
      <c r="F43" s="194">
        <v>2</v>
      </c>
      <c r="G43" s="194">
        <v>4</v>
      </c>
      <c r="H43" s="194">
        <v>2</v>
      </c>
      <c r="I43" s="195">
        <v>4</v>
      </c>
      <c r="J43" s="195">
        <v>2</v>
      </c>
      <c r="K43" s="195">
        <v>4</v>
      </c>
      <c r="L43" s="195">
        <v>2</v>
      </c>
      <c r="M43" s="194">
        <v>4</v>
      </c>
      <c r="N43" s="194">
        <v>2</v>
      </c>
      <c r="O43" s="194">
        <v>4</v>
      </c>
      <c r="P43" s="194">
        <v>2</v>
      </c>
      <c r="Q43" s="194">
        <v>4</v>
      </c>
      <c r="R43" s="194">
        <v>2</v>
      </c>
      <c r="S43" s="194">
        <v>4</v>
      </c>
      <c r="T43" s="194" t="s">
        <v>241</v>
      </c>
      <c r="U43" s="352"/>
      <c r="V43" s="95" t="s">
        <v>23</v>
      </c>
      <c r="W43" s="95" t="s">
        <v>23</v>
      </c>
      <c r="X43" s="272"/>
      <c r="Y43" s="272"/>
      <c r="Z43" s="272"/>
      <c r="AA43" s="271"/>
      <c r="AB43" s="271"/>
      <c r="AC43" s="271"/>
      <c r="AD43" s="271"/>
      <c r="AE43" s="271"/>
      <c r="AF43" s="356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105"/>
      <c r="AU43" s="105"/>
      <c r="AV43" s="105"/>
      <c r="AW43" s="105"/>
      <c r="AX43" s="103"/>
      <c r="AY43" s="104"/>
      <c r="AZ43" s="104"/>
      <c r="BA43" s="104"/>
      <c r="BB43" s="104"/>
      <c r="BC43" s="104"/>
      <c r="BD43" s="104"/>
      <c r="BE43" s="100">
        <f t="shared" si="2"/>
        <v>46</v>
      </c>
    </row>
    <row r="44" spans="1:57" ht="17.25" customHeight="1" thickBot="1">
      <c r="A44" s="479"/>
      <c r="B44" s="564"/>
      <c r="C44" s="564"/>
      <c r="D44" s="115" t="s">
        <v>25</v>
      </c>
      <c r="E44" s="194">
        <v>2</v>
      </c>
      <c r="F44" s="194">
        <v>1</v>
      </c>
      <c r="G44" s="194">
        <v>2</v>
      </c>
      <c r="H44" s="194">
        <v>1</v>
      </c>
      <c r="I44" s="195">
        <v>2</v>
      </c>
      <c r="J44" s="195">
        <v>1</v>
      </c>
      <c r="K44" s="195">
        <v>2</v>
      </c>
      <c r="L44" s="195">
        <v>1</v>
      </c>
      <c r="M44" s="194">
        <v>2</v>
      </c>
      <c r="N44" s="194">
        <v>1</v>
      </c>
      <c r="O44" s="194">
        <v>2</v>
      </c>
      <c r="P44" s="194">
        <v>1</v>
      </c>
      <c r="Q44" s="194">
        <v>2</v>
      </c>
      <c r="R44" s="194">
        <v>1</v>
      </c>
      <c r="S44" s="194">
        <v>2</v>
      </c>
      <c r="T44" s="194">
        <v>1</v>
      </c>
      <c r="U44" s="352"/>
      <c r="V44" s="95" t="s">
        <v>23</v>
      </c>
      <c r="W44" s="95" t="s">
        <v>23</v>
      </c>
      <c r="X44" s="272"/>
      <c r="Y44" s="272"/>
      <c r="Z44" s="272"/>
      <c r="AA44" s="271"/>
      <c r="AB44" s="271"/>
      <c r="AC44" s="271"/>
      <c r="AD44" s="271"/>
      <c r="AE44" s="271"/>
      <c r="AF44" s="356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105"/>
      <c r="AU44" s="105"/>
      <c r="AV44" s="105"/>
      <c r="AW44" s="105"/>
      <c r="AX44" s="103"/>
      <c r="AY44" s="104"/>
      <c r="AZ44" s="104"/>
      <c r="BA44" s="104"/>
      <c r="BB44" s="104"/>
      <c r="BC44" s="104"/>
      <c r="BD44" s="104"/>
      <c r="BE44" s="100">
        <f t="shared" si="2"/>
        <v>24</v>
      </c>
    </row>
    <row r="45" spans="1:57" ht="15.75" customHeight="1" thickBot="1">
      <c r="A45" s="479"/>
      <c r="B45" s="564" t="s">
        <v>164</v>
      </c>
      <c r="C45" s="551" t="s">
        <v>46</v>
      </c>
      <c r="D45" s="115" t="s">
        <v>22</v>
      </c>
      <c r="E45" s="194">
        <v>2</v>
      </c>
      <c r="F45" s="194">
        <v>2</v>
      </c>
      <c r="G45" s="194">
        <v>2</v>
      </c>
      <c r="H45" s="194">
        <v>2</v>
      </c>
      <c r="I45" s="195">
        <v>2</v>
      </c>
      <c r="J45" s="195">
        <v>2</v>
      </c>
      <c r="K45" s="195">
        <v>2</v>
      </c>
      <c r="L45" s="195">
        <v>2</v>
      </c>
      <c r="M45" s="194">
        <v>2</v>
      </c>
      <c r="N45" s="194">
        <v>2</v>
      </c>
      <c r="O45" s="194">
        <v>2</v>
      </c>
      <c r="P45" s="194">
        <v>2</v>
      </c>
      <c r="Q45" s="194">
        <v>2</v>
      </c>
      <c r="R45" s="194">
        <v>2</v>
      </c>
      <c r="S45" s="194">
        <v>2</v>
      </c>
      <c r="T45" s="194">
        <v>2</v>
      </c>
      <c r="U45" s="352"/>
      <c r="V45" s="95" t="s">
        <v>23</v>
      </c>
      <c r="W45" s="95" t="s">
        <v>23</v>
      </c>
      <c r="X45" s="194">
        <v>2</v>
      </c>
      <c r="Y45" s="194">
        <v>2</v>
      </c>
      <c r="Z45" s="194">
        <v>2</v>
      </c>
      <c r="AA45" s="195">
        <v>2</v>
      </c>
      <c r="AB45" s="195">
        <v>2</v>
      </c>
      <c r="AC45" s="195">
        <v>2</v>
      </c>
      <c r="AD45" s="195">
        <v>2</v>
      </c>
      <c r="AE45" s="195">
        <v>2</v>
      </c>
      <c r="AF45" s="355" t="s">
        <v>24</v>
      </c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02"/>
      <c r="AU45" s="105"/>
      <c r="AV45" s="105"/>
      <c r="AW45" s="105"/>
      <c r="AX45" s="103"/>
      <c r="AY45" s="104"/>
      <c r="AZ45" s="104"/>
      <c r="BA45" s="104"/>
      <c r="BB45" s="104"/>
      <c r="BC45" s="104"/>
      <c r="BD45" s="104"/>
      <c r="BE45" s="100">
        <f t="shared" si="2"/>
        <v>48</v>
      </c>
    </row>
    <row r="46" spans="1:57" ht="17.25" customHeight="1" thickBot="1">
      <c r="A46" s="479"/>
      <c r="B46" s="564"/>
      <c r="C46" s="552"/>
      <c r="D46" s="115" t="s">
        <v>25</v>
      </c>
      <c r="E46" s="194">
        <v>1</v>
      </c>
      <c r="F46" s="194">
        <v>1</v>
      </c>
      <c r="G46" s="194">
        <v>1</v>
      </c>
      <c r="H46" s="194">
        <v>1</v>
      </c>
      <c r="I46" s="195">
        <v>1</v>
      </c>
      <c r="J46" s="195">
        <v>1</v>
      </c>
      <c r="K46" s="195">
        <v>1</v>
      </c>
      <c r="L46" s="195">
        <v>1</v>
      </c>
      <c r="M46" s="194">
        <v>1</v>
      </c>
      <c r="N46" s="194">
        <v>1</v>
      </c>
      <c r="O46" s="194">
        <v>1</v>
      </c>
      <c r="P46" s="194">
        <v>1</v>
      </c>
      <c r="Q46" s="194">
        <v>1</v>
      </c>
      <c r="R46" s="194">
        <v>1</v>
      </c>
      <c r="S46" s="194">
        <v>1</v>
      </c>
      <c r="T46" s="194">
        <v>1</v>
      </c>
      <c r="U46" s="352"/>
      <c r="V46" s="95" t="s">
        <v>23</v>
      </c>
      <c r="W46" s="95" t="s">
        <v>23</v>
      </c>
      <c r="X46" s="272">
        <v>1</v>
      </c>
      <c r="Y46" s="272">
        <v>1</v>
      </c>
      <c r="Z46" s="272">
        <v>1</v>
      </c>
      <c r="AA46" s="271">
        <v>1</v>
      </c>
      <c r="AB46" s="271">
        <v>1</v>
      </c>
      <c r="AC46" s="271">
        <v>1</v>
      </c>
      <c r="AD46" s="271">
        <v>1</v>
      </c>
      <c r="AE46" s="271">
        <v>1</v>
      </c>
      <c r="AF46" s="356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105"/>
      <c r="AU46" s="105"/>
      <c r="AV46" s="105"/>
      <c r="AW46" s="105"/>
      <c r="AX46" s="103"/>
      <c r="AY46" s="104"/>
      <c r="AZ46" s="104"/>
      <c r="BA46" s="104"/>
      <c r="BB46" s="104"/>
      <c r="BC46" s="104"/>
      <c r="BD46" s="104"/>
      <c r="BE46" s="100">
        <f t="shared" si="2"/>
        <v>24</v>
      </c>
    </row>
    <row r="47" spans="1:57" ht="18" customHeight="1" thickBot="1">
      <c r="A47" s="479"/>
      <c r="B47" s="563" t="s">
        <v>256</v>
      </c>
      <c r="C47" s="551" t="s">
        <v>173</v>
      </c>
      <c r="D47" s="115" t="s">
        <v>22</v>
      </c>
      <c r="E47" s="194">
        <v>2</v>
      </c>
      <c r="F47" s="194">
        <v>4</v>
      </c>
      <c r="G47" s="194">
        <v>2</v>
      </c>
      <c r="H47" s="194">
        <v>4</v>
      </c>
      <c r="I47" s="195">
        <v>2</v>
      </c>
      <c r="J47" s="195">
        <v>4</v>
      </c>
      <c r="K47" s="195">
        <v>2</v>
      </c>
      <c r="L47" s="195">
        <v>4</v>
      </c>
      <c r="M47" s="194">
        <v>2</v>
      </c>
      <c r="N47" s="194">
        <v>4</v>
      </c>
      <c r="O47" s="194">
        <v>2</v>
      </c>
      <c r="P47" s="194">
        <v>4</v>
      </c>
      <c r="Q47" s="194">
        <v>2</v>
      </c>
      <c r="R47" s="194">
        <v>4</v>
      </c>
      <c r="S47" s="194">
        <v>2</v>
      </c>
      <c r="T47" s="194" t="s">
        <v>241</v>
      </c>
      <c r="U47" s="352"/>
      <c r="V47" s="95" t="s">
        <v>23</v>
      </c>
      <c r="W47" s="95" t="s">
        <v>23</v>
      </c>
      <c r="X47" s="272"/>
      <c r="Y47" s="272"/>
      <c r="Z47" s="272"/>
      <c r="AA47" s="271"/>
      <c r="AB47" s="271"/>
      <c r="AC47" s="271"/>
      <c r="AD47" s="271"/>
      <c r="AE47" s="271"/>
      <c r="AF47" s="356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105"/>
      <c r="AU47" s="105"/>
      <c r="AV47" s="105"/>
      <c r="AW47" s="105"/>
      <c r="AX47" s="103"/>
      <c r="AY47" s="104"/>
      <c r="AZ47" s="104"/>
      <c r="BA47" s="104"/>
      <c r="BB47" s="104"/>
      <c r="BC47" s="104"/>
      <c r="BD47" s="104"/>
      <c r="BE47" s="100">
        <f t="shared" si="2"/>
        <v>44</v>
      </c>
    </row>
    <row r="48" spans="1:57" ht="18.75" customHeight="1" thickBot="1">
      <c r="A48" s="479"/>
      <c r="B48" s="552"/>
      <c r="C48" s="552"/>
      <c r="D48" s="115" t="s">
        <v>25</v>
      </c>
      <c r="E48" s="194">
        <v>1</v>
      </c>
      <c r="F48" s="194">
        <v>2</v>
      </c>
      <c r="G48" s="194">
        <v>1</v>
      </c>
      <c r="H48" s="194">
        <v>2</v>
      </c>
      <c r="I48" s="195">
        <v>1</v>
      </c>
      <c r="J48" s="195">
        <v>2</v>
      </c>
      <c r="K48" s="195">
        <v>1</v>
      </c>
      <c r="L48" s="195">
        <v>2</v>
      </c>
      <c r="M48" s="194">
        <v>1</v>
      </c>
      <c r="N48" s="194">
        <v>2</v>
      </c>
      <c r="O48" s="194">
        <v>1</v>
      </c>
      <c r="P48" s="194">
        <v>2</v>
      </c>
      <c r="Q48" s="194">
        <v>1</v>
      </c>
      <c r="R48" s="194">
        <v>2</v>
      </c>
      <c r="S48" s="194">
        <v>1</v>
      </c>
      <c r="T48" s="194">
        <v>2</v>
      </c>
      <c r="U48" s="352"/>
      <c r="V48" s="95" t="s">
        <v>23</v>
      </c>
      <c r="W48" s="95" t="s">
        <v>23</v>
      </c>
      <c r="X48" s="194"/>
      <c r="Y48" s="194"/>
      <c r="Z48" s="194"/>
      <c r="AA48" s="195"/>
      <c r="AB48" s="195"/>
      <c r="AC48" s="195"/>
      <c r="AD48" s="195"/>
      <c r="AE48" s="195"/>
      <c r="AF48" s="35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02"/>
      <c r="AU48" s="105"/>
      <c r="AV48" s="105"/>
      <c r="AW48" s="105"/>
      <c r="AX48" s="103"/>
      <c r="AY48" s="104"/>
      <c r="AZ48" s="104"/>
      <c r="BA48" s="104"/>
      <c r="BB48" s="104"/>
      <c r="BC48" s="104"/>
      <c r="BD48" s="104"/>
      <c r="BE48" s="100">
        <f t="shared" si="2"/>
        <v>24</v>
      </c>
    </row>
    <row r="49" spans="1:57" ht="16.5" customHeight="1" hidden="1" thickBot="1">
      <c r="A49" s="479"/>
      <c r="B49" s="563"/>
      <c r="C49" s="551"/>
      <c r="D49" s="115"/>
      <c r="E49" s="99"/>
      <c r="F49" s="99"/>
      <c r="G49" s="99"/>
      <c r="H49" s="99"/>
      <c r="I49" s="101"/>
      <c r="J49" s="101"/>
      <c r="K49" s="101"/>
      <c r="L49" s="101"/>
      <c r="M49" s="99"/>
      <c r="N49" s="99"/>
      <c r="O49" s="99"/>
      <c r="P49" s="99"/>
      <c r="Q49" s="99"/>
      <c r="R49" s="99"/>
      <c r="S49" s="99"/>
      <c r="T49" s="99"/>
      <c r="U49" s="100"/>
      <c r="V49" s="99"/>
      <c r="W49" s="99"/>
      <c r="X49" s="99"/>
      <c r="Y49" s="99"/>
      <c r="Z49" s="99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2"/>
      <c r="AT49" s="101"/>
      <c r="AU49" s="106"/>
      <c r="AV49" s="106"/>
      <c r="AW49" s="106"/>
      <c r="AX49" s="104"/>
      <c r="AY49" s="104"/>
      <c r="AZ49" s="104"/>
      <c r="BA49" s="104"/>
      <c r="BB49" s="104"/>
      <c r="BC49" s="104"/>
      <c r="BD49" s="104"/>
      <c r="BE49" s="100">
        <f t="shared" si="2"/>
        <v>0</v>
      </c>
    </row>
    <row r="50" spans="1:57" ht="16.5" customHeight="1" hidden="1" thickBot="1">
      <c r="A50" s="479"/>
      <c r="B50" s="552"/>
      <c r="C50" s="552"/>
      <c r="D50" s="115"/>
      <c r="E50" s="99"/>
      <c r="F50" s="99"/>
      <c r="G50" s="99"/>
      <c r="H50" s="99"/>
      <c r="I50" s="101"/>
      <c r="J50" s="101"/>
      <c r="K50" s="101"/>
      <c r="L50" s="101"/>
      <c r="M50" s="99"/>
      <c r="N50" s="99"/>
      <c r="O50" s="99"/>
      <c r="P50" s="99"/>
      <c r="Q50" s="99"/>
      <c r="R50" s="99"/>
      <c r="S50" s="99"/>
      <c r="T50" s="99"/>
      <c r="U50" s="100"/>
      <c r="V50" s="99"/>
      <c r="W50" s="99"/>
      <c r="X50" s="99"/>
      <c r="Y50" s="99"/>
      <c r="Z50" s="99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101"/>
      <c r="AU50" s="106"/>
      <c r="AV50" s="106"/>
      <c r="AW50" s="106"/>
      <c r="AX50" s="104"/>
      <c r="AY50" s="104"/>
      <c r="AZ50" s="104"/>
      <c r="BA50" s="104"/>
      <c r="BB50" s="104"/>
      <c r="BC50" s="104"/>
      <c r="BD50" s="104"/>
      <c r="BE50" s="100">
        <f t="shared" si="2"/>
        <v>0</v>
      </c>
    </row>
    <row r="51" spans="1:57" ht="26.25" customHeight="1" hidden="1" thickBot="1">
      <c r="A51" s="479"/>
      <c r="B51" s="563"/>
      <c r="C51" s="551"/>
      <c r="D51" s="115"/>
      <c r="E51" s="99"/>
      <c r="F51" s="99"/>
      <c r="G51" s="99"/>
      <c r="H51" s="99"/>
      <c r="I51" s="101"/>
      <c r="J51" s="101"/>
      <c r="K51" s="101"/>
      <c r="L51" s="101"/>
      <c r="M51" s="99"/>
      <c r="N51" s="99"/>
      <c r="O51" s="99"/>
      <c r="P51" s="99"/>
      <c r="Q51" s="99"/>
      <c r="R51" s="99"/>
      <c r="S51" s="99"/>
      <c r="T51" s="99"/>
      <c r="U51" s="100"/>
      <c r="V51" s="99"/>
      <c r="W51" s="99"/>
      <c r="X51" s="99"/>
      <c r="Y51" s="99"/>
      <c r="Z51" s="99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2"/>
      <c r="AT51" s="101"/>
      <c r="AU51" s="106"/>
      <c r="AV51" s="106"/>
      <c r="AW51" s="106"/>
      <c r="AX51" s="104"/>
      <c r="AY51" s="104"/>
      <c r="AZ51" s="104"/>
      <c r="BA51" s="104"/>
      <c r="BB51" s="104"/>
      <c r="BC51" s="104"/>
      <c r="BD51" s="104"/>
      <c r="BE51" s="100">
        <f t="shared" si="2"/>
        <v>0</v>
      </c>
    </row>
    <row r="52" spans="1:57" ht="16.5" customHeight="1" hidden="1" thickBot="1">
      <c r="A52" s="479"/>
      <c r="B52" s="552"/>
      <c r="C52" s="552"/>
      <c r="D52" s="115"/>
      <c r="E52" s="99"/>
      <c r="F52" s="99"/>
      <c r="G52" s="99"/>
      <c r="H52" s="99"/>
      <c r="I52" s="101"/>
      <c r="J52" s="101"/>
      <c r="K52" s="101"/>
      <c r="L52" s="101"/>
      <c r="M52" s="99"/>
      <c r="N52" s="99"/>
      <c r="O52" s="99"/>
      <c r="P52" s="99"/>
      <c r="Q52" s="99"/>
      <c r="R52" s="99"/>
      <c r="S52" s="99"/>
      <c r="T52" s="99"/>
      <c r="U52" s="100"/>
      <c r="V52" s="99"/>
      <c r="W52" s="99"/>
      <c r="X52" s="99"/>
      <c r="Y52" s="99"/>
      <c r="Z52" s="99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2"/>
      <c r="AT52" s="101"/>
      <c r="AU52" s="106"/>
      <c r="AV52" s="106"/>
      <c r="AW52" s="106"/>
      <c r="AX52" s="104"/>
      <c r="AY52" s="104"/>
      <c r="AZ52" s="104"/>
      <c r="BA52" s="104"/>
      <c r="BB52" s="104"/>
      <c r="BC52" s="104"/>
      <c r="BD52" s="104"/>
      <c r="BE52" s="100">
        <f t="shared" si="2"/>
        <v>0</v>
      </c>
    </row>
    <row r="53" spans="1:57" ht="37.5" customHeight="1" hidden="1" thickBot="1">
      <c r="A53" s="479"/>
      <c r="B53" s="563"/>
      <c r="C53" s="551"/>
      <c r="D53" s="115"/>
      <c r="E53" s="99"/>
      <c r="F53" s="99"/>
      <c r="G53" s="99"/>
      <c r="H53" s="99"/>
      <c r="I53" s="101"/>
      <c r="J53" s="101"/>
      <c r="K53" s="101"/>
      <c r="L53" s="101"/>
      <c r="M53" s="99"/>
      <c r="N53" s="99"/>
      <c r="O53" s="99"/>
      <c r="P53" s="99"/>
      <c r="Q53" s="99"/>
      <c r="R53" s="99"/>
      <c r="S53" s="99"/>
      <c r="T53" s="99"/>
      <c r="U53" s="100"/>
      <c r="V53" s="99"/>
      <c r="W53" s="99"/>
      <c r="X53" s="99"/>
      <c r="Y53" s="99"/>
      <c r="Z53" s="99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2"/>
      <c r="AT53" s="101"/>
      <c r="AU53" s="106"/>
      <c r="AV53" s="106"/>
      <c r="AW53" s="106"/>
      <c r="AX53" s="104"/>
      <c r="AY53" s="104"/>
      <c r="AZ53" s="104"/>
      <c r="BA53" s="104"/>
      <c r="BB53" s="104"/>
      <c r="BC53" s="104"/>
      <c r="BD53" s="104"/>
      <c r="BE53" s="100">
        <f t="shared" si="2"/>
        <v>0</v>
      </c>
    </row>
    <row r="54" spans="1:57" ht="16.5" customHeight="1" hidden="1" thickBot="1">
      <c r="A54" s="479"/>
      <c r="B54" s="552"/>
      <c r="C54" s="552"/>
      <c r="D54" s="115"/>
      <c r="E54" s="99"/>
      <c r="F54" s="99"/>
      <c r="G54" s="99"/>
      <c r="H54" s="99"/>
      <c r="I54" s="101"/>
      <c r="J54" s="101"/>
      <c r="K54" s="101"/>
      <c r="L54" s="101"/>
      <c r="M54" s="99"/>
      <c r="N54" s="99"/>
      <c r="O54" s="99"/>
      <c r="P54" s="99"/>
      <c r="Q54" s="99"/>
      <c r="R54" s="99"/>
      <c r="S54" s="99"/>
      <c r="T54" s="99"/>
      <c r="U54" s="100"/>
      <c r="V54" s="99"/>
      <c r="W54" s="99"/>
      <c r="X54" s="99"/>
      <c r="Y54" s="99"/>
      <c r="Z54" s="99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  <c r="AT54" s="101"/>
      <c r="AU54" s="106"/>
      <c r="AV54" s="106"/>
      <c r="AW54" s="106"/>
      <c r="AX54" s="104"/>
      <c r="AY54" s="104"/>
      <c r="AZ54" s="104"/>
      <c r="BA54" s="104"/>
      <c r="BB54" s="104"/>
      <c r="BC54" s="104"/>
      <c r="BD54" s="104"/>
      <c r="BE54" s="100">
        <f t="shared" si="2"/>
        <v>0</v>
      </c>
    </row>
    <row r="55" spans="1:57" ht="16.5" customHeight="1" hidden="1" thickBot="1">
      <c r="A55" s="479"/>
      <c r="B55" s="563"/>
      <c r="C55" s="551"/>
      <c r="D55" s="115"/>
      <c r="E55" s="99"/>
      <c r="F55" s="99"/>
      <c r="G55" s="99"/>
      <c r="H55" s="99"/>
      <c r="I55" s="101"/>
      <c r="J55" s="101"/>
      <c r="K55" s="101"/>
      <c r="L55" s="101"/>
      <c r="M55" s="99"/>
      <c r="N55" s="99"/>
      <c r="O55" s="99"/>
      <c r="P55" s="99"/>
      <c r="Q55" s="99"/>
      <c r="R55" s="99"/>
      <c r="S55" s="99"/>
      <c r="T55" s="99"/>
      <c r="U55" s="100"/>
      <c r="V55" s="99"/>
      <c r="W55" s="99"/>
      <c r="X55" s="104"/>
      <c r="Y55" s="99"/>
      <c r="Z55" s="99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2"/>
      <c r="AT55" s="101"/>
      <c r="AU55" s="106"/>
      <c r="AV55" s="106"/>
      <c r="AW55" s="106"/>
      <c r="AX55" s="104"/>
      <c r="AY55" s="104"/>
      <c r="AZ55" s="104"/>
      <c r="BA55" s="104"/>
      <c r="BB55" s="104"/>
      <c r="BC55" s="104"/>
      <c r="BD55" s="104"/>
      <c r="BE55" s="100">
        <f t="shared" si="2"/>
        <v>0</v>
      </c>
    </row>
    <row r="56" spans="1:57" ht="16.5" customHeight="1" hidden="1" thickBot="1">
      <c r="A56" s="479"/>
      <c r="B56" s="552"/>
      <c r="C56" s="552"/>
      <c r="D56" s="115"/>
      <c r="E56" s="99"/>
      <c r="F56" s="99"/>
      <c r="G56" s="99"/>
      <c r="H56" s="99"/>
      <c r="I56" s="101"/>
      <c r="J56" s="101"/>
      <c r="K56" s="101"/>
      <c r="L56" s="101"/>
      <c r="M56" s="99"/>
      <c r="N56" s="99"/>
      <c r="O56" s="99"/>
      <c r="P56" s="99"/>
      <c r="Q56" s="99"/>
      <c r="R56" s="99"/>
      <c r="S56" s="99"/>
      <c r="T56" s="99"/>
      <c r="U56" s="100"/>
      <c r="V56" s="99"/>
      <c r="W56" s="99"/>
      <c r="X56" s="99"/>
      <c r="Y56" s="99"/>
      <c r="Z56" s="99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2"/>
      <c r="AT56" s="101"/>
      <c r="AU56" s="106"/>
      <c r="AV56" s="106"/>
      <c r="AW56" s="106"/>
      <c r="AX56" s="104"/>
      <c r="AY56" s="104"/>
      <c r="AZ56" s="104"/>
      <c r="BA56" s="104"/>
      <c r="BB56" s="104"/>
      <c r="BC56" s="104"/>
      <c r="BD56" s="104"/>
      <c r="BE56" s="100">
        <f t="shared" si="2"/>
        <v>0</v>
      </c>
    </row>
    <row r="57" spans="1:57" ht="20.25" customHeight="1" hidden="1" thickBot="1">
      <c r="A57" s="479"/>
      <c r="B57" s="565" t="s">
        <v>47</v>
      </c>
      <c r="C57" s="113" t="s">
        <v>48</v>
      </c>
      <c r="D57" s="134" t="s">
        <v>22</v>
      </c>
      <c r="E57" s="97"/>
      <c r="F57" s="97"/>
      <c r="G57" s="97"/>
      <c r="H57" s="97"/>
      <c r="I57" s="98"/>
      <c r="J57" s="98"/>
      <c r="K57" s="98"/>
      <c r="L57" s="98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7"/>
      <c r="AY57" s="97"/>
      <c r="AZ57" s="97"/>
      <c r="BA57" s="97"/>
      <c r="BB57" s="97"/>
      <c r="BC57" s="97"/>
      <c r="BD57" s="97"/>
      <c r="BE57" s="100">
        <f t="shared" si="2"/>
        <v>0</v>
      </c>
    </row>
    <row r="58" spans="1:57" ht="6" customHeight="1" hidden="1" thickBot="1">
      <c r="A58" s="479"/>
      <c r="B58" s="566"/>
      <c r="C58" s="114" t="s">
        <v>36</v>
      </c>
      <c r="D58" s="134" t="s">
        <v>25</v>
      </c>
      <c r="E58" s="97"/>
      <c r="F58" s="97"/>
      <c r="G58" s="97"/>
      <c r="H58" s="97"/>
      <c r="I58" s="98"/>
      <c r="J58" s="98"/>
      <c r="K58" s="98"/>
      <c r="L58" s="98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7"/>
      <c r="AY58" s="97"/>
      <c r="AZ58" s="97"/>
      <c r="BA58" s="97"/>
      <c r="BB58" s="97"/>
      <c r="BC58" s="97"/>
      <c r="BD58" s="97"/>
      <c r="BE58" s="100">
        <f t="shared" si="2"/>
        <v>0</v>
      </c>
    </row>
    <row r="59" spans="1:57" s="27" customFormat="1" ht="16.5" thickBot="1">
      <c r="A59" s="479"/>
      <c r="B59" s="549" t="s">
        <v>247</v>
      </c>
      <c r="C59" s="549" t="s">
        <v>50</v>
      </c>
      <c r="D59" s="133" t="s">
        <v>22</v>
      </c>
      <c r="E59" s="95">
        <f aca="true" t="shared" si="9" ref="E59:U60">E61+E89+E94</f>
        <v>22</v>
      </c>
      <c r="F59" s="95">
        <f t="shared" si="9"/>
        <v>20</v>
      </c>
      <c r="G59" s="95">
        <f t="shared" si="9"/>
        <v>22</v>
      </c>
      <c r="H59" s="95">
        <f t="shared" si="9"/>
        <v>20</v>
      </c>
      <c r="I59" s="95">
        <f t="shared" si="9"/>
        <v>22</v>
      </c>
      <c r="J59" s="95">
        <f t="shared" si="9"/>
        <v>20</v>
      </c>
      <c r="K59" s="95">
        <f t="shared" si="9"/>
        <v>22</v>
      </c>
      <c r="L59" s="95">
        <f t="shared" si="9"/>
        <v>20</v>
      </c>
      <c r="M59" s="95">
        <f t="shared" si="9"/>
        <v>22</v>
      </c>
      <c r="N59" s="95">
        <f t="shared" si="9"/>
        <v>20</v>
      </c>
      <c r="O59" s="95">
        <f t="shared" si="9"/>
        <v>22</v>
      </c>
      <c r="P59" s="95">
        <f t="shared" si="9"/>
        <v>20</v>
      </c>
      <c r="Q59" s="95">
        <f t="shared" si="9"/>
        <v>22</v>
      </c>
      <c r="R59" s="95">
        <f t="shared" si="9"/>
        <v>20</v>
      </c>
      <c r="S59" s="95">
        <f t="shared" si="9"/>
        <v>22</v>
      </c>
      <c r="T59" s="95">
        <v>20</v>
      </c>
      <c r="U59" s="95">
        <v>0</v>
      </c>
      <c r="V59" s="95" t="s">
        <v>23</v>
      </c>
      <c r="W59" s="95" t="s">
        <v>23</v>
      </c>
      <c r="X59" s="95">
        <f aca="true" t="shared" si="10" ref="X59:AU60">X61+X89+X94</f>
        <v>30</v>
      </c>
      <c r="Y59" s="95">
        <f t="shared" si="10"/>
        <v>30</v>
      </c>
      <c r="Z59" s="95">
        <f t="shared" si="10"/>
        <v>30</v>
      </c>
      <c r="AA59" s="95">
        <f t="shared" si="10"/>
        <v>30</v>
      </c>
      <c r="AB59" s="95">
        <f t="shared" si="10"/>
        <v>30</v>
      </c>
      <c r="AC59" s="95">
        <f t="shared" si="10"/>
        <v>30</v>
      </c>
      <c r="AD59" s="95">
        <f t="shared" si="10"/>
        <v>30</v>
      </c>
      <c r="AE59" s="95">
        <f t="shared" si="10"/>
        <v>30</v>
      </c>
      <c r="AF59" s="95">
        <f t="shared" si="10"/>
        <v>0</v>
      </c>
      <c r="AG59" s="95">
        <f t="shared" si="10"/>
        <v>36</v>
      </c>
      <c r="AH59" s="95">
        <f t="shared" si="10"/>
        <v>36</v>
      </c>
      <c r="AI59" s="96">
        <f t="shared" si="10"/>
        <v>36</v>
      </c>
      <c r="AJ59" s="96">
        <f t="shared" si="10"/>
        <v>36</v>
      </c>
      <c r="AK59" s="96">
        <f t="shared" si="10"/>
        <v>36</v>
      </c>
      <c r="AL59" s="96">
        <f t="shared" si="10"/>
        <v>0</v>
      </c>
      <c r="AM59" s="96">
        <f t="shared" si="10"/>
        <v>0</v>
      </c>
      <c r="AN59" s="96">
        <f t="shared" si="10"/>
        <v>0</v>
      </c>
      <c r="AO59" s="96">
        <f t="shared" si="10"/>
        <v>0</v>
      </c>
      <c r="AP59" s="96">
        <f t="shared" si="10"/>
        <v>0</v>
      </c>
      <c r="AQ59" s="96">
        <f t="shared" si="10"/>
        <v>0</v>
      </c>
      <c r="AR59" s="96">
        <f t="shared" si="10"/>
        <v>0</v>
      </c>
      <c r="AS59" s="96">
        <f t="shared" si="10"/>
        <v>0</v>
      </c>
      <c r="AT59" s="96">
        <f t="shared" si="10"/>
        <v>0</v>
      </c>
      <c r="AU59" s="96">
        <f t="shared" si="10"/>
        <v>0</v>
      </c>
      <c r="AV59" s="96"/>
      <c r="AW59" s="96"/>
      <c r="AX59" s="95"/>
      <c r="AY59" s="95"/>
      <c r="AZ59" s="95"/>
      <c r="BA59" s="95"/>
      <c r="BB59" s="95"/>
      <c r="BC59" s="95"/>
      <c r="BD59" s="95"/>
      <c r="BE59" s="100">
        <f t="shared" si="2"/>
        <v>756</v>
      </c>
    </row>
    <row r="60" spans="1:57" s="27" customFormat="1" ht="16.5" thickBot="1">
      <c r="A60" s="479"/>
      <c r="B60" s="550"/>
      <c r="C60" s="550"/>
      <c r="D60" s="133" t="s">
        <v>25</v>
      </c>
      <c r="E60" s="95">
        <f t="shared" si="9"/>
        <v>11</v>
      </c>
      <c r="F60" s="95">
        <f t="shared" si="9"/>
        <v>10</v>
      </c>
      <c r="G60" s="95">
        <f t="shared" si="9"/>
        <v>11</v>
      </c>
      <c r="H60" s="95">
        <f t="shared" si="9"/>
        <v>10</v>
      </c>
      <c r="I60" s="95">
        <f t="shared" si="9"/>
        <v>11</v>
      </c>
      <c r="J60" s="95">
        <f t="shared" si="9"/>
        <v>10</v>
      </c>
      <c r="K60" s="95">
        <f t="shared" si="9"/>
        <v>11</v>
      </c>
      <c r="L60" s="95">
        <f t="shared" si="9"/>
        <v>10</v>
      </c>
      <c r="M60" s="95">
        <f t="shared" si="9"/>
        <v>11</v>
      </c>
      <c r="N60" s="95">
        <f t="shared" si="9"/>
        <v>10</v>
      </c>
      <c r="O60" s="95">
        <f t="shared" si="9"/>
        <v>11</v>
      </c>
      <c r="P60" s="95">
        <f t="shared" si="9"/>
        <v>10</v>
      </c>
      <c r="Q60" s="95">
        <f t="shared" si="9"/>
        <v>11</v>
      </c>
      <c r="R60" s="95">
        <f t="shared" si="9"/>
        <v>10</v>
      </c>
      <c r="S60" s="95">
        <f t="shared" si="9"/>
        <v>11</v>
      </c>
      <c r="T60" s="95">
        <f t="shared" si="9"/>
        <v>10</v>
      </c>
      <c r="U60" s="95">
        <f t="shared" si="9"/>
        <v>0</v>
      </c>
      <c r="V60" s="95" t="s">
        <v>23</v>
      </c>
      <c r="W60" s="95" t="s">
        <v>23</v>
      </c>
      <c r="X60" s="95">
        <f t="shared" si="10"/>
        <v>15</v>
      </c>
      <c r="Y60" s="95">
        <f t="shared" si="10"/>
        <v>15</v>
      </c>
      <c r="Z60" s="95">
        <f t="shared" si="10"/>
        <v>15</v>
      </c>
      <c r="AA60" s="95">
        <f t="shared" si="10"/>
        <v>15</v>
      </c>
      <c r="AB60" s="95">
        <f t="shared" si="10"/>
        <v>15</v>
      </c>
      <c r="AC60" s="95">
        <f t="shared" si="10"/>
        <v>15</v>
      </c>
      <c r="AD60" s="95">
        <f t="shared" si="10"/>
        <v>15</v>
      </c>
      <c r="AE60" s="95">
        <f t="shared" si="10"/>
        <v>15</v>
      </c>
      <c r="AF60" s="95">
        <f t="shared" si="10"/>
        <v>0</v>
      </c>
      <c r="AG60" s="95">
        <f t="shared" si="10"/>
        <v>0</v>
      </c>
      <c r="AH60" s="95">
        <f t="shared" si="10"/>
        <v>0</v>
      </c>
      <c r="AI60" s="96">
        <f t="shared" si="10"/>
        <v>0</v>
      </c>
      <c r="AJ60" s="96">
        <f t="shared" si="10"/>
        <v>0</v>
      </c>
      <c r="AK60" s="96">
        <f t="shared" si="10"/>
        <v>0</v>
      </c>
      <c r="AL60" s="96">
        <f t="shared" si="10"/>
        <v>0</v>
      </c>
      <c r="AM60" s="96">
        <f t="shared" si="10"/>
        <v>0</v>
      </c>
      <c r="AN60" s="96">
        <f t="shared" si="10"/>
        <v>0</v>
      </c>
      <c r="AO60" s="96">
        <f t="shared" si="10"/>
        <v>0</v>
      </c>
      <c r="AP60" s="96">
        <f t="shared" si="10"/>
        <v>0</v>
      </c>
      <c r="AQ60" s="96">
        <f t="shared" si="10"/>
        <v>0</v>
      </c>
      <c r="AR60" s="96">
        <f t="shared" si="10"/>
        <v>0</v>
      </c>
      <c r="AS60" s="96">
        <f t="shared" si="10"/>
        <v>0</v>
      </c>
      <c r="AT60" s="96">
        <f t="shared" si="10"/>
        <v>0</v>
      </c>
      <c r="AU60" s="96">
        <f t="shared" si="10"/>
        <v>0</v>
      </c>
      <c r="AV60" s="96"/>
      <c r="AW60" s="96"/>
      <c r="AX60" s="95"/>
      <c r="AY60" s="95"/>
      <c r="AZ60" s="95"/>
      <c r="BA60" s="95"/>
      <c r="BB60" s="95"/>
      <c r="BC60" s="95"/>
      <c r="BD60" s="95"/>
      <c r="BE60" s="100">
        <f t="shared" si="2"/>
        <v>288</v>
      </c>
    </row>
    <row r="61" spans="1:57" ht="24" customHeight="1" thickBot="1">
      <c r="A61" s="479"/>
      <c r="B61" s="565" t="s">
        <v>248</v>
      </c>
      <c r="C61" s="565" t="s">
        <v>184</v>
      </c>
      <c r="D61" s="135" t="s">
        <v>22</v>
      </c>
      <c r="E61" s="107">
        <f>E63+E65+E67+E71</f>
        <v>10</v>
      </c>
      <c r="F61" s="107">
        <f aca="true" t="shared" si="11" ref="F61:AU61">F63+F65+F67+F71</f>
        <v>8</v>
      </c>
      <c r="G61" s="107">
        <f t="shared" si="11"/>
        <v>10</v>
      </c>
      <c r="H61" s="107">
        <f t="shared" si="11"/>
        <v>8</v>
      </c>
      <c r="I61" s="107">
        <f t="shared" si="11"/>
        <v>10</v>
      </c>
      <c r="J61" s="107">
        <f t="shared" si="11"/>
        <v>8</v>
      </c>
      <c r="K61" s="107">
        <f t="shared" si="11"/>
        <v>10</v>
      </c>
      <c r="L61" s="107">
        <f t="shared" si="11"/>
        <v>8</v>
      </c>
      <c r="M61" s="107">
        <f t="shared" si="11"/>
        <v>10</v>
      </c>
      <c r="N61" s="107">
        <f t="shared" si="11"/>
        <v>8</v>
      </c>
      <c r="O61" s="107">
        <f t="shared" si="11"/>
        <v>10</v>
      </c>
      <c r="P61" s="107">
        <f t="shared" si="11"/>
        <v>8</v>
      </c>
      <c r="Q61" s="107">
        <f t="shared" si="11"/>
        <v>10</v>
      </c>
      <c r="R61" s="107">
        <f t="shared" si="11"/>
        <v>8</v>
      </c>
      <c r="S61" s="107">
        <f t="shared" si="11"/>
        <v>10</v>
      </c>
      <c r="T61" s="107">
        <f t="shared" si="11"/>
        <v>8</v>
      </c>
      <c r="U61" s="352">
        <v>0</v>
      </c>
      <c r="V61" s="95" t="s">
        <v>23</v>
      </c>
      <c r="W61" s="95" t="s">
        <v>23</v>
      </c>
      <c r="X61" s="107">
        <f t="shared" si="11"/>
        <v>18</v>
      </c>
      <c r="Y61" s="107">
        <f t="shared" si="11"/>
        <v>18</v>
      </c>
      <c r="Z61" s="107">
        <f t="shared" si="11"/>
        <v>18</v>
      </c>
      <c r="AA61" s="107">
        <f t="shared" si="11"/>
        <v>18</v>
      </c>
      <c r="AB61" s="107">
        <f t="shared" si="11"/>
        <v>18</v>
      </c>
      <c r="AC61" s="107">
        <f t="shared" si="11"/>
        <v>18</v>
      </c>
      <c r="AD61" s="107">
        <f t="shared" si="11"/>
        <v>18</v>
      </c>
      <c r="AE61" s="107">
        <f t="shared" si="11"/>
        <v>18</v>
      </c>
      <c r="AF61" s="352">
        <f t="shared" si="11"/>
        <v>0</v>
      </c>
      <c r="AG61" s="107">
        <f t="shared" si="11"/>
        <v>36</v>
      </c>
      <c r="AH61" s="107">
        <f t="shared" si="11"/>
        <v>36</v>
      </c>
      <c r="AI61" s="108">
        <f t="shared" si="11"/>
        <v>0</v>
      </c>
      <c r="AJ61" s="108">
        <f t="shared" si="11"/>
        <v>0</v>
      </c>
      <c r="AK61" s="108">
        <f t="shared" si="11"/>
        <v>0</v>
      </c>
      <c r="AL61" s="108">
        <f t="shared" si="11"/>
        <v>0</v>
      </c>
      <c r="AM61" s="108">
        <f t="shared" si="11"/>
        <v>0</v>
      </c>
      <c r="AN61" s="108">
        <f t="shared" si="11"/>
        <v>0</v>
      </c>
      <c r="AO61" s="108">
        <f>AO63+AO65+AO67+AO71</f>
        <v>0</v>
      </c>
      <c r="AP61" s="108">
        <f t="shared" si="11"/>
        <v>0</v>
      </c>
      <c r="AQ61" s="108">
        <f t="shared" si="11"/>
        <v>0</v>
      </c>
      <c r="AR61" s="108">
        <f t="shared" si="11"/>
        <v>0</v>
      </c>
      <c r="AS61" s="108">
        <f t="shared" si="11"/>
        <v>0</v>
      </c>
      <c r="AT61" s="108">
        <f t="shared" si="11"/>
        <v>0</v>
      </c>
      <c r="AU61" s="108">
        <f t="shared" si="11"/>
        <v>0</v>
      </c>
      <c r="AV61" s="108"/>
      <c r="AW61" s="108"/>
      <c r="AX61" s="107"/>
      <c r="AY61" s="107"/>
      <c r="AZ61" s="107"/>
      <c r="BA61" s="107"/>
      <c r="BB61" s="107"/>
      <c r="BC61" s="107"/>
      <c r="BD61" s="107"/>
      <c r="BE61" s="100">
        <f t="shared" si="2"/>
        <v>360</v>
      </c>
    </row>
    <row r="62" spans="1:57" ht="24" customHeight="1" thickBot="1">
      <c r="A62" s="479"/>
      <c r="B62" s="566"/>
      <c r="C62" s="566"/>
      <c r="D62" s="135" t="s">
        <v>25</v>
      </c>
      <c r="E62" s="107">
        <f>E64+E66</f>
        <v>5</v>
      </c>
      <c r="F62" s="107">
        <f aca="true" t="shared" si="12" ref="F62:AU62">F64+F66</f>
        <v>4</v>
      </c>
      <c r="G62" s="107">
        <f t="shared" si="12"/>
        <v>5</v>
      </c>
      <c r="H62" s="107">
        <f t="shared" si="12"/>
        <v>4</v>
      </c>
      <c r="I62" s="107">
        <f t="shared" si="12"/>
        <v>5</v>
      </c>
      <c r="J62" s="107">
        <f t="shared" si="12"/>
        <v>4</v>
      </c>
      <c r="K62" s="107">
        <f t="shared" si="12"/>
        <v>5</v>
      </c>
      <c r="L62" s="107">
        <f t="shared" si="12"/>
        <v>4</v>
      </c>
      <c r="M62" s="107">
        <f t="shared" si="12"/>
        <v>5</v>
      </c>
      <c r="N62" s="107">
        <f t="shared" si="12"/>
        <v>4</v>
      </c>
      <c r="O62" s="107">
        <f t="shared" si="12"/>
        <v>5</v>
      </c>
      <c r="P62" s="107">
        <f t="shared" si="12"/>
        <v>4</v>
      </c>
      <c r="Q62" s="107">
        <f t="shared" si="12"/>
        <v>5</v>
      </c>
      <c r="R62" s="107">
        <f t="shared" si="12"/>
        <v>4</v>
      </c>
      <c r="S62" s="107">
        <f t="shared" si="12"/>
        <v>5</v>
      </c>
      <c r="T62" s="107">
        <f t="shared" si="12"/>
        <v>4</v>
      </c>
      <c r="U62" s="352">
        <f t="shared" si="12"/>
        <v>0</v>
      </c>
      <c r="V62" s="95" t="s">
        <v>23</v>
      </c>
      <c r="W62" s="95" t="s">
        <v>23</v>
      </c>
      <c r="X62" s="107">
        <f t="shared" si="12"/>
        <v>9</v>
      </c>
      <c r="Y62" s="107">
        <f t="shared" si="12"/>
        <v>9</v>
      </c>
      <c r="Z62" s="107">
        <f t="shared" si="12"/>
        <v>9</v>
      </c>
      <c r="AA62" s="107">
        <f t="shared" si="12"/>
        <v>9</v>
      </c>
      <c r="AB62" s="107">
        <f t="shared" si="12"/>
        <v>9</v>
      </c>
      <c r="AC62" s="107">
        <f t="shared" si="12"/>
        <v>9</v>
      </c>
      <c r="AD62" s="107">
        <f t="shared" si="12"/>
        <v>9</v>
      </c>
      <c r="AE62" s="107">
        <f t="shared" si="12"/>
        <v>9</v>
      </c>
      <c r="AF62" s="352">
        <f t="shared" si="12"/>
        <v>0</v>
      </c>
      <c r="AG62" s="107">
        <f t="shared" si="12"/>
        <v>0</v>
      </c>
      <c r="AH62" s="107">
        <f t="shared" si="12"/>
        <v>0</v>
      </c>
      <c r="AI62" s="108">
        <f t="shared" si="12"/>
        <v>0</v>
      </c>
      <c r="AJ62" s="108">
        <f t="shared" si="12"/>
        <v>0</v>
      </c>
      <c r="AK62" s="108">
        <f t="shared" si="12"/>
        <v>0</v>
      </c>
      <c r="AL62" s="108">
        <f t="shared" si="12"/>
        <v>0</v>
      </c>
      <c r="AM62" s="108">
        <f t="shared" si="12"/>
        <v>0</v>
      </c>
      <c r="AN62" s="108">
        <f t="shared" si="12"/>
        <v>0</v>
      </c>
      <c r="AO62" s="108">
        <f>AO64+AO66</f>
        <v>0</v>
      </c>
      <c r="AP62" s="108">
        <f t="shared" si="12"/>
        <v>0</v>
      </c>
      <c r="AQ62" s="108">
        <f t="shared" si="12"/>
        <v>0</v>
      </c>
      <c r="AR62" s="108">
        <f t="shared" si="12"/>
        <v>0</v>
      </c>
      <c r="AS62" s="108">
        <f t="shared" si="12"/>
        <v>0</v>
      </c>
      <c r="AT62" s="108">
        <f t="shared" si="12"/>
        <v>0</v>
      </c>
      <c r="AU62" s="108">
        <f t="shared" si="12"/>
        <v>0</v>
      </c>
      <c r="AV62" s="108"/>
      <c r="AW62" s="108"/>
      <c r="AX62" s="107"/>
      <c r="AY62" s="107"/>
      <c r="AZ62" s="107"/>
      <c r="BA62" s="107"/>
      <c r="BB62" s="107"/>
      <c r="BC62" s="107"/>
      <c r="BD62" s="107"/>
      <c r="BE62" s="100">
        <f t="shared" si="2"/>
        <v>144</v>
      </c>
    </row>
    <row r="63" spans="1:57" ht="18.75" customHeight="1" thickBot="1">
      <c r="A63" s="479"/>
      <c r="B63" s="567" t="s">
        <v>249</v>
      </c>
      <c r="C63" s="567" t="s">
        <v>165</v>
      </c>
      <c r="D63" s="136" t="s">
        <v>22</v>
      </c>
      <c r="E63" s="194">
        <v>6</v>
      </c>
      <c r="F63" s="194">
        <v>6</v>
      </c>
      <c r="G63" s="194">
        <v>6</v>
      </c>
      <c r="H63" s="194">
        <v>6</v>
      </c>
      <c r="I63" s="195">
        <v>6</v>
      </c>
      <c r="J63" s="195">
        <v>6</v>
      </c>
      <c r="K63" s="195">
        <v>6</v>
      </c>
      <c r="L63" s="195">
        <v>6</v>
      </c>
      <c r="M63" s="194">
        <v>6</v>
      </c>
      <c r="N63" s="194">
        <v>6</v>
      </c>
      <c r="O63" s="194">
        <v>6</v>
      </c>
      <c r="P63" s="194">
        <v>6</v>
      </c>
      <c r="Q63" s="194">
        <v>6</v>
      </c>
      <c r="R63" s="194">
        <v>6</v>
      </c>
      <c r="S63" s="194">
        <v>6</v>
      </c>
      <c r="T63" s="194">
        <v>6</v>
      </c>
      <c r="U63" s="352" t="s">
        <v>24</v>
      </c>
      <c r="V63" s="95" t="s">
        <v>23</v>
      </c>
      <c r="W63" s="95" t="s">
        <v>23</v>
      </c>
      <c r="X63" s="194">
        <v>10</v>
      </c>
      <c r="Y63" s="194">
        <v>10</v>
      </c>
      <c r="Z63" s="194">
        <v>10</v>
      </c>
      <c r="AA63" s="195">
        <v>10</v>
      </c>
      <c r="AB63" s="195">
        <v>10</v>
      </c>
      <c r="AC63" s="195">
        <v>10</v>
      </c>
      <c r="AD63" s="195">
        <v>10</v>
      </c>
      <c r="AE63" s="195">
        <v>10</v>
      </c>
      <c r="AF63" s="35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02"/>
      <c r="AU63" s="102"/>
      <c r="AV63" s="102"/>
      <c r="AW63" s="102"/>
      <c r="AX63" s="100"/>
      <c r="AY63" s="100"/>
      <c r="AZ63" s="100"/>
      <c r="BA63" s="100"/>
      <c r="BB63" s="100"/>
      <c r="BC63" s="100"/>
      <c r="BD63" s="100"/>
      <c r="BE63" s="100">
        <f t="shared" si="2"/>
        <v>176</v>
      </c>
    </row>
    <row r="64" spans="1:57" ht="19.5" customHeight="1" thickBot="1">
      <c r="A64" s="479"/>
      <c r="B64" s="568"/>
      <c r="C64" s="568"/>
      <c r="D64" s="136" t="s">
        <v>25</v>
      </c>
      <c r="E64" s="194">
        <v>3</v>
      </c>
      <c r="F64" s="194">
        <v>3</v>
      </c>
      <c r="G64" s="194">
        <v>3</v>
      </c>
      <c r="H64" s="194">
        <v>3</v>
      </c>
      <c r="I64" s="195">
        <v>3</v>
      </c>
      <c r="J64" s="195">
        <v>3</v>
      </c>
      <c r="K64" s="195">
        <v>3</v>
      </c>
      <c r="L64" s="195">
        <v>3</v>
      </c>
      <c r="M64" s="194">
        <v>3</v>
      </c>
      <c r="N64" s="194">
        <v>3</v>
      </c>
      <c r="O64" s="194">
        <v>3</v>
      </c>
      <c r="P64" s="194">
        <v>3</v>
      </c>
      <c r="Q64" s="194">
        <v>3</v>
      </c>
      <c r="R64" s="194">
        <v>3</v>
      </c>
      <c r="S64" s="194">
        <v>3</v>
      </c>
      <c r="T64" s="194">
        <v>3</v>
      </c>
      <c r="U64" s="352"/>
      <c r="V64" s="95" t="s">
        <v>23</v>
      </c>
      <c r="W64" s="95" t="s">
        <v>23</v>
      </c>
      <c r="X64" s="194">
        <v>5</v>
      </c>
      <c r="Y64" s="194">
        <v>5</v>
      </c>
      <c r="Z64" s="194">
        <v>5</v>
      </c>
      <c r="AA64" s="195">
        <v>5</v>
      </c>
      <c r="AB64" s="195">
        <v>5</v>
      </c>
      <c r="AC64" s="195">
        <v>5</v>
      </c>
      <c r="AD64" s="195">
        <v>5</v>
      </c>
      <c r="AE64" s="195">
        <v>5</v>
      </c>
      <c r="AF64" s="35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02"/>
      <c r="AU64" s="102"/>
      <c r="AV64" s="102"/>
      <c r="AW64" s="102"/>
      <c r="AX64" s="100"/>
      <c r="AY64" s="100"/>
      <c r="AZ64" s="100"/>
      <c r="BA64" s="100"/>
      <c r="BB64" s="100"/>
      <c r="BC64" s="100"/>
      <c r="BD64" s="100"/>
      <c r="BE64" s="100">
        <f t="shared" si="2"/>
        <v>88</v>
      </c>
    </row>
    <row r="65" spans="1:57" ht="18" customHeight="1" thickBot="1">
      <c r="A65" s="479"/>
      <c r="B65" s="567" t="s">
        <v>257</v>
      </c>
      <c r="C65" s="567" t="s">
        <v>175</v>
      </c>
      <c r="D65" s="115" t="s">
        <v>22</v>
      </c>
      <c r="E65" s="194">
        <v>4</v>
      </c>
      <c r="F65" s="194">
        <v>2</v>
      </c>
      <c r="G65" s="194">
        <v>4</v>
      </c>
      <c r="H65" s="194">
        <v>2</v>
      </c>
      <c r="I65" s="195">
        <v>4</v>
      </c>
      <c r="J65" s="195">
        <v>2</v>
      </c>
      <c r="K65" s="195">
        <v>4</v>
      </c>
      <c r="L65" s="195">
        <v>2</v>
      </c>
      <c r="M65" s="194">
        <v>4</v>
      </c>
      <c r="N65" s="194">
        <v>2</v>
      </c>
      <c r="O65" s="194">
        <v>4</v>
      </c>
      <c r="P65" s="194">
        <v>2</v>
      </c>
      <c r="Q65" s="194">
        <v>4</v>
      </c>
      <c r="R65" s="194">
        <v>2</v>
      </c>
      <c r="S65" s="194">
        <v>4</v>
      </c>
      <c r="T65" s="194">
        <v>2</v>
      </c>
      <c r="U65" s="352"/>
      <c r="V65" s="95" t="s">
        <v>23</v>
      </c>
      <c r="W65" s="95" t="s">
        <v>23</v>
      </c>
      <c r="X65" s="194">
        <v>8</v>
      </c>
      <c r="Y65" s="194">
        <v>8</v>
      </c>
      <c r="Z65" s="194">
        <v>8</v>
      </c>
      <c r="AA65" s="195">
        <v>8</v>
      </c>
      <c r="AB65" s="195">
        <v>8</v>
      </c>
      <c r="AC65" s="195">
        <v>8</v>
      </c>
      <c r="AD65" s="195">
        <v>8</v>
      </c>
      <c r="AE65" s="195">
        <v>8</v>
      </c>
      <c r="AF65" s="35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02"/>
      <c r="AU65" s="102"/>
      <c r="AV65" s="102"/>
      <c r="AW65" s="102"/>
      <c r="AX65" s="100"/>
      <c r="AY65" s="100"/>
      <c r="AZ65" s="100"/>
      <c r="BA65" s="100"/>
      <c r="BB65" s="100"/>
      <c r="BC65" s="100"/>
      <c r="BD65" s="100"/>
      <c r="BE65" s="100">
        <f t="shared" si="2"/>
        <v>112</v>
      </c>
    </row>
    <row r="66" spans="1:57" ht="19.5" customHeight="1" thickBot="1">
      <c r="A66" s="479"/>
      <c r="B66" s="568"/>
      <c r="C66" s="568"/>
      <c r="D66" s="115" t="s">
        <v>25</v>
      </c>
      <c r="E66" s="194">
        <v>2</v>
      </c>
      <c r="F66" s="194">
        <v>1</v>
      </c>
      <c r="G66" s="194">
        <v>2</v>
      </c>
      <c r="H66" s="194">
        <v>1</v>
      </c>
      <c r="I66" s="195">
        <v>2</v>
      </c>
      <c r="J66" s="195">
        <v>1</v>
      </c>
      <c r="K66" s="195">
        <v>2</v>
      </c>
      <c r="L66" s="195">
        <v>1</v>
      </c>
      <c r="M66" s="194">
        <v>2</v>
      </c>
      <c r="N66" s="194">
        <v>1</v>
      </c>
      <c r="O66" s="194">
        <v>2</v>
      </c>
      <c r="P66" s="194">
        <v>1</v>
      </c>
      <c r="Q66" s="194">
        <v>2</v>
      </c>
      <c r="R66" s="194">
        <v>1</v>
      </c>
      <c r="S66" s="194">
        <v>2</v>
      </c>
      <c r="T66" s="194">
        <v>1</v>
      </c>
      <c r="U66" s="352"/>
      <c r="V66" s="95" t="s">
        <v>23</v>
      </c>
      <c r="W66" s="95" t="s">
        <v>23</v>
      </c>
      <c r="X66" s="194">
        <v>4</v>
      </c>
      <c r="Y66" s="194">
        <v>4</v>
      </c>
      <c r="Z66" s="194">
        <v>4</v>
      </c>
      <c r="AA66" s="195">
        <v>4</v>
      </c>
      <c r="AB66" s="195">
        <v>4</v>
      </c>
      <c r="AC66" s="195">
        <v>4</v>
      </c>
      <c r="AD66" s="195">
        <v>4</v>
      </c>
      <c r="AE66" s="195">
        <v>4</v>
      </c>
      <c r="AF66" s="35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02"/>
      <c r="AU66" s="102"/>
      <c r="AV66" s="102"/>
      <c r="AW66" s="102"/>
      <c r="AX66" s="100"/>
      <c r="AY66" s="100"/>
      <c r="AZ66" s="100"/>
      <c r="BA66" s="100"/>
      <c r="BB66" s="100"/>
      <c r="BC66" s="100"/>
      <c r="BD66" s="100"/>
      <c r="BE66" s="100">
        <f t="shared" si="2"/>
        <v>56</v>
      </c>
    </row>
    <row r="67" spans="1:57" ht="24.75" customHeight="1" hidden="1" thickBot="1">
      <c r="A67" s="479"/>
      <c r="B67" s="112"/>
      <c r="C67" s="112"/>
      <c r="D67" s="115"/>
      <c r="E67" s="194"/>
      <c r="F67" s="194"/>
      <c r="G67" s="194"/>
      <c r="H67" s="194"/>
      <c r="I67" s="195"/>
      <c r="J67" s="195"/>
      <c r="K67" s="195"/>
      <c r="L67" s="195"/>
      <c r="M67" s="194"/>
      <c r="N67" s="194"/>
      <c r="O67" s="194"/>
      <c r="P67" s="194"/>
      <c r="Q67" s="194"/>
      <c r="R67" s="194"/>
      <c r="S67" s="194"/>
      <c r="T67" s="194"/>
      <c r="U67" s="352"/>
      <c r="V67" s="95"/>
      <c r="W67" s="95"/>
      <c r="X67" s="272"/>
      <c r="Y67" s="272"/>
      <c r="Z67" s="272"/>
      <c r="AA67" s="271"/>
      <c r="AB67" s="271"/>
      <c r="AC67" s="271"/>
      <c r="AD67" s="271"/>
      <c r="AE67" s="271"/>
      <c r="AF67" s="356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105"/>
      <c r="AU67" s="105"/>
      <c r="AV67" s="105"/>
      <c r="AW67" s="105"/>
      <c r="AX67" s="103"/>
      <c r="AY67" s="104"/>
      <c r="AZ67" s="104"/>
      <c r="BA67" s="104"/>
      <c r="BB67" s="104"/>
      <c r="BC67" s="104"/>
      <c r="BD67" s="104"/>
      <c r="BE67" s="100">
        <f t="shared" si="2"/>
        <v>0</v>
      </c>
    </row>
    <row r="68" spans="1:57" ht="13.5" customHeight="1" hidden="1" thickBot="1">
      <c r="A68" s="479"/>
      <c r="B68" s="551" t="s">
        <v>120</v>
      </c>
      <c r="C68" s="551" t="s">
        <v>119</v>
      </c>
      <c r="D68" s="115" t="s">
        <v>22</v>
      </c>
      <c r="E68" s="194"/>
      <c r="F68" s="194"/>
      <c r="G68" s="194"/>
      <c r="H68" s="194"/>
      <c r="I68" s="195"/>
      <c r="J68" s="195"/>
      <c r="K68" s="195"/>
      <c r="L68" s="195"/>
      <c r="M68" s="194"/>
      <c r="N68" s="194"/>
      <c r="O68" s="194"/>
      <c r="P68" s="194"/>
      <c r="Q68" s="194"/>
      <c r="R68" s="194"/>
      <c r="S68" s="194"/>
      <c r="T68" s="194"/>
      <c r="U68" s="352"/>
      <c r="V68" s="95" t="s">
        <v>23</v>
      </c>
      <c r="W68" s="95" t="s">
        <v>23</v>
      </c>
      <c r="X68" s="272"/>
      <c r="Y68" s="272"/>
      <c r="Z68" s="272"/>
      <c r="AA68" s="271"/>
      <c r="AB68" s="271"/>
      <c r="AC68" s="271"/>
      <c r="AD68" s="271"/>
      <c r="AE68" s="271"/>
      <c r="AF68" s="356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105"/>
      <c r="AU68" s="105"/>
      <c r="AV68" s="105"/>
      <c r="AW68" s="105"/>
      <c r="AX68" s="103"/>
      <c r="AY68" s="104"/>
      <c r="AZ68" s="104"/>
      <c r="BA68" s="104"/>
      <c r="BB68" s="104"/>
      <c r="BC68" s="104"/>
      <c r="BD68" s="104"/>
      <c r="BE68" s="100">
        <f t="shared" si="2"/>
        <v>0</v>
      </c>
    </row>
    <row r="69" spans="1:57" ht="21.75" customHeight="1" hidden="1" thickBot="1">
      <c r="A69" s="479"/>
      <c r="B69" s="552"/>
      <c r="C69" s="552"/>
      <c r="D69" s="115" t="s">
        <v>25</v>
      </c>
      <c r="E69" s="194"/>
      <c r="F69" s="194"/>
      <c r="G69" s="194"/>
      <c r="H69" s="194"/>
      <c r="I69" s="195"/>
      <c r="J69" s="195"/>
      <c r="K69" s="195"/>
      <c r="L69" s="195"/>
      <c r="M69" s="194"/>
      <c r="N69" s="194"/>
      <c r="O69" s="194"/>
      <c r="P69" s="194"/>
      <c r="Q69" s="194"/>
      <c r="R69" s="194"/>
      <c r="S69" s="194"/>
      <c r="T69" s="194"/>
      <c r="U69" s="352"/>
      <c r="V69" s="95" t="s">
        <v>23</v>
      </c>
      <c r="W69" s="95" t="s">
        <v>23</v>
      </c>
      <c r="X69" s="272"/>
      <c r="Y69" s="272"/>
      <c r="Z69" s="272"/>
      <c r="AA69" s="271"/>
      <c r="AB69" s="271"/>
      <c r="AC69" s="271"/>
      <c r="AD69" s="271"/>
      <c r="AE69" s="271"/>
      <c r="AF69" s="356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105"/>
      <c r="AU69" s="105"/>
      <c r="AV69" s="105"/>
      <c r="AW69" s="105"/>
      <c r="AX69" s="103"/>
      <c r="AY69" s="104"/>
      <c r="AZ69" s="104"/>
      <c r="BA69" s="104"/>
      <c r="BB69" s="104"/>
      <c r="BC69" s="104"/>
      <c r="BD69" s="104"/>
      <c r="BE69" s="100">
        <f t="shared" si="2"/>
        <v>0</v>
      </c>
    </row>
    <row r="70" spans="1:57" ht="2.25" customHeight="1" hidden="1" thickBot="1">
      <c r="A70" s="479"/>
      <c r="B70" s="115" t="s">
        <v>57</v>
      </c>
      <c r="C70" s="115" t="s">
        <v>58</v>
      </c>
      <c r="D70" s="115" t="s">
        <v>22</v>
      </c>
      <c r="E70" s="194"/>
      <c r="F70" s="194"/>
      <c r="G70" s="194"/>
      <c r="H70" s="194"/>
      <c r="I70" s="195"/>
      <c r="J70" s="195"/>
      <c r="K70" s="195"/>
      <c r="L70" s="195"/>
      <c r="M70" s="194"/>
      <c r="N70" s="194"/>
      <c r="O70" s="194"/>
      <c r="P70" s="194"/>
      <c r="Q70" s="194"/>
      <c r="R70" s="194"/>
      <c r="S70" s="194"/>
      <c r="T70" s="194"/>
      <c r="U70" s="352"/>
      <c r="V70" s="95" t="s">
        <v>23</v>
      </c>
      <c r="W70" s="95" t="s">
        <v>23</v>
      </c>
      <c r="X70" s="272"/>
      <c r="Y70" s="272"/>
      <c r="Z70" s="272"/>
      <c r="AA70" s="271"/>
      <c r="AB70" s="271"/>
      <c r="AC70" s="271"/>
      <c r="AD70" s="271"/>
      <c r="AE70" s="271"/>
      <c r="AF70" s="356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105"/>
      <c r="AU70" s="105"/>
      <c r="AV70" s="105"/>
      <c r="AW70" s="105"/>
      <c r="AX70" s="103"/>
      <c r="AY70" s="104"/>
      <c r="AZ70" s="104"/>
      <c r="BA70" s="104"/>
      <c r="BB70" s="104"/>
      <c r="BC70" s="104"/>
      <c r="BD70" s="104"/>
      <c r="BE70" s="100">
        <f t="shared" si="2"/>
        <v>0</v>
      </c>
    </row>
    <row r="71" spans="1:57" ht="23.25" customHeight="1" thickBot="1">
      <c r="A71" s="479"/>
      <c r="B71" s="116" t="s">
        <v>118</v>
      </c>
      <c r="C71" s="116" t="s">
        <v>58</v>
      </c>
      <c r="D71" s="115" t="s">
        <v>22</v>
      </c>
      <c r="E71" s="194"/>
      <c r="F71" s="194"/>
      <c r="G71" s="194"/>
      <c r="H71" s="194"/>
      <c r="I71" s="195"/>
      <c r="J71" s="195"/>
      <c r="K71" s="195"/>
      <c r="L71" s="195"/>
      <c r="M71" s="194"/>
      <c r="N71" s="194"/>
      <c r="O71" s="194"/>
      <c r="P71" s="194"/>
      <c r="Q71" s="194"/>
      <c r="R71" s="194"/>
      <c r="S71" s="194"/>
      <c r="T71" s="194"/>
      <c r="U71" s="352"/>
      <c r="V71" s="95" t="s">
        <v>23</v>
      </c>
      <c r="W71" s="95" t="s">
        <v>23</v>
      </c>
      <c r="X71" s="272"/>
      <c r="Y71" s="272"/>
      <c r="Z71" s="272"/>
      <c r="AA71" s="271"/>
      <c r="AB71" s="271"/>
      <c r="AC71" s="271"/>
      <c r="AD71" s="271"/>
      <c r="AE71" s="271"/>
      <c r="AF71" s="356"/>
      <c r="AG71" s="271">
        <v>36</v>
      </c>
      <c r="AH71" s="271">
        <v>36</v>
      </c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105"/>
      <c r="AU71" s="105"/>
      <c r="AV71" s="105"/>
      <c r="AW71" s="105"/>
      <c r="AX71" s="103"/>
      <c r="AY71" s="104"/>
      <c r="AZ71" s="104"/>
      <c r="BA71" s="104"/>
      <c r="BB71" s="104"/>
      <c r="BC71" s="104"/>
      <c r="BD71" s="104"/>
      <c r="BE71" s="100">
        <f t="shared" si="2"/>
        <v>72</v>
      </c>
    </row>
    <row r="72" spans="1:57" ht="18" customHeight="1" hidden="1" thickBot="1">
      <c r="A72" s="479"/>
      <c r="B72" s="116"/>
      <c r="C72" s="116"/>
      <c r="D72" s="115"/>
      <c r="E72" s="194"/>
      <c r="F72" s="194"/>
      <c r="G72" s="194"/>
      <c r="H72" s="194"/>
      <c r="I72" s="195"/>
      <c r="J72" s="195"/>
      <c r="K72" s="195"/>
      <c r="L72" s="195"/>
      <c r="M72" s="194"/>
      <c r="N72" s="194"/>
      <c r="O72" s="194"/>
      <c r="P72" s="194"/>
      <c r="Q72" s="194"/>
      <c r="R72" s="194"/>
      <c r="S72" s="194"/>
      <c r="T72" s="194"/>
      <c r="U72" s="352"/>
      <c r="V72" s="295"/>
      <c r="W72" s="295"/>
      <c r="X72" s="272"/>
      <c r="Y72" s="272"/>
      <c r="Z72" s="272"/>
      <c r="AA72" s="271"/>
      <c r="AB72" s="271"/>
      <c r="AC72" s="271"/>
      <c r="AD72" s="271"/>
      <c r="AE72" s="271"/>
      <c r="AF72" s="356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106"/>
      <c r="AU72" s="106"/>
      <c r="AV72" s="106"/>
      <c r="AW72" s="106"/>
      <c r="AX72" s="104"/>
      <c r="AY72" s="104"/>
      <c r="AZ72" s="104"/>
      <c r="BA72" s="104"/>
      <c r="BB72" s="104"/>
      <c r="BC72" s="104"/>
      <c r="BD72" s="104"/>
      <c r="BE72" s="100">
        <f t="shared" si="2"/>
        <v>0</v>
      </c>
    </row>
    <row r="73" spans="1:57" ht="16.5" customHeight="1" hidden="1" thickBot="1">
      <c r="A73" s="479"/>
      <c r="B73" s="565" t="s">
        <v>117</v>
      </c>
      <c r="C73" s="565"/>
      <c r="D73" s="135" t="s">
        <v>22</v>
      </c>
      <c r="E73" s="194">
        <f aca="true" t="shared" si="13" ref="E73:U73">SUM(E75,E77,E78)</f>
        <v>0</v>
      </c>
      <c r="F73" s="194">
        <f t="shared" si="13"/>
        <v>0</v>
      </c>
      <c r="G73" s="194">
        <f t="shared" si="13"/>
        <v>0</v>
      </c>
      <c r="H73" s="194">
        <f t="shared" si="13"/>
        <v>0</v>
      </c>
      <c r="I73" s="195">
        <f t="shared" si="13"/>
        <v>0</v>
      </c>
      <c r="J73" s="195">
        <f t="shared" si="13"/>
        <v>0</v>
      </c>
      <c r="K73" s="195">
        <f t="shared" si="13"/>
        <v>0</v>
      </c>
      <c r="L73" s="195">
        <f t="shared" si="13"/>
        <v>0</v>
      </c>
      <c r="M73" s="194">
        <f t="shared" si="13"/>
        <v>0</v>
      </c>
      <c r="N73" s="194">
        <f t="shared" si="13"/>
        <v>0</v>
      </c>
      <c r="O73" s="194">
        <f t="shared" si="13"/>
        <v>0</v>
      </c>
      <c r="P73" s="194">
        <f t="shared" si="13"/>
        <v>0</v>
      </c>
      <c r="Q73" s="194">
        <f t="shared" si="13"/>
        <v>0</v>
      </c>
      <c r="R73" s="194">
        <f t="shared" si="13"/>
        <v>0</v>
      </c>
      <c r="S73" s="194">
        <f t="shared" si="13"/>
        <v>0</v>
      </c>
      <c r="T73" s="194">
        <f t="shared" si="13"/>
        <v>0</v>
      </c>
      <c r="U73" s="352">
        <f t="shared" si="13"/>
        <v>0</v>
      </c>
      <c r="V73" s="95" t="s">
        <v>23</v>
      </c>
      <c r="W73" s="95" t="s">
        <v>23</v>
      </c>
      <c r="X73" s="194"/>
      <c r="Y73" s="194"/>
      <c r="Z73" s="194"/>
      <c r="AA73" s="195"/>
      <c r="AB73" s="195"/>
      <c r="AC73" s="195"/>
      <c r="AD73" s="195"/>
      <c r="AE73" s="195"/>
      <c r="AF73" s="35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08"/>
      <c r="AU73" s="108"/>
      <c r="AV73" s="108"/>
      <c r="AW73" s="108"/>
      <c r="AX73" s="107"/>
      <c r="AY73" s="107"/>
      <c r="AZ73" s="107"/>
      <c r="BA73" s="107"/>
      <c r="BB73" s="107"/>
      <c r="BC73" s="107"/>
      <c r="BD73" s="107"/>
      <c r="BE73" s="100">
        <f aca="true" t="shared" si="14" ref="BE73:BE100">SUM(E73:BD73)</f>
        <v>0</v>
      </c>
    </row>
    <row r="74" spans="1:57" ht="16.5" customHeight="1" hidden="1" thickBot="1">
      <c r="A74" s="479"/>
      <c r="B74" s="566"/>
      <c r="C74" s="566"/>
      <c r="D74" s="135" t="s">
        <v>25</v>
      </c>
      <c r="E74" s="194">
        <f aca="true" t="shared" si="15" ref="E74:U74">SUM(E76)</f>
        <v>0</v>
      </c>
      <c r="F74" s="194">
        <f t="shared" si="15"/>
        <v>0</v>
      </c>
      <c r="G74" s="194">
        <f t="shared" si="15"/>
        <v>0</v>
      </c>
      <c r="H74" s="194">
        <f t="shared" si="15"/>
        <v>0</v>
      </c>
      <c r="I74" s="195">
        <f t="shared" si="15"/>
        <v>0</v>
      </c>
      <c r="J74" s="195">
        <f t="shared" si="15"/>
        <v>0</v>
      </c>
      <c r="K74" s="195">
        <f t="shared" si="15"/>
        <v>0</v>
      </c>
      <c r="L74" s="195">
        <f t="shared" si="15"/>
        <v>0</v>
      </c>
      <c r="M74" s="194">
        <f t="shared" si="15"/>
        <v>0</v>
      </c>
      <c r="N74" s="194">
        <f t="shared" si="15"/>
        <v>0</v>
      </c>
      <c r="O74" s="194">
        <f t="shared" si="15"/>
        <v>0</v>
      </c>
      <c r="P74" s="194">
        <f t="shared" si="15"/>
        <v>0</v>
      </c>
      <c r="Q74" s="194">
        <f t="shared" si="15"/>
        <v>0</v>
      </c>
      <c r="R74" s="194">
        <f t="shared" si="15"/>
        <v>0</v>
      </c>
      <c r="S74" s="194">
        <f t="shared" si="15"/>
        <v>0</v>
      </c>
      <c r="T74" s="194">
        <f t="shared" si="15"/>
        <v>0</v>
      </c>
      <c r="U74" s="352">
        <f t="shared" si="15"/>
        <v>0</v>
      </c>
      <c r="V74" s="95" t="s">
        <v>23</v>
      </c>
      <c r="W74" s="95" t="s">
        <v>23</v>
      </c>
      <c r="X74" s="194"/>
      <c r="Y74" s="194"/>
      <c r="Z74" s="194"/>
      <c r="AA74" s="195"/>
      <c r="AB74" s="195"/>
      <c r="AC74" s="195"/>
      <c r="AD74" s="195"/>
      <c r="AE74" s="195"/>
      <c r="AF74" s="35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08"/>
      <c r="AU74" s="108"/>
      <c r="AV74" s="108"/>
      <c r="AW74" s="108"/>
      <c r="AX74" s="107"/>
      <c r="AY74" s="107"/>
      <c r="AZ74" s="107"/>
      <c r="BA74" s="107"/>
      <c r="BB74" s="107"/>
      <c r="BC74" s="107"/>
      <c r="BD74" s="107"/>
      <c r="BE74" s="100">
        <f t="shared" si="14"/>
        <v>0</v>
      </c>
    </row>
    <row r="75" spans="1:57" s="13" customFormat="1" ht="16.5" customHeight="1" hidden="1" thickBot="1">
      <c r="A75" s="479"/>
      <c r="B75" s="551" t="s">
        <v>116</v>
      </c>
      <c r="C75" s="551"/>
      <c r="D75" s="115" t="s">
        <v>22</v>
      </c>
      <c r="E75" s="194"/>
      <c r="F75" s="194"/>
      <c r="G75" s="194"/>
      <c r="H75" s="194"/>
      <c r="I75" s="195"/>
      <c r="J75" s="195"/>
      <c r="K75" s="195"/>
      <c r="L75" s="195"/>
      <c r="M75" s="194"/>
      <c r="N75" s="194"/>
      <c r="O75" s="194"/>
      <c r="P75" s="194"/>
      <c r="Q75" s="194"/>
      <c r="R75" s="194"/>
      <c r="S75" s="194"/>
      <c r="T75" s="194"/>
      <c r="U75" s="352"/>
      <c r="V75" s="295" t="s">
        <v>23</v>
      </c>
      <c r="W75" s="295" t="s">
        <v>23</v>
      </c>
      <c r="X75" s="272"/>
      <c r="Y75" s="272"/>
      <c r="Z75" s="272"/>
      <c r="AA75" s="271"/>
      <c r="AB75" s="271"/>
      <c r="AC75" s="271"/>
      <c r="AD75" s="271"/>
      <c r="AE75" s="271"/>
      <c r="AF75" s="356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105"/>
      <c r="AU75" s="105"/>
      <c r="AV75" s="105"/>
      <c r="AW75" s="105"/>
      <c r="AX75" s="103"/>
      <c r="AY75" s="103"/>
      <c r="AZ75" s="103"/>
      <c r="BA75" s="103"/>
      <c r="BB75" s="103"/>
      <c r="BC75" s="103"/>
      <c r="BD75" s="103"/>
      <c r="BE75" s="100">
        <f t="shared" si="14"/>
        <v>0</v>
      </c>
    </row>
    <row r="76" spans="1:57" s="13" customFormat="1" ht="11.25" customHeight="1" hidden="1" thickBot="1">
      <c r="A76" s="479"/>
      <c r="B76" s="552"/>
      <c r="C76" s="552"/>
      <c r="D76" s="115" t="s">
        <v>25</v>
      </c>
      <c r="E76" s="194"/>
      <c r="F76" s="194"/>
      <c r="G76" s="194"/>
      <c r="H76" s="194"/>
      <c r="I76" s="195"/>
      <c r="J76" s="195"/>
      <c r="K76" s="195"/>
      <c r="L76" s="195"/>
      <c r="M76" s="194"/>
      <c r="N76" s="194"/>
      <c r="O76" s="194"/>
      <c r="P76" s="194"/>
      <c r="Q76" s="194"/>
      <c r="R76" s="194"/>
      <c r="S76" s="194"/>
      <c r="T76" s="194"/>
      <c r="U76" s="352"/>
      <c r="V76" s="295" t="s">
        <v>23</v>
      </c>
      <c r="W76" s="295" t="s">
        <v>23</v>
      </c>
      <c r="X76" s="272"/>
      <c r="Y76" s="272"/>
      <c r="Z76" s="272"/>
      <c r="AA76" s="271"/>
      <c r="AB76" s="271"/>
      <c r="AC76" s="271"/>
      <c r="AD76" s="271"/>
      <c r="AE76" s="271"/>
      <c r="AF76" s="356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105"/>
      <c r="AU76" s="105"/>
      <c r="AV76" s="105"/>
      <c r="AW76" s="105"/>
      <c r="AX76" s="103"/>
      <c r="AY76" s="103"/>
      <c r="AZ76" s="103"/>
      <c r="BA76" s="103"/>
      <c r="BB76" s="103"/>
      <c r="BC76" s="103"/>
      <c r="BD76" s="103"/>
      <c r="BE76" s="100">
        <f t="shared" si="14"/>
        <v>0</v>
      </c>
    </row>
    <row r="77" spans="1:57" s="13" customFormat="1" ht="13.5" customHeight="1" hidden="1" thickBot="1">
      <c r="A77" s="479"/>
      <c r="B77" s="115" t="s">
        <v>63</v>
      </c>
      <c r="C77" s="117"/>
      <c r="D77" s="115" t="s">
        <v>22</v>
      </c>
      <c r="E77" s="194"/>
      <c r="F77" s="194"/>
      <c r="G77" s="194"/>
      <c r="H77" s="194"/>
      <c r="I77" s="195"/>
      <c r="J77" s="195"/>
      <c r="K77" s="195"/>
      <c r="L77" s="195"/>
      <c r="M77" s="194"/>
      <c r="N77" s="194"/>
      <c r="O77" s="194"/>
      <c r="P77" s="194"/>
      <c r="Q77" s="194"/>
      <c r="R77" s="194"/>
      <c r="S77" s="194"/>
      <c r="T77" s="194"/>
      <c r="U77" s="352"/>
      <c r="V77" s="295" t="s">
        <v>23</v>
      </c>
      <c r="W77" s="295" t="s">
        <v>23</v>
      </c>
      <c r="X77" s="272"/>
      <c r="Y77" s="272"/>
      <c r="Z77" s="272"/>
      <c r="AA77" s="271"/>
      <c r="AB77" s="271"/>
      <c r="AC77" s="271"/>
      <c r="AD77" s="271"/>
      <c r="AE77" s="271"/>
      <c r="AF77" s="356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105"/>
      <c r="AU77" s="105"/>
      <c r="AV77" s="105"/>
      <c r="AW77" s="105"/>
      <c r="AX77" s="103"/>
      <c r="AY77" s="103"/>
      <c r="AZ77" s="103"/>
      <c r="BA77" s="103"/>
      <c r="BB77" s="103"/>
      <c r="BC77" s="103"/>
      <c r="BD77" s="103"/>
      <c r="BE77" s="100">
        <f t="shared" si="14"/>
        <v>0</v>
      </c>
    </row>
    <row r="78" spans="1:57" s="13" customFormat="1" ht="19.5" customHeight="1" hidden="1" thickBot="1">
      <c r="A78" s="479"/>
      <c r="B78" s="115" t="s">
        <v>115</v>
      </c>
      <c r="C78" s="115"/>
      <c r="D78" s="115" t="s">
        <v>22</v>
      </c>
      <c r="E78" s="194"/>
      <c r="F78" s="194"/>
      <c r="G78" s="194"/>
      <c r="H78" s="194"/>
      <c r="I78" s="195"/>
      <c r="J78" s="195"/>
      <c r="K78" s="195"/>
      <c r="L78" s="195"/>
      <c r="M78" s="194"/>
      <c r="N78" s="194"/>
      <c r="O78" s="194"/>
      <c r="P78" s="194"/>
      <c r="Q78" s="194"/>
      <c r="R78" s="194"/>
      <c r="S78" s="194"/>
      <c r="T78" s="194"/>
      <c r="U78" s="352"/>
      <c r="V78" s="295" t="s">
        <v>23</v>
      </c>
      <c r="W78" s="295" t="s">
        <v>23</v>
      </c>
      <c r="X78" s="272"/>
      <c r="Y78" s="272"/>
      <c r="Z78" s="272"/>
      <c r="AA78" s="271"/>
      <c r="AB78" s="271"/>
      <c r="AC78" s="271"/>
      <c r="AD78" s="271"/>
      <c r="AE78" s="271"/>
      <c r="AF78" s="356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105"/>
      <c r="AU78" s="105"/>
      <c r="AV78" s="105"/>
      <c r="AW78" s="105"/>
      <c r="AX78" s="103"/>
      <c r="AY78" s="103"/>
      <c r="AZ78" s="103"/>
      <c r="BA78" s="103"/>
      <c r="BB78" s="103"/>
      <c r="BC78" s="103"/>
      <c r="BD78" s="103"/>
      <c r="BE78" s="100">
        <f t="shared" si="14"/>
        <v>0</v>
      </c>
    </row>
    <row r="79" spans="1:57" ht="13.5" customHeight="1" hidden="1" thickBot="1">
      <c r="A79" s="479"/>
      <c r="B79" s="565" t="s">
        <v>65</v>
      </c>
      <c r="C79" s="565" t="s">
        <v>114</v>
      </c>
      <c r="D79" s="134" t="s">
        <v>22</v>
      </c>
      <c r="E79" s="194"/>
      <c r="F79" s="194"/>
      <c r="G79" s="194"/>
      <c r="H79" s="194"/>
      <c r="I79" s="195"/>
      <c r="J79" s="195"/>
      <c r="K79" s="195"/>
      <c r="L79" s="195"/>
      <c r="M79" s="194"/>
      <c r="N79" s="194"/>
      <c r="O79" s="194"/>
      <c r="P79" s="194"/>
      <c r="Q79" s="194"/>
      <c r="R79" s="194"/>
      <c r="S79" s="194"/>
      <c r="T79" s="194"/>
      <c r="U79" s="352"/>
      <c r="V79" s="95"/>
      <c r="W79" s="95"/>
      <c r="X79" s="194"/>
      <c r="Y79" s="194"/>
      <c r="Z79" s="194"/>
      <c r="AA79" s="195"/>
      <c r="AB79" s="195"/>
      <c r="AC79" s="195"/>
      <c r="AD79" s="195"/>
      <c r="AE79" s="195"/>
      <c r="AF79" s="35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98"/>
      <c r="AU79" s="98"/>
      <c r="AV79" s="98"/>
      <c r="AW79" s="98"/>
      <c r="AX79" s="97"/>
      <c r="AY79" s="97"/>
      <c r="AZ79" s="97"/>
      <c r="BA79" s="97"/>
      <c r="BB79" s="97"/>
      <c r="BC79" s="97"/>
      <c r="BD79" s="97"/>
      <c r="BE79" s="100">
        <f t="shared" si="14"/>
        <v>0</v>
      </c>
    </row>
    <row r="80" spans="1:57" ht="13.5" customHeight="1" hidden="1" thickBot="1">
      <c r="A80" s="479"/>
      <c r="B80" s="566"/>
      <c r="C80" s="566"/>
      <c r="D80" s="134" t="s">
        <v>25</v>
      </c>
      <c r="E80" s="194"/>
      <c r="F80" s="194"/>
      <c r="G80" s="194"/>
      <c r="H80" s="194"/>
      <c r="I80" s="195"/>
      <c r="J80" s="195"/>
      <c r="K80" s="195"/>
      <c r="L80" s="195"/>
      <c r="M80" s="194"/>
      <c r="N80" s="194"/>
      <c r="O80" s="194"/>
      <c r="P80" s="194"/>
      <c r="Q80" s="194"/>
      <c r="R80" s="194"/>
      <c r="S80" s="194"/>
      <c r="T80" s="194"/>
      <c r="U80" s="352"/>
      <c r="V80" s="95"/>
      <c r="W80" s="95"/>
      <c r="X80" s="194"/>
      <c r="Y80" s="194"/>
      <c r="Z80" s="194"/>
      <c r="AA80" s="195"/>
      <c r="AB80" s="195"/>
      <c r="AC80" s="195"/>
      <c r="AD80" s="195"/>
      <c r="AE80" s="195"/>
      <c r="AF80" s="35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98"/>
      <c r="AU80" s="98"/>
      <c r="AV80" s="98"/>
      <c r="AW80" s="98"/>
      <c r="AX80" s="97"/>
      <c r="AY80" s="97"/>
      <c r="AZ80" s="97"/>
      <c r="BA80" s="97"/>
      <c r="BB80" s="97"/>
      <c r="BC80" s="97"/>
      <c r="BD80" s="97"/>
      <c r="BE80" s="100">
        <f t="shared" si="14"/>
        <v>0</v>
      </c>
    </row>
    <row r="81" spans="1:57" ht="13.5" customHeight="1" hidden="1" thickBot="1">
      <c r="A81" s="479"/>
      <c r="B81" s="551" t="s">
        <v>67</v>
      </c>
      <c r="C81" s="551" t="s">
        <v>113</v>
      </c>
      <c r="D81" s="115" t="s">
        <v>22</v>
      </c>
      <c r="E81" s="194"/>
      <c r="F81" s="194"/>
      <c r="G81" s="194"/>
      <c r="H81" s="194"/>
      <c r="I81" s="195"/>
      <c r="J81" s="195"/>
      <c r="K81" s="195"/>
      <c r="L81" s="195"/>
      <c r="M81" s="194"/>
      <c r="N81" s="194"/>
      <c r="O81" s="194"/>
      <c r="P81" s="194"/>
      <c r="Q81" s="194"/>
      <c r="R81" s="194"/>
      <c r="S81" s="194"/>
      <c r="T81" s="194"/>
      <c r="U81" s="352"/>
      <c r="V81" s="95"/>
      <c r="W81" s="95"/>
      <c r="X81" s="272"/>
      <c r="Y81" s="272"/>
      <c r="Z81" s="272"/>
      <c r="AA81" s="271"/>
      <c r="AB81" s="271"/>
      <c r="AC81" s="271"/>
      <c r="AD81" s="271"/>
      <c r="AE81" s="271"/>
      <c r="AF81" s="356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106"/>
      <c r="AU81" s="106"/>
      <c r="AV81" s="106"/>
      <c r="AW81" s="106"/>
      <c r="AX81" s="104"/>
      <c r="AY81" s="104"/>
      <c r="AZ81" s="104"/>
      <c r="BA81" s="104"/>
      <c r="BB81" s="104"/>
      <c r="BC81" s="104"/>
      <c r="BD81" s="104"/>
      <c r="BE81" s="100">
        <f t="shared" si="14"/>
        <v>0</v>
      </c>
    </row>
    <row r="82" spans="1:57" ht="13.5" customHeight="1" hidden="1" thickBot="1">
      <c r="A82" s="479"/>
      <c r="B82" s="586"/>
      <c r="C82" s="586"/>
      <c r="D82" s="115" t="s">
        <v>25</v>
      </c>
      <c r="E82" s="194"/>
      <c r="F82" s="194"/>
      <c r="G82" s="194"/>
      <c r="H82" s="194"/>
      <c r="I82" s="195"/>
      <c r="J82" s="195"/>
      <c r="K82" s="195"/>
      <c r="L82" s="195"/>
      <c r="M82" s="194"/>
      <c r="N82" s="194"/>
      <c r="O82" s="194"/>
      <c r="P82" s="194"/>
      <c r="Q82" s="194"/>
      <c r="R82" s="194"/>
      <c r="S82" s="194"/>
      <c r="T82" s="194"/>
      <c r="U82" s="352"/>
      <c r="V82" s="295"/>
      <c r="W82" s="295"/>
      <c r="X82" s="272"/>
      <c r="Y82" s="272"/>
      <c r="Z82" s="272"/>
      <c r="AA82" s="271"/>
      <c r="AB82" s="271"/>
      <c r="AC82" s="271"/>
      <c r="AD82" s="271"/>
      <c r="AE82" s="271"/>
      <c r="AF82" s="356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106"/>
      <c r="AU82" s="106"/>
      <c r="AV82" s="106"/>
      <c r="AW82" s="106"/>
      <c r="AX82" s="104"/>
      <c r="AY82" s="104"/>
      <c r="AZ82" s="104"/>
      <c r="BA82" s="104"/>
      <c r="BB82" s="104"/>
      <c r="BC82" s="104"/>
      <c r="BD82" s="104"/>
      <c r="BE82" s="100">
        <f t="shared" si="14"/>
        <v>0</v>
      </c>
    </row>
    <row r="83" spans="1:57" ht="13.5" customHeight="1" hidden="1" thickBot="1">
      <c r="A83" s="479"/>
      <c r="B83" s="551" t="s">
        <v>112</v>
      </c>
      <c r="C83" s="551" t="s">
        <v>111</v>
      </c>
      <c r="D83" s="115" t="s">
        <v>22</v>
      </c>
      <c r="E83" s="194"/>
      <c r="F83" s="194"/>
      <c r="G83" s="194"/>
      <c r="H83" s="194"/>
      <c r="I83" s="195"/>
      <c r="J83" s="195"/>
      <c r="K83" s="195"/>
      <c r="L83" s="195"/>
      <c r="M83" s="194"/>
      <c r="N83" s="194"/>
      <c r="O83" s="194"/>
      <c r="P83" s="194"/>
      <c r="Q83" s="194"/>
      <c r="R83" s="194"/>
      <c r="S83" s="194"/>
      <c r="T83" s="194"/>
      <c r="U83" s="352"/>
      <c r="V83" s="95"/>
      <c r="W83" s="95"/>
      <c r="X83" s="272"/>
      <c r="Y83" s="272"/>
      <c r="Z83" s="272"/>
      <c r="AA83" s="271"/>
      <c r="AB83" s="271"/>
      <c r="AC83" s="271"/>
      <c r="AD83" s="271"/>
      <c r="AE83" s="271"/>
      <c r="AF83" s="356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106"/>
      <c r="AU83" s="106"/>
      <c r="AV83" s="106"/>
      <c r="AW83" s="106"/>
      <c r="AX83" s="104"/>
      <c r="AY83" s="104"/>
      <c r="AZ83" s="104"/>
      <c r="BA83" s="104"/>
      <c r="BB83" s="104"/>
      <c r="BC83" s="104"/>
      <c r="BD83" s="104"/>
      <c r="BE83" s="100">
        <f t="shared" si="14"/>
        <v>0</v>
      </c>
    </row>
    <row r="84" spans="1:57" ht="29.25" customHeight="1" hidden="1" thickBot="1">
      <c r="A84" s="479"/>
      <c r="B84" s="586"/>
      <c r="C84" s="586"/>
      <c r="D84" s="115" t="s">
        <v>25</v>
      </c>
      <c r="E84" s="194"/>
      <c r="F84" s="194"/>
      <c r="G84" s="194"/>
      <c r="H84" s="194"/>
      <c r="I84" s="195"/>
      <c r="J84" s="195"/>
      <c r="K84" s="195"/>
      <c r="L84" s="195"/>
      <c r="M84" s="194"/>
      <c r="N84" s="194"/>
      <c r="O84" s="194"/>
      <c r="P84" s="194"/>
      <c r="Q84" s="194"/>
      <c r="R84" s="194"/>
      <c r="S84" s="194"/>
      <c r="T84" s="194"/>
      <c r="U84" s="352"/>
      <c r="V84" s="295"/>
      <c r="W84" s="295"/>
      <c r="X84" s="272"/>
      <c r="Y84" s="272"/>
      <c r="Z84" s="272"/>
      <c r="AA84" s="271"/>
      <c r="AB84" s="271"/>
      <c r="AC84" s="271"/>
      <c r="AD84" s="271"/>
      <c r="AE84" s="271"/>
      <c r="AF84" s="356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106"/>
      <c r="AU84" s="106"/>
      <c r="AV84" s="106"/>
      <c r="AW84" s="106"/>
      <c r="AX84" s="104"/>
      <c r="AY84" s="104"/>
      <c r="AZ84" s="104"/>
      <c r="BA84" s="104"/>
      <c r="BB84" s="104"/>
      <c r="BC84" s="104"/>
      <c r="BD84" s="104"/>
      <c r="BE84" s="100">
        <f t="shared" si="14"/>
        <v>0</v>
      </c>
    </row>
    <row r="85" spans="1:57" ht="13.5" customHeight="1" hidden="1" thickBot="1">
      <c r="A85" s="479"/>
      <c r="B85" s="115" t="s">
        <v>69</v>
      </c>
      <c r="C85" s="118" t="s">
        <v>56</v>
      </c>
      <c r="D85" s="115" t="s">
        <v>22</v>
      </c>
      <c r="E85" s="194"/>
      <c r="F85" s="194"/>
      <c r="G85" s="194"/>
      <c r="H85" s="194"/>
      <c r="I85" s="195"/>
      <c r="J85" s="195"/>
      <c r="K85" s="195"/>
      <c r="L85" s="195"/>
      <c r="M85" s="194"/>
      <c r="N85" s="194"/>
      <c r="O85" s="194"/>
      <c r="P85" s="194"/>
      <c r="Q85" s="194"/>
      <c r="R85" s="194"/>
      <c r="S85" s="194"/>
      <c r="T85" s="194"/>
      <c r="U85" s="352"/>
      <c r="V85" s="295"/>
      <c r="W85" s="295"/>
      <c r="X85" s="272"/>
      <c r="Y85" s="272"/>
      <c r="Z85" s="272"/>
      <c r="AA85" s="271"/>
      <c r="AB85" s="271"/>
      <c r="AC85" s="271"/>
      <c r="AD85" s="271"/>
      <c r="AE85" s="271"/>
      <c r="AF85" s="356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106"/>
      <c r="AU85" s="106"/>
      <c r="AV85" s="106"/>
      <c r="AW85" s="106"/>
      <c r="AX85" s="104"/>
      <c r="AY85" s="104"/>
      <c r="AZ85" s="104"/>
      <c r="BA85" s="104"/>
      <c r="BB85" s="104"/>
      <c r="BC85" s="104"/>
      <c r="BD85" s="104"/>
      <c r="BE85" s="100">
        <f t="shared" si="14"/>
        <v>0</v>
      </c>
    </row>
    <row r="86" spans="1:57" ht="18" customHeight="1" hidden="1" thickBot="1">
      <c r="A86" s="479"/>
      <c r="B86" s="111" t="s">
        <v>70</v>
      </c>
      <c r="C86" s="115" t="s">
        <v>58</v>
      </c>
      <c r="D86" s="115" t="s">
        <v>22</v>
      </c>
      <c r="E86" s="194"/>
      <c r="F86" s="194"/>
      <c r="G86" s="194"/>
      <c r="H86" s="194"/>
      <c r="I86" s="195"/>
      <c r="J86" s="195"/>
      <c r="K86" s="195"/>
      <c r="L86" s="195"/>
      <c r="M86" s="194"/>
      <c r="N86" s="194"/>
      <c r="O86" s="194"/>
      <c r="P86" s="194"/>
      <c r="Q86" s="194"/>
      <c r="R86" s="194"/>
      <c r="S86" s="194"/>
      <c r="T86" s="194"/>
      <c r="U86" s="352"/>
      <c r="V86" s="295"/>
      <c r="W86" s="295"/>
      <c r="X86" s="272"/>
      <c r="Y86" s="272"/>
      <c r="Z86" s="272"/>
      <c r="AA86" s="271"/>
      <c r="AB86" s="271"/>
      <c r="AC86" s="271"/>
      <c r="AD86" s="271"/>
      <c r="AE86" s="271"/>
      <c r="AF86" s="356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106"/>
      <c r="AU86" s="106"/>
      <c r="AV86" s="106"/>
      <c r="AW86" s="106"/>
      <c r="AX86" s="104"/>
      <c r="AY86" s="104"/>
      <c r="AZ86" s="104"/>
      <c r="BA86" s="104"/>
      <c r="BB86" s="104"/>
      <c r="BC86" s="104"/>
      <c r="BD86" s="104"/>
      <c r="BE86" s="100">
        <f t="shared" si="14"/>
        <v>0</v>
      </c>
    </row>
    <row r="87" spans="1:57" ht="13.5" customHeight="1" hidden="1" thickBot="1">
      <c r="A87" s="479"/>
      <c r="B87" s="587" t="s">
        <v>101</v>
      </c>
      <c r="C87" s="119" t="s">
        <v>30</v>
      </c>
      <c r="D87" s="134" t="s">
        <v>22</v>
      </c>
      <c r="E87" s="194"/>
      <c r="F87" s="194"/>
      <c r="G87" s="194"/>
      <c r="H87" s="194"/>
      <c r="I87" s="195"/>
      <c r="J87" s="195"/>
      <c r="K87" s="195"/>
      <c r="L87" s="195"/>
      <c r="M87" s="194"/>
      <c r="N87" s="194"/>
      <c r="O87" s="194"/>
      <c r="P87" s="194"/>
      <c r="Q87" s="194"/>
      <c r="R87" s="194"/>
      <c r="S87" s="194"/>
      <c r="T87" s="194"/>
      <c r="U87" s="352"/>
      <c r="V87" s="295"/>
      <c r="W87" s="295"/>
      <c r="X87" s="272"/>
      <c r="Y87" s="272"/>
      <c r="Z87" s="272"/>
      <c r="AA87" s="271"/>
      <c r="AB87" s="271"/>
      <c r="AC87" s="271"/>
      <c r="AD87" s="271"/>
      <c r="AE87" s="271"/>
      <c r="AF87" s="356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110"/>
      <c r="AU87" s="110"/>
      <c r="AV87" s="110"/>
      <c r="AW87" s="110"/>
      <c r="AX87" s="109"/>
      <c r="AY87" s="109"/>
      <c r="AZ87" s="109"/>
      <c r="BA87" s="109"/>
      <c r="BB87" s="109"/>
      <c r="BC87" s="109"/>
      <c r="BD87" s="109"/>
      <c r="BE87" s="100">
        <f t="shared" si="14"/>
        <v>0</v>
      </c>
    </row>
    <row r="88" spans="1:57" ht="13.5" customHeight="1" hidden="1" thickBot="1">
      <c r="A88" s="479"/>
      <c r="B88" s="566"/>
      <c r="C88" s="120" t="s">
        <v>36</v>
      </c>
      <c r="D88" s="134" t="s">
        <v>25</v>
      </c>
      <c r="E88" s="194"/>
      <c r="F88" s="194"/>
      <c r="G88" s="194"/>
      <c r="H88" s="194"/>
      <c r="I88" s="195"/>
      <c r="J88" s="195"/>
      <c r="K88" s="195"/>
      <c r="L88" s="195"/>
      <c r="M88" s="194"/>
      <c r="N88" s="194"/>
      <c r="O88" s="194"/>
      <c r="P88" s="194"/>
      <c r="Q88" s="194"/>
      <c r="R88" s="194"/>
      <c r="S88" s="194"/>
      <c r="T88" s="194"/>
      <c r="U88" s="352"/>
      <c r="V88" s="295"/>
      <c r="W88" s="295"/>
      <c r="X88" s="272"/>
      <c r="Y88" s="272"/>
      <c r="Z88" s="272"/>
      <c r="AA88" s="271"/>
      <c r="AB88" s="271"/>
      <c r="AC88" s="271"/>
      <c r="AD88" s="271"/>
      <c r="AE88" s="271"/>
      <c r="AF88" s="356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110"/>
      <c r="AU88" s="110"/>
      <c r="AV88" s="110"/>
      <c r="AW88" s="110"/>
      <c r="AX88" s="109"/>
      <c r="AY88" s="109"/>
      <c r="AZ88" s="109"/>
      <c r="BA88" s="109"/>
      <c r="BB88" s="109"/>
      <c r="BC88" s="109"/>
      <c r="BD88" s="109"/>
      <c r="BE88" s="100">
        <f t="shared" si="14"/>
        <v>0</v>
      </c>
    </row>
    <row r="89" spans="1:57" s="56" customFormat="1" ht="17.25" customHeight="1" thickBot="1">
      <c r="A89" s="479"/>
      <c r="B89" s="565" t="s">
        <v>258</v>
      </c>
      <c r="C89" s="565" t="s">
        <v>168</v>
      </c>
      <c r="D89" s="135" t="s">
        <v>22</v>
      </c>
      <c r="E89" s="107">
        <f>E91+E93</f>
        <v>6</v>
      </c>
      <c r="F89" s="107">
        <f aca="true" t="shared" si="16" ref="F89:AU89">F91+F93</f>
        <v>6</v>
      </c>
      <c r="G89" s="107">
        <f t="shared" si="16"/>
        <v>6</v>
      </c>
      <c r="H89" s="107">
        <f t="shared" si="16"/>
        <v>6</v>
      </c>
      <c r="I89" s="107">
        <f t="shared" si="16"/>
        <v>6</v>
      </c>
      <c r="J89" s="107">
        <f t="shared" si="16"/>
        <v>6</v>
      </c>
      <c r="K89" s="107">
        <f t="shared" si="16"/>
        <v>6</v>
      </c>
      <c r="L89" s="107">
        <f t="shared" si="16"/>
        <v>6</v>
      </c>
      <c r="M89" s="107">
        <f t="shared" si="16"/>
        <v>6</v>
      </c>
      <c r="N89" s="107">
        <f t="shared" si="16"/>
        <v>6</v>
      </c>
      <c r="O89" s="107">
        <f t="shared" si="16"/>
        <v>6</v>
      </c>
      <c r="P89" s="107">
        <f t="shared" si="16"/>
        <v>6</v>
      </c>
      <c r="Q89" s="107">
        <f t="shared" si="16"/>
        <v>6</v>
      </c>
      <c r="R89" s="107">
        <f t="shared" si="16"/>
        <v>6</v>
      </c>
      <c r="S89" s="107">
        <f t="shared" si="16"/>
        <v>6</v>
      </c>
      <c r="T89" s="107">
        <v>6</v>
      </c>
      <c r="U89" s="352">
        <f t="shared" si="16"/>
        <v>0</v>
      </c>
      <c r="V89" s="95" t="s">
        <v>23</v>
      </c>
      <c r="W89" s="95" t="s">
        <v>23</v>
      </c>
      <c r="X89" s="107">
        <f t="shared" si="16"/>
        <v>8</v>
      </c>
      <c r="Y89" s="107">
        <f t="shared" si="16"/>
        <v>10</v>
      </c>
      <c r="Z89" s="107">
        <f t="shared" si="16"/>
        <v>8</v>
      </c>
      <c r="AA89" s="107">
        <f t="shared" si="16"/>
        <v>10</v>
      </c>
      <c r="AB89" s="107">
        <f t="shared" si="16"/>
        <v>8</v>
      </c>
      <c r="AC89" s="107">
        <f t="shared" si="16"/>
        <v>10</v>
      </c>
      <c r="AD89" s="107">
        <f t="shared" si="16"/>
        <v>8</v>
      </c>
      <c r="AE89" s="107">
        <f t="shared" si="16"/>
        <v>10</v>
      </c>
      <c r="AF89" s="352">
        <f t="shared" si="16"/>
        <v>0</v>
      </c>
      <c r="AG89" s="107">
        <f t="shared" si="16"/>
        <v>0</v>
      </c>
      <c r="AH89" s="107">
        <f t="shared" si="16"/>
        <v>0</v>
      </c>
      <c r="AI89" s="108">
        <f t="shared" si="16"/>
        <v>36</v>
      </c>
      <c r="AJ89" s="108">
        <f t="shared" si="16"/>
        <v>36</v>
      </c>
      <c r="AK89" s="108">
        <f t="shared" si="16"/>
        <v>0</v>
      </c>
      <c r="AL89" s="108">
        <f t="shared" si="16"/>
        <v>0</v>
      </c>
      <c r="AM89" s="108">
        <f t="shared" si="16"/>
        <v>0</v>
      </c>
      <c r="AN89" s="108">
        <f t="shared" si="16"/>
        <v>0</v>
      </c>
      <c r="AO89" s="108">
        <f>AO91+AO93</f>
        <v>0</v>
      </c>
      <c r="AP89" s="108">
        <f t="shared" si="16"/>
        <v>0</v>
      </c>
      <c r="AQ89" s="108">
        <f t="shared" si="16"/>
        <v>0</v>
      </c>
      <c r="AR89" s="108">
        <f t="shared" si="16"/>
        <v>0</v>
      </c>
      <c r="AS89" s="108">
        <f t="shared" si="16"/>
        <v>0</v>
      </c>
      <c r="AT89" s="108">
        <f t="shared" si="16"/>
        <v>0</v>
      </c>
      <c r="AU89" s="108">
        <f t="shared" si="16"/>
        <v>0</v>
      </c>
      <c r="AV89" s="108"/>
      <c r="AW89" s="108"/>
      <c r="AX89" s="107"/>
      <c r="AY89" s="107"/>
      <c r="AZ89" s="107"/>
      <c r="BA89" s="107"/>
      <c r="BB89" s="107"/>
      <c r="BC89" s="107"/>
      <c r="BD89" s="107"/>
      <c r="BE89" s="100">
        <f t="shared" si="14"/>
        <v>240</v>
      </c>
    </row>
    <row r="90" spans="1:57" s="56" customFormat="1" ht="16.5" customHeight="1" thickBot="1">
      <c r="A90" s="479"/>
      <c r="B90" s="566"/>
      <c r="C90" s="566"/>
      <c r="D90" s="135" t="s">
        <v>25</v>
      </c>
      <c r="E90" s="107">
        <f>E92</f>
        <v>3</v>
      </c>
      <c r="F90" s="107">
        <f aca="true" t="shared" si="17" ref="F90:AU90">F92</f>
        <v>3</v>
      </c>
      <c r="G90" s="107">
        <f t="shared" si="17"/>
        <v>3</v>
      </c>
      <c r="H90" s="107">
        <f t="shared" si="17"/>
        <v>3</v>
      </c>
      <c r="I90" s="107">
        <f t="shared" si="17"/>
        <v>3</v>
      </c>
      <c r="J90" s="107">
        <f t="shared" si="17"/>
        <v>3</v>
      </c>
      <c r="K90" s="107">
        <f t="shared" si="17"/>
        <v>3</v>
      </c>
      <c r="L90" s="107">
        <f t="shared" si="17"/>
        <v>3</v>
      </c>
      <c r="M90" s="107">
        <f t="shared" si="17"/>
        <v>3</v>
      </c>
      <c r="N90" s="107">
        <f t="shared" si="17"/>
        <v>3</v>
      </c>
      <c r="O90" s="107">
        <f t="shared" si="17"/>
        <v>3</v>
      </c>
      <c r="P90" s="107">
        <f t="shared" si="17"/>
        <v>3</v>
      </c>
      <c r="Q90" s="107">
        <f t="shared" si="17"/>
        <v>3</v>
      </c>
      <c r="R90" s="107">
        <f t="shared" si="17"/>
        <v>3</v>
      </c>
      <c r="S90" s="107">
        <f t="shared" si="17"/>
        <v>3</v>
      </c>
      <c r="T90" s="107">
        <f t="shared" si="17"/>
        <v>3</v>
      </c>
      <c r="U90" s="352">
        <f t="shared" si="17"/>
        <v>0</v>
      </c>
      <c r="V90" s="95" t="str">
        <f t="shared" si="17"/>
        <v>К</v>
      </c>
      <c r="W90" s="95" t="str">
        <f t="shared" si="17"/>
        <v>К</v>
      </c>
      <c r="X90" s="194">
        <f t="shared" si="17"/>
        <v>4</v>
      </c>
      <c r="Y90" s="194">
        <f t="shared" si="17"/>
        <v>5</v>
      </c>
      <c r="Z90" s="194">
        <f t="shared" si="17"/>
        <v>4</v>
      </c>
      <c r="AA90" s="194">
        <f t="shared" si="17"/>
        <v>5</v>
      </c>
      <c r="AB90" s="194">
        <f t="shared" si="17"/>
        <v>4</v>
      </c>
      <c r="AC90" s="194">
        <f t="shared" si="17"/>
        <v>5</v>
      </c>
      <c r="AD90" s="194">
        <f t="shared" si="17"/>
        <v>4</v>
      </c>
      <c r="AE90" s="194">
        <f t="shared" si="17"/>
        <v>5</v>
      </c>
      <c r="AF90" s="352">
        <f t="shared" si="17"/>
        <v>0</v>
      </c>
      <c r="AG90" s="194">
        <f t="shared" si="17"/>
        <v>0</v>
      </c>
      <c r="AH90" s="194">
        <f t="shared" si="17"/>
        <v>0</v>
      </c>
      <c r="AI90" s="195">
        <f t="shared" si="17"/>
        <v>0</v>
      </c>
      <c r="AJ90" s="195">
        <f t="shared" si="17"/>
        <v>0</v>
      </c>
      <c r="AK90" s="195">
        <f t="shared" si="17"/>
        <v>0</v>
      </c>
      <c r="AL90" s="195">
        <f t="shared" si="17"/>
        <v>0</v>
      </c>
      <c r="AM90" s="195">
        <f t="shared" si="17"/>
        <v>0</v>
      </c>
      <c r="AN90" s="195">
        <f t="shared" si="17"/>
        <v>0</v>
      </c>
      <c r="AO90" s="195">
        <f>AO92</f>
        <v>0</v>
      </c>
      <c r="AP90" s="195">
        <f t="shared" si="17"/>
        <v>0</v>
      </c>
      <c r="AQ90" s="195">
        <f t="shared" si="17"/>
        <v>0</v>
      </c>
      <c r="AR90" s="195">
        <f t="shared" si="17"/>
        <v>0</v>
      </c>
      <c r="AS90" s="195">
        <f t="shared" si="17"/>
        <v>0</v>
      </c>
      <c r="AT90" s="108">
        <f t="shared" si="17"/>
        <v>0</v>
      </c>
      <c r="AU90" s="108">
        <f t="shared" si="17"/>
        <v>0</v>
      </c>
      <c r="AV90" s="108"/>
      <c r="AW90" s="108"/>
      <c r="AX90" s="107"/>
      <c r="AY90" s="107"/>
      <c r="AZ90" s="107"/>
      <c r="BA90" s="107"/>
      <c r="BB90" s="107"/>
      <c r="BC90" s="107"/>
      <c r="BD90" s="107"/>
      <c r="BE90" s="100">
        <f t="shared" si="14"/>
        <v>84</v>
      </c>
    </row>
    <row r="91" spans="1:57" s="13" customFormat="1" ht="25.5" customHeight="1" thickBot="1">
      <c r="A91" s="479"/>
      <c r="B91" s="567" t="s">
        <v>160</v>
      </c>
      <c r="C91" s="567" t="s">
        <v>176</v>
      </c>
      <c r="D91" s="115" t="s">
        <v>22</v>
      </c>
      <c r="E91" s="194">
        <v>6</v>
      </c>
      <c r="F91" s="194">
        <v>6</v>
      </c>
      <c r="G91" s="194">
        <v>6</v>
      </c>
      <c r="H91" s="194">
        <v>6</v>
      </c>
      <c r="I91" s="195">
        <v>6</v>
      </c>
      <c r="J91" s="195">
        <v>6</v>
      </c>
      <c r="K91" s="195">
        <v>6</v>
      </c>
      <c r="L91" s="195">
        <v>6</v>
      </c>
      <c r="M91" s="194">
        <v>6</v>
      </c>
      <c r="N91" s="194">
        <v>6</v>
      </c>
      <c r="O91" s="194">
        <v>6</v>
      </c>
      <c r="P91" s="194">
        <v>6</v>
      </c>
      <c r="Q91" s="194">
        <v>6</v>
      </c>
      <c r="R91" s="194">
        <v>6</v>
      </c>
      <c r="S91" s="194">
        <v>6</v>
      </c>
      <c r="T91" s="194" t="s">
        <v>241</v>
      </c>
      <c r="U91" s="352"/>
      <c r="V91" s="295" t="s">
        <v>23</v>
      </c>
      <c r="W91" s="295" t="s">
        <v>23</v>
      </c>
      <c r="X91" s="272">
        <v>8</v>
      </c>
      <c r="Y91" s="272">
        <v>10</v>
      </c>
      <c r="Z91" s="272">
        <v>8</v>
      </c>
      <c r="AA91" s="271">
        <v>10</v>
      </c>
      <c r="AB91" s="271">
        <v>8</v>
      </c>
      <c r="AC91" s="271">
        <v>10</v>
      </c>
      <c r="AD91" s="271">
        <v>8</v>
      </c>
      <c r="AE91" s="271">
        <v>10</v>
      </c>
      <c r="AF91" s="356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105"/>
      <c r="AU91" s="105"/>
      <c r="AV91" s="105"/>
      <c r="AW91" s="105"/>
      <c r="AX91" s="103"/>
      <c r="AY91" s="103"/>
      <c r="AZ91" s="103"/>
      <c r="BA91" s="103"/>
      <c r="BB91" s="103"/>
      <c r="BC91" s="103"/>
      <c r="BD91" s="103"/>
      <c r="BE91" s="100">
        <f t="shared" si="14"/>
        <v>162</v>
      </c>
    </row>
    <row r="92" spans="1:57" s="13" customFormat="1" ht="24.75" customHeight="1" thickBot="1">
      <c r="A92" s="479"/>
      <c r="B92" s="568"/>
      <c r="C92" s="568"/>
      <c r="D92" s="115" t="s">
        <v>25</v>
      </c>
      <c r="E92" s="194">
        <v>3</v>
      </c>
      <c r="F92" s="194">
        <v>3</v>
      </c>
      <c r="G92" s="194">
        <v>3</v>
      </c>
      <c r="H92" s="194">
        <v>3</v>
      </c>
      <c r="I92" s="195">
        <v>3</v>
      </c>
      <c r="J92" s="195">
        <v>3</v>
      </c>
      <c r="K92" s="195">
        <v>3</v>
      </c>
      <c r="L92" s="195">
        <v>3</v>
      </c>
      <c r="M92" s="194">
        <v>3</v>
      </c>
      <c r="N92" s="194">
        <v>3</v>
      </c>
      <c r="O92" s="194">
        <v>3</v>
      </c>
      <c r="P92" s="194">
        <v>3</v>
      </c>
      <c r="Q92" s="194">
        <v>3</v>
      </c>
      <c r="R92" s="194">
        <v>3</v>
      </c>
      <c r="S92" s="194">
        <v>3</v>
      </c>
      <c r="T92" s="194">
        <v>3</v>
      </c>
      <c r="U92" s="352"/>
      <c r="V92" s="295" t="s">
        <v>23</v>
      </c>
      <c r="W92" s="295" t="s">
        <v>23</v>
      </c>
      <c r="X92" s="272">
        <v>4</v>
      </c>
      <c r="Y92" s="272">
        <v>5</v>
      </c>
      <c r="Z92" s="272">
        <v>4</v>
      </c>
      <c r="AA92" s="271">
        <v>5</v>
      </c>
      <c r="AB92" s="271">
        <v>4</v>
      </c>
      <c r="AC92" s="271">
        <v>5</v>
      </c>
      <c r="AD92" s="271">
        <v>4</v>
      </c>
      <c r="AE92" s="271">
        <v>5</v>
      </c>
      <c r="AF92" s="356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105"/>
      <c r="AU92" s="105"/>
      <c r="AV92" s="105"/>
      <c r="AW92" s="105"/>
      <c r="AX92" s="103"/>
      <c r="AY92" s="103"/>
      <c r="AZ92" s="103"/>
      <c r="BA92" s="103"/>
      <c r="BB92" s="103"/>
      <c r="BC92" s="103"/>
      <c r="BD92" s="103"/>
      <c r="BE92" s="100">
        <f t="shared" si="14"/>
        <v>84</v>
      </c>
    </row>
    <row r="93" spans="1:57" s="13" customFormat="1" ht="21.75" customHeight="1" thickBot="1">
      <c r="A93" s="479"/>
      <c r="B93" s="184" t="s">
        <v>194</v>
      </c>
      <c r="C93" s="184" t="s">
        <v>58</v>
      </c>
      <c r="D93" s="115" t="s">
        <v>22</v>
      </c>
      <c r="E93" s="194"/>
      <c r="F93" s="194"/>
      <c r="G93" s="194"/>
      <c r="H93" s="194"/>
      <c r="I93" s="195"/>
      <c r="J93" s="195"/>
      <c r="K93" s="195"/>
      <c r="L93" s="195"/>
      <c r="M93" s="194"/>
      <c r="N93" s="194"/>
      <c r="O93" s="194"/>
      <c r="P93" s="194"/>
      <c r="Q93" s="194"/>
      <c r="R93" s="194"/>
      <c r="S93" s="194"/>
      <c r="T93" s="194"/>
      <c r="U93" s="352"/>
      <c r="V93" s="295" t="s">
        <v>23</v>
      </c>
      <c r="W93" s="295" t="s">
        <v>23</v>
      </c>
      <c r="X93" s="272"/>
      <c r="Y93" s="272"/>
      <c r="Z93" s="272"/>
      <c r="AA93" s="271"/>
      <c r="AB93" s="271"/>
      <c r="AC93" s="271"/>
      <c r="AD93" s="271"/>
      <c r="AE93" s="271"/>
      <c r="AF93" s="356"/>
      <c r="AG93" s="271"/>
      <c r="AH93" s="271"/>
      <c r="AI93" s="271">
        <v>36</v>
      </c>
      <c r="AJ93" s="271">
        <v>36</v>
      </c>
      <c r="AK93" s="271"/>
      <c r="AL93" s="271"/>
      <c r="AM93" s="271"/>
      <c r="AN93" s="271"/>
      <c r="AO93" s="271"/>
      <c r="AP93" s="271"/>
      <c r="AQ93" s="271"/>
      <c r="AR93" s="271"/>
      <c r="AS93" s="271"/>
      <c r="AT93" s="105"/>
      <c r="AU93" s="105"/>
      <c r="AV93" s="105"/>
      <c r="AW93" s="105"/>
      <c r="AX93" s="103"/>
      <c r="AY93" s="103"/>
      <c r="AZ93" s="103"/>
      <c r="BA93" s="103"/>
      <c r="BB93" s="103"/>
      <c r="BC93" s="103"/>
      <c r="BD93" s="103"/>
      <c r="BE93" s="100">
        <f t="shared" si="14"/>
        <v>72</v>
      </c>
    </row>
    <row r="94" spans="1:57" s="56" customFormat="1" ht="24" customHeight="1" thickBot="1">
      <c r="A94" s="479"/>
      <c r="B94" s="565" t="s">
        <v>250</v>
      </c>
      <c r="C94" s="565" t="s">
        <v>169</v>
      </c>
      <c r="D94" s="135" t="s">
        <v>22</v>
      </c>
      <c r="E94" s="107">
        <f>E96+E98</f>
        <v>6</v>
      </c>
      <c r="F94" s="107">
        <f aca="true" t="shared" si="18" ref="F94:AU94">F96+F98</f>
        <v>6</v>
      </c>
      <c r="G94" s="107">
        <f t="shared" si="18"/>
        <v>6</v>
      </c>
      <c r="H94" s="107">
        <f t="shared" si="18"/>
        <v>6</v>
      </c>
      <c r="I94" s="107">
        <f t="shared" si="18"/>
        <v>6</v>
      </c>
      <c r="J94" s="107">
        <f t="shared" si="18"/>
        <v>6</v>
      </c>
      <c r="K94" s="107">
        <f t="shared" si="18"/>
        <v>6</v>
      </c>
      <c r="L94" s="107">
        <f t="shared" si="18"/>
        <v>6</v>
      </c>
      <c r="M94" s="107">
        <f t="shared" si="18"/>
        <v>6</v>
      </c>
      <c r="N94" s="107">
        <f t="shared" si="18"/>
        <v>6</v>
      </c>
      <c r="O94" s="107">
        <f t="shared" si="18"/>
        <v>6</v>
      </c>
      <c r="P94" s="107">
        <f t="shared" si="18"/>
        <v>6</v>
      </c>
      <c r="Q94" s="107">
        <f t="shared" si="18"/>
        <v>6</v>
      </c>
      <c r="R94" s="107">
        <f t="shared" si="18"/>
        <v>6</v>
      </c>
      <c r="S94" s="107">
        <f t="shared" si="18"/>
        <v>6</v>
      </c>
      <c r="T94" s="107">
        <f t="shared" si="18"/>
        <v>6</v>
      </c>
      <c r="U94" s="352">
        <f t="shared" si="18"/>
        <v>0</v>
      </c>
      <c r="V94" s="95" t="s">
        <v>23</v>
      </c>
      <c r="W94" s="95" t="s">
        <v>23</v>
      </c>
      <c r="X94" s="107">
        <f t="shared" si="18"/>
        <v>4</v>
      </c>
      <c r="Y94" s="107">
        <f t="shared" si="18"/>
        <v>2</v>
      </c>
      <c r="Z94" s="107">
        <f t="shared" si="18"/>
        <v>4</v>
      </c>
      <c r="AA94" s="107">
        <f t="shared" si="18"/>
        <v>2</v>
      </c>
      <c r="AB94" s="107">
        <f t="shared" si="18"/>
        <v>4</v>
      </c>
      <c r="AC94" s="107">
        <f t="shared" si="18"/>
        <v>2</v>
      </c>
      <c r="AD94" s="107">
        <f t="shared" si="18"/>
        <v>4</v>
      </c>
      <c r="AE94" s="107">
        <f t="shared" si="18"/>
        <v>2</v>
      </c>
      <c r="AF94" s="352">
        <f t="shared" si="18"/>
        <v>0</v>
      </c>
      <c r="AG94" s="107">
        <f t="shared" si="18"/>
        <v>0</v>
      </c>
      <c r="AH94" s="107">
        <f t="shared" si="18"/>
        <v>0</v>
      </c>
      <c r="AI94" s="108">
        <f t="shared" si="18"/>
        <v>0</v>
      </c>
      <c r="AJ94" s="108">
        <f t="shared" si="18"/>
        <v>0</v>
      </c>
      <c r="AK94" s="108">
        <f t="shared" si="18"/>
        <v>36</v>
      </c>
      <c r="AL94" s="108">
        <f t="shared" si="18"/>
        <v>0</v>
      </c>
      <c r="AM94" s="108">
        <f t="shared" si="18"/>
        <v>0</v>
      </c>
      <c r="AN94" s="108">
        <f t="shared" si="18"/>
        <v>0</v>
      </c>
      <c r="AO94" s="108">
        <f>AO96+AO98</f>
        <v>0</v>
      </c>
      <c r="AP94" s="108">
        <f t="shared" si="18"/>
        <v>0</v>
      </c>
      <c r="AQ94" s="108">
        <f t="shared" si="18"/>
        <v>0</v>
      </c>
      <c r="AR94" s="108">
        <f t="shared" si="18"/>
        <v>0</v>
      </c>
      <c r="AS94" s="108">
        <f t="shared" si="18"/>
        <v>0</v>
      </c>
      <c r="AT94" s="108">
        <f t="shared" si="18"/>
        <v>0</v>
      </c>
      <c r="AU94" s="108">
        <f t="shared" si="18"/>
        <v>0</v>
      </c>
      <c r="AV94" s="108"/>
      <c r="AW94" s="108"/>
      <c r="AX94" s="107"/>
      <c r="AY94" s="107"/>
      <c r="AZ94" s="107"/>
      <c r="BA94" s="107"/>
      <c r="BB94" s="107"/>
      <c r="BC94" s="107"/>
      <c r="BD94" s="107"/>
      <c r="BE94" s="100">
        <f t="shared" si="14"/>
        <v>156</v>
      </c>
    </row>
    <row r="95" spans="1:57" s="56" customFormat="1" ht="25.5" customHeight="1" thickBot="1">
      <c r="A95" s="479"/>
      <c r="B95" s="566"/>
      <c r="C95" s="566"/>
      <c r="D95" s="135" t="s">
        <v>25</v>
      </c>
      <c r="E95" s="107">
        <f>E97</f>
        <v>3</v>
      </c>
      <c r="F95" s="107">
        <f aca="true" t="shared" si="19" ref="F95:AU95">F97</f>
        <v>3</v>
      </c>
      <c r="G95" s="107">
        <f t="shared" si="19"/>
        <v>3</v>
      </c>
      <c r="H95" s="107">
        <f t="shared" si="19"/>
        <v>3</v>
      </c>
      <c r="I95" s="107">
        <f t="shared" si="19"/>
        <v>3</v>
      </c>
      <c r="J95" s="107">
        <f t="shared" si="19"/>
        <v>3</v>
      </c>
      <c r="K95" s="107">
        <f t="shared" si="19"/>
        <v>3</v>
      </c>
      <c r="L95" s="107">
        <f t="shared" si="19"/>
        <v>3</v>
      </c>
      <c r="M95" s="107">
        <f t="shared" si="19"/>
        <v>3</v>
      </c>
      <c r="N95" s="107">
        <f t="shared" si="19"/>
        <v>3</v>
      </c>
      <c r="O95" s="107">
        <f t="shared" si="19"/>
        <v>3</v>
      </c>
      <c r="P95" s="107">
        <f t="shared" si="19"/>
        <v>3</v>
      </c>
      <c r="Q95" s="107">
        <f t="shared" si="19"/>
        <v>3</v>
      </c>
      <c r="R95" s="107">
        <f t="shared" si="19"/>
        <v>3</v>
      </c>
      <c r="S95" s="107">
        <f t="shared" si="19"/>
        <v>3</v>
      </c>
      <c r="T95" s="107">
        <f t="shared" si="19"/>
        <v>3</v>
      </c>
      <c r="U95" s="352">
        <f t="shared" si="19"/>
        <v>0</v>
      </c>
      <c r="V95" s="95" t="s">
        <v>23</v>
      </c>
      <c r="W95" s="95" t="s">
        <v>23</v>
      </c>
      <c r="X95" s="107">
        <f t="shared" si="19"/>
        <v>2</v>
      </c>
      <c r="Y95" s="107">
        <f t="shared" si="19"/>
        <v>1</v>
      </c>
      <c r="Z95" s="107">
        <f t="shared" si="19"/>
        <v>2</v>
      </c>
      <c r="AA95" s="107">
        <f t="shared" si="19"/>
        <v>1</v>
      </c>
      <c r="AB95" s="107">
        <f t="shared" si="19"/>
        <v>2</v>
      </c>
      <c r="AC95" s="107">
        <f t="shared" si="19"/>
        <v>1</v>
      </c>
      <c r="AD95" s="107">
        <f t="shared" si="19"/>
        <v>2</v>
      </c>
      <c r="AE95" s="107">
        <f t="shared" si="19"/>
        <v>1</v>
      </c>
      <c r="AF95" s="352">
        <f t="shared" si="19"/>
        <v>0</v>
      </c>
      <c r="AG95" s="107">
        <f t="shared" si="19"/>
        <v>0</v>
      </c>
      <c r="AH95" s="107">
        <f t="shared" si="19"/>
        <v>0</v>
      </c>
      <c r="AI95" s="108">
        <f t="shared" si="19"/>
        <v>0</v>
      </c>
      <c r="AJ95" s="108">
        <f t="shared" si="19"/>
        <v>0</v>
      </c>
      <c r="AK95" s="108">
        <f t="shared" si="19"/>
        <v>0</v>
      </c>
      <c r="AL95" s="108">
        <f t="shared" si="19"/>
        <v>0</v>
      </c>
      <c r="AM95" s="108">
        <f t="shared" si="19"/>
        <v>0</v>
      </c>
      <c r="AN95" s="108">
        <f t="shared" si="19"/>
        <v>0</v>
      </c>
      <c r="AO95" s="108">
        <f>AO97</f>
        <v>0</v>
      </c>
      <c r="AP95" s="108">
        <f t="shared" si="19"/>
        <v>0</v>
      </c>
      <c r="AQ95" s="108">
        <f t="shared" si="19"/>
        <v>0</v>
      </c>
      <c r="AR95" s="108">
        <f t="shared" si="19"/>
        <v>0</v>
      </c>
      <c r="AS95" s="108">
        <f t="shared" si="19"/>
        <v>0</v>
      </c>
      <c r="AT95" s="108">
        <f t="shared" si="19"/>
        <v>0</v>
      </c>
      <c r="AU95" s="108">
        <f t="shared" si="19"/>
        <v>0</v>
      </c>
      <c r="AV95" s="108"/>
      <c r="AW95" s="108"/>
      <c r="AX95" s="107"/>
      <c r="AY95" s="107"/>
      <c r="AZ95" s="107"/>
      <c r="BA95" s="107"/>
      <c r="BB95" s="107"/>
      <c r="BC95" s="107"/>
      <c r="BD95" s="107"/>
      <c r="BE95" s="100">
        <f t="shared" si="14"/>
        <v>60</v>
      </c>
    </row>
    <row r="96" spans="1:57" s="13" customFormat="1" ht="18.75" customHeight="1" thickBot="1">
      <c r="A96" s="479"/>
      <c r="B96" s="567" t="s">
        <v>185</v>
      </c>
      <c r="C96" s="567" t="s">
        <v>170</v>
      </c>
      <c r="D96" s="115" t="s">
        <v>22</v>
      </c>
      <c r="E96" s="194">
        <v>6</v>
      </c>
      <c r="F96" s="194">
        <v>6</v>
      </c>
      <c r="G96" s="194">
        <v>6</v>
      </c>
      <c r="H96" s="194">
        <v>6</v>
      </c>
      <c r="I96" s="195">
        <v>6</v>
      </c>
      <c r="J96" s="195">
        <v>6</v>
      </c>
      <c r="K96" s="195">
        <v>6</v>
      </c>
      <c r="L96" s="195">
        <v>6</v>
      </c>
      <c r="M96" s="194">
        <v>6</v>
      </c>
      <c r="N96" s="194">
        <v>6</v>
      </c>
      <c r="O96" s="194">
        <v>6</v>
      </c>
      <c r="P96" s="194">
        <v>6</v>
      </c>
      <c r="Q96" s="194">
        <v>6</v>
      </c>
      <c r="R96" s="194">
        <v>6</v>
      </c>
      <c r="S96" s="194">
        <v>6</v>
      </c>
      <c r="T96" s="194">
        <v>6</v>
      </c>
      <c r="U96" s="352"/>
      <c r="V96" s="295" t="s">
        <v>23</v>
      </c>
      <c r="W96" s="295" t="s">
        <v>23</v>
      </c>
      <c r="X96" s="272">
        <v>4</v>
      </c>
      <c r="Y96" s="272">
        <v>2</v>
      </c>
      <c r="Z96" s="272">
        <v>4</v>
      </c>
      <c r="AA96" s="271">
        <v>2</v>
      </c>
      <c r="AB96" s="271">
        <v>4</v>
      </c>
      <c r="AC96" s="271">
        <v>2</v>
      </c>
      <c r="AD96" s="271">
        <v>4</v>
      </c>
      <c r="AE96" s="271">
        <v>2</v>
      </c>
      <c r="AF96" s="356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105"/>
      <c r="AU96" s="105"/>
      <c r="AV96" s="105"/>
      <c r="AW96" s="105"/>
      <c r="AX96" s="103"/>
      <c r="AY96" s="103"/>
      <c r="AZ96" s="103"/>
      <c r="BA96" s="103"/>
      <c r="BB96" s="103"/>
      <c r="BC96" s="103"/>
      <c r="BD96" s="103"/>
      <c r="BE96" s="100">
        <f t="shared" si="14"/>
        <v>120</v>
      </c>
    </row>
    <row r="97" spans="1:57" s="13" customFormat="1" ht="17.25" customHeight="1" thickBot="1">
      <c r="A97" s="479"/>
      <c r="B97" s="568"/>
      <c r="C97" s="568"/>
      <c r="D97" s="135" t="s">
        <v>25</v>
      </c>
      <c r="E97" s="194">
        <v>3</v>
      </c>
      <c r="F97" s="194">
        <v>3</v>
      </c>
      <c r="G97" s="194">
        <v>3</v>
      </c>
      <c r="H97" s="194">
        <v>3</v>
      </c>
      <c r="I97" s="195">
        <v>3</v>
      </c>
      <c r="J97" s="195">
        <v>3</v>
      </c>
      <c r="K97" s="195">
        <v>3</v>
      </c>
      <c r="L97" s="195">
        <v>3</v>
      </c>
      <c r="M97" s="194">
        <v>3</v>
      </c>
      <c r="N97" s="194">
        <v>3</v>
      </c>
      <c r="O97" s="194">
        <v>3</v>
      </c>
      <c r="P97" s="194">
        <v>3</v>
      </c>
      <c r="Q97" s="194">
        <v>3</v>
      </c>
      <c r="R97" s="194">
        <v>3</v>
      </c>
      <c r="S97" s="194">
        <v>3</v>
      </c>
      <c r="T97" s="194">
        <v>3</v>
      </c>
      <c r="U97" s="352"/>
      <c r="V97" s="295" t="s">
        <v>23</v>
      </c>
      <c r="W97" s="295" t="s">
        <v>23</v>
      </c>
      <c r="X97" s="272">
        <v>2</v>
      </c>
      <c r="Y97" s="272">
        <v>1</v>
      </c>
      <c r="Z97" s="272">
        <v>2</v>
      </c>
      <c r="AA97" s="271">
        <v>1</v>
      </c>
      <c r="AB97" s="271">
        <v>2</v>
      </c>
      <c r="AC97" s="271">
        <v>1</v>
      </c>
      <c r="AD97" s="271">
        <v>2</v>
      </c>
      <c r="AE97" s="271">
        <v>1</v>
      </c>
      <c r="AF97" s="356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105"/>
      <c r="AU97" s="105"/>
      <c r="AV97" s="105"/>
      <c r="AW97" s="105"/>
      <c r="AX97" s="103"/>
      <c r="AY97" s="103"/>
      <c r="AZ97" s="103"/>
      <c r="BA97" s="103"/>
      <c r="BB97" s="103"/>
      <c r="BC97" s="103"/>
      <c r="BD97" s="103"/>
      <c r="BE97" s="100">
        <f t="shared" si="14"/>
        <v>60</v>
      </c>
    </row>
    <row r="98" spans="1:57" s="13" customFormat="1" ht="17.25" customHeight="1" thickBot="1">
      <c r="A98" s="479"/>
      <c r="B98" s="184" t="s">
        <v>70</v>
      </c>
      <c r="C98" s="169" t="s">
        <v>58</v>
      </c>
      <c r="D98" s="116" t="s">
        <v>22</v>
      </c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358"/>
      <c r="V98" s="265" t="s">
        <v>23</v>
      </c>
      <c r="W98" s="265" t="s">
        <v>23</v>
      </c>
      <c r="X98" s="197"/>
      <c r="Y98" s="197"/>
      <c r="Z98" s="197"/>
      <c r="AA98" s="197"/>
      <c r="AB98" s="197"/>
      <c r="AC98" s="197"/>
      <c r="AD98" s="197"/>
      <c r="AE98" s="197"/>
      <c r="AF98" s="358"/>
      <c r="AG98" s="197"/>
      <c r="AH98" s="197"/>
      <c r="AI98" s="274"/>
      <c r="AJ98" s="274"/>
      <c r="AK98" s="274">
        <v>36</v>
      </c>
      <c r="AL98" s="274"/>
      <c r="AM98" s="274"/>
      <c r="AN98" s="274"/>
      <c r="AO98" s="274"/>
      <c r="AP98" s="274"/>
      <c r="AQ98" s="274"/>
      <c r="AR98" s="274"/>
      <c r="AS98" s="274"/>
      <c r="AT98" s="171"/>
      <c r="AU98" s="171"/>
      <c r="AV98" s="171"/>
      <c r="AW98" s="171"/>
      <c r="AX98" s="170"/>
      <c r="AY98" s="170"/>
      <c r="AZ98" s="170"/>
      <c r="BA98" s="170"/>
      <c r="BB98" s="170"/>
      <c r="BC98" s="170"/>
      <c r="BD98" s="170"/>
      <c r="BE98" s="137">
        <f t="shared" si="14"/>
        <v>36</v>
      </c>
    </row>
    <row r="99" spans="1:57" s="57" customFormat="1" ht="16.5" customHeight="1" thickBot="1">
      <c r="A99" s="599"/>
      <c r="B99" s="124" t="s">
        <v>110</v>
      </c>
      <c r="C99" s="124" t="s">
        <v>109</v>
      </c>
      <c r="D99" s="172"/>
      <c r="E99" s="173"/>
      <c r="F99" s="173"/>
      <c r="G99" s="173"/>
      <c r="H99" s="173"/>
      <c r="I99" s="174"/>
      <c r="J99" s="174"/>
      <c r="K99" s="174"/>
      <c r="L99" s="174"/>
      <c r="M99" s="173"/>
      <c r="N99" s="173"/>
      <c r="O99" s="173"/>
      <c r="P99" s="173"/>
      <c r="Q99" s="173"/>
      <c r="R99" s="173"/>
      <c r="S99" s="173"/>
      <c r="T99" s="173"/>
      <c r="U99" s="173"/>
      <c r="V99" s="175" t="s">
        <v>23</v>
      </c>
      <c r="W99" s="175" t="s">
        <v>23</v>
      </c>
      <c r="X99" s="175"/>
      <c r="Y99" s="175"/>
      <c r="Z99" s="175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>
        <v>36</v>
      </c>
      <c r="AM99" s="176">
        <v>36</v>
      </c>
      <c r="AN99" s="176">
        <v>36</v>
      </c>
      <c r="AO99" s="176">
        <v>36</v>
      </c>
      <c r="AP99" s="176"/>
      <c r="AQ99" s="176"/>
      <c r="AR99" s="176"/>
      <c r="AS99" s="176"/>
      <c r="AT99" s="176"/>
      <c r="AU99" s="176"/>
      <c r="AV99" s="176"/>
      <c r="AW99" s="176"/>
      <c r="AX99" s="175"/>
      <c r="AY99" s="175"/>
      <c r="AZ99" s="175"/>
      <c r="BA99" s="175"/>
      <c r="BB99" s="175"/>
      <c r="BC99" s="175"/>
      <c r="BD99" s="175"/>
      <c r="BE99" s="137">
        <f t="shared" si="14"/>
        <v>144</v>
      </c>
    </row>
    <row r="100" spans="1:57" s="57" customFormat="1" ht="29.25" customHeight="1" thickBot="1">
      <c r="A100" s="599"/>
      <c r="B100" s="124" t="s">
        <v>189</v>
      </c>
      <c r="C100" s="124" t="s">
        <v>188</v>
      </c>
      <c r="D100" s="172"/>
      <c r="E100" s="173"/>
      <c r="F100" s="173"/>
      <c r="G100" s="173"/>
      <c r="H100" s="173"/>
      <c r="I100" s="174"/>
      <c r="J100" s="174"/>
      <c r="K100" s="174"/>
      <c r="L100" s="174"/>
      <c r="M100" s="173"/>
      <c r="N100" s="173"/>
      <c r="O100" s="173"/>
      <c r="P100" s="173"/>
      <c r="Q100" s="173"/>
      <c r="R100" s="173"/>
      <c r="S100" s="173"/>
      <c r="T100" s="173"/>
      <c r="U100" s="173"/>
      <c r="V100" s="175" t="s">
        <v>23</v>
      </c>
      <c r="W100" s="175" t="s">
        <v>23</v>
      </c>
      <c r="X100" s="175"/>
      <c r="Y100" s="175"/>
      <c r="Z100" s="175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588" t="s">
        <v>195</v>
      </c>
      <c r="AQ100" s="589"/>
      <c r="AR100" s="589"/>
      <c r="AS100" s="590"/>
      <c r="AT100" s="588" t="s">
        <v>196</v>
      </c>
      <c r="AU100" s="590"/>
      <c r="AV100" s="176"/>
      <c r="AW100" s="176"/>
      <c r="AX100" s="175"/>
      <c r="AY100" s="175"/>
      <c r="AZ100" s="175"/>
      <c r="BA100" s="175"/>
      <c r="BB100" s="175"/>
      <c r="BC100" s="175"/>
      <c r="BD100" s="175"/>
      <c r="BE100" s="100">
        <f t="shared" si="14"/>
        <v>0</v>
      </c>
    </row>
    <row r="101" spans="1:57" s="27" customFormat="1" ht="15" customHeight="1">
      <c r="A101" s="479"/>
      <c r="B101" s="594" t="s">
        <v>102</v>
      </c>
      <c r="C101" s="595"/>
      <c r="D101" s="596"/>
      <c r="E101" s="592">
        <f aca="true" t="shared" si="20" ref="E101:U101">E7+E37+E29</f>
        <v>36</v>
      </c>
      <c r="F101" s="592">
        <f t="shared" si="20"/>
        <v>36</v>
      </c>
      <c r="G101" s="592">
        <f t="shared" si="20"/>
        <v>36</v>
      </c>
      <c r="H101" s="592">
        <f t="shared" si="20"/>
        <v>36</v>
      </c>
      <c r="I101" s="592">
        <f t="shared" si="20"/>
        <v>36</v>
      </c>
      <c r="J101" s="592">
        <f t="shared" si="20"/>
        <v>36</v>
      </c>
      <c r="K101" s="592">
        <f t="shared" si="20"/>
        <v>36</v>
      </c>
      <c r="L101" s="592">
        <f t="shared" si="20"/>
        <v>36</v>
      </c>
      <c r="M101" s="592">
        <f t="shared" si="20"/>
        <v>36</v>
      </c>
      <c r="N101" s="592">
        <f t="shared" si="20"/>
        <v>36</v>
      </c>
      <c r="O101" s="592">
        <f t="shared" si="20"/>
        <v>36</v>
      </c>
      <c r="P101" s="592">
        <f t="shared" si="20"/>
        <v>36</v>
      </c>
      <c r="Q101" s="592">
        <f t="shared" si="20"/>
        <v>36</v>
      </c>
      <c r="R101" s="592">
        <f t="shared" si="20"/>
        <v>36</v>
      </c>
      <c r="S101" s="592">
        <f t="shared" si="20"/>
        <v>36</v>
      </c>
      <c r="T101" s="592">
        <f t="shared" si="20"/>
        <v>36</v>
      </c>
      <c r="U101" s="592">
        <f t="shared" si="20"/>
        <v>0</v>
      </c>
      <c r="V101" s="592" t="s">
        <v>23</v>
      </c>
      <c r="W101" s="592" t="s">
        <v>23</v>
      </c>
      <c r="X101" s="592">
        <f aca="true" t="shared" si="21" ref="X101:AU101">X7+X37+X29</f>
        <v>36</v>
      </c>
      <c r="Y101" s="592">
        <f t="shared" si="21"/>
        <v>36</v>
      </c>
      <c r="Z101" s="592">
        <f t="shared" si="21"/>
        <v>36</v>
      </c>
      <c r="AA101" s="592">
        <f t="shared" si="21"/>
        <v>36</v>
      </c>
      <c r="AB101" s="592">
        <f t="shared" si="21"/>
        <v>36</v>
      </c>
      <c r="AC101" s="592">
        <f t="shared" si="21"/>
        <v>36</v>
      </c>
      <c r="AD101" s="592">
        <f t="shared" si="21"/>
        <v>36</v>
      </c>
      <c r="AE101" s="592">
        <f t="shared" si="21"/>
        <v>36</v>
      </c>
      <c r="AF101" s="592">
        <f t="shared" si="21"/>
        <v>0</v>
      </c>
      <c r="AG101" s="592">
        <f t="shared" si="21"/>
        <v>36</v>
      </c>
      <c r="AH101" s="592">
        <f t="shared" si="21"/>
        <v>36</v>
      </c>
      <c r="AI101" s="591">
        <f t="shared" si="21"/>
        <v>36</v>
      </c>
      <c r="AJ101" s="591">
        <f t="shared" si="21"/>
        <v>36</v>
      </c>
      <c r="AK101" s="591">
        <f t="shared" si="21"/>
        <v>36</v>
      </c>
      <c r="AL101" s="591">
        <f t="shared" si="21"/>
        <v>0</v>
      </c>
      <c r="AM101" s="591">
        <f t="shared" si="21"/>
        <v>0</v>
      </c>
      <c r="AN101" s="591">
        <f t="shared" si="21"/>
        <v>0</v>
      </c>
      <c r="AO101" s="591">
        <f t="shared" si="21"/>
        <v>0</v>
      </c>
      <c r="AP101" s="591">
        <f t="shared" si="21"/>
        <v>0</v>
      </c>
      <c r="AQ101" s="591">
        <f t="shared" si="21"/>
        <v>0</v>
      </c>
      <c r="AR101" s="591">
        <f t="shared" si="21"/>
        <v>0</v>
      </c>
      <c r="AS101" s="591">
        <f t="shared" si="21"/>
        <v>0</v>
      </c>
      <c r="AT101" s="591">
        <f t="shared" si="21"/>
        <v>0</v>
      </c>
      <c r="AU101" s="591">
        <f t="shared" si="21"/>
        <v>0</v>
      </c>
      <c r="AV101" s="591"/>
      <c r="AW101" s="591"/>
      <c r="AX101" s="592"/>
      <c r="AY101" s="592"/>
      <c r="AZ101" s="592"/>
      <c r="BA101" s="592"/>
      <c r="BB101" s="592"/>
      <c r="BC101" s="592"/>
      <c r="BD101" s="592"/>
      <c r="BE101" s="593">
        <f>BE7+BE29+BE39+BE59</f>
        <v>1044</v>
      </c>
    </row>
    <row r="102" spans="1:57" s="27" customFormat="1" ht="15.75" customHeight="1" thickBot="1">
      <c r="A102" s="479"/>
      <c r="B102" s="580" t="s">
        <v>103</v>
      </c>
      <c r="C102" s="581"/>
      <c r="D102" s="582"/>
      <c r="E102" s="573"/>
      <c r="F102" s="573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5"/>
      <c r="AJ102" s="575"/>
      <c r="AK102" s="575"/>
      <c r="AL102" s="575"/>
      <c r="AM102" s="575"/>
      <c r="AN102" s="575"/>
      <c r="AO102" s="575"/>
      <c r="AP102" s="575"/>
      <c r="AQ102" s="575"/>
      <c r="AR102" s="575"/>
      <c r="AS102" s="575"/>
      <c r="AT102" s="575"/>
      <c r="AU102" s="575"/>
      <c r="AV102" s="575"/>
      <c r="AW102" s="575"/>
      <c r="AX102" s="573"/>
      <c r="AY102" s="573"/>
      <c r="AZ102" s="573"/>
      <c r="BA102" s="573"/>
      <c r="BB102" s="573"/>
      <c r="BC102" s="573"/>
      <c r="BD102" s="573"/>
      <c r="BE102" s="579"/>
    </row>
    <row r="103" spans="1:57" s="27" customFormat="1" ht="21" customHeight="1" thickBot="1">
      <c r="A103" s="479"/>
      <c r="B103" s="583" t="s">
        <v>104</v>
      </c>
      <c r="C103" s="584"/>
      <c r="D103" s="585"/>
      <c r="E103" s="95">
        <f aca="true" t="shared" si="22" ref="E103:U103">E38+E8+E30</f>
        <v>18</v>
      </c>
      <c r="F103" s="95">
        <f t="shared" si="22"/>
        <v>18</v>
      </c>
      <c r="G103" s="95">
        <f t="shared" si="22"/>
        <v>18</v>
      </c>
      <c r="H103" s="95">
        <f t="shared" si="22"/>
        <v>18</v>
      </c>
      <c r="I103" s="95">
        <f t="shared" si="22"/>
        <v>18</v>
      </c>
      <c r="J103" s="95">
        <f t="shared" si="22"/>
        <v>18</v>
      </c>
      <c r="K103" s="95">
        <f t="shared" si="22"/>
        <v>18</v>
      </c>
      <c r="L103" s="95">
        <f t="shared" si="22"/>
        <v>18</v>
      </c>
      <c r="M103" s="95">
        <f t="shared" si="22"/>
        <v>18</v>
      </c>
      <c r="N103" s="95">
        <f t="shared" si="22"/>
        <v>18</v>
      </c>
      <c r="O103" s="95">
        <f t="shared" si="22"/>
        <v>18</v>
      </c>
      <c r="P103" s="95">
        <f t="shared" si="22"/>
        <v>18</v>
      </c>
      <c r="Q103" s="95">
        <f t="shared" si="22"/>
        <v>18</v>
      </c>
      <c r="R103" s="95">
        <f t="shared" si="22"/>
        <v>18</v>
      </c>
      <c r="S103" s="95">
        <f t="shared" si="22"/>
        <v>18</v>
      </c>
      <c r="T103" s="95">
        <f t="shared" si="22"/>
        <v>18</v>
      </c>
      <c r="U103" s="95">
        <f t="shared" si="22"/>
        <v>0</v>
      </c>
      <c r="V103" s="95" t="s">
        <v>23</v>
      </c>
      <c r="W103" s="95" t="s">
        <v>23</v>
      </c>
      <c r="X103" s="95">
        <f aca="true" t="shared" si="23" ref="X103:AU103">X38+X8+X30</f>
        <v>18</v>
      </c>
      <c r="Y103" s="95">
        <f t="shared" si="23"/>
        <v>18</v>
      </c>
      <c r="Z103" s="95">
        <f t="shared" si="23"/>
        <v>18</v>
      </c>
      <c r="AA103" s="95">
        <f t="shared" si="23"/>
        <v>18</v>
      </c>
      <c r="AB103" s="95">
        <f t="shared" si="23"/>
        <v>18</v>
      </c>
      <c r="AC103" s="95">
        <f t="shared" si="23"/>
        <v>18</v>
      </c>
      <c r="AD103" s="95">
        <f t="shared" si="23"/>
        <v>18</v>
      </c>
      <c r="AE103" s="95">
        <f t="shared" si="23"/>
        <v>18</v>
      </c>
      <c r="AF103" s="95">
        <f t="shared" si="23"/>
        <v>0</v>
      </c>
      <c r="AG103" s="95">
        <f t="shared" si="23"/>
        <v>0</v>
      </c>
      <c r="AH103" s="95">
        <f t="shared" si="23"/>
        <v>0</v>
      </c>
      <c r="AI103" s="96">
        <f t="shared" si="23"/>
        <v>0</v>
      </c>
      <c r="AJ103" s="96">
        <f t="shared" si="23"/>
        <v>0</v>
      </c>
      <c r="AK103" s="96">
        <f t="shared" si="23"/>
        <v>0</v>
      </c>
      <c r="AL103" s="96">
        <f t="shared" si="23"/>
        <v>0</v>
      </c>
      <c r="AM103" s="96">
        <f t="shared" si="23"/>
        <v>0</v>
      </c>
      <c r="AN103" s="96">
        <f t="shared" si="23"/>
        <v>0</v>
      </c>
      <c r="AO103" s="96">
        <f t="shared" si="23"/>
        <v>0</v>
      </c>
      <c r="AP103" s="96">
        <f t="shared" si="23"/>
        <v>0</v>
      </c>
      <c r="AQ103" s="96">
        <f t="shared" si="23"/>
        <v>0</v>
      </c>
      <c r="AR103" s="96">
        <f t="shared" si="23"/>
        <v>0</v>
      </c>
      <c r="AS103" s="96">
        <f t="shared" si="23"/>
        <v>0</v>
      </c>
      <c r="AT103" s="96">
        <f t="shared" si="23"/>
        <v>0</v>
      </c>
      <c r="AU103" s="96">
        <f t="shared" si="23"/>
        <v>0</v>
      </c>
      <c r="AV103" s="96"/>
      <c r="AW103" s="96"/>
      <c r="AX103" s="95"/>
      <c r="AY103" s="95"/>
      <c r="AZ103" s="95"/>
      <c r="BA103" s="95"/>
      <c r="BB103" s="95"/>
      <c r="BC103" s="95"/>
      <c r="BD103" s="95"/>
      <c r="BE103" s="299">
        <f>BE38+BE30+BE8</f>
        <v>432</v>
      </c>
    </row>
    <row r="104" spans="1:57" s="27" customFormat="1" ht="19.5" customHeight="1" thickBot="1">
      <c r="A104" s="479"/>
      <c r="B104" s="583" t="s">
        <v>105</v>
      </c>
      <c r="C104" s="584"/>
      <c r="D104" s="585"/>
      <c r="E104" s="95"/>
      <c r="F104" s="95"/>
      <c r="G104" s="95"/>
      <c r="H104" s="95"/>
      <c r="I104" s="96"/>
      <c r="J104" s="96"/>
      <c r="K104" s="96"/>
      <c r="L104" s="96"/>
      <c r="M104" s="95"/>
      <c r="N104" s="95"/>
      <c r="O104" s="95"/>
      <c r="P104" s="95"/>
      <c r="Q104" s="95"/>
      <c r="R104" s="95"/>
      <c r="S104" s="95"/>
      <c r="T104" s="95"/>
      <c r="U104" s="95">
        <v>50</v>
      </c>
      <c r="V104" s="95" t="s">
        <v>23</v>
      </c>
      <c r="W104" s="95" t="s">
        <v>23</v>
      </c>
      <c r="X104" s="95"/>
      <c r="Y104" s="95"/>
      <c r="Z104" s="95"/>
      <c r="AA104" s="96"/>
      <c r="AB104" s="96"/>
      <c r="AC104" s="96"/>
      <c r="AD104" s="96"/>
      <c r="AE104" s="96"/>
      <c r="AF104" s="96">
        <v>50</v>
      </c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5"/>
      <c r="AY104" s="95"/>
      <c r="AZ104" s="95"/>
      <c r="BA104" s="95"/>
      <c r="BB104" s="95"/>
      <c r="BC104" s="95"/>
      <c r="BD104" s="95"/>
      <c r="BE104" s="299">
        <f>SUM(F104:BD104)</f>
        <v>100</v>
      </c>
    </row>
    <row r="105" spans="1:57" s="27" customFormat="1" ht="15.75" customHeight="1" thickBot="1">
      <c r="A105" s="480"/>
      <c r="B105" s="583" t="s">
        <v>106</v>
      </c>
      <c r="C105" s="584"/>
      <c r="D105" s="585"/>
      <c r="E105" s="145">
        <f aca="true" t="shared" si="24" ref="E105:U105">E101+E103+E104</f>
        <v>54</v>
      </c>
      <c r="F105" s="145">
        <f t="shared" si="24"/>
        <v>54</v>
      </c>
      <c r="G105" s="145">
        <f t="shared" si="24"/>
        <v>54</v>
      </c>
      <c r="H105" s="145">
        <f t="shared" si="24"/>
        <v>54</v>
      </c>
      <c r="I105" s="146">
        <f t="shared" si="24"/>
        <v>54</v>
      </c>
      <c r="J105" s="146">
        <f t="shared" si="24"/>
        <v>54</v>
      </c>
      <c r="K105" s="146">
        <f t="shared" si="24"/>
        <v>54</v>
      </c>
      <c r="L105" s="146">
        <f t="shared" si="24"/>
        <v>54</v>
      </c>
      <c r="M105" s="145">
        <f t="shared" si="24"/>
        <v>54</v>
      </c>
      <c r="N105" s="145">
        <f t="shared" si="24"/>
        <v>54</v>
      </c>
      <c r="O105" s="145">
        <f t="shared" si="24"/>
        <v>54</v>
      </c>
      <c r="P105" s="145">
        <f t="shared" si="24"/>
        <v>54</v>
      </c>
      <c r="Q105" s="145">
        <f t="shared" si="24"/>
        <v>54</v>
      </c>
      <c r="R105" s="145">
        <f t="shared" si="24"/>
        <v>54</v>
      </c>
      <c r="S105" s="145">
        <f t="shared" si="24"/>
        <v>54</v>
      </c>
      <c r="T105" s="145">
        <f t="shared" si="24"/>
        <v>54</v>
      </c>
      <c r="U105" s="145">
        <f t="shared" si="24"/>
        <v>50</v>
      </c>
      <c r="V105" s="145" t="s">
        <v>23</v>
      </c>
      <c r="W105" s="145" t="s">
        <v>23</v>
      </c>
      <c r="X105" s="145">
        <f aca="true" t="shared" si="25" ref="X105:AU105">X101+X103+X104</f>
        <v>54</v>
      </c>
      <c r="Y105" s="145">
        <f t="shared" si="25"/>
        <v>54</v>
      </c>
      <c r="Z105" s="145">
        <f t="shared" si="25"/>
        <v>54</v>
      </c>
      <c r="AA105" s="146">
        <f t="shared" si="25"/>
        <v>54</v>
      </c>
      <c r="AB105" s="146">
        <f t="shared" si="25"/>
        <v>54</v>
      </c>
      <c r="AC105" s="146">
        <f t="shared" si="25"/>
        <v>54</v>
      </c>
      <c r="AD105" s="146">
        <f t="shared" si="25"/>
        <v>54</v>
      </c>
      <c r="AE105" s="146">
        <f t="shared" si="25"/>
        <v>54</v>
      </c>
      <c r="AF105" s="146">
        <f t="shared" si="25"/>
        <v>50</v>
      </c>
      <c r="AG105" s="146">
        <f t="shared" si="25"/>
        <v>36</v>
      </c>
      <c r="AH105" s="146">
        <f t="shared" si="25"/>
        <v>36</v>
      </c>
      <c r="AI105" s="146">
        <f t="shared" si="25"/>
        <v>36</v>
      </c>
      <c r="AJ105" s="146">
        <f t="shared" si="25"/>
        <v>36</v>
      </c>
      <c r="AK105" s="146">
        <f t="shared" si="25"/>
        <v>36</v>
      </c>
      <c r="AL105" s="146">
        <f t="shared" si="25"/>
        <v>0</v>
      </c>
      <c r="AM105" s="146">
        <f t="shared" si="25"/>
        <v>0</v>
      </c>
      <c r="AN105" s="146">
        <f t="shared" si="25"/>
        <v>0</v>
      </c>
      <c r="AO105" s="146">
        <f t="shared" si="25"/>
        <v>0</v>
      </c>
      <c r="AP105" s="146">
        <f t="shared" si="25"/>
        <v>0</v>
      </c>
      <c r="AQ105" s="146">
        <f t="shared" si="25"/>
        <v>0</v>
      </c>
      <c r="AR105" s="146">
        <f t="shared" si="25"/>
        <v>0</v>
      </c>
      <c r="AS105" s="146">
        <f t="shared" si="25"/>
        <v>0</v>
      </c>
      <c r="AT105" s="146">
        <f t="shared" si="25"/>
        <v>0</v>
      </c>
      <c r="AU105" s="146">
        <f t="shared" si="25"/>
        <v>0</v>
      </c>
      <c r="AV105" s="146"/>
      <c r="AW105" s="146"/>
      <c r="AX105" s="145"/>
      <c r="AY105" s="145"/>
      <c r="AZ105" s="145"/>
      <c r="BA105" s="145"/>
      <c r="BB105" s="145"/>
      <c r="BC105" s="145"/>
      <c r="BD105" s="145"/>
      <c r="BE105" s="144">
        <f>BE101+BE103+BE104</f>
        <v>1576</v>
      </c>
    </row>
    <row r="108" ht="12.75">
      <c r="A108" s="24" t="s">
        <v>108</v>
      </c>
    </row>
    <row r="109" spans="1:20" ht="18.75">
      <c r="A109" s="534"/>
      <c r="B109" s="534"/>
      <c r="C109" s="534"/>
      <c r="D109" s="534"/>
      <c r="E109" s="534"/>
      <c r="F109" s="534"/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534"/>
      <c r="S109" s="534"/>
      <c r="T109" s="534"/>
    </row>
  </sheetData>
  <sheetProtection/>
  <mergeCells count="163">
    <mergeCell ref="B102:D102"/>
    <mergeCell ref="B103:D103"/>
    <mergeCell ref="B104:D104"/>
    <mergeCell ref="B105:D105"/>
    <mergeCell ref="A109:T109"/>
    <mergeCell ref="AZ101:AZ102"/>
    <mergeCell ref="AY101:AY102"/>
    <mergeCell ref="AN101:AN102"/>
    <mergeCell ref="AO101:AO102"/>
    <mergeCell ref="AP101:AP102"/>
    <mergeCell ref="BA101:BA102"/>
    <mergeCell ref="BB101:BB102"/>
    <mergeCell ref="BC101:BC102"/>
    <mergeCell ref="BD101:BD102"/>
    <mergeCell ref="BE101:BE102"/>
    <mergeCell ref="AT101:AT102"/>
    <mergeCell ref="AU101:AU102"/>
    <mergeCell ref="AV101:AV102"/>
    <mergeCell ref="AW101:AW102"/>
    <mergeCell ref="AX101:AX102"/>
    <mergeCell ref="AQ101:AQ102"/>
    <mergeCell ref="AR101:AR102"/>
    <mergeCell ref="AS101:AS102"/>
    <mergeCell ref="AH101:AH102"/>
    <mergeCell ref="AI101:AI102"/>
    <mergeCell ref="AJ101:AJ102"/>
    <mergeCell ref="AK101:AK102"/>
    <mergeCell ref="AL101:AL102"/>
    <mergeCell ref="AM101:AM102"/>
    <mergeCell ref="AB101:AB102"/>
    <mergeCell ref="AC101:AC102"/>
    <mergeCell ref="AD101:AD102"/>
    <mergeCell ref="AE101:AE102"/>
    <mergeCell ref="AF101:AF102"/>
    <mergeCell ref="AG101:AG102"/>
    <mergeCell ref="V101:V102"/>
    <mergeCell ref="W101:W102"/>
    <mergeCell ref="X101:X102"/>
    <mergeCell ref="Y101:Y102"/>
    <mergeCell ref="Z101:Z102"/>
    <mergeCell ref="AA101:AA102"/>
    <mergeCell ref="P101:P102"/>
    <mergeCell ref="Q101:Q102"/>
    <mergeCell ref="R101:R102"/>
    <mergeCell ref="S101:S102"/>
    <mergeCell ref="T101:T102"/>
    <mergeCell ref="U101:U102"/>
    <mergeCell ref="J101:J102"/>
    <mergeCell ref="K101:K102"/>
    <mergeCell ref="L101:L102"/>
    <mergeCell ref="M101:M102"/>
    <mergeCell ref="N101:N102"/>
    <mergeCell ref="O101:O102"/>
    <mergeCell ref="B96:B97"/>
    <mergeCell ref="C96:C97"/>
    <mergeCell ref="AP100:AS100"/>
    <mergeCell ref="AT100:AU100"/>
    <mergeCell ref="B101:D101"/>
    <mergeCell ref="E101:E102"/>
    <mergeCell ref="F101:F102"/>
    <mergeCell ref="G101:G102"/>
    <mergeCell ref="H101:H102"/>
    <mergeCell ref="I101:I102"/>
    <mergeCell ref="B87:B88"/>
    <mergeCell ref="B89:B90"/>
    <mergeCell ref="C89:C90"/>
    <mergeCell ref="B91:B92"/>
    <mergeCell ref="C91:C92"/>
    <mergeCell ref="B94:B95"/>
    <mergeCell ref="C94:C95"/>
    <mergeCell ref="B79:B80"/>
    <mergeCell ref="C79:C80"/>
    <mergeCell ref="B81:B82"/>
    <mergeCell ref="C81:C82"/>
    <mergeCell ref="B83:B84"/>
    <mergeCell ref="C83:C84"/>
    <mergeCell ref="B68:B69"/>
    <mergeCell ref="C68:C69"/>
    <mergeCell ref="B73:B74"/>
    <mergeCell ref="C73:C74"/>
    <mergeCell ref="B75:B76"/>
    <mergeCell ref="C75:C76"/>
    <mergeCell ref="B61:B62"/>
    <mergeCell ref="C61:C62"/>
    <mergeCell ref="B63:B64"/>
    <mergeCell ref="C63:C64"/>
    <mergeCell ref="B65:B66"/>
    <mergeCell ref="C65:C66"/>
    <mergeCell ref="B53:B54"/>
    <mergeCell ref="C53:C54"/>
    <mergeCell ref="B55:B56"/>
    <mergeCell ref="C55:C56"/>
    <mergeCell ref="B57:B58"/>
    <mergeCell ref="B59:B60"/>
    <mergeCell ref="C59:C60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AW2:AZ2"/>
    <mergeCell ref="BA2:BD2"/>
    <mergeCell ref="BE2:BE6"/>
    <mergeCell ref="E3:BD3"/>
    <mergeCell ref="A5:BD5"/>
    <mergeCell ref="A7:A105"/>
    <mergeCell ref="B7:B8"/>
    <mergeCell ref="C7:C8"/>
    <mergeCell ref="B9:B10"/>
    <mergeCell ref="C9:C10"/>
    <mergeCell ref="W2:Z2"/>
    <mergeCell ref="AA2:AD2"/>
    <mergeCell ref="AF2:AH2"/>
    <mergeCell ref="AJ2:AM2"/>
    <mergeCell ref="AN2:AQ2"/>
    <mergeCell ref="AS2:AV2"/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</mergeCells>
  <hyperlinks>
    <hyperlink ref="A108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ousecr</cp:lastModifiedBy>
  <cp:lastPrinted>2017-05-24T11:10:39Z</cp:lastPrinted>
  <dcterms:created xsi:type="dcterms:W3CDTF">2013-05-17T10:05:43Z</dcterms:created>
  <dcterms:modified xsi:type="dcterms:W3CDTF">2017-05-24T11:10:42Z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