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tabRatio="756" activeTab="0"/>
  </bookViews>
  <sheets>
    <sheet name="Титул" sheetId="1" r:id="rId1"/>
    <sheet name="1 курс ИК-174б" sheetId="2" r:id="rId2"/>
    <sheet name="ЭКЗ 1 курс ИК-174б" sheetId="3" r:id="rId3"/>
    <sheet name="2 курс ИК-247б" sheetId="4" r:id="rId4"/>
    <sheet name="ЭКЗ 2 курс ИК-247б" sheetId="5" r:id="rId5"/>
    <sheet name="3 курс ИК-324б" sheetId="6" r:id="rId6"/>
    <sheet name="ЭКЗ 3 курс ИК-324б" sheetId="7" r:id="rId7"/>
  </sheets>
  <externalReferences>
    <externalReference r:id="rId10"/>
  </externalReferences>
  <definedNames>
    <definedName name="_xlnm.Print_Area" localSheetId="1">'1 курс ИК-174б'!$A$1:$BE$36</definedName>
    <definedName name="_xlnm.Print_Area" localSheetId="3">'2 курс ИК-247б'!$A$1:$BE$39</definedName>
    <definedName name="_xlnm.Print_Area" localSheetId="5">'3 курс ИК-324б'!$A$1:$BE$35</definedName>
    <definedName name="_xlnm.Print_Area" localSheetId="0">'Титул'!$A$1:$Q$16</definedName>
    <definedName name="_xlnm.Print_Area" localSheetId="2">'ЭКЗ 1 курс ИК-174б'!$A$1:$BE$36</definedName>
    <definedName name="_xlnm.Print_Area" localSheetId="4">'ЭКЗ 2 курс ИК-247б'!$A$1:$BE$39</definedName>
    <definedName name="_xlnm.Print_Area" localSheetId="6">'ЭКЗ 3 курс ИК-324б'!$A$1:$BE$35</definedName>
  </definedNames>
  <calcPr fullCalcOnLoad="1"/>
</workbook>
</file>

<file path=xl/sharedStrings.xml><?xml version="1.0" encoding="utf-8"?>
<sst xmlns="http://schemas.openxmlformats.org/spreadsheetml/2006/main" count="2169" uniqueCount="163">
  <si>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</si>
  <si>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</si>
  <si>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</si>
  <si>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</si>
  <si>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</si>
  <si>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</si>
  <si>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</si>
  <si>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</si>
  <si>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</si>
  <si>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</si>
  <si>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</si>
  <si>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</si>
  <si>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</si>
  <si>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</si>
  <si>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</si>
  <si>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</si>
  <si>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</si>
  <si>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</si>
  <si>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</si>
  <si>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</si>
  <si>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</si>
  <si>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</si>
  <si>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</si>
  <si>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</si>
  <si>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сам. р. с.</t>
  </si>
  <si>
    <t>Иностранный язык</t>
  </si>
  <si>
    <t>История</t>
  </si>
  <si>
    <t xml:space="preserve">Физическая культура </t>
  </si>
  <si>
    <t>Математика</t>
  </si>
  <si>
    <t>ОП. 00</t>
  </si>
  <si>
    <t>ОП. 01</t>
  </si>
  <si>
    <t>ОП. 02</t>
  </si>
  <si>
    <t>ОП. 03</t>
  </si>
  <si>
    <t>П.00</t>
  </si>
  <si>
    <t xml:space="preserve">Профессиональный цикл </t>
  </si>
  <si>
    <t>ПМ. 01</t>
  </si>
  <si>
    <t>МДК.01.01</t>
  </si>
  <si>
    <t>Учебная практика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</si>
  <si>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</si>
  <si>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</si>
  <si>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</si>
  <si>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</si>
  <si>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</si>
  <si>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</si>
  <si>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</si>
  <si>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>ЕН.01</t>
  </si>
  <si>
    <t>Математический и общий естественно-научный цикл</t>
  </si>
  <si>
    <t>ОГСЭ.04</t>
  </si>
  <si>
    <t>ОГСЭ.00</t>
  </si>
  <si>
    <t>ЕН.02</t>
  </si>
  <si>
    <t>2 курс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</si>
  <si>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</si>
  <si>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>Утверждаю</t>
  </si>
  <si>
    <t>ОП. 09</t>
  </si>
  <si>
    <t>ГБПОУ «Южно-Уральский государственный технический колледж»</t>
  </si>
  <si>
    <t xml:space="preserve">по специальности среднего профессионального образования </t>
  </si>
  <si>
    <t xml:space="preserve">КАЛЕНДАРНЫЙ УЧЕБНЫЙ ГРАФИК </t>
  </si>
  <si>
    <t>ОУДБ.00</t>
  </si>
  <si>
    <t>ОУДБ.01</t>
  </si>
  <si>
    <t>ОУДБ.02</t>
  </si>
  <si>
    <t>ОУДБ.04</t>
  </si>
  <si>
    <t>ОУДБ.05</t>
  </si>
  <si>
    <t>ОУДБ.06</t>
  </si>
  <si>
    <t>Основы безопасности жизнедеятельности</t>
  </si>
  <si>
    <t>Экология</t>
  </si>
  <si>
    <t>ОУДП.00</t>
  </si>
  <si>
    <t>Общеобразовательные учебные дисциплины (общие и по выбору) профильные</t>
  </si>
  <si>
    <t>Учебные дисциплины дополнительные</t>
  </si>
  <si>
    <t xml:space="preserve">Директор </t>
  </si>
  <si>
    <t>Литература</t>
  </si>
  <si>
    <t>ОУДБ.03</t>
  </si>
  <si>
    <t>ОУДБ.09</t>
  </si>
  <si>
    <t>ОУДБ.10</t>
  </si>
  <si>
    <t>Астрономия</t>
  </si>
  <si>
    <t>Общий гуманитарный и социально-экономический цикл</t>
  </si>
  <si>
    <r>
      <t xml:space="preserve">по программе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подготовки</t>
    </r>
  </si>
  <si>
    <r>
      <rPr>
        <u val="single"/>
        <sz val="11"/>
        <rFont val="Times New Roman"/>
        <family val="1"/>
      </rPr>
      <t xml:space="preserve">                                            </t>
    </r>
    <r>
      <rPr>
        <sz val="11"/>
        <rFont val="Times New Roman"/>
        <family val="1"/>
      </rPr>
      <t xml:space="preserve"> И.И. Тубер</t>
    </r>
  </si>
  <si>
    <r>
      <t>"</t>
    </r>
    <r>
      <rPr>
        <u val="single"/>
        <sz val="11"/>
        <rFont val="Times New Roman"/>
        <family val="1"/>
      </rPr>
      <t xml:space="preserve">      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                                </t>
    </r>
    <r>
      <rPr>
        <sz val="11"/>
        <rFont val="Times New Roman"/>
        <family val="1"/>
      </rPr>
      <t>20</t>
    </r>
    <r>
      <rPr>
        <u val="single"/>
        <sz val="11"/>
        <rFont val="Times New Roman"/>
        <family val="1"/>
      </rPr>
      <t xml:space="preserve">     </t>
    </r>
    <r>
      <rPr>
        <sz val="11"/>
        <rFont val="Times New Roman"/>
        <family val="1"/>
      </rPr>
      <t>г.</t>
    </r>
  </si>
  <si>
    <r>
      <t xml:space="preserve">Форма обучения - </t>
    </r>
    <r>
      <rPr>
        <u val="single"/>
        <sz val="12"/>
        <rFont val="Times New Roman"/>
        <family val="1"/>
      </rPr>
      <t>очная</t>
    </r>
  </si>
  <si>
    <r>
      <t>Зав. учебной частью</t>
    </r>
    <r>
      <rPr>
        <u val="single"/>
        <sz val="12"/>
        <rFont val="Times New Roman"/>
        <family val="1"/>
      </rPr>
      <t xml:space="preserve">                                         </t>
    </r>
    <r>
      <rPr>
        <sz val="12"/>
        <rFont val="Times New Roman"/>
        <family val="1"/>
      </rPr>
      <t>Н.В. Тур</t>
    </r>
  </si>
  <si>
    <t>Химия</t>
  </si>
  <si>
    <t>Математика (включая алгебру и начала математического анализа, геометрию)</t>
  </si>
  <si>
    <t>Физика</t>
  </si>
  <si>
    <t>УДД.00</t>
  </si>
  <si>
    <t>УДД.01</t>
  </si>
  <si>
    <t>Черчение</t>
  </si>
  <si>
    <t>Компьютерное моделирование</t>
  </si>
  <si>
    <t>ОГСЭ.03</t>
  </si>
  <si>
    <t>ЕН00</t>
  </si>
  <si>
    <t>Электронная техника</t>
  </si>
  <si>
    <t>Теория  электросвязи</t>
  </si>
  <si>
    <t>ОП.04</t>
  </si>
  <si>
    <t>Вычислитеная техника</t>
  </si>
  <si>
    <t>ОП.06</t>
  </si>
  <si>
    <t>Основы телекоммуникаций</t>
  </si>
  <si>
    <t xml:space="preserve">Инженерная графика </t>
  </si>
  <si>
    <t>МДК.01.02</t>
  </si>
  <si>
    <t>УП. 01</t>
  </si>
  <si>
    <t>ОГСЭ.02</t>
  </si>
  <si>
    <t>Иностранный язык 
в профессиональной деятельности</t>
  </si>
  <si>
    <t>Физическая культура / Адаптационная 
физическая культура</t>
  </si>
  <si>
    <t>ЕН.03</t>
  </si>
  <si>
    <t>Техническая эксплуатация инфокоммуникационных сетей связи</t>
  </si>
  <si>
    <t>Технология монтажа и обслуживания направляющих систем</t>
  </si>
  <si>
    <t>Технология монтажа и облуживания компьютерных сетей</t>
  </si>
  <si>
    <t>Общепрофессиональный цикл</t>
  </si>
  <si>
    <t>Теория электрических цепей</t>
  </si>
  <si>
    <t>З</t>
  </si>
  <si>
    <t>Э</t>
  </si>
  <si>
    <t>11.02.15 Инфокоммуникационные сети и ситемы связи</t>
  </si>
  <si>
    <t xml:space="preserve">     Квалификация: специалист по обслуживанию телекоммуникаций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</si>
  <si>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4 года и 10 мес.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</si>
  <si>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</si>
  <si>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t>З*</t>
  </si>
  <si>
    <t>Э*</t>
  </si>
  <si>
    <t>ОГСЭ.01</t>
  </si>
  <si>
    <t>Основы философии</t>
  </si>
  <si>
    <t>ОП. 05</t>
  </si>
  <si>
    <t>Электрорадиоизмерения</t>
  </si>
  <si>
    <t>Безопасность жизнедеятельности</t>
  </si>
  <si>
    <t>3 курс</t>
  </si>
  <si>
    <t>МДК.01.03</t>
  </si>
  <si>
    <t>Технология монтажа и обслуживания мультисервисных систем абонентского доступа</t>
  </si>
  <si>
    <t>МДК.01.04</t>
  </si>
  <si>
    <t>Технология монтажа и эксплуатация систем видеонаблюдения и систем безопасности</t>
  </si>
  <si>
    <t>ПП.01</t>
  </si>
  <si>
    <t>Производственная практика</t>
  </si>
  <si>
    <t>ПМ.02</t>
  </si>
  <si>
    <t>Техническая эксплуатация инфокоммуникационных систем связи</t>
  </si>
  <si>
    <t>МДК.02.01</t>
  </si>
  <si>
    <t>Технология монтажа и обслуживания инфокоммуникационных систем с коммутацией каналов и пакетов</t>
  </si>
  <si>
    <t>МДК.02.02</t>
  </si>
  <si>
    <t>Технология монтажа и обслуживания оптических систем передачи и транспортных сетей</t>
  </si>
  <si>
    <t>ПП.02</t>
  </si>
  <si>
    <t>сам.р.с.</t>
  </si>
  <si>
    <t>Э(м)</t>
  </si>
  <si>
    <t>Годовой календарный график учебной группы № ИК-174/б по специальности 11.02.15 Инфокоммуникационные сети и ситемы связи (программа базовой подготовки) 
на 2020-2021 учебный год (с 01 сентября 2020 года по 31 августа 2021 года)</t>
  </si>
  <si>
    <t>28.09.20-03.10.20</t>
  </si>
  <si>
    <t>26.10.20-31.10.20</t>
  </si>
  <si>
    <t>30.11.20-05.12.20</t>
  </si>
  <si>
    <t>28.12.20-02.01.21</t>
  </si>
  <si>
    <t>29.03.21-03.04.21</t>
  </si>
  <si>
    <t>26.04.21-01.05.21</t>
  </si>
  <si>
    <t>31.05.21-05.06.21</t>
  </si>
  <si>
    <t>28.06.21-03.07.21</t>
  </si>
  <si>
    <t>Годовой календарный график учебной группы № ИК-247/б по специальности 11.02.15 Инфокоммуникационные сети и ситемы связи (программа базовой подготовки) 
на 2020-2021 учебный год (с 01 сентября 2020 года по 31 августа 2021 года)</t>
  </si>
  <si>
    <t>Годовой календарный график учебной группы № ИК-324/б по специальности 11.02.15 Инфокоммуникационные сети и ситемы связи (программа базовой подготовки) 
на 2020-2021 учебный год (с 01 сентября 2020 года по 31 августа 2021 года)</t>
  </si>
  <si>
    <t>Общеобразовательные учебные дисциплины (общие и по выбору) базовые</t>
  </si>
  <si>
    <t xml:space="preserve">Русский язык </t>
  </si>
  <si>
    <t>консультации</t>
  </si>
  <si>
    <t>Родная (русская) литература</t>
  </si>
  <si>
    <t>ОУДБ.07</t>
  </si>
  <si>
    <t>ОУДБ.08</t>
  </si>
  <si>
    <t>Обществознание (включая экономику и право)</t>
  </si>
  <si>
    <t>Индивидуальный проект</t>
  </si>
  <si>
    <t>ОУДБ.11</t>
  </si>
  <si>
    <t>ОУДП.12</t>
  </si>
  <si>
    <t>ОУДП.13</t>
  </si>
  <si>
    <t xml:space="preserve">Информатика </t>
  </si>
  <si>
    <t>ОУДП.14</t>
  </si>
  <si>
    <t xml:space="preserve">Физика </t>
  </si>
  <si>
    <t>68 37</t>
  </si>
  <si>
    <t>Всего час. в неделю обязательной учебной нагрузки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</si>
</sst>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4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10" xfId="53" applyFont="1" applyBorder="1" applyAlignment="1">
      <alignment horizontal="center" vertical="center" textRotation="90"/>
      <protection/>
    </xf>
    <xf numFmtId="0" fontId="11" fillId="0" borderId="0" xfId="0" applyFont="1" applyBorder="1" applyAlignment="1">
      <alignment/>
    </xf>
    <xf numFmtId="0" fontId="8" fillId="0" borderId="10" xfId="53" applyFont="1" applyBorder="1" applyAlignment="1">
      <alignment horizontal="center" vertical="center" textRotation="90"/>
      <protection/>
    </xf>
    <xf numFmtId="0" fontId="8" fillId="0" borderId="10" xfId="53" applyFont="1" applyBorder="1" applyAlignment="1">
      <alignment horizontal="center" vertical="center" textRotation="90" wrapText="1"/>
      <protection/>
    </xf>
    <xf numFmtId="1" fontId="8" fillId="0" borderId="10" xfId="53" applyNumberFormat="1" applyFont="1" applyBorder="1" applyAlignment="1">
      <alignment horizontal="center" vertical="center" textRotation="90" wrapText="1"/>
      <protection/>
    </xf>
    <xf numFmtId="0" fontId="8" fillId="33" borderId="10" xfId="53" applyFont="1" applyFill="1" applyBorder="1" applyAlignment="1">
      <alignment horizontal="center" vertical="center" textRotation="90" wrapText="1"/>
      <protection/>
    </xf>
    <xf numFmtId="0" fontId="8" fillId="33" borderId="10" xfId="53" applyFont="1" applyFill="1" applyBorder="1" applyAlignment="1">
      <alignment horizontal="center" vertical="center" textRotation="90"/>
      <protection/>
    </xf>
    <xf numFmtId="0" fontId="8" fillId="0" borderId="10" xfId="53" applyFont="1" applyFill="1" applyBorder="1" applyAlignment="1">
      <alignment horizontal="center" vertical="center" textRotation="90"/>
      <protection/>
    </xf>
    <xf numFmtId="0" fontId="4" fillId="0" borderId="11" xfId="53" applyFont="1" applyBorder="1" applyAlignment="1">
      <alignment horizontal="center" vertical="center" textRotation="90"/>
      <protection/>
    </xf>
    <xf numFmtId="0" fontId="8" fillId="34" borderId="10" xfId="53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8" fillId="34" borderId="12" xfId="53" applyFont="1" applyFill="1" applyBorder="1" applyAlignment="1">
      <alignment horizontal="center" vertical="center" wrapText="1"/>
      <protection/>
    </xf>
    <xf numFmtId="0" fontId="8" fillId="35" borderId="10" xfId="53" applyFont="1" applyFill="1" applyBorder="1" applyAlignment="1">
      <alignment horizontal="center" vertical="center"/>
      <protection/>
    </xf>
    <xf numFmtId="0" fontId="7" fillId="35" borderId="10" xfId="53" applyFont="1" applyFill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8" fillId="34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68" fillId="0" borderId="0" xfId="54" applyFont="1" applyAlignment="1">
      <alignment horizontal="left" vertical="center"/>
      <protection/>
    </xf>
    <xf numFmtId="0" fontId="50" fillId="0" borderId="0" xfId="54">
      <alignment/>
      <protection/>
    </xf>
    <xf numFmtId="0" fontId="68" fillId="33" borderId="0" xfId="54" applyFont="1" applyFill="1" applyAlignment="1">
      <alignment horizontal="left" vertical="center"/>
      <protection/>
    </xf>
    <xf numFmtId="0" fontId="50" fillId="33" borderId="0" xfId="54" applyFill="1">
      <alignment/>
      <protection/>
    </xf>
    <xf numFmtId="0" fontId="48" fillId="0" borderId="0" xfId="54" applyFont="1">
      <alignment/>
      <protection/>
    </xf>
    <xf numFmtId="0" fontId="8" fillId="34" borderId="10" xfId="54" applyFont="1" applyFill="1" applyBorder="1" applyAlignment="1">
      <alignment horizontal="center" vertical="center"/>
      <protection/>
    </xf>
    <xf numFmtId="0" fontId="6" fillId="34" borderId="10" xfId="54" applyFont="1" applyFill="1" applyBorder="1" applyAlignment="1">
      <alignment horizontal="center" vertical="center"/>
      <protection/>
    </xf>
    <xf numFmtId="0" fontId="8" fillId="35" borderId="10" xfId="54" applyFont="1" applyFill="1" applyBorder="1" applyAlignment="1">
      <alignment horizontal="center" vertical="center"/>
      <protection/>
    </xf>
    <xf numFmtId="0" fontId="24" fillId="35" borderId="10" xfId="54" applyFont="1" applyFill="1" applyBorder="1" applyAlignment="1">
      <alignment horizontal="center" vertical="center"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11" fillId="34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4" fillId="33" borderId="10" xfId="54" applyFont="1" applyFill="1" applyBorder="1" applyAlignment="1">
      <alignment horizontal="center" vertical="center"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8" fillId="36" borderId="10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33" borderId="10" xfId="54" applyFont="1" applyFill="1" applyBorder="1" applyAlignment="1">
      <alignment horizontal="center" vertical="center"/>
      <protection/>
    </xf>
    <xf numFmtId="0" fontId="7" fillId="34" borderId="10" xfId="54" applyFont="1" applyFill="1" applyBorder="1" applyAlignment="1">
      <alignment horizontal="center" vertical="center"/>
      <protection/>
    </xf>
    <xf numFmtId="0" fontId="21" fillId="34" borderId="10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horizontal="center" vertical="center"/>
      <protection/>
    </xf>
    <xf numFmtId="0" fontId="23" fillId="34" borderId="10" xfId="54" applyFont="1" applyFill="1" applyBorder="1" applyAlignment="1">
      <alignment horizontal="center" vertical="center"/>
      <protection/>
    </xf>
    <xf numFmtId="0" fontId="68" fillId="0" borderId="0" xfId="54" applyFont="1" applyFill="1" applyAlignment="1">
      <alignment horizontal="left" vertical="center"/>
      <protection/>
    </xf>
    <xf numFmtId="0" fontId="50" fillId="0" borderId="0" xfId="54" applyFill="1">
      <alignment/>
      <protection/>
    </xf>
    <xf numFmtId="0" fontId="6" fillId="34" borderId="10" xfId="54" applyFont="1" applyFill="1" applyBorder="1" applyAlignment="1">
      <alignment horizontal="left" vertical="center" wrapText="1"/>
      <protection/>
    </xf>
    <xf numFmtId="0" fontId="6" fillId="35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Border="1" applyAlignment="1">
      <alignment horizontal="left" vertical="center" wrapText="1"/>
      <protection/>
    </xf>
    <xf numFmtId="0" fontId="6" fillId="34" borderId="11" xfId="54" applyFont="1" applyFill="1" applyBorder="1" applyAlignment="1">
      <alignment horizontal="left" vertical="center" wrapText="1"/>
      <protection/>
    </xf>
    <xf numFmtId="0" fontId="6" fillId="36" borderId="10" xfId="54" applyFont="1" applyFill="1" applyBorder="1" applyAlignment="1">
      <alignment horizontal="left" vertical="center" wrapText="1"/>
      <protection/>
    </xf>
    <xf numFmtId="0" fontId="6" fillId="33" borderId="10" xfId="54" applyFont="1" applyFill="1" applyBorder="1" applyAlignment="1">
      <alignment horizontal="left" vertical="center" wrapText="1"/>
      <protection/>
    </xf>
    <xf numFmtId="0" fontId="24" fillId="33" borderId="13" xfId="54" applyFont="1" applyFill="1" applyBorder="1" applyAlignment="1">
      <alignment horizontal="left" vertical="center" wrapText="1"/>
      <protection/>
    </xf>
    <xf numFmtId="0" fontId="24" fillId="0" borderId="13" xfId="54" applyFont="1" applyBorder="1" applyAlignment="1">
      <alignment vertical="center" wrapText="1"/>
      <protection/>
    </xf>
    <xf numFmtId="0" fontId="24" fillId="0" borderId="13" xfId="54" applyFont="1" applyBorder="1" applyAlignment="1">
      <alignment vertical="center"/>
      <protection/>
    </xf>
    <xf numFmtId="0" fontId="24" fillId="0" borderId="13" xfId="54" applyFont="1" applyFill="1" applyBorder="1" applyAlignment="1">
      <alignment vertical="center"/>
      <protection/>
    </xf>
    <xf numFmtId="0" fontId="24" fillId="0" borderId="11" xfId="54" applyFont="1" applyBorder="1" applyAlignment="1">
      <alignment vertical="center" wrapText="1"/>
      <protection/>
    </xf>
    <xf numFmtId="0" fontId="24" fillId="0" borderId="14" xfId="54" applyFont="1" applyBorder="1" applyAlignment="1">
      <alignment vertical="center" wrapText="1"/>
      <protection/>
    </xf>
    <xf numFmtId="0" fontId="24" fillId="0" borderId="15" xfId="54" applyFont="1" applyBorder="1" applyAlignment="1">
      <alignment vertical="center" wrapText="1"/>
      <protection/>
    </xf>
    <xf numFmtId="0" fontId="24" fillId="33" borderId="13" xfId="54" applyFont="1" applyFill="1" applyBorder="1" applyAlignment="1">
      <alignment vertical="center" wrapText="1"/>
      <protection/>
    </xf>
    <xf numFmtId="0" fontId="24" fillId="33" borderId="11" xfId="54" applyFont="1" applyFill="1" applyBorder="1" applyAlignment="1">
      <alignment horizontal="left" vertical="center" wrapText="1"/>
      <protection/>
    </xf>
    <xf numFmtId="0" fontId="24" fillId="33" borderId="13" xfId="54" applyFont="1" applyFill="1" applyBorder="1" applyAlignment="1">
      <alignment horizontal="left" vertical="center" wrapText="1"/>
      <protection/>
    </xf>
    <xf numFmtId="0" fontId="24" fillId="0" borderId="13" xfId="54" applyFont="1" applyFill="1" applyBorder="1" applyAlignment="1">
      <alignment vertical="center" wrapText="1"/>
      <protection/>
    </xf>
    <xf numFmtId="0" fontId="21" fillId="36" borderId="13" xfId="54" applyFont="1" applyFill="1" applyBorder="1" applyAlignment="1">
      <alignment vertical="center" wrapText="1"/>
      <protection/>
    </xf>
    <xf numFmtId="0" fontId="21" fillId="34" borderId="13" xfId="54" applyFont="1" applyFill="1" applyBorder="1" applyAlignment="1">
      <alignment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24" fillId="0" borderId="13" xfId="54" applyFont="1" applyBorder="1" applyAlignment="1">
      <alignment horizontal="left" vertical="center" wrapText="1"/>
      <protection/>
    </xf>
    <xf numFmtId="0" fontId="24" fillId="33" borderId="13" xfId="54" applyFont="1" applyFill="1" applyBorder="1" applyAlignment="1">
      <alignment horizontal="left" vertical="center" wrapText="1"/>
      <protection/>
    </xf>
    <xf numFmtId="0" fontId="24" fillId="0" borderId="13" xfId="54" applyFont="1" applyFill="1" applyBorder="1" applyAlignment="1">
      <alignment horizontal="left" vertical="center"/>
      <protection/>
    </xf>
    <xf numFmtId="0" fontId="24" fillId="0" borderId="11" xfId="54" applyFont="1" applyBorder="1" applyAlignment="1">
      <alignment horizontal="left" vertical="center" wrapText="1"/>
      <protection/>
    </xf>
    <xf numFmtId="0" fontId="21" fillId="34" borderId="13" xfId="54" applyFont="1" applyFill="1" applyBorder="1" applyAlignment="1">
      <alignment horizontal="left" vertical="center" wrapText="1"/>
      <protection/>
    </xf>
    <xf numFmtId="0" fontId="24" fillId="33" borderId="13" xfId="54" applyFont="1" applyFill="1" applyBorder="1" applyAlignment="1">
      <alignment horizontal="left" vertical="center" wrapText="1"/>
      <protection/>
    </xf>
    <xf numFmtId="0" fontId="8" fillId="4" borderId="10" xfId="54" applyFont="1" applyFill="1" applyBorder="1" applyAlignment="1">
      <alignment horizontal="center" vertical="center"/>
      <protection/>
    </xf>
    <xf numFmtId="0" fontId="24" fillId="4" borderId="10" xfId="54" applyFont="1" applyFill="1" applyBorder="1" applyAlignment="1">
      <alignment horizontal="center" vertical="center"/>
      <protection/>
    </xf>
    <xf numFmtId="0" fontId="8" fillId="4" borderId="10" xfId="54" applyFont="1" applyFill="1" applyBorder="1" applyAlignment="1">
      <alignment horizontal="center" vertical="center" wrapText="1"/>
      <protection/>
    </xf>
    <xf numFmtId="0" fontId="24" fillId="33" borderId="13" xfId="54" applyFont="1" applyFill="1" applyBorder="1" applyAlignment="1">
      <alignment horizontal="left" vertical="center" wrapText="1"/>
      <protection/>
    </xf>
    <xf numFmtId="0" fontId="21" fillId="34" borderId="13" xfId="54" applyFont="1" applyFill="1" applyBorder="1" applyAlignment="1">
      <alignment horizontal="left" vertical="center" wrapText="1"/>
      <protection/>
    </xf>
    <xf numFmtId="0" fontId="24" fillId="33" borderId="13" xfId="54" applyFont="1" applyFill="1" applyBorder="1" applyAlignment="1">
      <alignment horizontal="left" vertical="center" wrapText="1"/>
      <protection/>
    </xf>
    <xf numFmtId="3" fontId="68" fillId="0" borderId="0" xfId="54" applyNumberFormat="1" applyFont="1" applyFill="1" applyAlignment="1">
      <alignment horizontal="left" vertical="center"/>
      <protection/>
    </xf>
    <xf numFmtId="0" fontId="11" fillId="4" borderId="10" xfId="54" applyFont="1" applyFill="1" applyBorder="1" applyAlignment="1">
      <alignment horizontal="center" vertical="center"/>
      <protection/>
    </xf>
    <xf numFmtId="0" fontId="21" fillId="36" borderId="13" xfId="54" applyFont="1" applyFill="1" applyBorder="1" applyAlignment="1">
      <alignment horizontal="left" vertical="center" wrapText="1"/>
      <protection/>
    </xf>
    <xf numFmtId="0" fontId="68" fillId="0" borderId="0" xfId="54" applyFont="1" applyFill="1" applyAlignment="1">
      <alignment horizontal="right" vertical="center"/>
      <protection/>
    </xf>
    <xf numFmtId="0" fontId="69" fillId="0" borderId="11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" fillId="0" borderId="13" xfId="53" applyFont="1" applyBorder="1" applyAlignment="1">
      <alignment horizontal="center" vertical="center" textRotation="90" wrapText="1"/>
      <protection/>
    </xf>
    <xf numFmtId="0" fontId="7" fillId="0" borderId="14" xfId="53" applyFont="1" applyBorder="1" applyAlignment="1">
      <alignment horizontal="center" vertical="center" textRotation="90" wrapText="1"/>
      <protection/>
    </xf>
    <xf numFmtId="0" fontId="7" fillId="0" borderId="15" xfId="53" applyFont="1" applyBorder="1" applyAlignment="1">
      <alignment horizontal="center" vertical="center" textRotation="90" wrapText="1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7" fillId="35" borderId="18" xfId="53" applyFont="1" applyFill="1" applyBorder="1" applyAlignment="1">
      <alignment horizontal="left" vertical="top" wrapText="1"/>
      <protection/>
    </xf>
    <xf numFmtId="0" fontId="7" fillId="35" borderId="19" xfId="53" applyFont="1" applyFill="1" applyBorder="1" applyAlignment="1">
      <alignment horizontal="left" vertical="top" wrapText="1"/>
      <protection/>
    </xf>
    <xf numFmtId="0" fontId="7" fillId="35" borderId="20" xfId="53" applyFont="1" applyFill="1" applyBorder="1" applyAlignment="1">
      <alignment horizontal="left" vertical="top" wrapText="1"/>
      <protection/>
    </xf>
    <xf numFmtId="0" fontId="8" fillId="35" borderId="13" xfId="53" applyFont="1" applyFill="1" applyBorder="1" applyAlignment="1">
      <alignment horizontal="center" vertical="center"/>
      <protection/>
    </xf>
    <xf numFmtId="0" fontId="8" fillId="35" borderId="15" xfId="53" applyFont="1" applyFill="1" applyBorder="1" applyAlignment="1">
      <alignment horizontal="center" vertical="center"/>
      <protection/>
    </xf>
    <xf numFmtId="0" fontId="7" fillId="35" borderId="21" xfId="53" applyFont="1" applyFill="1" applyBorder="1" applyAlignment="1">
      <alignment horizontal="left" vertical="top" wrapText="1"/>
      <protection/>
    </xf>
    <xf numFmtId="0" fontId="7" fillId="35" borderId="22" xfId="53" applyFont="1" applyFill="1" applyBorder="1" applyAlignment="1">
      <alignment horizontal="left" vertical="top" wrapText="1"/>
      <protection/>
    </xf>
    <xf numFmtId="0" fontId="7" fillId="35" borderId="10" xfId="53" applyFont="1" applyFill="1" applyBorder="1" applyAlignment="1">
      <alignment horizontal="left" vertical="top" wrapText="1"/>
      <protection/>
    </xf>
    <xf numFmtId="0" fontId="7" fillId="35" borderId="17" xfId="53" applyFont="1" applyFill="1" applyBorder="1" applyAlignment="1">
      <alignment horizontal="left" vertical="top" wrapText="1"/>
      <protection/>
    </xf>
    <xf numFmtId="0" fontId="7" fillId="35" borderId="16" xfId="53" applyFont="1" applyFill="1" applyBorder="1" applyAlignment="1">
      <alignment horizontal="left" vertical="top" wrapText="1"/>
      <protection/>
    </xf>
    <xf numFmtId="0" fontId="7" fillId="35" borderId="12" xfId="53" applyFont="1" applyFill="1" applyBorder="1" applyAlignment="1">
      <alignment horizontal="left" vertical="top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20" xfId="42" applyBorder="1" applyAlignment="1" applyProtection="1">
      <alignment horizontal="center" vertical="center" textRotation="90"/>
      <protection/>
    </xf>
    <xf numFmtId="0" fontId="5" fillId="0" borderId="23" xfId="42" applyBorder="1" applyAlignment="1" applyProtection="1">
      <alignment horizontal="center" vertical="center" textRotation="90"/>
      <protection/>
    </xf>
    <xf numFmtId="0" fontId="5" fillId="0" borderId="10" xfId="42" applyBorder="1" applyAlignment="1" applyProtection="1">
      <alignment horizontal="center" vertical="center" textRotation="90"/>
      <protection/>
    </xf>
    <xf numFmtId="0" fontId="23" fillId="34" borderId="17" xfId="54" applyFont="1" applyFill="1" applyBorder="1" applyAlignment="1">
      <alignment horizontal="left" vertical="top" wrapText="1"/>
      <protection/>
    </xf>
    <xf numFmtId="0" fontId="23" fillId="34" borderId="16" xfId="54" applyFont="1" applyFill="1" applyBorder="1" applyAlignment="1">
      <alignment horizontal="left" vertical="top" wrapText="1"/>
      <protection/>
    </xf>
    <xf numFmtId="0" fontId="23" fillId="34" borderId="12" xfId="54" applyFont="1" applyFill="1" applyBorder="1" applyAlignment="1">
      <alignment horizontal="left" vertical="top" wrapText="1"/>
      <protection/>
    </xf>
    <xf numFmtId="0" fontId="6" fillId="34" borderId="13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8" fillId="34" borderId="13" xfId="54" applyFont="1" applyFill="1" applyBorder="1" applyAlignment="1">
      <alignment horizontal="center" vertical="center"/>
      <protection/>
    </xf>
    <xf numFmtId="0" fontId="8" fillId="34" borderId="15" xfId="54" applyFont="1" applyFill="1" applyBorder="1" applyAlignment="1">
      <alignment horizontal="center" vertical="center"/>
      <protection/>
    </xf>
    <xf numFmtId="0" fontId="23" fillId="33" borderId="13" xfId="54" applyFont="1" applyFill="1" applyBorder="1" applyAlignment="1">
      <alignment horizontal="center" vertical="center"/>
      <protection/>
    </xf>
    <xf numFmtId="0" fontId="23" fillId="33" borderId="15" xfId="54" applyFont="1" applyFill="1" applyBorder="1" applyAlignment="1">
      <alignment horizontal="center" vertical="center"/>
      <protection/>
    </xf>
    <xf numFmtId="0" fontId="23" fillId="34" borderId="21" xfId="54" applyFont="1" applyFill="1" applyBorder="1" applyAlignment="1">
      <alignment horizontal="left" wrapText="1"/>
      <protection/>
    </xf>
    <xf numFmtId="0" fontId="23" fillId="34" borderId="22" xfId="54" applyFont="1" applyFill="1" applyBorder="1" applyAlignment="1">
      <alignment horizontal="left" wrapText="1"/>
      <protection/>
    </xf>
    <xf numFmtId="0" fontId="23" fillId="34" borderId="10" xfId="54" applyFont="1" applyFill="1" applyBorder="1" applyAlignment="1">
      <alignment horizontal="left" wrapText="1"/>
      <protection/>
    </xf>
    <xf numFmtId="0" fontId="21" fillId="34" borderId="13" xfId="54" applyFont="1" applyFill="1" applyBorder="1" applyAlignment="1">
      <alignment horizontal="left" vertical="center" wrapText="1"/>
      <protection/>
    </xf>
    <xf numFmtId="0" fontId="21" fillId="34" borderId="15" xfId="54" applyFont="1" applyFill="1" applyBorder="1" applyAlignment="1">
      <alignment horizontal="left" vertical="center" wrapText="1"/>
      <protection/>
    </xf>
    <xf numFmtId="0" fontId="24" fillId="0" borderId="13" xfId="54" applyFont="1" applyBorder="1" applyAlignment="1">
      <alignment horizontal="left" vertical="center" wrapText="1"/>
      <protection/>
    </xf>
    <xf numFmtId="0" fontId="24" fillId="0" borderId="14" xfId="54" applyFont="1" applyBorder="1" applyAlignment="1">
      <alignment horizontal="left" vertical="center" wrapText="1"/>
      <protection/>
    </xf>
    <xf numFmtId="0" fontId="24" fillId="0" borderId="13" xfId="54" applyFont="1" applyFill="1" applyBorder="1" applyAlignment="1">
      <alignment horizontal="left" vertical="center"/>
      <protection/>
    </xf>
    <xf numFmtId="0" fontId="24" fillId="0" borderId="15" xfId="54" applyFont="1" applyFill="1" applyBorder="1" applyAlignment="1">
      <alignment horizontal="left" vertical="center"/>
      <protection/>
    </xf>
    <xf numFmtId="0" fontId="23" fillId="34" borderId="18" xfId="54" applyFont="1" applyFill="1" applyBorder="1" applyAlignment="1">
      <alignment horizontal="left" wrapText="1"/>
      <protection/>
    </xf>
    <xf numFmtId="0" fontId="23" fillId="34" borderId="19" xfId="54" applyFont="1" applyFill="1" applyBorder="1" applyAlignment="1">
      <alignment horizontal="left" wrapText="1"/>
      <protection/>
    </xf>
    <xf numFmtId="0" fontId="23" fillId="34" borderId="20" xfId="54" applyFont="1" applyFill="1" applyBorder="1" applyAlignment="1">
      <alignment horizontal="left" wrapText="1"/>
      <protection/>
    </xf>
    <xf numFmtId="0" fontId="8" fillId="0" borderId="13" xfId="54" applyFont="1" applyBorder="1" applyAlignment="1">
      <alignment horizontal="center" vertical="center" textRotation="90" wrapText="1"/>
      <protection/>
    </xf>
    <xf numFmtId="0" fontId="8" fillId="0" borderId="14" xfId="54" applyFont="1" applyBorder="1" applyAlignment="1">
      <alignment horizontal="center" vertical="center" textRotation="90" wrapText="1"/>
      <protection/>
    </xf>
    <xf numFmtId="0" fontId="8" fillId="0" borderId="15" xfId="54" applyFont="1" applyBorder="1" applyAlignment="1">
      <alignment horizontal="center" vertical="center" textRotation="90" wrapText="1"/>
      <protection/>
    </xf>
    <xf numFmtId="0" fontId="24" fillId="0" borderId="15" xfId="54" applyFont="1" applyBorder="1" applyAlignment="1">
      <alignment horizontal="left" vertical="center" wrapText="1"/>
      <protection/>
    </xf>
    <xf numFmtId="0" fontId="24" fillId="33" borderId="13" xfId="54" applyFont="1" applyFill="1" applyBorder="1" applyAlignment="1">
      <alignment horizontal="left" vertical="center" wrapText="1"/>
      <protection/>
    </xf>
    <xf numFmtId="0" fontId="24" fillId="33" borderId="15" xfId="54" applyFont="1" applyFill="1" applyBorder="1" applyAlignment="1">
      <alignment horizontal="left" vertical="center" wrapText="1"/>
      <protection/>
    </xf>
    <xf numFmtId="0" fontId="16" fillId="34" borderId="13" xfId="54" applyFont="1" applyFill="1" applyBorder="1" applyAlignment="1">
      <alignment horizontal="left" vertical="center"/>
      <protection/>
    </xf>
    <xf numFmtId="0" fontId="16" fillId="34" borderId="15" xfId="54" applyFont="1" applyFill="1" applyBorder="1" applyAlignment="1">
      <alignment horizontal="left" vertical="center"/>
      <protection/>
    </xf>
    <xf numFmtId="0" fontId="26" fillId="34" borderId="13" xfId="54" applyFont="1" applyFill="1" applyBorder="1" applyAlignment="1">
      <alignment horizontal="left" vertical="center" wrapText="1"/>
      <protection/>
    </xf>
    <xf numFmtId="0" fontId="26" fillId="34" borderId="15" xfId="54" applyFont="1" applyFill="1" applyBorder="1" applyAlignment="1">
      <alignment horizontal="left" vertical="center" wrapText="1"/>
      <protection/>
    </xf>
    <xf numFmtId="0" fontId="25" fillId="0" borderId="15" xfId="0" applyFont="1" applyBorder="1" applyAlignment="1">
      <alignment/>
    </xf>
    <xf numFmtId="0" fontId="24" fillId="0" borderId="13" xfId="54" applyFont="1" applyBorder="1" applyAlignment="1">
      <alignment horizontal="left" vertical="center"/>
      <protection/>
    </xf>
    <xf numFmtId="0" fontId="5" fillId="33" borderId="13" xfId="42" applyFont="1" applyFill="1" applyBorder="1" applyAlignment="1" applyProtection="1">
      <alignment horizontal="center" vertical="center" textRotation="90"/>
      <protection/>
    </xf>
    <xf numFmtId="0" fontId="5" fillId="33" borderId="14" xfId="42" applyFont="1" applyFill="1" applyBorder="1" applyAlignment="1" applyProtection="1">
      <alignment horizontal="center" vertical="center" textRotation="90"/>
      <protection/>
    </xf>
    <xf numFmtId="0" fontId="5" fillId="33" borderId="15" xfId="42" applyFont="1" applyFill="1" applyBorder="1" applyAlignment="1" applyProtection="1">
      <alignment horizontal="center" vertical="center" textRotation="90"/>
      <protection/>
    </xf>
    <xf numFmtId="0" fontId="24" fillId="0" borderId="13" xfId="54" applyFont="1" applyFill="1" applyBorder="1" applyAlignment="1">
      <alignment horizontal="left" vertical="center" wrapText="1"/>
      <protection/>
    </xf>
    <xf numFmtId="0" fontId="24" fillId="0" borderId="15" xfId="54" applyFont="1" applyFill="1" applyBorder="1" applyAlignment="1">
      <alignment horizontal="left" vertical="center" wrapText="1"/>
      <protection/>
    </xf>
    <xf numFmtId="0" fontId="5" fillId="0" borderId="20" xfId="42" applyFill="1" applyBorder="1" applyAlignment="1" applyProtection="1">
      <alignment horizontal="center" vertical="center" textRotation="90"/>
      <protection/>
    </xf>
    <xf numFmtId="0" fontId="5" fillId="0" borderId="23" xfId="42" applyFill="1" applyBorder="1" applyAlignment="1" applyProtection="1">
      <alignment horizontal="center" vertical="center" textRotation="90"/>
      <protection/>
    </xf>
    <xf numFmtId="0" fontId="5" fillId="0" borderId="10" xfId="42" applyFill="1" applyBorder="1" applyAlignment="1" applyProtection="1">
      <alignment horizontal="center" vertical="center" textRotation="90"/>
      <protection/>
    </xf>
    <xf numFmtId="0" fontId="23" fillId="0" borderId="13" xfId="54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center" vertical="center"/>
      <protection/>
    </xf>
    <xf numFmtId="0" fontId="25" fillId="0" borderId="19" xfId="53" applyFont="1" applyBorder="1" applyAlignment="1">
      <alignment horizontal="left"/>
      <protection/>
    </xf>
    <xf numFmtId="0" fontId="0" fillId="0" borderId="19" xfId="53" applyBorder="1">
      <alignment/>
      <protection/>
    </xf>
    <xf numFmtId="0" fontId="70" fillId="0" borderId="17" xfId="54" applyFont="1" applyBorder="1" applyAlignment="1">
      <alignment horizontal="center" vertical="center"/>
      <protection/>
    </xf>
    <xf numFmtId="0" fontId="70" fillId="0" borderId="16" xfId="54" applyFont="1" applyBorder="1" applyAlignment="1">
      <alignment horizontal="center" vertical="center"/>
      <protection/>
    </xf>
    <xf numFmtId="0" fontId="70" fillId="0" borderId="12" xfId="54" applyFont="1" applyBorder="1" applyAlignment="1">
      <alignment horizontal="center" vertical="center"/>
      <protection/>
    </xf>
    <xf numFmtId="0" fontId="69" fillId="0" borderId="11" xfId="54" applyFont="1" applyBorder="1" applyAlignment="1">
      <alignment horizontal="center" vertical="center" textRotation="90"/>
      <protection/>
    </xf>
    <xf numFmtId="0" fontId="25" fillId="0" borderId="0" xfId="53" applyFont="1" applyBorder="1" applyAlignment="1">
      <alignment horizontal="left"/>
      <protection/>
    </xf>
    <xf numFmtId="0" fontId="0" fillId="0" borderId="0" xfId="53" applyBorder="1">
      <alignment/>
      <protection/>
    </xf>
    <xf numFmtId="0" fontId="25" fillId="0" borderId="0" xfId="53" applyFont="1" applyBorder="1" applyAlignment="1">
      <alignment horizontal="left" vertical="center"/>
      <protection/>
    </xf>
    <xf numFmtId="0" fontId="0" fillId="0" borderId="0" xfId="53" applyBorder="1" applyAlignment="1">
      <alignment vertical="center"/>
      <protection/>
    </xf>
    <xf numFmtId="0" fontId="7" fillId="37" borderId="13" xfId="53" applyFont="1" applyFill="1" applyBorder="1" applyAlignment="1">
      <alignment vertical="top" wrapText="1"/>
      <protection/>
    </xf>
    <xf numFmtId="0" fontId="7" fillId="34" borderId="13" xfId="53" applyFont="1" applyFill="1" applyBorder="1" applyAlignment="1">
      <alignment vertical="top" wrapText="1"/>
      <protection/>
    </xf>
    <xf numFmtId="0" fontId="8" fillId="35" borderId="10" xfId="53" applyFont="1" applyFill="1" applyBorder="1" applyAlignment="1">
      <alignment horizontal="left" vertical="top" wrapText="1"/>
      <protection/>
    </xf>
    <xf numFmtId="0" fontId="6" fillId="35" borderId="10" xfId="53" applyFont="1" applyFill="1" applyBorder="1" applyAlignment="1">
      <alignment horizontal="center" vertical="center"/>
      <protection/>
    </xf>
    <xf numFmtId="0" fontId="8" fillId="37" borderId="10" xfId="53" applyFont="1" applyFill="1" applyBorder="1" applyAlignment="1">
      <alignment horizontal="left" vertical="top" wrapText="1"/>
      <protection/>
    </xf>
    <xf numFmtId="0" fontId="8" fillId="37" borderId="10" xfId="53" applyFont="1" applyFill="1" applyBorder="1" applyAlignment="1">
      <alignment horizontal="center" vertical="center"/>
      <protection/>
    </xf>
    <xf numFmtId="0" fontId="6" fillId="37" borderId="10" xfId="53" applyFont="1" applyFill="1" applyBorder="1" applyAlignment="1">
      <alignment horizontal="center" vertical="center"/>
      <protection/>
    </xf>
    <xf numFmtId="0" fontId="8" fillId="0" borderId="13" xfId="53" applyFont="1" applyBorder="1" applyAlignment="1">
      <alignment horizontal="left" vertical="top"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8" fillId="7" borderId="1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left" vertical="top" wrapText="1"/>
      <protection/>
    </xf>
    <xf numFmtId="0" fontId="8" fillId="0" borderId="15" xfId="53" applyFont="1" applyFill="1" applyBorder="1" applyAlignment="1">
      <alignment horizontal="left" vertical="top" wrapText="1"/>
      <protection/>
    </xf>
    <xf numFmtId="0" fontId="8" fillId="0" borderId="13" xfId="53" applyFont="1" applyBorder="1" applyAlignment="1">
      <alignment vertical="top" wrapText="1"/>
      <protection/>
    </xf>
    <xf numFmtId="0" fontId="8" fillId="0" borderId="13" xfId="53" applyFont="1" applyFill="1" applyBorder="1" applyAlignment="1">
      <alignment vertical="top" wrapText="1"/>
      <protection/>
    </xf>
    <xf numFmtId="0" fontId="8" fillId="0" borderId="13" xfId="53" applyFont="1" applyFill="1" applyBorder="1" applyAlignment="1">
      <alignment vertical="top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left" vertical="top" wrapText="1"/>
      <protection/>
    </xf>
    <xf numFmtId="0" fontId="25" fillId="33" borderId="0" xfId="53" applyFont="1" applyFill="1" applyBorder="1" applyAlignment="1">
      <alignment horizontal="left"/>
      <protection/>
    </xf>
    <xf numFmtId="0" fontId="0" fillId="33" borderId="0" xfId="53" applyFill="1" applyBorder="1">
      <alignment/>
      <protection/>
    </xf>
    <xf numFmtId="0" fontId="8" fillId="7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10" fillId="34" borderId="13" xfId="53" applyFont="1" applyFill="1" applyBorder="1" applyAlignment="1">
      <alignment vertical="top"/>
      <protection/>
    </xf>
    <xf numFmtId="0" fontId="10" fillId="34" borderId="13" xfId="53" applyFont="1" applyFill="1" applyBorder="1" applyAlignment="1">
      <alignment vertical="top" wrapText="1"/>
      <protection/>
    </xf>
    <xf numFmtId="0" fontId="8" fillId="34" borderId="11" xfId="53" applyFont="1" applyFill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horizontal="left" vertical="top" wrapText="1"/>
      <protection/>
    </xf>
    <xf numFmtId="0" fontId="11" fillId="0" borderId="13" xfId="53" applyFont="1" applyFill="1" applyBorder="1" applyAlignment="1">
      <alignment horizontal="left" vertical="top"/>
      <protection/>
    </xf>
    <xf numFmtId="0" fontId="11" fillId="0" borderId="15" xfId="53" applyFont="1" applyFill="1" applyBorder="1" applyAlignment="1">
      <alignment horizontal="left" vertical="top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6" fillId="34" borderId="12" xfId="53" applyFont="1" applyFill="1" applyBorder="1" applyAlignment="1">
      <alignment horizontal="center" vertical="center"/>
      <protection/>
    </xf>
    <xf numFmtId="0" fontId="6" fillId="34" borderId="12" xfId="53" applyFont="1" applyFill="1" applyBorder="1" applyAlignment="1">
      <alignment horizontal="center" vertical="center" wrapText="1"/>
      <protection/>
    </xf>
    <xf numFmtId="0" fontId="8" fillId="7" borderId="12" xfId="53" applyFont="1" applyFill="1" applyBorder="1" applyAlignment="1">
      <alignment horizontal="center" vertical="center" wrapText="1"/>
      <protection/>
    </xf>
    <xf numFmtId="0" fontId="6" fillId="35" borderId="13" xfId="53" applyFont="1" applyFill="1" applyBorder="1" applyAlignment="1">
      <alignment horizontal="center" vertical="center"/>
      <protection/>
    </xf>
    <xf numFmtId="0" fontId="8" fillId="34" borderId="13" xfId="53" applyFont="1" applyFill="1" applyBorder="1" applyAlignment="1">
      <alignment horizontal="center" vertical="center"/>
      <protection/>
    </xf>
    <xf numFmtId="0" fontId="8" fillId="33" borderId="13" xfId="54" applyFont="1" applyFill="1" applyBorder="1" applyAlignment="1">
      <alignment horizontal="center" vertical="center"/>
      <protection/>
    </xf>
    <xf numFmtId="0" fontId="6" fillId="35" borderId="15" xfId="53" applyFont="1" applyFill="1" applyBorder="1" applyAlignment="1">
      <alignment horizontal="center" vertical="center"/>
      <protection/>
    </xf>
    <xf numFmtId="0" fontId="8" fillId="34" borderId="15" xfId="53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/>
      <protection/>
    </xf>
    <xf numFmtId="0" fontId="0" fillId="0" borderId="24" xfId="53" applyFill="1" applyBorder="1">
      <alignment/>
      <protection/>
    </xf>
    <xf numFmtId="0" fontId="0" fillId="0" borderId="0" xfId="53" applyFill="1" applyBorder="1">
      <alignment/>
      <protection/>
    </xf>
    <xf numFmtId="0" fontId="71" fillId="0" borderId="0" xfId="53" applyFont="1" applyFill="1" applyBorder="1">
      <alignment/>
      <protection/>
    </xf>
    <xf numFmtId="0" fontId="72" fillId="0" borderId="0" xfId="53" applyFont="1" applyFill="1" applyBorder="1">
      <alignment/>
      <protection/>
    </xf>
    <xf numFmtId="0" fontId="71" fillId="0" borderId="0" xfId="53" applyFont="1" applyBorder="1">
      <alignment/>
      <protection/>
    </xf>
    <xf numFmtId="0" fontId="73" fillId="0" borderId="24" xfId="42" applyFont="1" applyFill="1" applyBorder="1" applyAlignment="1" applyProtection="1">
      <alignment/>
      <protection/>
    </xf>
    <xf numFmtId="0" fontId="0" fillId="0" borderId="24" xfId="53" applyBorder="1">
      <alignment/>
      <protection/>
    </xf>
    <xf numFmtId="0" fontId="0" fillId="0" borderId="25" xfId="53" applyFill="1" applyBorder="1">
      <alignment/>
      <protection/>
    </xf>
    <xf numFmtId="0" fontId="0" fillId="0" borderId="26" xfId="53" applyFill="1" applyBorder="1">
      <alignment/>
      <protection/>
    </xf>
    <xf numFmtId="0" fontId="73" fillId="0" borderId="26" xfId="42" applyFont="1" applyFill="1" applyBorder="1" applyAlignment="1" applyProtection="1">
      <alignment/>
      <protection/>
    </xf>
    <xf numFmtId="0" fontId="11" fillId="0" borderId="13" xfId="53" applyFont="1" applyBorder="1" applyAlignment="1">
      <alignment horizontal="left" vertical="top" wrapText="1"/>
      <protection/>
    </xf>
    <xf numFmtId="0" fontId="11" fillId="0" borderId="15" xfId="53" applyFont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usecr\Desktop\&#1057;&#1077;&#1082;&#1088;&#1077;&#1090;&#1072;&#1088;&#1100;%20&#1059;&#1063;\&#1043;&#1086;&#1076;&#1086;&#1074;&#1099;&#1077;%20&#1082;&#1072;&#1083;&#1077;&#1085;&#1076;&#1072;&#1088;&#1085;&#1099;&#1077;%20&#1091;&#1095;&#1077;&#1073;&#1085;&#1099;&#1077;%20&#1075;&#1088;&#1072;&#1092;&#1080;&#1082;&#1080;\&#1043;&#1086;&#1076;&#1086;&#1074;&#1099;&#1077;%20&#1082;&#1072;&#1083;&#1077;&#1085;&#1076;&#1072;&#1088;&#1085;&#1099;&#1077;%20&#1091;&#1095;&#1077;&#1073;&#1085;&#1099;&#1077;%20&#1075;&#1088;&#1072;&#1092;&#1080;&#1082;&#1080;%202015-2021%20&#1091;&#1095;.&#1075;&#1086;&#1076;\2020-2021\&#1057;&#1047;%20&#1073;&#1072;&#1079;&#1072;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Титул (2)"/>
      <sheetName val="1 курс СЗ-177б"/>
      <sheetName val="ЭКЗ 1 курс СЗ-177б"/>
      <sheetName val="1 курс СЗ-178к"/>
      <sheetName val="ЭКЗ 1 курс СЗ-178к"/>
      <sheetName val="2 курс СЗ-241б"/>
      <sheetName val="ЭКЗ 2 курс СЗ-241б"/>
      <sheetName val="2 курс СЗ-242к"/>
      <sheetName val="ЭКЗ 2 курс СЗ-242к"/>
      <sheetName val="3 курс СЗ-317б"/>
      <sheetName val="ЭКЗ 3 курс СЗ-317б"/>
      <sheetName val="3 курс СЗ-318к"/>
      <sheetName val="ЭКЗ 3 курс СЗ-318к"/>
      <sheetName val="4 курс СЗ-484к"/>
      <sheetName val="ЭКЗ 4 курс СЗ-484к"/>
      <sheetName val="СЗ-1179б"/>
      <sheetName val="ЭКЗ СЗ-1179б"/>
      <sheetName val="СЗ-1102к"/>
      <sheetName val="ЭКЗ СЗ-1102к"/>
      <sheetName val="2 курс СЗ-2143б"/>
      <sheetName val="ЭКЗ 2 курс СЗ-2143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="82" zoomScaleSheetLayoutView="82" zoomScalePageLayoutView="0" workbookViewId="0" topLeftCell="A1">
      <selection activeCell="S13" sqref="S13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48.75" customHeight="1">
      <c r="B1" s="8"/>
      <c r="C1" s="5"/>
      <c r="J1" s="104" t="s">
        <v>52</v>
      </c>
      <c r="K1" s="104"/>
      <c r="L1" s="104"/>
      <c r="M1" s="104"/>
      <c r="N1" s="4"/>
      <c r="O1" s="4"/>
      <c r="P1" s="4"/>
      <c r="Q1" s="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3:101" ht="18.75">
      <c r="C2" s="5"/>
      <c r="J2" s="7" t="s">
        <v>68</v>
      </c>
      <c r="K2" s="7"/>
      <c r="L2" s="7"/>
      <c r="M2" s="7"/>
      <c r="N2" s="7"/>
      <c r="O2" s="7"/>
      <c r="P2" s="7"/>
      <c r="Q2" s="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3:101" ht="15">
      <c r="C3" s="6"/>
      <c r="J3" s="4" t="s">
        <v>76</v>
      </c>
      <c r="K3" s="4"/>
      <c r="L3" s="4"/>
      <c r="M3" s="4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3:101" ht="18.75">
      <c r="C4" s="5"/>
      <c r="J4" s="4" t="s">
        <v>77</v>
      </c>
      <c r="K4" s="4"/>
      <c r="L4" s="4"/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 ht="66.75" customHeight="1">
      <c r="A5" s="105" t="s">
        <v>56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21.75" customHeight="1">
      <c r="A6" s="106" t="s">
        <v>54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ht="15.75">
      <c r="A7" s="100" t="s">
        <v>55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34.5" customHeight="1">
      <c r="A8" s="108" t="s">
        <v>109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15.75">
      <c r="A9" s="100" t="s">
        <v>75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90" customHeight="1">
      <c r="A10" s="1"/>
      <c r="B10" s="3"/>
      <c r="C10" s="3"/>
      <c r="D10" s="3"/>
      <c r="E10" s="102" t="s">
        <v>110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18.75">
      <c r="A11" s="1"/>
      <c r="B11" s="3"/>
      <c r="C11" s="3"/>
      <c r="D11" s="3"/>
      <c r="E11" s="102" t="s">
        <v>78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3:101" ht="18.75">
      <c r="C12" s="1"/>
      <c r="E12" s="102" t="s">
        <v>111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5:101" ht="18.75">
      <c r="E13" s="102" t="s">
        <v>51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5:101" ht="16.5" customHeight="1">
      <c r="E14" s="102" t="s">
        <v>112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86.25" customHeight="1">
      <c r="A16" s="10"/>
      <c r="B16" s="2"/>
      <c r="C16" s="2"/>
      <c r="D16" s="2"/>
      <c r="E16" s="2"/>
      <c r="F16" s="2"/>
      <c r="G16" s="2"/>
      <c r="H16" s="2"/>
      <c r="I16" s="99" t="s">
        <v>79</v>
      </c>
      <c r="J16" s="99"/>
      <c r="K16" s="99"/>
      <c r="L16" s="99"/>
      <c r="M16" s="99"/>
      <c r="N16" s="99"/>
      <c r="O16" s="99"/>
      <c r="P16" s="99"/>
      <c r="Q16" s="9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1:10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10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1:10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1:10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1:10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spans="1:10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1:10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</sheetData>
  <sheetProtection/>
  <mergeCells count="12">
    <mergeCell ref="J1:M1"/>
    <mergeCell ref="A5:Q5"/>
    <mergeCell ref="A6:Q6"/>
    <mergeCell ref="A7:Q7"/>
    <mergeCell ref="A8:Q8"/>
    <mergeCell ref="I16:Q16"/>
    <mergeCell ref="A9:Q9"/>
    <mergeCell ref="E14:Q1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6"/>
  <sheetViews>
    <sheetView view="pageBreakPreview" zoomScale="70" zoomScaleNormal="112" zoomScaleSheetLayoutView="70" zoomScalePageLayoutView="0" workbookViewId="0" topLeftCell="A1">
      <selection activeCell="A1" sqref="A1:BE1"/>
    </sheetView>
  </sheetViews>
  <sheetFormatPr defaultColWidth="9.00390625" defaultRowHeight="12.75"/>
  <cols>
    <col min="1" max="1" width="4.375" style="237" customWidth="1"/>
    <col min="2" max="2" width="11.625" style="186" customWidth="1"/>
    <col min="3" max="3" width="40.125" style="186" customWidth="1"/>
    <col min="4" max="4" width="15.00390625" style="186" customWidth="1"/>
    <col min="5" max="45" width="3.625" style="186" customWidth="1"/>
    <col min="46" max="47" width="3.625" style="210" customWidth="1"/>
    <col min="48" max="56" width="2.375" style="186" customWidth="1"/>
    <col min="57" max="57" width="9.125" style="186" customWidth="1"/>
    <col min="58" max="58" width="9.125" style="185" customWidth="1"/>
    <col min="59" max="16384" width="9.125" style="186" customWidth="1"/>
  </cols>
  <sheetData>
    <row r="1" spans="1:58" s="180" customFormat="1" ht="53.25" customHeight="1" thickBot="1">
      <c r="A1" s="130" t="s">
        <v>136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2"/>
      <c r="BF1" s="179"/>
    </row>
    <row r="2" spans="1:57" ht="69.75" customHeight="1" thickBot="1">
      <c r="A2" s="113" t="s">
        <v>0</v>
      </c>
      <c r="B2" s="113" t="s">
        <v>1</v>
      </c>
      <c r="C2" s="113" t="s">
        <v>2</v>
      </c>
      <c r="D2" s="113" t="s">
        <v>3</v>
      </c>
      <c r="E2" s="181" t="s">
        <v>4</v>
      </c>
      <c r="F2" s="182"/>
      <c r="G2" s="182"/>
      <c r="H2" s="183"/>
      <c r="I2" s="184" t="s">
        <v>137</v>
      </c>
      <c r="J2" s="181" t="s">
        <v>5</v>
      </c>
      <c r="K2" s="182"/>
      <c r="L2" s="182"/>
      <c r="M2" s="184" t="s">
        <v>138</v>
      </c>
      <c r="N2" s="181" t="s">
        <v>6</v>
      </c>
      <c r="O2" s="182"/>
      <c r="P2" s="182"/>
      <c r="Q2" s="183"/>
      <c r="R2" s="184" t="s">
        <v>139</v>
      </c>
      <c r="S2" s="182" t="s">
        <v>7</v>
      </c>
      <c r="T2" s="182"/>
      <c r="U2" s="183"/>
      <c r="V2" s="184" t="s">
        <v>140</v>
      </c>
      <c r="W2" s="181" t="s">
        <v>8</v>
      </c>
      <c r="X2" s="182"/>
      <c r="Y2" s="182"/>
      <c r="Z2" s="183"/>
      <c r="AA2" s="181" t="s">
        <v>9</v>
      </c>
      <c r="AB2" s="182"/>
      <c r="AC2" s="182"/>
      <c r="AD2" s="183"/>
      <c r="AE2" s="181" t="s">
        <v>10</v>
      </c>
      <c r="AF2" s="182"/>
      <c r="AG2" s="182"/>
      <c r="AH2" s="183"/>
      <c r="AI2" s="184" t="s">
        <v>141</v>
      </c>
      <c r="AJ2" s="181" t="s">
        <v>11</v>
      </c>
      <c r="AK2" s="182"/>
      <c r="AL2" s="183"/>
      <c r="AM2" s="184" t="s">
        <v>142</v>
      </c>
      <c r="AN2" s="181" t="s">
        <v>12</v>
      </c>
      <c r="AO2" s="182"/>
      <c r="AP2" s="182"/>
      <c r="AQ2" s="183"/>
      <c r="AR2" s="184" t="s">
        <v>143</v>
      </c>
      <c r="AS2" s="181" t="s">
        <v>13</v>
      </c>
      <c r="AT2" s="182"/>
      <c r="AU2" s="183"/>
      <c r="AV2" s="184" t="s">
        <v>144</v>
      </c>
      <c r="AW2" s="181" t="s">
        <v>14</v>
      </c>
      <c r="AX2" s="182"/>
      <c r="AY2" s="182"/>
      <c r="AZ2" s="183"/>
      <c r="BA2" s="181" t="s">
        <v>15</v>
      </c>
      <c r="BB2" s="182"/>
      <c r="BC2" s="182"/>
      <c r="BD2" s="183"/>
      <c r="BE2" s="133" t="s">
        <v>16</v>
      </c>
    </row>
    <row r="3" spans="1:57" ht="16.5" thickBot="1">
      <c r="A3" s="114"/>
      <c r="B3" s="114"/>
      <c r="C3" s="114"/>
      <c r="D3" s="114"/>
      <c r="E3" s="116" t="s">
        <v>17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8"/>
      <c r="BE3" s="134"/>
    </row>
    <row r="4" spans="1:58" s="188" customFormat="1" ht="20.25" customHeight="1" thickBot="1">
      <c r="A4" s="115"/>
      <c r="B4" s="115"/>
      <c r="C4" s="115"/>
      <c r="D4" s="115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134"/>
      <c r="BF4" s="187"/>
    </row>
    <row r="5" spans="1:57" ht="16.5" thickBot="1">
      <c r="A5" s="116" t="s">
        <v>18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/>
      <c r="BE5" s="134"/>
    </row>
    <row r="6" spans="1:58" s="188" customFormat="1" ht="18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135"/>
      <c r="BF6" s="187"/>
    </row>
    <row r="7" spans="1:57" ht="19.5" customHeight="1" thickBot="1">
      <c r="A7" s="113" t="s">
        <v>19</v>
      </c>
      <c r="B7" s="189" t="s">
        <v>20</v>
      </c>
      <c r="C7" s="190" t="s">
        <v>21</v>
      </c>
      <c r="D7" s="191" t="s">
        <v>22</v>
      </c>
      <c r="E7" s="21">
        <f aca="true" t="shared" si="0" ref="E7:U7">E9+E11+E13+E14+E15+E16+E17+E18+E19+E12+E20+E21+E23+E25+E26+E29</f>
        <v>36</v>
      </c>
      <c r="F7" s="21">
        <f t="shared" si="0"/>
        <v>36</v>
      </c>
      <c r="G7" s="21">
        <f t="shared" si="0"/>
        <v>36</v>
      </c>
      <c r="H7" s="21">
        <f t="shared" si="0"/>
        <v>36</v>
      </c>
      <c r="I7" s="21">
        <f t="shared" si="0"/>
        <v>36</v>
      </c>
      <c r="J7" s="21">
        <f t="shared" si="0"/>
        <v>36</v>
      </c>
      <c r="K7" s="21">
        <f t="shared" si="0"/>
        <v>36</v>
      </c>
      <c r="L7" s="21">
        <f t="shared" si="0"/>
        <v>36</v>
      </c>
      <c r="M7" s="21">
        <f t="shared" si="0"/>
        <v>36</v>
      </c>
      <c r="N7" s="21">
        <f t="shared" si="0"/>
        <v>36</v>
      </c>
      <c r="O7" s="21">
        <f t="shared" si="0"/>
        <v>36</v>
      </c>
      <c r="P7" s="21">
        <f t="shared" si="0"/>
        <v>36</v>
      </c>
      <c r="Q7" s="21">
        <f t="shared" si="0"/>
        <v>36</v>
      </c>
      <c r="R7" s="21">
        <f t="shared" si="0"/>
        <v>36</v>
      </c>
      <c r="S7" s="21">
        <f t="shared" si="0"/>
        <v>36</v>
      </c>
      <c r="T7" s="21">
        <f t="shared" si="0"/>
        <v>36</v>
      </c>
      <c r="U7" s="21">
        <f t="shared" si="0"/>
        <v>36</v>
      </c>
      <c r="V7" s="192" t="s">
        <v>23</v>
      </c>
      <c r="W7" s="192" t="s">
        <v>23</v>
      </c>
      <c r="X7" s="21">
        <f aca="true" t="shared" si="1" ref="X7:AS7">X9+X11+X13+X14+X15+X16+X17+X18+X19+X12+X20+X21+X23+X25+X26+X29</f>
        <v>36</v>
      </c>
      <c r="Y7" s="21">
        <f t="shared" si="1"/>
        <v>36</v>
      </c>
      <c r="Z7" s="21">
        <f t="shared" si="1"/>
        <v>36</v>
      </c>
      <c r="AA7" s="21">
        <f t="shared" si="1"/>
        <v>36</v>
      </c>
      <c r="AB7" s="21">
        <f t="shared" si="1"/>
        <v>36</v>
      </c>
      <c r="AC7" s="21">
        <f t="shared" si="1"/>
        <v>36</v>
      </c>
      <c r="AD7" s="21">
        <f t="shared" si="1"/>
        <v>36</v>
      </c>
      <c r="AE7" s="21">
        <f t="shared" si="1"/>
        <v>36</v>
      </c>
      <c r="AF7" s="21">
        <f t="shared" si="1"/>
        <v>36</v>
      </c>
      <c r="AG7" s="21">
        <f t="shared" si="1"/>
        <v>36</v>
      </c>
      <c r="AH7" s="21">
        <f t="shared" si="1"/>
        <v>36</v>
      </c>
      <c r="AI7" s="21">
        <f t="shared" si="1"/>
        <v>36</v>
      </c>
      <c r="AJ7" s="21">
        <f t="shared" si="1"/>
        <v>36</v>
      </c>
      <c r="AK7" s="21">
        <f t="shared" si="1"/>
        <v>36</v>
      </c>
      <c r="AL7" s="21">
        <f t="shared" si="1"/>
        <v>36</v>
      </c>
      <c r="AM7" s="21">
        <f t="shared" si="1"/>
        <v>36</v>
      </c>
      <c r="AN7" s="21">
        <f t="shared" si="1"/>
        <v>36</v>
      </c>
      <c r="AO7" s="21">
        <f t="shared" si="1"/>
        <v>36</v>
      </c>
      <c r="AP7" s="21">
        <f t="shared" si="1"/>
        <v>36</v>
      </c>
      <c r="AQ7" s="21">
        <f t="shared" si="1"/>
        <v>36</v>
      </c>
      <c r="AR7" s="21">
        <f t="shared" si="1"/>
        <v>36</v>
      </c>
      <c r="AS7" s="21">
        <f t="shared" si="1"/>
        <v>36</v>
      </c>
      <c r="AT7" s="18"/>
      <c r="AU7" s="18"/>
      <c r="AV7" s="192" t="s">
        <v>23</v>
      </c>
      <c r="AW7" s="192" t="s">
        <v>23</v>
      </c>
      <c r="AX7" s="192" t="s">
        <v>23</v>
      </c>
      <c r="AY7" s="192" t="s">
        <v>23</v>
      </c>
      <c r="AZ7" s="192" t="s">
        <v>23</v>
      </c>
      <c r="BA7" s="192" t="s">
        <v>23</v>
      </c>
      <c r="BB7" s="192" t="s">
        <v>23</v>
      </c>
      <c r="BC7" s="192" t="s">
        <v>23</v>
      </c>
      <c r="BD7" s="192" t="s">
        <v>23</v>
      </c>
      <c r="BE7" s="21">
        <f aca="true" t="shared" si="2" ref="BE7:BE27">SUM(E7:BD7)</f>
        <v>1404</v>
      </c>
    </row>
    <row r="8" spans="1:57" ht="49.5" customHeight="1" thickBot="1">
      <c r="A8" s="114"/>
      <c r="B8" s="189" t="s">
        <v>57</v>
      </c>
      <c r="C8" s="189" t="s">
        <v>147</v>
      </c>
      <c r="D8" s="193" t="s">
        <v>22</v>
      </c>
      <c r="E8" s="194">
        <f aca="true" t="shared" si="3" ref="E8:U8">E9+E11+E13+E14+E15+E16+E17+E18+E19+E12+E20+E21</f>
        <v>22</v>
      </c>
      <c r="F8" s="194">
        <f t="shared" si="3"/>
        <v>24</v>
      </c>
      <c r="G8" s="194">
        <f t="shared" si="3"/>
        <v>22</v>
      </c>
      <c r="H8" s="194">
        <f t="shared" si="3"/>
        <v>24</v>
      </c>
      <c r="I8" s="194">
        <f t="shared" si="3"/>
        <v>22</v>
      </c>
      <c r="J8" s="194">
        <f t="shared" si="3"/>
        <v>24</v>
      </c>
      <c r="K8" s="194">
        <f t="shared" si="3"/>
        <v>22</v>
      </c>
      <c r="L8" s="194">
        <f t="shared" si="3"/>
        <v>24</v>
      </c>
      <c r="M8" s="194">
        <f t="shared" si="3"/>
        <v>22</v>
      </c>
      <c r="N8" s="194">
        <f t="shared" si="3"/>
        <v>24</v>
      </c>
      <c r="O8" s="194">
        <f t="shared" si="3"/>
        <v>22</v>
      </c>
      <c r="P8" s="194">
        <f t="shared" si="3"/>
        <v>24</v>
      </c>
      <c r="Q8" s="194">
        <f t="shared" si="3"/>
        <v>22</v>
      </c>
      <c r="R8" s="194">
        <f t="shared" si="3"/>
        <v>24</v>
      </c>
      <c r="S8" s="194">
        <f t="shared" si="3"/>
        <v>22</v>
      </c>
      <c r="T8" s="194">
        <f t="shared" si="3"/>
        <v>24</v>
      </c>
      <c r="U8" s="194">
        <f t="shared" si="3"/>
        <v>23</v>
      </c>
      <c r="V8" s="195" t="s">
        <v>23</v>
      </c>
      <c r="W8" s="195" t="s">
        <v>23</v>
      </c>
      <c r="X8" s="194">
        <f aca="true" t="shared" si="4" ref="X8:AS8">X9+X11+X13+X14+X15+X16+X17+X18+X19+X12+X20+X21</f>
        <v>24</v>
      </c>
      <c r="Y8" s="194">
        <f t="shared" si="4"/>
        <v>22</v>
      </c>
      <c r="Z8" s="194">
        <f t="shared" si="4"/>
        <v>24</v>
      </c>
      <c r="AA8" s="194">
        <f t="shared" si="4"/>
        <v>22</v>
      </c>
      <c r="AB8" s="194">
        <f t="shared" si="4"/>
        <v>24</v>
      </c>
      <c r="AC8" s="194">
        <f t="shared" si="4"/>
        <v>22</v>
      </c>
      <c r="AD8" s="194">
        <f t="shared" si="4"/>
        <v>24</v>
      </c>
      <c r="AE8" s="194">
        <f t="shared" si="4"/>
        <v>22</v>
      </c>
      <c r="AF8" s="194">
        <f t="shared" si="4"/>
        <v>24</v>
      </c>
      <c r="AG8" s="194">
        <f t="shared" si="4"/>
        <v>22</v>
      </c>
      <c r="AH8" s="194">
        <f t="shared" si="4"/>
        <v>24</v>
      </c>
      <c r="AI8" s="194">
        <f t="shared" si="4"/>
        <v>22</v>
      </c>
      <c r="AJ8" s="194">
        <f t="shared" si="4"/>
        <v>24</v>
      </c>
      <c r="AK8" s="194">
        <f t="shared" si="4"/>
        <v>22</v>
      </c>
      <c r="AL8" s="194">
        <f t="shared" si="4"/>
        <v>24</v>
      </c>
      <c r="AM8" s="194">
        <f t="shared" si="4"/>
        <v>22</v>
      </c>
      <c r="AN8" s="194">
        <f t="shared" si="4"/>
        <v>31</v>
      </c>
      <c r="AO8" s="194">
        <f t="shared" si="4"/>
        <v>30</v>
      </c>
      <c r="AP8" s="194">
        <f t="shared" si="4"/>
        <v>29</v>
      </c>
      <c r="AQ8" s="194">
        <f t="shared" si="4"/>
        <v>30</v>
      </c>
      <c r="AR8" s="194">
        <f t="shared" si="4"/>
        <v>28</v>
      </c>
      <c r="AS8" s="194">
        <f t="shared" si="4"/>
        <v>32</v>
      </c>
      <c r="AT8" s="194"/>
      <c r="AU8" s="194"/>
      <c r="AV8" s="192" t="s">
        <v>23</v>
      </c>
      <c r="AW8" s="192" t="s">
        <v>23</v>
      </c>
      <c r="AX8" s="192" t="s">
        <v>23</v>
      </c>
      <c r="AY8" s="192" t="s">
        <v>23</v>
      </c>
      <c r="AZ8" s="192" t="s">
        <v>23</v>
      </c>
      <c r="BA8" s="192" t="s">
        <v>23</v>
      </c>
      <c r="BB8" s="192" t="s">
        <v>23</v>
      </c>
      <c r="BC8" s="192" t="s">
        <v>23</v>
      </c>
      <c r="BD8" s="192" t="s">
        <v>23</v>
      </c>
      <c r="BE8" s="25">
        <f t="shared" si="2"/>
        <v>939</v>
      </c>
    </row>
    <row r="9" spans="1:57" ht="20.25" customHeight="1" thickBot="1">
      <c r="A9" s="114"/>
      <c r="B9" s="241" t="s">
        <v>58</v>
      </c>
      <c r="C9" s="197" t="s">
        <v>148</v>
      </c>
      <c r="D9" s="198" t="s">
        <v>22</v>
      </c>
      <c r="E9" s="23">
        <v>2</v>
      </c>
      <c r="F9" s="23">
        <v>2</v>
      </c>
      <c r="G9" s="23">
        <v>2</v>
      </c>
      <c r="H9" s="23">
        <v>2</v>
      </c>
      <c r="I9" s="23">
        <v>2</v>
      </c>
      <c r="J9" s="23">
        <v>2</v>
      </c>
      <c r="K9" s="23">
        <v>2</v>
      </c>
      <c r="L9" s="23">
        <v>2</v>
      </c>
      <c r="M9" s="23">
        <v>2</v>
      </c>
      <c r="N9" s="23">
        <v>2</v>
      </c>
      <c r="O9" s="23">
        <v>2</v>
      </c>
      <c r="P9" s="23">
        <v>2</v>
      </c>
      <c r="Q9" s="23">
        <v>2</v>
      </c>
      <c r="R9" s="23">
        <v>2</v>
      </c>
      <c r="S9" s="23">
        <v>2</v>
      </c>
      <c r="T9" s="23">
        <v>2</v>
      </c>
      <c r="U9" s="23">
        <v>2</v>
      </c>
      <c r="V9" s="199" t="s">
        <v>23</v>
      </c>
      <c r="W9" s="199" t="s">
        <v>23</v>
      </c>
      <c r="X9" s="29">
        <v>2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29">
        <v>2</v>
      </c>
      <c r="AE9" s="29">
        <v>2</v>
      </c>
      <c r="AF9" s="29">
        <v>2</v>
      </c>
      <c r="AG9" s="29">
        <v>2</v>
      </c>
      <c r="AH9" s="29">
        <v>2</v>
      </c>
      <c r="AI9" s="29">
        <v>2</v>
      </c>
      <c r="AJ9" s="29">
        <v>2</v>
      </c>
      <c r="AK9" s="29">
        <v>2</v>
      </c>
      <c r="AL9" s="29">
        <v>2</v>
      </c>
      <c r="AM9" s="29">
        <v>2</v>
      </c>
      <c r="AN9" s="29">
        <v>2</v>
      </c>
      <c r="AO9" s="29">
        <v>2</v>
      </c>
      <c r="AP9" s="29">
        <v>2</v>
      </c>
      <c r="AQ9" s="29">
        <v>2</v>
      </c>
      <c r="AR9" s="26">
        <v>2</v>
      </c>
      <c r="AS9" s="26">
        <v>2</v>
      </c>
      <c r="AT9" s="200"/>
      <c r="AU9" s="200"/>
      <c r="AV9" s="201" t="s">
        <v>23</v>
      </c>
      <c r="AW9" s="201" t="s">
        <v>23</v>
      </c>
      <c r="AX9" s="201" t="s">
        <v>23</v>
      </c>
      <c r="AY9" s="201" t="s">
        <v>23</v>
      </c>
      <c r="AZ9" s="201" t="s">
        <v>23</v>
      </c>
      <c r="BA9" s="201" t="s">
        <v>23</v>
      </c>
      <c r="BB9" s="201" t="s">
        <v>23</v>
      </c>
      <c r="BC9" s="201" t="s">
        <v>23</v>
      </c>
      <c r="BD9" s="201" t="s">
        <v>23</v>
      </c>
      <c r="BE9" s="26">
        <f t="shared" si="2"/>
        <v>78</v>
      </c>
    </row>
    <row r="10" spans="1:57" ht="20.25" customHeight="1" thickBot="1">
      <c r="A10" s="114"/>
      <c r="B10" s="242"/>
      <c r="C10" s="203"/>
      <c r="D10" s="198" t="s">
        <v>149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99"/>
      <c r="W10" s="19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6"/>
      <c r="AS10" s="26"/>
      <c r="AT10" s="200">
        <v>20</v>
      </c>
      <c r="AU10" s="200"/>
      <c r="AV10" s="201"/>
      <c r="AW10" s="201"/>
      <c r="AX10" s="201"/>
      <c r="AY10" s="201"/>
      <c r="AZ10" s="201"/>
      <c r="BA10" s="201"/>
      <c r="BB10" s="201"/>
      <c r="BC10" s="201"/>
      <c r="BD10" s="201"/>
      <c r="BE10" s="26">
        <f t="shared" si="2"/>
        <v>20</v>
      </c>
    </row>
    <row r="11" spans="1:57" ht="20.25" customHeight="1" thickBot="1">
      <c r="A11" s="114"/>
      <c r="B11" s="204" t="s">
        <v>59</v>
      </c>
      <c r="C11" s="205" t="s">
        <v>69</v>
      </c>
      <c r="D11" s="198" t="s">
        <v>22</v>
      </c>
      <c r="E11" s="29">
        <v>4</v>
      </c>
      <c r="F11" s="29">
        <v>2</v>
      </c>
      <c r="G11" s="29">
        <v>4</v>
      </c>
      <c r="H11" s="29">
        <v>2</v>
      </c>
      <c r="I11" s="29">
        <v>4</v>
      </c>
      <c r="J11" s="29">
        <v>2</v>
      </c>
      <c r="K11" s="30">
        <v>4</v>
      </c>
      <c r="L11" s="30">
        <v>2</v>
      </c>
      <c r="M11" s="30">
        <v>4</v>
      </c>
      <c r="N11" s="30">
        <v>2</v>
      </c>
      <c r="O11" s="30">
        <v>4</v>
      </c>
      <c r="P11" s="30">
        <v>2</v>
      </c>
      <c r="Q11" s="30">
        <v>4</v>
      </c>
      <c r="R11" s="29">
        <v>2</v>
      </c>
      <c r="S11" s="29">
        <v>4</v>
      </c>
      <c r="T11" s="29">
        <v>2</v>
      </c>
      <c r="U11" s="29">
        <v>3</v>
      </c>
      <c r="V11" s="199" t="s">
        <v>23</v>
      </c>
      <c r="W11" s="199" t="s">
        <v>23</v>
      </c>
      <c r="X11" s="29">
        <v>2</v>
      </c>
      <c r="Y11" s="29">
        <v>4</v>
      </c>
      <c r="Z11" s="29">
        <v>2</v>
      </c>
      <c r="AA11" s="29">
        <v>4</v>
      </c>
      <c r="AB11" s="29">
        <v>2</v>
      </c>
      <c r="AC11" s="29">
        <v>4</v>
      </c>
      <c r="AD11" s="29">
        <v>2</v>
      </c>
      <c r="AE11" s="29">
        <v>4</v>
      </c>
      <c r="AF11" s="29">
        <v>2</v>
      </c>
      <c r="AG11" s="29">
        <v>4</v>
      </c>
      <c r="AH11" s="29">
        <v>2</v>
      </c>
      <c r="AI11" s="29">
        <v>4</v>
      </c>
      <c r="AJ11" s="29">
        <v>2</v>
      </c>
      <c r="AK11" s="29">
        <v>4</v>
      </c>
      <c r="AL11" s="29">
        <v>2</v>
      </c>
      <c r="AM11" s="29">
        <v>4</v>
      </c>
      <c r="AN11" s="29">
        <v>2</v>
      </c>
      <c r="AO11" s="29">
        <v>4</v>
      </c>
      <c r="AP11" s="26">
        <v>2</v>
      </c>
      <c r="AQ11" s="26">
        <v>4</v>
      </c>
      <c r="AR11" s="26">
        <v>2</v>
      </c>
      <c r="AS11" s="26">
        <v>4</v>
      </c>
      <c r="AT11" s="200"/>
      <c r="AU11" s="200"/>
      <c r="AV11" s="201" t="s">
        <v>23</v>
      </c>
      <c r="AW11" s="201" t="s">
        <v>23</v>
      </c>
      <c r="AX11" s="201" t="s">
        <v>23</v>
      </c>
      <c r="AY11" s="201" t="s">
        <v>23</v>
      </c>
      <c r="AZ11" s="201" t="s">
        <v>23</v>
      </c>
      <c r="BA11" s="201" t="s">
        <v>23</v>
      </c>
      <c r="BB11" s="201" t="s">
        <v>23</v>
      </c>
      <c r="BC11" s="201" t="s">
        <v>23</v>
      </c>
      <c r="BD11" s="201" t="s">
        <v>23</v>
      </c>
      <c r="BE11" s="25">
        <f t="shared" si="2"/>
        <v>117</v>
      </c>
    </row>
    <row r="12" spans="1:57" ht="20.25" customHeight="1" thickBot="1">
      <c r="A12" s="114"/>
      <c r="B12" s="204" t="s">
        <v>70</v>
      </c>
      <c r="C12" s="206" t="s">
        <v>150</v>
      </c>
      <c r="D12" s="198" t="s">
        <v>22</v>
      </c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199" t="s">
        <v>23</v>
      </c>
      <c r="W12" s="199" t="s">
        <v>23</v>
      </c>
      <c r="X12" s="27"/>
      <c r="Y12" s="27">
        <v>2</v>
      </c>
      <c r="Z12" s="27"/>
      <c r="AA12" s="27">
        <v>2</v>
      </c>
      <c r="AB12" s="27"/>
      <c r="AC12" s="27">
        <v>2</v>
      </c>
      <c r="AD12" s="27"/>
      <c r="AE12" s="27">
        <v>2</v>
      </c>
      <c r="AF12" s="27"/>
      <c r="AG12" s="27">
        <v>2</v>
      </c>
      <c r="AH12" s="27"/>
      <c r="AI12" s="27">
        <v>2</v>
      </c>
      <c r="AJ12" s="27"/>
      <c r="AK12" s="27">
        <v>2</v>
      </c>
      <c r="AL12" s="27"/>
      <c r="AM12" s="27">
        <v>2</v>
      </c>
      <c r="AN12" s="27">
        <v>4</v>
      </c>
      <c r="AO12" s="27">
        <v>2</v>
      </c>
      <c r="AP12" s="27">
        <v>4</v>
      </c>
      <c r="AQ12" s="27">
        <v>2</v>
      </c>
      <c r="AR12" s="27">
        <v>4</v>
      </c>
      <c r="AS12" s="27">
        <v>3</v>
      </c>
      <c r="AT12" s="200"/>
      <c r="AU12" s="200"/>
      <c r="AV12" s="201" t="s">
        <v>23</v>
      </c>
      <c r="AW12" s="201" t="s">
        <v>23</v>
      </c>
      <c r="AX12" s="201" t="s">
        <v>23</v>
      </c>
      <c r="AY12" s="201" t="s">
        <v>23</v>
      </c>
      <c r="AZ12" s="201" t="s">
        <v>23</v>
      </c>
      <c r="BA12" s="201" t="s">
        <v>23</v>
      </c>
      <c r="BB12" s="201" t="s">
        <v>23</v>
      </c>
      <c r="BC12" s="201" t="s">
        <v>23</v>
      </c>
      <c r="BD12" s="201" t="s">
        <v>23</v>
      </c>
      <c r="BE12" s="207">
        <f>SUM(E12:BD12)</f>
        <v>35</v>
      </c>
    </row>
    <row r="13" spans="1:57" ht="20.25" customHeight="1" thickBot="1">
      <c r="A13" s="114"/>
      <c r="B13" s="204" t="s">
        <v>60</v>
      </c>
      <c r="C13" s="206" t="s">
        <v>25</v>
      </c>
      <c r="D13" s="198" t="s">
        <v>22</v>
      </c>
      <c r="E13" s="29">
        <v>2</v>
      </c>
      <c r="F13" s="29">
        <v>4</v>
      </c>
      <c r="G13" s="29">
        <v>2</v>
      </c>
      <c r="H13" s="29">
        <v>4</v>
      </c>
      <c r="I13" s="29">
        <v>2</v>
      </c>
      <c r="J13" s="29">
        <v>4</v>
      </c>
      <c r="K13" s="30">
        <v>2</v>
      </c>
      <c r="L13" s="30">
        <v>4</v>
      </c>
      <c r="M13" s="30">
        <v>2</v>
      </c>
      <c r="N13" s="30">
        <v>4</v>
      </c>
      <c r="O13" s="30">
        <v>2</v>
      </c>
      <c r="P13" s="30">
        <v>4</v>
      </c>
      <c r="Q13" s="30">
        <v>2</v>
      </c>
      <c r="R13" s="29">
        <v>4</v>
      </c>
      <c r="S13" s="29">
        <v>2</v>
      </c>
      <c r="T13" s="29">
        <v>4</v>
      </c>
      <c r="U13" s="29">
        <v>3</v>
      </c>
      <c r="V13" s="199" t="s">
        <v>23</v>
      </c>
      <c r="W13" s="199" t="s">
        <v>23</v>
      </c>
      <c r="X13" s="29">
        <v>4</v>
      </c>
      <c r="Y13" s="29">
        <v>2</v>
      </c>
      <c r="Z13" s="29">
        <v>4</v>
      </c>
      <c r="AA13" s="29">
        <v>2</v>
      </c>
      <c r="AB13" s="29">
        <v>4</v>
      </c>
      <c r="AC13" s="29">
        <v>2</v>
      </c>
      <c r="AD13" s="29">
        <v>4</v>
      </c>
      <c r="AE13" s="29">
        <v>2</v>
      </c>
      <c r="AF13" s="29">
        <v>4</v>
      </c>
      <c r="AG13" s="29">
        <v>2</v>
      </c>
      <c r="AH13" s="29">
        <v>4</v>
      </c>
      <c r="AI13" s="29">
        <v>2</v>
      </c>
      <c r="AJ13" s="29">
        <v>4</v>
      </c>
      <c r="AK13" s="29">
        <v>2</v>
      </c>
      <c r="AL13" s="29">
        <v>4</v>
      </c>
      <c r="AM13" s="29">
        <v>2</v>
      </c>
      <c r="AN13" s="29">
        <v>4</v>
      </c>
      <c r="AO13" s="29">
        <v>2</v>
      </c>
      <c r="AP13" s="29">
        <v>4</v>
      </c>
      <c r="AQ13" s="29">
        <v>2</v>
      </c>
      <c r="AR13" s="26">
        <v>4</v>
      </c>
      <c r="AS13" s="26">
        <v>2</v>
      </c>
      <c r="AT13" s="200"/>
      <c r="AU13" s="200"/>
      <c r="AV13" s="201" t="s">
        <v>23</v>
      </c>
      <c r="AW13" s="201" t="s">
        <v>23</v>
      </c>
      <c r="AX13" s="201" t="s">
        <v>23</v>
      </c>
      <c r="AY13" s="201" t="s">
        <v>23</v>
      </c>
      <c r="AZ13" s="201" t="s">
        <v>23</v>
      </c>
      <c r="BA13" s="201" t="s">
        <v>23</v>
      </c>
      <c r="BB13" s="201" t="s">
        <v>23</v>
      </c>
      <c r="BC13" s="201" t="s">
        <v>23</v>
      </c>
      <c r="BD13" s="201" t="s">
        <v>23</v>
      </c>
      <c r="BE13" s="26">
        <f t="shared" si="2"/>
        <v>117</v>
      </c>
    </row>
    <row r="14" spans="1:57" ht="20.25" customHeight="1" thickBot="1">
      <c r="A14" s="114"/>
      <c r="B14" s="204" t="s">
        <v>61</v>
      </c>
      <c r="C14" s="206" t="s">
        <v>26</v>
      </c>
      <c r="D14" s="198" t="s">
        <v>22</v>
      </c>
      <c r="E14" s="29">
        <v>2</v>
      </c>
      <c r="F14" s="29">
        <v>4</v>
      </c>
      <c r="G14" s="29">
        <v>2</v>
      </c>
      <c r="H14" s="29">
        <v>4</v>
      </c>
      <c r="I14" s="29">
        <v>2</v>
      </c>
      <c r="J14" s="29">
        <v>4</v>
      </c>
      <c r="K14" s="30">
        <v>2</v>
      </c>
      <c r="L14" s="30">
        <v>4</v>
      </c>
      <c r="M14" s="30">
        <v>2</v>
      </c>
      <c r="N14" s="30">
        <v>4</v>
      </c>
      <c r="O14" s="30">
        <v>2</v>
      </c>
      <c r="P14" s="30">
        <v>4</v>
      </c>
      <c r="Q14" s="30">
        <v>2</v>
      </c>
      <c r="R14" s="30">
        <v>4</v>
      </c>
      <c r="S14" s="30">
        <v>2</v>
      </c>
      <c r="T14" s="30">
        <v>4</v>
      </c>
      <c r="U14" s="30">
        <v>3</v>
      </c>
      <c r="V14" s="199" t="s">
        <v>23</v>
      </c>
      <c r="W14" s="199" t="s">
        <v>23</v>
      </c>
      <c r="X14" s="29">
        <v>4</v>
      </c>
      <c r="Y14" s="29">
        <v>2</v>
      </c>
      <c r="Z14" s="29">
        <v>4</v>
      </c>
      <c r="AA14" s="29">
        <v>2</v>
      </c>
      <c r="AB14" s="29">
        <v>4</v>
      </c>
      <c r="AC14" s="29">
        <v>2</v>
      </c>
      <c r="AD14" s="29">
        <v>4</v>
      </c>
      <c r="AE14" s="29">
        <v>2</v>
      </c>
      <c r="AF14" s="29">
        <v>4</v>
      </c>
      <c r="AG14" s="29">
        <v>2</v>
      </c>
      <c r="AH14" s="29">
        <v>4</v>
      </c>
      <c r="AI14" s="29">
        <v>2</v>
      </c>
      <c r="AJ14" s="29">
        <v>4</v>
      </c>
      <c r="AK14" s="29">
        <v>2</v>
      </c>
      <c r="AL14" s="29">
        <v>4</v>
      </c>
      <c r="AM14" s="29">
        <v>2</v>
      </c>
      <c r="AN14" s="29">
        <v>4</v>
      </c>
      <c r="AO14" s="29">
        <v>2</v>
      </c>
      <c r="AP14" s="29">
        <v>4</v>
      </c>
      <c r="AQ14" s="29">
        <v>2</v>
      </c>
      <c r="AR14" s="29">
        <v>4</v>
      </c>
      <c r="AS14" s="29">
        <v>2</v>
      </c>
      <c r="AT14" s="200"/>
      <c r="AU14" s="200"/>
      <c r="AV14" s="201" t="s">
        <v>23</v>
      </c>
      <c r="AW14" s="201" t="s">
        <v>23</v>
      </c>
      <c r="AX14" s="201" t="s">
        <v>23</v>
      </c>
      <c r="AY14" s="201" t="s">
        <v>23</v>
      </c>
      <c r="AZ14" s="201" t="s">
        <v>23</v>
      </c>
      <c r="BA14" s="201" t="s">
        <v>23</v>
      </c>
      <c r="BB14" s="201" t="s">
        <v>23</v>
      </c>
      <c r="BC14" s="201" t="s">
        <v>23</v>
      </c>
      <c r="BD14" s="201" t="s">
        <v>23</v>
      </c>
      <c r="BE14" s="207">
        <f t="shared" si="2"/>
        <v>117</v>
      </c>
    </row>
    <row r="15" spans="1:58" s="210" customFormat="1" ht="20.25" customHeight="1" thickBot="1">
      <c r="A15" s="114"/>
      <c r="B15" s="204" t="s">
        <v>62</v>
      </c>
      <c r="C15" s="206" t="s">
        <v>27</v>
      </c>
      <c r="D15" s="208" t="s">
        <v>22</v>
      </c>
      <c r="E15" s="29">
        <v>4</v>
      </c>
      <c r="F15" s="29">
        <v>2</v>
      </c>
      <c r="G15" s="29">
        <v>4</v>
      </c>
      <c r="H15" s="29">
        <v>2</v>
      </c>
      <c r="I15" s="29">
        <v>4</v>
      </c>
      <c r="J15" s="29">
        <v>2</v>
      </c>
      <c r="K15" s="30">
        <v>4</v>
      </c>
      <c r="L15" s="30">
        <v>2</v>
      </c>
      <c r="M15" s="30">
        <v>4</v>
      </c>
      <c r="N15" s="30">
        <v>2</v>
      </c>
      <c r="O15" s="30">
        <v>4</v>
      </c>
      <c r="P15" s="30">
        <v>2</v>
      </c>
      <c r="Q15" s="30">
        <v>4</v>
      </c>
      <c r="R15" s="30">
        <v>2</v>
      </c>
      <c r="S15" s="30">
        <v>4</v>
      </c>
      <c r="T15" s="30">
        <v>2</v>
      </c>
      <c r="U15" s="30">
        <v>3</v>
      </c>
      <c r="V15" s="199" t="s">
        <v>23</v>
      </c>
      <c r="W15" s="199" t="s">
        <v>23</v>
      </c>
      <c r="X15" s="29">
        <v>2</v>
      </c>
      <c r="Y15" s="29">
        <v>4</v>
      </c>
      <c r="Z15" s="29">
        <v>2</v>
      </c>
      <c r="AA15" s="29">
        <v>4</v>
      </c>
      <c r="AB15" s="29">
        <v>2</v>
      </c>
      <c r="AC15" s="29">
        <v>4</v>
      </c>
      <c r="AD15" s="29">
        <v>2</v>
      </c>
      <c r="AE15" s="29">
        <v>4</v>
      </c>
      <c r="AF15" s="29">
        <v>2</v>
      </c>
      <c r="AG15" s="29">
        <v>4</v>
      </c>
      <c r="AH15" s="29">
        <v>2</v>
      </c>
      <c r="AI15" s="29">
        <v>4</v>
      </c>
      <c r="AJ15" s="29">
        <v>2</v>
      </c>
      <c r="AK15" s="29">
        <v>4</v>
      </c>
      <c r="AL15" s="29">
        <v>2</v>
      </c>
      <c r="AM15" s="29">
        <v>4</v>
      </c>
      <c r="AN15" s="29">
        <v>2</v>
      </c>
      <c r="AO15" s="29">
        <v>4</v>
      </c>
      <c r="AP15" s="29">
        <v>2</v>
      </c>
      <c r="AQ15" s="29">
        <v>4</v>
      </c>
      <c r="AR15" s="29">
        <v>2</v>
      </c>
      <c r="AS15" s="29">
        <v>4</v>
      </c>
      <c r="AT15" s="200"/>
      <c r="AU15" s="200"/>
      <c r="AV15" s="201" t="s">
        <v>23</v>
      </c>
      <c r="AW15" s="201" t="s">
        <v>23</v>
      </c>
      <c r="AX15" s="201" t="s">
        <v>23</v>
      </c>
      <c r="AY15" s="201" t="s">
        <v>23</v>
      </c>
      <c r="AZ15" s="201" t="s">
        <v>23</v>
      </c>
      <c r="BA15" s="201" t="s">
        <v>23</v>
      </c>
      <c r="BB15" s="201" t="s">
        <v>23</v>
      </c>
      <c r="BC15" s="201" t="s">
        <v>23</v>
      </c>
      <c r="BD15" s="201" t="s">
        <v>23</v>
      </c>
      <c r="BE15" s="207">
        <f t="shared" si="2"/>
        <v>117</v>
      </c>
      <c r="BF15" s="209"/>
    </row>
    <row r="16" spans="1:58" s="210" customFormat="1" ht="33.75" customHeight="1" thickBot="1">
      <c r="A16" s="114"/>
      <c r="B16" s="204" t="s">
        <v>151</v>
      </c>
      <c r="C16" s="205" t="s">
        <v>63</v>
      </c>
      <c r="D16" s="208" t="s">
        <v>22</v>
      </c>
      <c r="E16" s="29">
        <v>2</v>
      </c>
      <c r="F16" s="29">
        <v>2</v>
      </c>
      <c r="G16" s="29">
        <v>2</v>
      </c>
      <c r="H16" s="29">
        <v>2</v>
      </c>
      <c r="I16" s="29">
        <v>2</v>
      </c>
      <c r="J16" s="29">
        <v>2</v>
      </c>
      <c r="K16" s="29">
        <v>2</v>
      </c>
      <c r="L16" s="30">
        <v>2</v>
      </c>
      <c r="M16" s="30">
        <v>2</v>
      </c>
      <c r="N16" s="30">
        <v>2</v>
      </c>
      <c r="O16" s="30">
        <v>2</v>
      </c>
      <c r="P16" s="30">
        <v>2</v>
      </c>
      <c r="Q16" s="30">
        <v>2</v>
      </c>
      <c r="R16" s="30">
        <v>2</v>
      </c>
      <c r="S16" s="30">
        <v>2</v>
      </c>
      <c r="T16" s="30">
        <v>2</v>
      </c>
      <c r="U16" s="24">
        <v>2</v>
      </c>
      <c r="V16" s="199" t="s">
        <v>23</v>
      </c>
      <c r="W16" s="199" t="s">
        <v>23</v>
      </c>
      <c r="X16" s="29">
        <v>2</v>
      </c>
      <c r="Y16" s="29"/>
      <c r="Z16" s="29">
        <v>2</v>
      </c>
      <c r="AA16" s="29"/>
      <c r="AB16" s="29">
        <v>2</v>
      </c>
      <c r="AC16" s="29"/>
      <c r="AD16" s="29">
        <v>2</v>
      </c>
      <c r="AE16" s="29"/>
      <c r="AF16" s="29">
        <v>2</v>
      </c>
      <c r="AG16" s="29"/>
      <c r="AH16" s="29">
        <v>2</v>
      </c>
      <c r="AI16" s="29"/>
      <c r="AJ16" s="29">
        <v>2</v>
      </c>
      <c r="AK16" s="29"/>
      <c r="AL16" s="29">
        <v>2</v>
      </c>
      <c r="AM16" s="29"/>
      <c r="AN16" s="29">
        <v>2</v>
      </c>
      <c r="AO16" s="29">
        <v>4</v>
      </c>
      <c r="AP16" s="29">
        <v>2</v>
      </c>
      <c r="AQ16" s="29">
        <v>4</v>
      </c>
      <c r="AR16" s="29">
        <v>2</v>
      </c>
      <c r="AS16" s="29">
        <v>6</v>
      </c>
      <c r="AT16" s="211"/>
      <c r="AU16" s="200"/>
      <c r="AV16" s="201" t="s">
        <v>23</v>
      </c>
      <c r="AW16" s="201" t="s">
        <v>23</v>
      </c>
      <c r="AX16" s="201" t="s">
        <v>23</v>
      </c>
      <c r="AY16" s="201" t="s">
        <v>23</v>
      </c>
      <c r="AZ16" s="201" t="s">
        <v>23</v>
      </c>
      <c r="BA16" s="201" t="s">
        <v>23</v>
      </c>
      <c r="BB16" s="201" t="s">
        <v>23</v>
      </c>
      <c r="BC16" s="201" t="s">
        <v>23</v>
      </c>
      <c r="BD16" s="201" t="s">
        <v>23</v>
      </c>
      <c r="BE16" s="207">
        <f t="shared" si="2"/>
        <v>70</v>
      </c>
      <c r="BF16" s="209"/>
    </row>
    <row r="17" spans="1:101" ht="20.25" customHeight="1" thickBot="1">
      <c r="A17" s="114"/>
      <c r="B17" s="204" t="s">
        <v>152</v>
      </c>
      <c r="C17" s="206" t="s">
        <v>80</v>
      </c>
      <c r="D17" s="198" t="s">
        <v>22</v>
      </c>
      <c r="E17" s="29">
        <v>2</v>
      </c>
      <c r="F17" s="29">
        <v>2</v>
      </c>
      <c r="G17" s="29">
        <v>2</v>
      </c>
      <c r="H17" s="29">
        <v>2</v>
      </c>
      <c r="I17" s="29">
        <v>2</v>
      </c>
      <c r="J17" s="29">
        <v>2</v>
      </c>
      <c r="K17" s="29">
        <v>2</v>
      </c>
      <c r="L17" s="30">
        <v>2</v>
      </c>
      <c r="M17" s="30">
        <v>2</v>
      </c>
      <c r="N17" s="30">
        <v>2</v>
      </c>
      <c r="O17" s="30">
        <v>2</v>
      </c>
      <c r="P17" s="30">
        <v>2</v>
      </c>
      <c r="Q17" s="30">
        <v>2</v>
      </c>
      <c r="R17" s="30">
        <v>2</v>
      </c>
      <c r="S17" s="30">
        <v>2</v>
      </c>
      <c r="T17" s="30">
        <v>2</v>
      </c>
      <c r="U17" s="24">
        <v>2</v>
      </c>
      <c r="V17" s="199" t="s">
        <v>23</v>
      </c>
      <c r="W17" s="199" t="s">
        <v>23</v>
      </c>
      <c r="X17" s="29">
        <v>2</v>
      </c>
      <c r="Y17" s="29">
        <v>2</v>
      </c>
      <c r="Z17" s="29">
        <v>2</v>
      </c>
      <c r="AA17" s="29">
        <v>2</v>
      </c>
      <c r="AB17" s="29">
        <v>2</v>
      </c>
      <c r="AC17" s="29">
        <v>2</v>
      </c>
      <c r="AD17" s="29">
        <v>2</v>
      </c>
      <c r="AE17" s="29">
        <v>2</v>
      </c>
      <c r="AF17" s="29">
        <v>2</v>
      </c>
      <c r="AG17" s="29">
        <v>2</v>
      </c>
      <c r="AH17" s="29">
        <v>2</v>
      </c>
      <c r="AI17" s="29">
        <v>2</v>
      </c>
      <c r="AJ17" s="29">
        <v>2</v>
      </c>
      <c r="AK17" s="29">
        <v>2</v>
      </c>
      <c r="AL17" s="29">
        <v>2</v>
      </c>
      <c r="AM17" s="29">
        <v>2</v>
      </c>
      <c r="AN17" s="29">
        <v>2</v>
      </c>
      <c r="AO17" s="29">
        <v>2</v>
      </c>
      <c r="AP17" s="29">
        <v>2</v>
      </c>
      <c r="AQ17" s="29">
        <v>2</v>
      </c>
      <c r="AR17" s="29">
        <v>2</v>
      </c>
      <c r="AS17" s="29">
        <v>2</v>
      </c>
      <c r="AT17" s="211"/>
      <c r="AU17" s="200"/>
      <c r="AV17" s="201" t="s">
        <v>23</v>
      </c>
      <c r="AW17" s="201" t="s">
        <v>23</v>
      </c>
      <c r="AX17" s="201" t="s">
        <v>23</v>
      </c>
      <c r="AY17" s="201" t="s">
        <v>23</v>
      </c>
      <c r="AZ17" s="201" t="s">
        <v>23</v>
      </c>
      <c r="BA17" s="201" t="s">
        <v>23</v>
      </c>
      <c r="BB17" s="201" t="s">
        <v>23</v>
      </c>
      <c r="BC17" s="201" t="s">
        <v>23</v>
      </c>
      <c r="BD17" s="201" t="s">
        <v>23</v>
      </c>
      <c r="BE17" s="207">
        <f t="shared" si="2"/>
        <v>78</v>
      </c>
      <c r="BF17" s="209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</row>
    <row r="18" spans="1:57" ht="35.25" customHeight="1" thickBot="1">
      <c r="A18" s="114"/>
      <c r="B18" s="204" t="s">
        <v>71</v>
      </c>
      <c r="C18" s="205" t="s">
        <v>153</v>
      </c>
      <c r="D18" s="198" t="s">
        <v>22</v>
      </c>
      <c r="E18" s="29">
        <v>2</v>
      </c>
      <c r="F18" s="29">
        <v>4</v>
      </c>
      <c r="G18" s="29">
        <v>2</v>
      </c>
      <c r="H18" s="29">
        <v>4</v>
      </c>
      <c r="I18" s="29">
        <v>2</v>
      </c>
      <c r="J18" s="29">
        <v>4</v>
      </c>
      <c r="K18" s="30">
        <v>2</v>
      </c>
      <c r="L18" s="30">
        <v>4</v>
      </c>
      <c r="M18" s="30">
        <v>2</v>
      </c>
      <c r="N18" s="30">
        <v>4</v>
      </c>
      <c r="O18" s="30">
        <v>2</v>
      </c>
      <c r="P18" s="30">
        <v>4</v>
      </c>
      <c r="Q18" s="30">
        <v>2</v>
      </c>
      <c r="R18" s="29">
        <v>4</v>
      </c>
      <c r="S18" s="29">
        <v>2</v>
      </c>
      <c r="T18" s="29">
        <v>4</v>
      </c>
      <c r="U18" s="29">
        <v>3</v>
      </c>
      <c r="V18" s="199" t="s">
        <v>23</v>
      </c>
      <c r="W18" s="199" t="s">
        <v>23</v>
      </c>
      <c r="X18" s="29">
        <v>4</v>
      </c>
      <c r="Y18" s="29">
        <v>2</v>
      </c>
      <c r="Z18" s="29">
        <v>4</v>
      </c>
      <c r="AA18" s="29">
        <v>2</v>
      </c>
      <c r="AB18" s="29">
        <v>4</v>
      </c>
      <c r="AC18" s="29">
        <v>2</v>
      </c>
      <c r="AD18" s="29">
        <v>4</v>
      </c>
      <c r="AE18" s="29">
        <v>2</v>
      </c>
      <c r="AF18" s="29">
        <v>4</v>
      </c>
      <c r="AG18" s="29">
        <v>2</v>
      </c>
      <c r="AH18" s="29">
        <v>4</v>
      </c>
      <c r="AI18" s="29">
        <v>2</v>
      </c>
      <c r="AJ18" s="29">
        <v>4</v>
      </c>
      <c r="AK18" s="29">
        <v>2</v>
      </c>
      <c r="AL18" s="29">
        <v>4</v>
      </c>
      <c r="AM18" s="29">
        <v>2</v>
      </c>
      <c r="AN18" s="29">
        <v>4</v>
      </c>
      <c r="AO18" s="29">
        <v>2</v>
      </c>
      <c r="AP18" s="29">
        <v>3</v>
      </c>
      <c r="AQ18" s="29"/>
      <c r="AR18" s="26"/>
      <c r="AS18" s="26"/>
      <c r="AT18" s="200"/>
      <c r="AU18" s="200"/>
      <c r="AV18" s="201" t="s">
        <v>23</v>
      </c>
      <c r="AW18" s="201" t="s">
        <v>23</v>
      </c>
      <c r="AX18" s="201" t="s">
        <v>23</v>
      </c>
      <c r="AY18" s="201" t="s">
        <v>23</v>
      </c>
      <c r="AZ18" s="201" t="s">
        <v>23</v>
      </c>
      <c r="BA18" s="201" t="s">
        <v>23</v>
      </c>
      <c r="BB18" s="201" t="s">
        <v>23</v>
      </c>
      <c r="BC18" s="201" t="s">
        <v>23</v>
      </c>
      <c r="BD18" s="201" t="s">
        <v>23</v>
      </c>
      <c r="BE18" s="31">
        <f t="shared" si="2"/>
        <v>108</v>
      </c>
    </row>
    <row r="19" spans="1:57" ht="20.25" customHeight="1" thickBot="1">
      <c r="A19" s="114"/>
      <c r="B19" s="204" t="s">
        <v>72</v>
      </c>
      <c r="C19" s="206" t="s">
        <v>64</v>
      </c>
      <c r="D19" s="198" t="s">
        <v>22</v>
      </c>
      <c r="E19" s="30">
        <v>2</v>
      </c>
      <c r="F19" s="30">
        <v>2</v>
      </c>
      <c r="G19" s="30">
        <v>2</v>
      </c>
      <c r="H19" s="30">
        <v>2</v>
      </c>
      <c r="I19" s="30">
        <v>2</v>
      </c>
      <c r="J19" s="30">
        <v>2</v>
      </c>
      <c r="K19" s="30">
        <v>2</v>
      </c>
      <c r="L19" s="30">
        <v>2</v>
      </c>
      <c r="M19" s="30">
        <v>2</v>
      </c>
      <c r="N19" s="30">
        <v>2</v>
      </c>
      <c r="O19" s="30">
        <v>2</v>
      </c>
      <c r="P19" s="30">
        <v>2</v>
      </c>
      <c r="Q19" s="30">
        <v>2</v>
      </c>
      <c r="R19" s="30">
        <v>2</v>
      </c>
      <c r="S19" s="30">
        <v>2</v>
      </c>
      <c r="T19" s="30">
        <v>2</v>
      </c>
      <c r="U19" s="30">
        <v>2</v>
      </c>
      <c r="V19" s="199" t="s">
        <v>23</v>
      </c>
      <c r="W19" s="199" t="s">
        <v>23</v>
      </c>
      <c r="X19" s="26">
        <v>2</v>
      </c>
      <c r="Y19" s="26"/>
      <c r="Z19" s="26">
        <v>2</v>
      </c>
      <c r="AA19" s="26"/>
      <c r="AB19" s="26">
        <v>2</v>
      </c>
      <c r="AC19" s="26"/>
      <c r="AD19" s="26">
        <v>2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00"/>
      <c r="AU19" s="200"/>
      <c r="AV19" s="201" t="s">
        <v>23</v>
      </c>
      <c r="AW19" s="201" t="s">
        <v>23</v>
      </c>
      <c r="AX19" s="201" t="s">
        <v>23</v>
      </c>
      <c r="AY19" s="201" t="s">
        <v>23</v>
      </c>
      <c r="AZ19" s="201" t="s">
        <v>23</v>
      </c>
      <c r="BA19" s="201" t="s">
        <v>23</v>
      </c>
      <c r="BB19" s="201" t="s">
        <v>23</v>
      </c>
      <c r="BC19" s="201" t="s">
        <v>23</v>
      </c>
      <c r="BD19" s="201" t="s">
        <v>23</v>
      </c>
      <c r="BE19" s="26">
        <f t="shared" si="2"/>
        <v>42</v>
      </c>
    </row>
    <row r="20" spans="1:57" ht="20.25" customHeight="1" thickBot="1">
      <c r="A20" s="114"/>
      <c r="B20" s="204"/>
      <c r="C20" s="205" t="s">
        <v>154</v>
      </c>
      <c r="D20" s="198" t="s">
        <v>22</v>
      </c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99" t="s">
        <v>23</v>
      </c>
      <c r="W20" s="199" t="s">
        <v>23</v>
      </c>
      <c r="X20" s="27"/>
      <c r="Y20" s="27"/>
      <c r="Z20" s="27"/>
      <c r="AA20" s="27"/>
      <c r="AB20" s="27"/>
      <c r="AC20" s="27"/>
      <c r="AD20" s="27"/>
      <c r="AE20" s="27"/>
      <c r="AF20" s="27">
        <v>2</v>
      </c>
      <c r="AG20" s="27"/>
      <c r="AH20" s="27">
        <v>2</v>
      </c>
      <c r="AI20" s="27"/>
      <c r="AJ20" s="27">
        <v>2</v>
      </c>
      <c r="AK20" s="27"/>
      <c r="AL20" s="27">
        <v>2</v>
      </c>
      <c r="AM20" s="27"/>
      <c r="AN20" s="27">
        <v>2</v>
      </c>
      <c r="AO20" s="26">
        <v>4</v>
      </c>
      <c r="AP20" s="26">
        <v>2</v>
      </c>
      <c r="AQ20" s="26">
        <v>4</v>
      </c>
      <c r="AR20" s="26">
        <v>2</v>
      </c>
      <c r="AS20" s="26">
        <v>3</v>
      </c>
      <c r="AT20" s="200"/>
      <c r="AU20" s="200"/>
      <c r="AV20" s="201" t="s">
        <v>23</v>
      </c>
      <c r="AW20" s="201" t="s">
        <v>23</v>
      </c>
      <c r="AX20" s="201" t="s">
        <v>23</v>
      </c>
      <c r="AY20" s="201" t="s">
        <v>23</v>
      </c>
      <c r="AZ20" s="201" t="s">
        <v>23</v>
      </c>
      <c r="BA20" s="201" t="s">
        <v>23</v>
      </c>
      <c r="BB20" s="201" t="s">
        <v>23</v>
      </c>
      <c r="BC20" s="201" t="s">
        <v>23</v>
      </c>
      <c r="BD20" s="201" t="s">
        <v>23</v>
      </c>
      <c r="BE20" s="207">
        <f>SUM(E20:BD20)</f>
        <v>25</v>
      </c>
    </row>
    <row r="21" spans="1:57" ht="20.25" customHeight="1" thickBot="1">
      <c r="A21" s="114"/>
      <c r="B21" s="204" t="s">
        <v>155</v>
      </c>
      <c r="C21" s="205" t="s">
        <v>73</v>
      </c>
      <c r="D21" s="198" t="s">
        <v>22</v>
      </c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99" t="s">
        <v>23</v>
      </c>
      <c r="W21" s="199" t="s">
        <v>23</v>
      </c>
      <c r="X21" s="27"/>
      <c r="Y21" s="27">
        <v>2</v>
      </c>
      <c r="Z21" s="27"/>
      <c r="AA21" s="27">
        <v>2</v>
      </c>
      <c r="AB21" s="27"/>
      <c r="AC21" s="27">
        <v>2</v>
      </c>
      <c r="AD21" s="27"/>
      <c r="AE21" s="27">
        <v>2</v>
      </c>
      <c r="AF21" s="27"/>
      <c r="AG21" s="27">
        <v>2</v>
      </c>
      <c r="AH21" s="27"/>
      <c r="AI21" s="27">
        <v>2</v>
      </c>
      <c r="AJ21" s="27"/>
      <c r="AK21" s="27">
        <v>2</v>
      </c>
      <c r="AL21" s="27"/>
      <c r="AM21" s="27">
        <v>2</v>
      </c>
      <c r="AN21" s="27">
        <v>3</v>
      </c>
      <c r="AO21" s="212">
        <v>2</v>
      </c>
      <c r="AP21" s="212">
        <v>2</v>
      </c>
      <c r="AQ21" s="212">
        <v>4</v>
      </c>
      <c r="AR21" s="212">
        <v>4</v>
      </c>
      <c r="AS21" s="212">
        <v>4</v>
      </c>
      <c r="AT21" s="200"/>
      <c r="AU21" s="200"/>
      <c r="AV21" s="201" t="s">
        <v>23</v>
      </c>
      <c r="AW21" s="201" t="s">
        <v>23</v>
      </c>
      <c r="AX21" s="201" t="s">
        <v>23</v>
      </c>
      <c r="AY21" s="201" t="s">
        <v>23</v>
      </c>
      <c r="AZ21" s="201" t="s">
        <v>23</v>
      </c>
      <c r="BA21" s="201" t="s">
        <v>23</v>
      </c>
      <c r="BB21" s="201" t="s">
        <v>23</v>
      </c>
      <c r="BC21" s="201" t="s">
        <v>23</v>
      </c>
      <c r="BD21" s="201" t="s">
        <v>23</v>
      </c>
      <c r="BE21" s="207">
        <f t="shared" si="2"/>
        <v>35</v>
      </c>
    </row>
    <row r="22" spans="1:57" ht="49.5" customHeight="1" thickBot="1">
      <c r="A22" s="114"/>
      <c r="B22" s="213" t="s">
        <v>65</v>
      </c>
      <c r="C22" s="214" t="s">
        <v>66</v>
      </c>
      <c r="D22" s="215" t="s">
        <v>22</v>
      </c>
      <c r="E22" s="18">
        <f aca="true" t="shared" si="5" ref="E22:U22">E23+E25+E26</f>
        <v>14</v>
      </c>
      <c r="F22" s="18">
        <f t="shared" si="5"/>
        <v>12</v>
      </c>
      <c r="G22" s="18">
        <f t="shared" si="5"/>
        <v>14</v>
      </c>
      <c r="H22" s="18">
        <f t="shared" si="5"/>
        <v>12</v>
      </c>
      <c r="I22" s="18">
        <f t="shared" si="5"/>
        <v>14</v>
      </c>
      <c r="J22" s="18">
        <f t="shared" si="5"/>
        <v>12</v>
      </c>
      <c r="K22" s="18">
        <f t="shared" si="5"/>
        <v>14</v>
      </c>
      <c r="L22" s="18">
        <f t="shared" si="5"/>
        <v>12</v>
      </c>
      <c r="M22" s="18">
        <f t="shared" si="5"/>
        <v>14</v>
      </c>
      <c r="N22" s="18">
        <f t="shared" si="5"/>
        <v>12</v>
      </c>
      <c r="O22" s="18">
        <f t="shared" si="5"/>
        <v>14</v>
      </c>
      <c r="P22" s="18">
        <f t="shared" si="5"/>
        <v>12</v>
      </c>
      <c r="Q22" s="18">
        <f t="shared" si="5"/>
        <v>14</v>
      </c>
      <c r="R22" s="18">
        <f t="shared" si="5"/>
        <v>12</v>
      </c>
      <c r="S22" s="18">
        <f t="shared" si="5"/>
        <v>14</v>
      </c>
      <c r="T22" s="18">
        <f t="shared" si="5"/>
        <v>12</v>
      </c>
      <c r="U22" s="18">
        <f t="shared" si="5"/>
        <v>13</v>
      </c>
      <c r="V22" s="199" t="s">
        <v>23</v>
      </c>
      <c r="W22" s="199" t="s">
        <v>23</v>
      </c>
      <c r="X22" s="18">
        <f aca="true" t="shared" si="6" ref="X22:AS22">X23+X25+X26</f>
        <v>10</v>
      </c>
      <c r="Y22" s="18">
        <f t="shared" si="6"/>
        <v>12</v>
      </c>
      <c r="Z22" s="18">
        <f t="shared" si="6"/>
        <v>10</v>
      </c>
      <c r="AA22" s="18">
        <f t="shared" si="6"/>
        <v>12</v>
      </c>
      <c r="AB22" s="18">
        <f t="shared" si="6"/>
        <v>10</v>
      </c>
      <c r="AC22" s="18">
        <f t="shared" si="6"/>
        <v>12</v>
      </c>
      <c r="AD22" s="18">
        <f t="shared" si="6"/>
        <v>10</v>
      </c>
      <c r="AE22" s="18">
        <f t="shared" si="6"/>
        <v>12</v>
      </c>
      <c r="AF22" s="18">
        <f t="shared" si="6"/>
        <v>10</v>
      </c>
      <c r="AG22" s="18">
        <f t="shared" si="6"/>
        <v>12</v>
      </c>
      <c r="AH22" s="18">
        <f t="shared" si="6"/>
        <v>10</v>
      </c>
      <c r="AI22" s="18">
        <f t="shared" si="6"/>
        <v>12</v>
      </c>
      <c r="AJ22" s="18">
        <f t="shared" si="6"/>
        <v>12</v>
      </c>
      <c r="AK22" s="18">
        <f t="shared" si="6"/>
        <v>12</v>
      </c>
      <c r="AL22" s="18">
        <f t="shared" si="6"/>
        <v>12</v>
      </c>
      <c r="AM22" s="18">
        <f t="shared" si="6"/>
        <v>12</v>
      </c>
      <c r="AN22" s="18">
        <f t="shared" si="6"/>
        <v>5</v>
      </c>
      <c r="AO22" s="18">
        <f t="shared" si="6"/>
        <v>4</v>
      </c>
      <c r="AP22" s="18">
        <f t="shared" si="6"/>
        <v>7</v>
      </c>
      <c r="AQ22" s="18">
        <f t="shared" si="6"/>
        <v>4</v>
      </c>
      <c r="AR22" s="18">
        <f t="shared" si="6"/>
        <v>8</v>
      </c>
      <c r="AS22" s="18">
        <f t="shared" si="6"/>
        <v>2</v>
      </c>
      <c r="AT22" s="19"/>
      <c r="AU22" s="19"/>
      <c r="AV22" s="201" t="s">
        <v>23</v>
      </c>
      <c r="AW22" s="201" t="s">
        <v>23</v>
      </c>
      <c r="AX22" s="201" t="s">
        <v>23</v>
      </c>
      <c r="AY22" s="201" t="s">
        <v>23</v>
      </c>
      <c r="AZ22" s="201" t="s">
        <v>23</v>
      </c>
      <c r="BA22" s="201" t="s">
        <v>23</v>
      </c>
      <c r="BB22" s="201" t="s">
        <v>23</v>
      </c>
      <c r="BC22" s="201" t="s">
        <v>23</v>
      </c>
      <c r="BD22" s="201" t="s">
        <v>23</v>
      </c>
      <c r="BE22" s="25">
        <f>SUM(E22:BD22)</f>
        <v>431</v>
      </c>
    </row>
    <row r="23" spans="1:57" ht="25.5" customHeight="1" thickBot="1">
      <c r="A23" s="114"/>
      <c r="B23" s="197" t="s">
        <v>156</v>
      </c>
      <c r="C23" s="197" t="s">
        <v>81</v>
      </c>
      <c r="D23" s="216" t="s">
        <v>22</v>
      </c>
      <c r="E23" s="29">
        <v>6</v>
      </c>
      <c r="F23" s="29">
        <v>6</v>
      </c>
      <c r="G23" s="29">
        <v>6</v>
      </c>
      <c r="H23" s="29">
        <v>6</v>
      </c>
      <c r="I23" s="29">
        <v>6</v>
      </c>
      <c r="J23" s="29">
        <v>6</v>
      </c>
      <c r="K23" s="29">
        <v>6</v>
      </c>
      <c r="L23" s="29">
        <v>6</v>
      </c>
      <c r="M23" s="29">
        <v>6</v>
      </c>
      <c r="N23" s="29">
        <v>6</v>
      </c>
      <c r="O23" s="29">
        <v>6</v>
      </c>
      <c r="P23" s="29">
        <v>6</v>
      </c>
      <c r="Q23" s="29">
        <v>6</v>
      </c>
      <c r="R23" s="29">
        <v>6</v>
      </c>
      <c r="S23" s="29">
        <v>6</v>
      </c>
      <c r="T23" s="29">
        <v>6</v>
      </c>
      <c r="U23" s="29">
        <v>6</v>
      </c>
      <c r="V23" s="199" t="s">
        <v>23</v>
      </c>
      <c r="W23" s="199" t="s">
        <v>23</v>
      </c>
      <c r="X23" s="29">
        <v>6</v>
      </c>
      <c r="Y23" s="29">
        <v>6</v>
      </c>
      <c r="Z23" s="29">
        <v>6</v>
      </c>
      <c r="AA23" s="29">
        <v>6</v>
      </c>
      <c r="AB23" s="29">
        <v>6</v>
      </c>
      <c r="AC23" s="29">
        <v>6</v>
      </c>
      <c r="AD23" s="29">
        <v>6</v>
      </c>
      <c r="AE23" s="29">
        <v>6</v>
      </c>
      <c r="AF23" s="29">
        <v>6</v>
      </c>
      <c r="AG23" s="29">
        <v>6</v>
      </c>
      <c r="AH23" s="29">
        <v>6</v>
      </c>
      <c r="AI23" s="29">
        <v>6</v>
      </c>
      <c r="AJ23" s="29">
        <v>6</v>
      </c>
      <c r="AK23" s="29">
        <v>6</v>
      </c>
      <c r="AL23" s="29">
        <v>6</v>
      </c>
      <c r="AM23" s="29">
        <v>6</v>
      </c>
      <c r="AN23" s="29">
        <v>2</v>
      </c>
      <c r="AO23" s="29">
        <v>2</v>
      </c>
      <c r="AP23" s="29">
        <v>7</v>
      </c>
      <c r="AQ23" s="29">
        <v>4</v>
      </c>
      <c r="AR23" s="29">
        <v>8</v>
      </c>
      <c r="AS23" s="29">
        <v>2</v>
      </c>
      <c r="AT23" s="200"/>
      <c r="AU23" s="200"/>
      <c r="AV23" s="201" t="s">
        <v>23</v>
      </c>
      <c r="AW23" s="201" t="s">
        <v>23</v>
      </c>
      <c r="AX23" s="201" t="s">
        <v>23</v>
      </c>
      <c r="AY23" s="201" t="s">
        <v>23</v>
      </c>
      <c r="AZ23" s="201" t="s">
        <v>23</v>
      </c>
      <c r="BA23" s="201" t="s">
        <v>23</v>
      </c>
      <c r="BB23" s="201" t="s">
        <v>23</v>
      </c>
      <c r="BC23" s="201" t="s">
        <v>23</v>
      </c>
      <c r="BD23" s="201" t="s">
        <v>23</v>
      </c>
      <c r="BE23" s="207">
        <f t="shared" si="2"/>
        <v>223</v>
      </c>
    </row>
    <row r="24" spans="1:57" ht="31.5" customHeight="1" thickBot="1">
      <c r="A24" s="114"/>
      <c r="B24" s="203"/>
      <c r="C24" s="203"/>
      <c r="D24" s="216" t="s">
        <v>149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99"/>
      <c r="W24" s="19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00">
        <v>10</v>
      </c>
      <c r="AU24" s="200">
        <v>10</v>
      </c>
      <c r="AV24" s="201"/>
      <c r="AW24" s="201"/>
      <c r="AX24" s="201"/>
      <c r="AY24" s="201"/>
      <c r="AZ24" s="201"/>
      <c r="BA24" s="201"/>
      <c r="BB24" s="201"/>
      <c r="BC24" s="201"/>
      <c r="BD24" s="201"/>
      <c r="BE24" s="207">
        <f t="shared" si="2"/>
        <v>20</v>
      </c>
    </row>
    <row r="25" spans="1:57" ht="19.5" customHeight="1" thickBot="1">
      <c r="A25" s="114"/>
      <c r="B25" s="204" t="s">
        <v>157</v>
      </c>
      <c r="C25" s="206" t="s">
        <v>158</v>
      </c>
      <c r="D25" s="198" t="s">
        <v>22</v>
      </c>
      <c r="E25" s="29">
        <v>4</v>
      </c>
      <c r="F25" s="29">
        <v>2</v>
      </c>
      <c r="G25" s="29">
        <v>4</v>
      </c>
      <c r="H25" s="29">
        <v>2</v>
      </c>
      <c r="I25" s="29">
        <v>4</v>
      </c>
      <c r="J25" s="29">
        <v>2</v>
      </c>
      <c r="K25" s="30">
        <v>4</v>
      </c>
      <c r="L25" s="30">
        <v>2</v>
      </c>
      <c r="M25" s="30">
        <v>4</v>
      </c>
      <c r="N25" s="30">
        <v>2</v>
      </c>
      <c r="O25" s="30">
        <v>4</v>
      </c>
      <c r="P25" s="30">
        <v>2</v>
      </c>
      <c r="Q25" s="30">
        <v>4</v>
      </c>
      <c r="R25" s="30">
        <v>2</v>
      </c>
      <c r="S25" s="30">
        <v>4</v>
      </c>
      <c r="T25" s="30">
        <v>2</v>
      </c>
      <c r="U25" s="30">
        <v>3</v>
      </c>
      <c r="V25" s="199" t="s">
        <v>23</v>
      </c>
      <c r="W25" s="199" t="s">
        <v>23</v>
      </c>
      <c r="X25" s="29">
        <v>2</v>
      </c>
      <c r="Y25" s="29">
        <v>4</v>
      </c>
      <c r="Z25" s="29">
        <v>2</v>
      </c>
      <c r="AA25" s="29">
        <v>4</v>
      </c>
      <c r="AB25" s="29">
        <v>2</v>
      </c>
      <c r="AC25" s="29">
        <v>4</v>
      </c>
      <c r="AD25" s="29">
        <v>2</v>
      </c>
      <c r="AE25" s="29">
        <v>4</v>
      </c>
      <c r="AF25" s="29">
        <v>2</v>
      </c>
      <c r="AG25" s="29">
        <v>4</v>
      </c>
      <c r="AH25" s="29">
        <v>2</v>
      </c>
      <c r="AI25" s="29">
        <v>4</v>
      </c>
      <c r="AJ25" s="29">
        <v>2</v>
      </c>
      <c r="AK25" s="29">
        <v>4</v>
      </c>
      <c r="AL25" s="29">
        <v>2</v>
      </c>
      <c r="AM25" s="29">
        <v>4</v>
      </c>
      <c r="AN25" s="29">
        <v>2</v>
      </c>
      <c r="AO25" s="29">
        <v>2</v>
      </c>
      <c r="AP25" s="29"/>
      <c r="AQ25" s="29"/>
      <c r="AR25" s="29"/>
      <c r="AS25" s="29"/>
      <c r="AT25" s="200"/>
      <c r="AU25" s="200"/>
      <c r="AV25" s="201" t="s">
        <v>23</v>
      </c>
      <c r="AW25" s="201" t="s">
        <v>23</v>
      </c>
      <c r="AX25" s="201" t="s">
        <v>23</v>
      </c>
      <c r="AY25" s="201" t="s">
        <v>23</v>
      </c>
      <c r="AZ25" s="201" t="s">
        <v>23</v>
      </c>
      <c r="BA25" s="201" t="s">
        <v>23</v>
      </c>
      <c r="BB25" s="201" t="s">
        <v>23</v>
      </c>
      <c r="BC25" s="201" t="s">
        <v>23</v>
      </c>
      <c r="BD25" s="201" t="s">
        <v>23</v>
      </c>
      <c r="BE25" s="207">
        <f t="shared" si="2"/>
        <v>103</v>
      </c>
    </row>
    <row r="26" spans="1:59" ht="19.5" customHeight="1" thickBot="1">
      <c r="A26" s="114"/>
      <c r="B26" s="196" t="s">
        <v>159</v>
      </c>
      <c r="C26" s="217" t="s">
        <v>160</v>
      </c>
      <c r="D26" s="198" t="s">
        <v>22</v>
      </c>
      <c r="E26" s="23">
        <v>4</v>
      </c>
      <c r="F26" s="23">
        <v>4</v>
      </c>
      <c r="G26" s="23">
        <v>4</v>
      </c>
      <c r="H26" s="23">
        <v>4</v>
      </c>
      <c r="I26" s="23">
        <v>4</v>
      </c>
      <c r="J26" s="23">
        <v>4</v>
      </c>
      <c r="K26" s="23">
        <v>4</v>
      </c>
      <c r="L26" s="23">
        <v>4</v>
      </c>
      <c r="M26" s="23">
        <v>4</v>
      </c>
      <c r="N26" s="23">
        <v>4</v>
      </c>
      <c r="O26" s="23">
        <v>4</v>
      </c>
      <c r="P26" s="23">
        <v>4</v>
      </c>
      <c r="Q26" s="23">
        <v>4</v>
      </c>
      <c r="R26" s="23">
        <v>4</v>
      </c>
      <c r="S26" s="23">
        <v>4</v>
      </c>
      <c r="T26" s="23">
        <v>4</v>
      </c>
      <c r="U26" s="23">
        <v>4</v>
      </c>
      <c r="V26" s="199" t="s">
        <v>23</v>
      </c>
      <c r="W26" s="199" t="s">
        <v>23</v>
      </c>
      <c r="X26" s="29">
        <v>2</v>
      </c>
      <c r="Y26" s="29">
        <v>2</v>
      </c>
      <c r="Z26" s="29">
        <v>2</v>
      </c>
      <c r="AA26" s="29">
        <v>2</v>
      </c>
      <c r="AB26" s="29">
        <v>2</v>
      </c>
      <c r="AC26" s="29">
        <v>2</v>
      </c>
      <c r="AD26" s="29">
        <v>2</v>
      </c>
      <c r="AE26" s="29">
        <v>2</v>
      </c>
      <c r="AF26" s="29">
        <v>2</v>
      </c>
      <c r="AG26" s="29">
        <v>2</v>
      </c>
      <c r="AH26" s="29">
        <v>2</v>
      </c>
      <c r="AI26" s="29">
        <v>2</v>
      </c>
      <c r="AJ26" s="29">
        <v>4</v>
      </c>
      <c r="AK26" s="29">
        <v>2</v>
      </c>
      <c r="AL26" s="29">
        <v>4</v>
      </c>
      <c r="AM26" s="29">
        <v>2</v>
      </c>
      <c r="AN26" s="29">
        <v>1</v>
      </c>
      <c r="AO26" s="29"/>
      <c r="AP26" s="29"/>
      <c r="AQ26" s="26"/>
      <c r="AR26" s="26"/>
      <c r="AS26" s="26"/>
      <c r="AT26" s="200"/>
      <c r="AU26" s="200"/>
      <c r="AV26" s="201" t="s">
        <v>23</v>
      </c>
      <c r="AW26" s="201" t="s">
        <v>23</v>
      </c>
      <c r="AX26" s="201" t="s">
        <v>23</v>
      </c>
      <c r="AY26" s="201" t="s">
        <v>23</v>
      </c>
      <c r="AZ26" s="201" t="s">
        <v>23</v>
      </c>
      <c r="BA26" s="201" t="s">
        <v>23</v>
      </c>
      <c r="BB26" s="201" t="s">
        <v>23</v>
      </c>
      <c r="BC26" s="201" t="s">
        <v>23</v>
      </c>
      <c r="BD26" s="201" t="s">
        <v>23</v>
      </c>
      <c r="BE26" s="207">
        <f t="shared" si="2"/>
        <v>105</v>
      </c>
      <c r="BG26" s="186" t="s">
        <v>161</v>
      </c>
    </row>
    <row r="27" spans="1:57" ht="19.5" customHeight="1" thickBot="1">
      <c r="A27" s="114"/>
      <c r="B27" s="202"/>
      <c r="C27" s="218"/>
      <c r="D27" s="198" t="s">
        <v>149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199"/>
      <c r="W27" s="199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2"/>
      <c r="AL27" s="212"/>
      <c r="AM27" s="212"/>
      <c r="AN27" s="212"/>
      <c r="AO27" s="212"/>
      <c r="AP27" s="212"/>
      <c r="AQ27" s="212"/>
      <c r="AR27" s="212"/>
      <c r="AS27" s="212"/>
      <c r="AT27" s="200"/>
      <c r="AU27" s="200">
        <v>14</v>
      </c>
      <c r="AV27" s="201"/>
      <c r="AW27" s="201"/>
      <c r="AX27" s="201"/>
      <c r="AY27" s="201"/>
      <c r="AZ27" s="201"/>
      <c r="BA27" s="201"/>
      <c r="BB27" s="201"/>
      <c r="BC27" s="201"/>
      <c r="BD27" s="201"/>
      <c r="BE27" s="207">
        <f t="shared" si="2"/>
        <v>14</v>
      </c>
    </row>
    <row r="28" spans="1:57" ht="36.75" customHeight="1" thickBot="1">
      <c r="A28" s="114"/>
      <c r="B28" s="190" t="s">
        <v>83</v>
      </c>
      <c r="C28" s="190" t="s">
        <v>67</v>
      </c>
      <c r="D28" s="219" t="s">
        <v>22</v>
      </c>
      <c r="E28" s="32">
        <f aca="true" t="shared" si="7" ref="E28:U28">E29</f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 t="shared" si="7"/>
        <v>0</v>
      </c>
      <c r="P28" s="32">
        <f t="shared" si="7"/>
        <v>0</v>
      </c>
      <c r="Q28" s="32">
        <f t="shared" si="7"/>
        <v>0</v>
      </c>
      <c r="R28" s="32">
        <f t="shared" si="7"/>
        <v>0</v>
      </c>
      <c r="S28" s="32">
        <f t="shared" si="7"/>
        <v>0</v>
      </c>
      <c r="T28" s="32">
        <f t="shared" si="7"/>
        <v>0</v>
      </c>
      <c r="U28" s="32">
        <f t="shared" si="7"/>
        <v>0</v>
      </c>
      <c r="V28" s="220" t="s">
        <v>23</v>
      </c>
      <c r="W28" s="220" t="s">
        <v>23</v>
      </c>
      <c r="X28" s="32">
        <f aca="true" t="shared" si="8" ref="X28:AS28">X29</f>
        <v>2</v>
      </c>
      <c r="Y28" s="32">
        <f t="shared" si="8"/>
        <v>2</v>
      </c>
      <c r="Z28" s="32">
        <f t="shared" si="8"/>
        <v>2</v>
      </c>
      <c r="AA28" s="32">
        <f t="shared" si="8"/>
        <v>2</v>
      </c>
      <c r="AB28" s="32">
        <f t="shared" si="8"/>
        <v>2</v>
      </c>
      <c r="AC28" s="32">
        <f t="shared" si="8"/>
        <v>2</v>
      </c>
      <c r="AD28" s="32">
        <f t="shared" si="8"/>
        <v>2</v>
      </c>
      <c r="AE28" s="32">
        <f t="shared" si="8"/>
        <v>2</v>
      </c>
      <c r="AF28" s="32">
        <f t="shared" si="8"/>
        <v>2</v>
      </c>
      <c r="AG28" s="32">
        <f t="shared" si="8"/>
        <v>2</v>
      </c>
      <c r="AH28" s="32">
        <f t="shared" si="8"/>
        <v>2</v>
      </c>
      <c r="AI28" s="32">
        <f t="shared" si="8"/>
        <v>2</v>
      </c>
      <c r="AJ28" s="32">
        <f t="shared" si="8"/>
        <v>0</v>
      </c>
      <c r="AK28" s="32">
        <f t="shared" si="8"/>
        <v>2</v>
      </c>
      <c r="AL28" s="32">
        <f t="shared" si="8"/>
        <v>0</v>
      </c>
      <c r="AM28" s="32">
        <f t="shared" si="8"/>
        <v>2</v>
      </c>
      <c r="AN28" s="32">
        <f t="shared" si="8"/>
        <v>0</v>
      </c>
      <c r="AO28" s="32">
        <f t="shared" si="8"/>
        <v>2</v>
      </c>
      <c r="AP28" s="32">
        <f t="shared" si="8"/>
        <v>0</v>
      </c>
      <c r="AQ28" s="32">
        <f t="shared" si="8"/>
        <v>2</v>
      </c>
      <c r="AR28" s="32">
        <f t="shared" si="8"/>
        <v>0</v>
      </c>
      <c r="AS28" s="32">
        <f t="shared" si="8"/>
        <v>2</v>
      </c>
      <c r="AT28" s="20"/>
      <c r="AU28" s="20"/>
      <c r="AV28" s="221" t="s">
        <v>23</v>
      </c>
      <c r="AW28" s="221" t="s">
        <v>23</v>
      </c>
      <c r="AX28" s="221" t="s">
        <v>23</v>
      </c>
      <c r="AY28" s="221" t="s">
        <v>23</v>
      </c>
      <c r="AZ28" s="221" t="s">
        <v>23</v>
      </c>
      <c r="BA28" s="221" t="s">
        <v>23</v>
      </c>
      <c r="BB28" s="221" t="s">
        <v>23</v>
      </c>
      <c r="BC28" s="221" t="s">
        <v>23</v>
      </c>
      <c r="BD28" s="221" t="s">
        <v>23</v>
      </c>
      <c r="BE28" s="25">
        <f>SUM(E28:BD28)</f>
        <v>34</v>
      </c>
    </row>
    <row r="29" spans="1:57" ht="19.5" customHeight="1" thickBot="1">
      <c r="A29" s="114"/>
      <c r="B29" s="205" t="s">
        <v>84</v>
      </c>
      <c r="C29" s="205" t="s">
        <v>85</v>
      </c>
      <c r="D29" s="198" t="s">
        <v>22</v>
      </c>
      <c r="E29" s="33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199" t="s">
        <v>23</v>
      </c>
      <c r="W29" s="199" t="s">
        <v>23</v>
      </c>
      <c r="X29" s="81">
        <v>2</v>
      </c>
      <c r="Y29" s="81">
        <v>2</v>
      </c>
      <c r="Z29" s="81">
        <v>2</v>
      </c>
      <c r="AA29" s="81">
        <v>2</v>
      </c>
      <c r="AB29" s="81">
        <v>2</v>
      </c>
      <c r="AC29" s="81">
        <v>2</v>
      </c>
      <c r="AD29" s="81">
        <v>2</v>
      </c>
      <c r="AE29" s="81">
        <v>2</v>
      </c>
      <c r="AF29" s="81">
        <v>2</v>
      </c>
      <c r="AG29" s="81">
        <v>2</v>
      </c>
      <c r="AH29" s="81">
        <v>2</v>
      </c>
      <c r="AI29" s="81">
        <v>2</v>
      </c>
      <c r="AJ29" s="81"/>
      <c r="AK29" s="81">
        <v>2</v>
      </c>
      <c r="AL29" s="81"/>
      <c r="AM29" s="81">
        <v>2</v>
      </c>
      <c r="AN29" s="81"/>
      <c r="AO29" s="81">
        <v>2</v>
      </c>
      <c r="AP29" s="81"/>
      <c r="AQ29" s="81">
        <v>2</v>
      </c>
      <c r="AR29" s="81"/>
      <c r="AS29" s="81">
        <v>2</v>
      </c>
      <c r="AT29" s="222"/>
      <c r="AU29" s="222"/>
      <c r="AV29" s="201" t="s">
        <v>23</v>
      </c>
      <c r="AW29" s="201" t="s">
        <v>23</v>
      </c>
      <c r="AX29" s="201" t="s">
        <v>23</v>
      </c>
      <c r="AY29" s="201" t="s">
        <v>23</v>
      </c>
      <c r="AZ29" s="201" t="s">
        <v>23</v>
      </c>
      <c r="BA29" s="201" t="s">
        <v>23</v>
      </c>
      <c r="BB29" s="201" t="s">
        <v>23</v>
      </c>
      <c r="BC29" s="201" t="s">
        <v>23</v>
      </c>
      <c r="BD29" s="201" t="s">
        <v>23</v>
      </c>
      <c r="BE29" s="26">
        <f>SUM(E29:BD29)</f>
        <v>34</v>
      </c>
    </row>
    <row r="30" spans="1:57" ht="18" customHeight="1">
      <c r="A30" s="114"/>
      <c r="B30" s="119" t="s">
        <v>162</v>
      </c>
      <c r="C30" s="120"/>
      <c r="D30" s="121"/>
      <c r="E30" s="122">
        <f aca="true" t="shared" si="9" ref="E30:U30">E8+E22+E28</f>
        <v>36</v>
      </c>
      <c r="F30" s="122">
        <f t="shared" si="9"/>
        <v>36</v>
      </c>
      <c r="G30" s="122">
        <f t="shared" si="9"/>
        <v>36</v>
      </c>
      <c r="H30" s="122">
        <f t="shared" si="9"/>
        <v>36</v>
      </c>
      <c r="I30" s="122">
        <f t="shared" si="9"/>
        <v>36</v>
      </c>
      <c r="J30" s="122">
        <f t="shared" si="9"/>
        <v>36</v>
      </c>
      <c r="K30" s="122">
        <f t="shared" si="9"/>
        <v>36</v>
      </c>
      <c r="L30" s="122">
        <f t="shared" si="9"/>
        <v>36</v>
      </c>
      <c r="M30" s="122">
        <f t="shared" si="9"/>
        <v>36</v>
      </c>
      <c r="N30" s="122">
        <f t="shared" si="9"/>
        <v>36</v>
      </c>
      <c r="O30" s="122">
        <f t="shared" si="9"/>
        <v>36</v>
      </c>
      <c r="P30" s="122">
        <f t="shared" si="9"/>
        <v>36</v>
      </c>
      <c r="Q30" s="122">
        <f t="shared" si="9"/>
        <v>36</v>
      </c>
      <c r="R30" s="122">
        <f t="shared" si="9"/>
        <v>36</v>
      </c>
      <c r="S30" s="122">
        <f t="shared" si="9"/>
        <v>36</v>
      </c>
      <c r="T30" s="122">
        <f t="shared" si="9"/>
        <v>36</v>
      </c>
      <c r="U30" s="122">
        <f t="shared" si="9"/>
        <v>36</v>
      </c>
      <c r="V30" s="223" t="s">
        <v>23</v>
      </c>
      <c r="W30" s="223" t="s">
        <v>23</v>
      </c>
      <c r="X30" s="224">
        <f aca="true" t="shared" si="10" ref="X30:AU30">X8+X22+X28</f>
        <v>36</v>
      </c>
      <c r="Y30" s="224">
        <f t="shared" si="10"/>
        <v>36</v>
      </c>
      <c r="Z30" s="224">
        <f t="shared" si="10"/>
        <v>36</v>
      </c>
      <c r="AA30" s="224">
        <f t="shared" si="10"/>
        <v>36</v>
      </c>
      <c r="AB30" s="224">
        <f t="shared" si="10"/>
        <v>36</v>
      </c>
      <c r="AC30" s="224">
        <f t="shared" si="10"/>
        <v>36</v>
      </c>
      <c r="AD30" s="224">
        <f t="shared" si="10"/>
        <v>36</v>
      </c>
      <c r="AE30" s="224">
        <f t="shared" si="10"/>
        <v>36</v>
      </c>
      <c r="AF30" s="224">
        <f t="shared" si="10"/>
        <v>36</v>
      </c>
      <c r="AG30" s="224">
        <f t="shared" si="10"/>
        <v>36</v>
      </c>
      <c r="AH30" s="224">
        <f t="shared" si="10"/>
        <v>36</v>
      </c>
      <c r="AI30" s="224">
        <f t="shared" si="10"/>
        <v>36</v>
      </c>
      <c r="AJ30" s="224">
        <f t="shared" si="10"/>
        <v>36</v>
      </c>
      <c r="AK30" s="224">
        <f t="shared" si="10"/>
        <v>36</v>
      </c>
      <c r="AL30" s="224">
        <f t="shared" si="10"/>
        <v>36</v>
      </c>
      <c r="AM30" s="224">
        <f t="shared" si="10"/>
        <v>36</v>
      </c>
      <c r="AN30" s="224">
        <f t="shared" si="10"/>
        <v>36</v>
      </c>
      <c r="AO30" s="224">
        <f t="shared" si="10"/>
        <v>36</v>
      </c>
      <c r="AP30" s="224">
        <f t="shared" si="10"/>
        <v>36</v>
      </c>
      <c r="AQ30" s="224">
        <f t="shared" si="10"/>
        <v>36</v>
      </c>
      <c r="AR30" s="224">
        <f t="shared" si="10"/>
        <v>36</v>
      </c>
      <c r="AS30" s="224">
        <f t="shared" si="10"/>
        <v>36</v>
      </c>
      <c r="AT30" s="224">
        <f t="shared" si="10"/>
        <v>0</v>
      </c>
      <c r="AU30" s="224">
        <f t="shared" si="10"/>
        <v>0</v>
      </c>
      <c r="AV30" s="223" t="s">
        <v>23</v>
      </c>
      <c r="AW30" s="223" t="s">
        <v>23</v>
      </c>
      <c r="AX30" s="223" t="s">
        <v>23</v>
      </c>
      <c r="AY30" s="223" t="s">
        <v>23</v>
      </c>
      <c r="AZ30" s="223" t="s">
        <v>23</v>
      </c>
      <c r="BA30" s="223" t="s">
        <v>23</v>
      </c>
      <c r="BB30" s="223" t="s">
        <v>23</v>
      </c>
      <c r="BC30" s="223" t="s">
        <v>23</v>
      </c>
      <c r="BD30" s="223" t="s">
        <v>23</v>
      </c>
      <c r="BE30" s="225">
        <v>1404</v>
      </c>
    </row>
    <row r="31" spans="1:57" ht="2.25" customHeight="1" thickBot="1">
      <c r="A31" s="114"/>
      <c r="B31" s="124"/>
      <c r="C31" s="125"/>
      <c r="D31" s="126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226"/>
      <c r="W31" s="226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6"/>
      <c r="AW31" s="226"/>
      <c r="AX31" s="226"/>
      <c r="AY31" s="226"/>
      <c r="AZ31" s="226"/>
      <c r="BA31" s="226"/>
      <c r="BB31" s="226"/>
      <c r="BC31" s="226"/>
      <c r="BD31" s="226"/>
      <c r="BE31" s="228"/>
    </row>
    <row r="32" spans="1:57" ht="18" customHeight="1" thickBot="1">
      <c r="A32" s="114"/>
      <c r="B32" s="127" t="s">
        <v>41</v>
      </c>
      <c r="C32" s="128"/>
      <c r="D32" s="129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8"/>
      <c r="U32" s="18"/>
      <c r="V32" s="199" t="s">
        <v>23</v>
      </c>
      <c r="W32" s="199" t="s">
        <v>23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>
        <f>AT27+AT24+AT10</f>
        <v>30</v>
      </c>
      <c r="AU32" s="18">
        <f>AU27+AU24+AU10</f>
        <v>24</v>
      </c>
      <c r="AV32" s="192" t="s">
        <v>23</v>
      </c>
      <c r="AW32" s="192" t="s">
        <v>23</v>
      </c>
      <c r="AX32" s="192" t="s">
        <v>23</v>
      </c>
      <c r="AY32" s="192" t="s">
        <v>23</v>
      </c>
      <c r="AZ32" s="192" t="s">
        <v>23</v>
      </c>
      <c r="BA32" s="192" t="s">
        <v>23</v>
      </c>
      <c r="BB32" s="192" t="s">
        <v>23</v>
      </c>
      <c r="BC32" s="192" t="s">
        <v>23</v>
      </c>
      <c r="BD32" s="192" t="s">
        <v>23</v>
      </c>
      <c r="BE32" s="25">
        <f>SUM(E32:BD32)</f>
        <v>54</v>
      </c>
    </row>
    <row r="33" spans="1:58" s="230" customFormat="1" ht="18" customHeight="1" thickBot="1">
      <c r="A33" s="115"/>
      <c r="B33" s="127" t="s">
        <v>42</v>
      </c>
      <c r="C33" s="128"/>
      <c r="D33" s="129"/>
      <c r="E33" s="55">
        <f>E30+E32</f>
        <v>36</v>
      </c>
      <c r="F33" s="55">
        <f aca="true" t="shared" si="11" ref="F33:AU33">F30+F32</f>
        <v>36</v>
      </c>
      <c r="G33" s="55">
        <f t="shared" si="11"/>
        <v>36</v>
      </c>
      <c r="H33" s="55">
        <f t="shared" si="11"/>
        <v>36</v>
      </c>
      <c r="I33" s="55">
        <f t="shared" si="11"/>
        <v>36</v>
      </c>
      <c r="J33" s="55">
        <f t="shared" si="11"/>
        <v>36</v>
      </c>
      <c r="K33" s="55">
        <f t="shared" si="11"/>
        <v>36</v>
      </c>
      <c r="L33" s="55">
        <f t="shared" si="11"/>
        <v>36</v>
      </c>
      <c r="M33" s="55">
        <f t="shared" si="11"/>
        <v>36</v>
      </c>
      <c r="N33" s="55">
        <f t="shared" si="11"/>
        <v>36</v>
      </c>
      <c r="O33" s="55">
        <f t="shared" si="11"/>
        <v>36</v>
      </c>
      <c r="P33" s="55">
        <f t="shared" si="11"/>
        <v>36</v>
      </c>
      <c r="Q33" s="55">
        <f t="shared" si="11"/>
        <v>36</v>
      </c>
      <c r="R33" s="55">
        <f t="shared" si="11"/>
        <v>36</v>
      </c>
      <c r="S33" s="55">
        <f t="shared" si="11"/>
        <v>36</v>
      </c>
      <c r="T33" s="55">
        <f t="shared" si="11"/>
        <v>36</v>
      </c>
      <c r="U33" s="55">
        <f t="shared" si="11"/>
        <v>36</v>
      </c>
      <c r="V33" s="199" t="s">
        <v>23</v>
      </c>
      <c r="W33" s="199" t="s">
        <v>23</v>
      </c>
      <c r="X33" s="55">
        <f t="shared" si="11"/>
        <v>36</v>
      </c>
      <c r="Y33" s="55">
        <f t="shared" si="11"/>
        <v>36</v>
      </c>
      <c r="Z33" s="55">
        <f t="shared" si="11"/>
        <v>36</v>
      </c>
      <c r="AA33" s="55">
        <f t="shared" si="11"/>
        <v>36</v>
      </c>
      <c r="AB33" s="55">
        <f t="shared" si="11"/>
        <v>36</v>
      </c>
      <c r="AC33" s="55">
        <f t="shared" si="11"/>
        <v>36</v>
      </c>
      <c r="AD33" s="55">
        <f t="shared" si="11"/>
        <v>36</v>
      </c>
      <c r="AE33" s="55">
        <f t="shared" si="11"/>
        <v>36</v>
      </c>
      <c r="AF33" s="55">
        <f t="shared" si="11"/>
        <v>36</v>
      </c>
      <c r="AG33" s="55">
        <f t="shared" si="11"/>
        <v>36</v>
      </c>
      <c r="AH33" s="55">
        <f t="shared" si="11"/>
        <v>36</v>
      </c>
      <c r="AI33" s="55">
        <f t="shared" si="11"/>
        <v>36</v>
      </c>
      <c r="AJ33" s="55">
        <f t="shared" si="11"/>
        <v>36</v>
      </c>
      <c r="AK33" s="55">
        <f t="shared" si="11"/>
        <v>36</v>
      </c>
      <c r="AL33" s="55">
        <f t="shared" si="11"/>
        <v>36</v>
      </c>
      <c r="AM33" s="55">
        <f t="shared" si="11"/>
        <v>36</v>
      </c>
      <c r="AN33" s="55">
        <f t="shared" si="11"/>
        <v>36</v>
      </c>
      <c r="AO33" s="55">
        <f t="shared" si="11"/>
        <v>36</v>
      </c>
      <c r="AP33" s="55">
        <f t="shared" si="11"/>
        <v>36</v>
      </c>
      <c r="AQ33" s="55">
        <f t="shared" si="11"/>
        <v>36</v>
      </c>
      <c r="AR33" s="55">
        <f t="shared" si="11"/>
        <v>36</v>
      </c>
      <c r="AS33" s="55">
        <f t="shared" si="11"/>
        <v>36</v>
      </c>
      <c r="AT33" s="55">
        <f t="shared" si="11"/>
        <v>30</v>
      </c>
      <c r="AU33" s="55">
        <f t="shared" si="11"/>
        <v>24</v>
      </c>
      <c r="AV33" s="22" t="s">
        <v>23</v>
      </c>
      <c r="AW33" s="22" t="s">
        <v>23</v>
      </c>
      <c r="AX33" s="22" t="s">
        <v>23</v>
      </c>
      <c r="AY33" s="22" t="s">
        <v>23</v>
      </c>
      <c r="AZ33" s="22" t="s">
        <v>23</v>
      </c>
      <c r="BA33" s="22" t="s">
        <v>23</v>
      </c>
      <c r="BB33" s="22" t="s">
        <v>23</v>
      </c>
      <c r="BC33" s="22" t="s">
        <v>23</v>
      </c>
      <c r="BD33" s="22" t="s">
        <v>23</v>
      </c>
      <c r="BE33" s="229">
        <f>SUM(E33:BD33)</f>
        <v>1458</v>
      </c>
      <c r="BF33" s="185"/>
    </row>
    <row r="34" spans="1:47" ht="14.25">
      <c r="A34" s="231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AT34" s="232"/>
      <c r="AU34" s="232"/>
    </row>
    <row r="35" spans="1:47" ht="18.75">
      <c r="A35" s="231"/>
      <c r="B35" s="233"/>
      <c r="C35" s="234" t="s">
        <v>43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3"/>
      <c r="R35" s="233"/>
      <c r="S35" s="233"/>
      <c r="T35" s="233"/>
      <c r="U35" s="235"/>
      <c r="V35" s="235"/>
      <c r="AT35" s="232"/>
      <c r="AU35" s="232"/>
    </row>
    <row r="36" spans="1:47" ht="14.25">
      <c r="A36" s="236" t="s">
        <v>44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5"/>
      <c r="V36" s="235"/>
      <c r="AT36" s="232"/>
      <c r="AU36" s="232"/>
    </row>
  </sheetData>
  <sheetProtection/>
  <mergeCells count="83">
    <mergeCell ref="BE30:BE31"/>
    <mergeCell ref="B32:D32"/>
    <mergeCell ref="B33:D33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26:C27"/>
    <mergeCell ref="B30:D31"/>
    <mergeCell ref="E30:E31"/>
    <mergeCell ref="F30:F31"/>
    <mergeCell ref="G30:G31"/>
    <mergeCell ref="H30:H31"/>
    <mergeCell ref="BA2:BD2"/>
    <mergeCell ref="BE2:BE6"/>
    <mergeCell ref="E3:BD3"/>
    <mergeCell ref="A5:BD5"/>
    <mergeCell ref="A7:A33"/>
    <mergeCell ref="B9:B10"/>
    <mergeCell ref="C9:C10"/>
    <mergeCell ref="B23:B24"/>
    <mergeCell ref="C23:C24"/>
    <mergeCell ref="B26:B27"/>
    <mergeCell ref="AA2:AD2"/>
    <mergeCell ref="AE2:AH2"/>
    <mergeCell ref="AJ2:AL2"/>
    <mergeCell ref="AN2:AQ2"/>
    <mergeCell ref="AS2:AU2"/>
    <mergeCell ref="AW2:AZ2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</mergeCells>
  <hyperlinks>
    <hyperlink ref="A3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53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36"/>
  <sheetViews>
    <sheetView view="pageBreakPreview" zoomScale="70" zoomScaleNormal="112" zoomScaleSheetLayoutView="70" zoomScalePageLayoutView="0" workbookViewId="0" topLeftCell="A1">
      <selection activeCell="L23" sqref="L23"/>
    </sheetView>
  </sheetViews>
  <sheetFormatPr defaultColWidth="9.00390625" defaultRowHeight="12.75"/>
  <cols>
    <col min="1" max="1" width="4.375" style="237" customWidth="1"/>
    <col min="2" max="2" width="11.625" style="186" customWidth="1"/>
    <col min="3" max="3" width="40.125" style="186" customWidth="1"/>
    <col min="4" max="4" width="15.00390625" style="186" customWidth="1"/>
    <col min="5" max="45" width="3.625" style="186" customWidth="1"/>
    <col min="46" max="46" width="3.625" style="210" customWidth="1"/>
    <col min="47" max="47" width="4.375" style="210" customWidth="1"/>
    <col min="48" max="56" width="2.375" style="186" customWidth="1"/>
    <col min="57" max="57" width="9.125" style="186" customWidth="1"/>
    <col min="58" max="58" width="9.125" style="185" customWidth="1"/>
    <col min="59" max="16384" width="9.125" style="186" customWidth="1"/>
  </cols>
  <sheetData>
    <row r="1" spans="1:58" s="180" customFormat="1" ht="53.25" customHeight="1" thickBot="1">
      <c r="A1" s="130" t="s">
        <v>136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2"/>
      <c r="BF1" s="179"/>
    </row>
    <row r="2" spans="1:57" ht="79.5" customHeight="1" thickBot="1">
      <c r="A2" s="113" t="s">
        <v>0</v>
      </c>
      <c r="B2" s="113" t="s">
        <v>1</v>
      </c>
      <c r="C2" s="113" t="s">
        <v>2</v>
      </c>
      <c r="D2" s="113" t="s">
        <v>3</v>
      </c>
      <c r="E2" s="181" t="s">
        <v>4</v>
      </c>
      <c r="F2" s="182"/>
      <c r="G2" s="182"/>
      <c r="H2" s="183"/>
      <c r="I2" s="184" t="s">
        <v>137</v>
      </c>
      <c r="J2" s="181" t="s">
        <v>5</v>
      </c>
      <c r="K2" s="182"/>
      <c r="L2" s="182"/>
      <c r="M2" s="184" t="s">
        <v>138</v>
      </c>
      <c r="N2" s="181" t="s">
        <v>6</v>
      </c>
      <c r="O2" s="182"/>
      <c r="P2" s="182"/>
      <c r="Q2" s="183"/>
      <c r="R2" s="184" t="s">
        <v>139</v>
      </c>
      <c r="S2" s="182" t="s">
        <v>7</v>
      </c>
      <c r="T2" s="182"/>
      <c r="U2" s="183"/>
      <c r="V2" s="184" t="s">
        <v>140</v>
      </c>
      <c r="W2" s="181" t="s">
        <v>8</v>
      </c>
      <c r="X2" s="182"/>
      <c r="Y2" s="182"/>
      <c r="Z2" s="183"/>
      <c r="AA2" s="181" t="s">
        <v>9</v>
      </c>
      <c r="AB2" s="182"/>
      <c r="AC2" s="182"/>
      <c r="AD2" s="183"/>
      <c r="AE2" s="181" t="s">
        <v>10</v>
      </c>
      <c r="AF2" s="182"/>
      <c r="AG2" s="182"/>
      <c r="AH2" s="183"/>
      <c r="AI2" s="184" t="s">
        <v>141</v>
      </c>
      <c r="AJ2" s="181" t="s">
        <v>11</v>
      </c>
      <c r="AK2" s="182"/>
      <c r="AL2" s="183"/>
      <c r="AM2" s="184" t="s">
        <v>142</v>
      </c>
      <c r="AN2" s="181" t="s">
        <v>12</v>
      </c>
      <c r="AO2" s="182"/>
      <c r="AP2" s="182"/>
      <c r="AQ2" s="183"/>
      <c r="AR2" s="184" t="s">
        <v>143</v>
      </c>
      <c r="AS2" s="181" t="s">
        <v>13</v>
      </c>
      <c r="AT2" s="182"/>
      <c r="AU2" s="183"/>
      <c r="AV2" s="184" t="s">
        <v>144</v>
      </c>
      <c r="AW2" s="181" t="s">
        <v>14</v>
      </c>
      <c r="AX2" s="182"/>
      <c r="AY2" s="182"/>
      <c r="AZ2" s="183"/>
      <c r="BA2" s="181" t="s">
        <v>15</v>
      </c>
      <c r="BB2" s="182"/>
      <c r="BC2" s="182"/>
      <c r="BD2" s="183"/>
      <c r="BE2" s="133" t="s">
        <v>16</v>
      </c>
    </row>
    <row r="3" spans="1:57" ht="16.5" thickBot="1">
      <c r="A3" s="114"/>
      <c r="B3" s="114"/>
      <c r="C3" s="114"/>
      <c r="D3" s="114"/>
      <c r="E3" s="116" t="s">
        <v>17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8"/>
      <c r="BE3" s="134"/>
    </row>
    <row r="4" spans="1:58" s="188" customFormat="1" ht="20.25" customHeight="1" thickBot="1">
      <c r="A4" s="115"/>
      <c r="B4" s="115"/>
      <c r="C4" s="115"/>
      <c r="D4" s="115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134"/>
      <c r="BF4" s="187"/>
    </row>
    <row r="5" spans="1:57" ht="16.5" thickBot="1">
      <c r="A5" s="116" t="s">
        <v>18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/>
      <c r="BE5" s="134"/>
    </row>
    <row r="6" spans="1:58" s="188" customFormat="1" ht="18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135"/>
      <c r="BF6" s="187"/>
    </row>
    <row r="7" spans="1:57" ht="19.5" customHeight="1" thickBot="1">
      <c r="A7" s="113" t="s">
        <v>19</v>
      </c>
      <c r="B7" s="189" t="s">
        <v>20</v>
      </c>
      <c r="C7" s="190" t="s">
        <v>21</v>
      </c>
      <c r="D7" s="191" t="s">
        <v>22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92" t="s">
        <v>23</v>
      </c>
      <c r="W7" s="192" t="s">
        <v>23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18"/>
      <c r="AU7" s="18"/>
      <c r="AV7" s="192" t="s">
        <v>23</v>
      </c>
      <c r="AW7" s="192" t="s">
        <v>23</v>
      </c>
      <c r="AX7" s="192" t="s">
        <v>23</v>
      </c>
      <c r="AY7" s="192" t="s">
        <v>23</v>
      </c>
      <c r="AZ7" s="192" t="s">
        <v>23</v>
      </c>
      <c r="BA7" s="192" t="s">
        <v>23</v>
      </c>
      <c r="BB7" s="192" t="s">
        <v>23</v>
      </c>
      <c r="BC7" s="192" t="s">
        <v>23</v>
      </c>
      <c r="BD7" s="192" t="s">
        <v>23</v>
      </c>
      <c r="BE7" s="21"/>
    </row>
    <row r="8" spans="1:57" ht="49.5" customHeight="1" thickBot="1">
      <c r="A8" s="114"/>
      <c r="B8" s="189" t="s">
        <v>57</v>
      </c>
      <c r="C8" s="189" t="s">
        <v>147</v>
      </c>
      <c r="D8" s="193" t="s">
        <v>22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 t="s">
        <v>23</v>
      </c>
      <c r="W8" s="195" t="s">
        <v>23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2" t="s">
        <v>23</v>
      </c>
      <c r="AW8" s="192" t="s">
        <v>23</v>
      </c>
      <c r="AX8" s="192" t="s">
        <v>23</v>
      </c>
      <c r="AY8" s="192" t="s">
        <v>23</v>
      </c>
      <c r="AZ8" s="192" t="s">
        <v>23</v>
      </c>
      <c r="BA8" s="192" t="s">
        <v>23</v>
      </c>
      <c r="BB8" s="192" t="s">
        <v>23</v>
      </c>
      <c r="BC8" s="192" t="s">
        <v>23</v>
      </c>
      <c r="BD8" s="192" t="s">
        <v>23</v>
      </c>
      <c r="BE8" s="25"/>
    </row>
    <row r="9" spans="1:57" ht="20.25" customHeight="1" thickBot="1">
      <c r="A9" s="114"/>
      <c r="B9" s="241" t="s">
        <v>58</v>
      </c>
      <c r="C9" s="197" t="s">
        <v>148</v>
      </c>
      <c r="D9" s="198" t="s">
        <v>22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199" t="s">
        <v>23</v>
      </c>
      <c r="W9" s="199" t="s">
        <v>23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6"/>
      <c r="AS9" s="26"/>
      <c r="AT9" s="200"/>
      <c r="AU9" s="200"/>
      <c r="AV9" s="201" t="s">
        <v>23</v>
      </c>
      <c r="AW9" s="201" t="s">
        <v>23</v>
      </c>
      <c r="AX9" s="201" t="s">
        <v>23</v>
      </c>
      <c r="AY9" s="201" t="s">
        <v>23</v>
      </c>
      <c r="AZ9" s="201" t="s">
        <v>23</v>
      </c>
      <c r="BA9" s="201" t="s">
        <v>23</v>
      </c>
      <c r="BB9" s="201" t="s">
        <v>23</v>
      </c>
      <c r="BC9" s="201" t="s">
        <v>23</v>
      </c>
      <c r="BD9" s="201" t="s">
        <v>23</v>
      </c>
      <c r="BE9" s="26"/>
    </row>
    <row r="10" spans="1:57" ht="20.25" customHeight="1" thickBot="1">
      <c r="A10" s="114"/>
      <c r="B10" s="242"/>
      <c r="C10" s="203"/>
      <c r="D10" s="198" t="s">
        <v>149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99"/>
      <c r="W10" s="19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6"/>
      <c r="AS10" s="26"/>
      <c r="AT10" s="200" t="s">
        <v>108</v>
      </c>
      <c r="AU10" s="200"/>
      <c r="AV10" s="201"/>
      <c r="AW10" s="201"/>
      <c r="AX10" s="201"/>
      <c r="AY10" s="201"/>
      <c r="AZ10" s="201"/>
      <c r="BA10" s="201"/>
      <c r="BB10" s="201"/>
      <c r="BC10" s="201"/>
      <c r="BD10" s="201"/>
      <c r="BE10" s="26"/>
    </row>
    <row r="11" spans="1:57" ht="20.25" customHeight="1" thickBot="1">
      <c r="A11" s="114"/>
      <c r="B11" s="204" t="s">
        <v>59</v>
      </c>
      <c r="C11" s="205" t="s">
        <v>69</v>
      </c>
      <c r="D11" s="198" t="s">
        <v>22</v>
      </c>
      <c r="E11" s="29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30"/>
      <c r="Q11" s="30"/>
      <c r="R11" s="29"/>
      <c r="S11" s="29"/>
      <c r="T11" s="29"/>
      <c r="U11" s="29"/>
      <c r="V11" s="199" t="s">
        <v>23</v>
      </c>
      <c r="W11" s="199" t="s">
        <v>23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6"/>
      <c r="AQ11" s="26"/>
      <c r="AR11" s="26"/>
      <c r="AS11" s="26" t="s">
        <v>107</v>
      </c>
      <c r="AT11" s="200"/>
      <c r="AU11" s="200"/>
      <c r="AV11" s="201" t="s">
        <v>23</v>
      </c>
      <c r="AW11" s="201" t="s">
        <v>23</v>
      </c>
      <c r="AX11" s="201" t="s">
        <v>23</v>
      </c>
      <c r="AY11" s="201" t="s">
        <v>23</v>
      </c>
      <c r="AZ11" s="201" t="s">
        <v>23</v>
      </c>
      <c r="BA11" s="201" t="s">
        <v>23</v>
      </c>
      <c r="BB11" s="201" t="s">
        <v>23</v>
      </c>
      <c r="BC11" s="201" t="s">
        <v>23</v>
      </c>
      <c r="BD11" s="201" t="s">
        <v>23</v>
      </c>
      <c r="BE11" s="25"/>
    </row>
    <row r="12" spans="1:57" ht="20.25" customHeight="1" thickBot="1">
      <c r="A12" s="114"/>
      <c r="B12" s="204" t="s">
        <v>70</v>
      </c>
      <c r="C12" s="206" t="s">
        <v>150</v>
      </c>
      <c r="D12" s="198" t="s">
        <v>22</v>
      </c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199" t="s">
        <v>23</v>
      </c>
      <c r="W12" s="199" t="s">
        <v>23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 t="s">
        <v>107</v>
      </c>
      <c r="AT12" s="200"/>
      <c r="AU12" s="200"/>
      <c r="AV12" s="201" t="s">
        <v>23</v>
      </c>
      <c r="AW12" s="201" t="s">
        <v>23</v>
      </c>
      <c r="AX12" s="201" t="s">
        <v>23</v>
      </c>
      <c r="AY12" s="201" t="s">
        <v>23</v>
      </c>
      <c r="AZ12" s="201" t="s">
        <v>23</v>
      </c>
      <c r="BA12" s="201" t="s">
        <v>23</v>
      </c>
      <c r="BB12" s="201" t="s">
        <v>23</v>
      </c>
      <c r="BC12" s="201" t="s">
        <v>23</v>
      </c>
      <c r="BD12" s="201" t="s">
        <v>23</v>
      </c>
      <c r="BE12" s="207"/>
    </row>
    <row r="13" spans="1:57" ht="20.25" customHeight="1" thickBot="1">
      <c r="A13" s="114"/>
      <c r="B13" s="204" t="s">
        <v>60</v>
      </c>
      <c r="C13" s="206" t="s">
        <v>25</v>
      </c>
      <c r="D13" s="198" t="s">
        <v>22</v>
      </c>
      <c r="E13" s="29"/>
      <c r="F13" s="29"/>
      <c r="G13" s="29"/>
      <c r="H13" s="29"/>
      <c r="I13" s="29"/>
      <c r="J13" s="29"/>
      <c r="K13" s="30"/>
      <c r="L13" s="30"/>
      <c r="M13" s="30"/>
      <c r="N13" s="30"/>
      <c r="O13" s="30"/>
      <c r="P13" s="30"/>
      <c r="Q13" s="30"/>
      <c r="R13" s="29"/>
      <c r="S13" s="29"/>
      <c r="T13" s="29"/>
      <c r="U13" s="29"/>
      <c r="V13" s="199" t="s">
        <v>23</v>
      </c>
      <c r="W13" s="199" t="s">
        <v>23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6"/>
      <c r="AS13" s="26" t="s">
        <v>107</v>
      </c>
      <c r="AT13" s="200"/>
      <c r="AU13" s="200"/>
      <c r="AV13" s="201" t="s">
        <v>23</v>
      </c>
      <c r="AW13" s="201" t="s">
        <v>23</v>
      </c>
      <c r="AX13" s="201" t="s">
        <v>23</v>
      </c>
      <c r="AY13" s="201" t="s">
        <v>23</v>
      </c>
      <c r="AZ13" s="201" t="s">
        <v>23</v>
      </c>
      <c r="BA13" s="201" t="s">
        <v>23</v>
      </c>
      <c r="BB13" s="201" t="s">
        <v>23</v>
      </c>
      <c r="BC13" s="201" t="s">
        <v>23</v>
      </c>
      <c r="BD13" s="201" t="s">
        <v>23</v>
      </c>
      <c r="BE13" s="26"/>
    </row>
    <row r="14" spans="1:57" ht="20.25" customHeight="1" thickBot="1">
      <c r="A14" s="114"/>
      <c r="B14" s="204" t="s">
        <v>61</v>
      </c>
      <c r="C14" s="206" t="s">
        <v>26</v>
      </c>
      <c r="D14" s="198" t="s">
        <v>22</v>
      </c>
      <c r="E14" s="29"/>
      <c r="F14" s="29"/>
      <c r="G14" s="29"/>
      <c r="H14" s="29"/>
      <c r="I14" s="29"/>
      <c r="J14" s="29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199" t="s">
        <v>23</v>
      </c>
      <c r="W14" s="199" t="s">
        <v>23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 t="s">
        <v>107</v>
      </c>
      <c r="AT14" s="200"/>
      <c r="AU14" s="200"/>
      <c r="AV14" s="201" t="s">
        <v>23</v>
      </c>
      <c r="AW14" s="201" t="s">
        <v>23</v>
      </c>
      <c r="AX14" s="201" t="s">
        <v>23</v>
      </c>
      <c r="AY14" s="201" t="s">
        <v>23</v>
      </c>
      <c r="AZ14" s="201" t="s">
        <v>23</v>
      </c>
      <c r="BA14" s="201" t="s">
        <v>23</v>
      </c>
      <c r="BB14" s="201" t="s">
        <v>23</v>
      </c>
      <c r="BC14" s="201" t="s">
        <v>23</v>
      </c>
      <c r="BD14" s="201" t="s">
        <v>23</v>
      </c>
      <c r="BE14" s="207"/>
    </row>
    <row r="15" spans="1:58" s="210" customFormat="1" ht="20.25" customHeight="1" thickBot="1">
      <c r="A15" s="114"/>
      <c r="B15" s="204" t="s">
        <v>62</v>
      </c>
      <c r="C15" s="206" t="s">
        <v>27</v>
      </c>
      <c r="D15" s="208" t="s">
        <v>22</v>
      </c>
      <c r="E15" s="29"/>
      <c r="F15" s="29"/>
      <c r="G15" s="29"/>
      <c r="H15" s="29"/>
      <c r="I15" s="29"/>
      <c r="J15" s="2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 t="s">
        <v>107</v>
      </c>
      <c r="V15" s="199" t="s">
        <v>23</v>
      </c>
      <c r="W15" s="199" t="s">
        <v>23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 t="s">
        <v>107</v>
      </c>
      <c r="AT15" s="200"/>
      <c r="AU15" s="200"/>
      <c r="AV15" s="201" t="s">
        <v>23</v>
      </c>
      <c r="AW15" s="201" t="s">
        <v>23</v>
      </c>
      <c r="AX15" s="201" t="s">
        <v>23</v>
      </c>
      <c r="AY15" s="201" t="s">
        <v>23</v>
      </c>
      <c r="AZ15" s="201" t="s">
        <v>23</v>
      </c>
      <c r="BA15" s="201" t="s">
        <v>23</v>
      </c>
      <c r="BB15" s="201" t="s">
        <v>23</v>
      </c>
      <c r="BC15" s="201" t="s">
        <v>23</v>
      </c>
      <c r="BD15" s="201" t="s">
        <v>23</v>
      </c>
      <c r="BE15" s="207"/>
      <c r="BF15" s="209"/>
    </row>
    <row r="16" spans="1:58" s="210" customFormat="1" ht="33.75" customHeight="1" thickBot="1">
      <c r="A16" s="114"/>
      <c r="B16" s="204" t="s">
        <v>151</v>
      </c>
      <c r="C16" s="205" t="s">
        <v>63</v>
      </c>
      <c r="D16" s="208" t="s">
        <v>22</v>
      </c>
      <c r="E16" s="29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30"/>
      <c r="Q16" s="30"/>
      <c r="R16" s="30"/>
      <c r="S16" s="30"/>
      <c r="T16" s="30"/>
      <c r="U16" s="24"/>
      <c r="V16" s="199" t="s">
        <v>23</v>
      </c>
      <c r="W16" s="199" t="s">
        <v>23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 t="s">
        <v>107</v>
      </c>
      <c r="AT16" s="211"/>
      <c r="AU16" s="200"/>
      <c r="AV16" s="201" t="s">
        <v>23</v>
      </c>
      <c r="AW16" s="201" t="s">
        <v>23</v>
      </c>
      <c r="AX16" s="201" t="s">
        <v>23</v>
      </c>
      <c r="AY16" s="201" t="s">
        <v>23</v>
      </c>
      <c r="AZ16" s="201" t="s">
        <v>23</v>
      </c>
      <c r="BA16" s="201" t="s">
        <v>23</v>
      </c>
      <c r="BB16" s="201" t="s">
        <v>23</v>
      </c>
      <c r="BC16" s="201" t="s">
        <v>23</v>
      </c>
      <c r="BD16" s="201" t="s">
        <v>23</v>
      </c>
      <c r="BE16" s="207"/>
      <c r="BF16" s="209"/>
    </row>
    <row r="17" spans="1:101" ht="20.25" customHeight="1" thickBot="1">
      <c r="A17" s="114"/>
      <c r="B17" s="204" t="s">
        <v>152</v>
      </c>
      <c r="C17" s="206" t="s">
        <v>80</v>
      </c>
      <c r="D17" s="198" t="s">
        <v>22</v>
      </c>
      <c r="E17" s="29"/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30"/>
      <c r="T17" s="30"/>
      <c r="U17" s="24"/>
      <c r="V17" s="199" t="s">
        <v>23</v>
      </c>
      <c r="W17" s="199" t="s">
        <v>23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 t="s">
        <v>107</v>
      </c>
      <c r="AT17" s="211"/>
      <c r="AU17" s="200"/>
      <c r="AV17" s="201" t="s">
        <v>23</v>
      </c>
      <c r="AW17" s="201" t="s">
        <v>23</v>
      </c>
      <c r="AX17" s="201" t="s">
        <v>23</v>
      </c>
      <c r="AY17" s="201" t="s">
        <v>23</v>
      </c>
      <c r="AZ17" s="201" t="s">
        <v>23</v>
      </c>
      <c r="BA17" s="201" t="s">
        <v>23</v>
      </c>
      <c r="BB17" s="201" t="s">
        <v>23</v>
      </c>
      <c r="BC17" s="201" t="s">
        <v>23</v>
      </c>
      <c r="BD17" s="201" t="s">
        <v>23</v>
      </c>
      <c r="BE17" s="207"/>
      <c r="BF17" s="209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</row>
    <row r="18" spans="1:57" ht="35.25" customHeight="1" thickBot="1">
      <c r="A18" s="114"/>
      <c r="B18" s="204" t="s">
        <v>71</v>
      </c>
      <c r="C18" s="205" t="s">
        <v>153</v>
      </c>
      <c r="D18" s="198" t="s">
        <v>22</v>
      </c>
      <c r="E18" s="29"/>
      <c r="F18" s="29"/>
      <c r="G18" s="29"/>
      <c r="H18" s="29"/>
      <c r="I18" s="29"/>
      <c r="J18" s="29"/>
      <c r="K18" s="30"/>
      <c r="L18" s="30"/>
      <c r="M18" s="30"/>
      <c r="N18" s="30"/>
      <c r="O18" s="30"/>
      <c r="P18" s="30"/>
      <c r="Q18" s="30"/>
      <c r="R18" s="29"/>
      <c r="S18" s="29"/>
      <c r="T18" s="29"/>
      <c r="U18" s="29"/>
      <c r="V18" s="199" t="s">
        <v>23</v>
      </c>
      <c r="W18" s="199" t="s">
        <v>23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 t="s">
        <v>107</v>
      </c>
      <c r="AQ18" s="29"/>
      <c r="AR18" s="26"/>
      <c r="AS18" s="26"/>
      <c r="AT18" s="200"/>
      <c r="AU18" s="200"/>
      <c r="AV18" s="201" t="s">
        <v>23</v>
      </c>
      <c r="AW18" s="201" t="s">
        <v>23</v>
      </c>
      <c r="AX18" s="201" t="s">
        <v>23</v>
      </c>
      <c r="AY18" s="201" t="s">
        <v>23</v>
      </c>
      <c r="AZ18" s="201" t="s">
        <v>23</v>
      </c>
      <c r="BA18" s="201" t="s">
        <v>23</v>
      </c>
      <c r="BB18" s="201" t="s">
        <v>23</v>
      </c>
      <c r="BC18" s="201" t="s">
        <v>23</v>
      </c>
      <c r="BD18" s="201" t="s">
        <v>23</v>
      </c>
      <c r="BE18" s="31"/>
    </row>
    <row r="19" spans="1:57" ht="20.25" customHeight="1" thickBot="1">
      <c r="A19" s="114"/>
      <c r="B19" s="204" t="s">
        <v>72</v>
      </c>
      <c r="C19" s="206" t="s">
        <v>64</v>
      </c>
      <c r="D19" s="198" t="s">
        <v>22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199" t="s">
        <v>23</v>
      </c>
      <c r="W19" s="199" t="s">
        <v>23</v>
      </c>
      <c r="X19" s="26"/>
      <c r="Y19" s="26"/>
      <c r="Z19" s="26"/>
      <c r="AA19" s="26"/>
      <c r="AB19" s="26"/>
      <c r="AC19" s="26"/>
      <c r="AD19" s="26" t="s">
        <v>113</v>
      </c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00"/>
      <c r="AU19" s="200"/>
      <c r="AV19" s="201" t="s">
        <v>23</v>
      </c>
      <c r="AW19" s="201" t="s">
        <v>23</v>
      </c>
      <c r="AX19" s="201" t="s">
        <v>23</v>
      </c>
      <c r="AY19" s="201" t="s">
        <v>23</v>
      </c>
      <c r="AZ19" s="201" t="s">
        <v>23</v>
      </c>
      <c r="BA19" s="201" t="s">
        <v>23</v>
      </c>
      <c r="BB19" s="201" t="s">
        <v>23</v>
      </c>
      <c r="BC19" s="201" t="s">
        <v>23</v>
      </c>
      <c r="BD19" s="201" t="s">
        <v>23</v>
      </c>
      <c r="BE19" s="26"/>
    </row>
    <row r="20" spans="1:57" ht="20.25" customHeight="1" thickBot="1">
      <c r="A20" s="114"/>
      <c r="B20" s="204"/>
      <c r="C20" s="205" t="s">
        <v>154</v>
      </c>
      <c r="D20" s="198" t="s">
        <v>22</v>
      </c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99" t="s">
        <v>23</v>
      </c>
      <c r="W20" s="199" t="s">
        <v>23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6"/>
      <c r="AP20" s="26"/>
      <c r="AQ20" s="26"/>
      <c r="AR20" s="26"/>
      <c r="AS20" s="26" t="s">
        <v>113</v>
      </c>
      <c r="AT20" s="200"/>
      <c r="AU20" s="200"/>
      <c r="AV20" s="201" t="s">
        <v>23</v>
      </c>
      <c r="AW20" s="201" t="s">
        <v>23</v>
      </c>
      <c r="AX20" s="201" t="s">
        <v>23</v>
      </c>
      <c r="AY20" s="201" t="s">
        <v>23</v>
      </c>
      <c r="AZ20" s="201" t="s">
        <v>23</v>
      </c>
      <c r="BA20" s="201" t="s">
        <v>23</v>
      </c>
      <c r="BB20" s="201" t="s">
        <v>23</v>
      </c>
      <c r="BC20" s="201" t="s">
        <v>23</v>
      </c>
      <c r="BD20" s="201" t="s">
        <v>23</v>
      </c>
      <c r="BE20" s="207"/>
    </row>
    <row r="21" spans="1:57" ht="20.25" customHeight="1" thickBot="1">
      <c r="A21" s="114"/>
      <c r="B21" s="204" t="s">
        <v>155</v>
      </c>
      <c r="C21" s="205" t="s">
        <v>73</v>
      </c>
      <c r="D21" s="198" t="s">
        <v>22</v>
      </c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99" t="s">
        <v>23</v>
      </c>
      <c r="W21" s="199" t="s">
        <v>23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12"/>
      <c r="AP21" s="212"/>
      <c r="AQ21" s="212"/>
      <c r="AR21" s="212"/>
      <c r="AS21" s="212"/>
      <c r="AT21" s="200"/>
      <c r="AU21" s="200" t="s">
        <v>114</v>
      </c>
      <c r="AV21" s="201" t="s">
        <v>23</v>
      </c>
      <c r="AW21" s="201" t="s">
        <v>23</v>
      </c>
      <c r="AX21" s="201" t="s">
        <v>23</v>
      </c>
      <c r="AY21" s="201" t="s">
        <v>23</v>
      </c>
      <c r="AZ21" s="201" t="s">
        <v>23</v>
      </c>
      <c r="BA21" s="201" t="s">
        <v>23</v>
      </c>
      <c r="BB21" s="201" t="s">
        <v>23</v>
      </c>
      <c r="BC21" s="201" t="s">
        <v>23</v>
      </c>
      <c r="BD21" s="201" t="s">
        <v>23</v>
      </c>
      <c r="BE21" s="207"/>
    </row>
    <row r="22" spans="1:57" ht="49.5" customHeight="1" thickBot="1">
      <c r="A22" s="114"/>
      <c r="B22" s="213" t="s">
        <v>65</v>
      </c>
      <c r="C22" s="214" t="s">
        <v>66</v>
      </c>
      <c r="D22" s="215" t="s">
        <v>22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9" t="s">
        <v>23</v>
      </c>
      <c r="W22" s="199" t="s">
        <v>23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9"/>
      <c r="AU22" s="19"/>
      <c r="AV22" s="201" t="s">
        <v>23</v>
      </c>
      <c r="AW22" s="201" t="s">
        <v>23</v>
      </c>
      <c r="AX22" s="201" t="s">
        <v>23</v>
      </c>
      <c r="AY22" s="201" t="s">
        <v>23</v>
      </c>
      <c r="AZ22" s="201" t="s">
        <v>23</v>
      </c>
      <c r="BA22" s="201" t="s">
        <v>23</v>
      </c>
      <c r="BB22" s="201" t="s">
        <v>23</v>
      </c>
      <c r="BC22" s="201" t="s">
        <v>23</v>
      </c>
      <c r="BD22" s="201" t="s">
        <v>23</v>
      </c>
      <c r="BE22" s="25"/>
    </row>
    <row r="23" spans="1:57" ht="25.5" customHeight="1" thickBot="1">
      <c r="A23" s="114"/>
      <c r="B23" s="197" t="s">
        <v>156</v>
      </c>
      <c r="C23" s="197" t="s">
        <v>81</v>
      </c>
      <c r="D23" s="216" t="s">
        <v>22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199" t="s">
        <v>23</v>
      </c>
      <c r="W23" s="199" t="s">
        <v>23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00"/>
      <c r="AU23" s="200"/>
      <c r="AV23" s="201" t="s">
        <v>23</v>
      </c>
      <c r="AW23" s="201" t="s">
        <v>23</v>
      </c>
      <c r="AX23" s="201" t="s">
        <v>23</v>
      </c>
      <c r="AY23" s="201" t="s">
        <v>23</v>
      </c>
      <c r="AZ23" s="201" t="s">
        <v>23</v>
      </c>
      <c r="BA23" s="201" t="s">
        <v>23</v>
      </c>
      <c r="BB23" s="201" t="s">
        <v>23</v>
      </c>
      <c r="BC23" s="201" t="s">
        <v>23</v>
      </c>
      <c r="BD23" s="201" t="s">
        <v>23</v>
      </c>
      <c r="BE23" s="207"/>
    </row>
    <row r="24" spans="1:57" ht="31.5" customHeight="1" thickBot="1">
      <c r="A24" s="114"/>
      <c r="B24" s="203"/>
      <c r="C24" s="203"/>
      <c r="D24" s="216" t="s">
        <v>149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99"/>
      <c r="W24" s="19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00"/>
      <c r="AU24" s="200" t="s">
        <v>108</v>
      </c>
      <c r="AV24" s="201"/>
      <c r="AW24" s="201"/>
      <c r="AX24" s="201"/>
      <c r="AY24" s="201"/>
      <c r="AZ24" s="201"/>
      <c r="BA24" s="201"/>
      <c r="BB24" s="201"/>
      <c r="BC24" s="201"/>
      <c r="BD24" s="201"/>
      <c r="BE24" s="207"/>
    </row>
    <row r="25" spans="1:57" ht="19.5" customHeight="1" thickBot="1">
      <c r="A25" s="114"/>
      <c r="B25" s="204" t="s">
        <v>157</v>
      </c>
      <c r="C25" s="206" t="s">
        <v>158</v>
      </c>
      <c r="D25" s="198" t="s">
        <v>22</v>
      </c>
      <c r="E25" s="29"/>
      <c r="F25" s="29"/>
      <c r="G25" s="29"/>
      <c r="H25" s="29"/>
      <c r="I25" s="29"/>
      <c r="J25" s="29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199" t="s">
        <v>23</v>
      </c>
      <c r="W25" s="199" t="s">
        <v>23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 t="s">
        <v>107</v>
      </c>
      <c r="AP25" s="29"/>
      <c r="AQ25" s="29"/>
      <c r="AR25" s="29"/>
      <c r="AS25" s="29"/>
      <c r="AT25" s="200"/>
      <c r="AU25" s="200"/>
      <c r="AV25" s="201" t="s">
        <v>23</v>
      </c>
      <c r="AW25" s="201" t="s">
        <v>23</v>
      </c>
      <c r="AX25" s="201" t="s">
        <v>23</v>
      </c>
      <c r="AY25" s="201" t="s">
        <v>23</v>
      </c>
      <c r="AZ25" s="201" t="s">
        <v>23</v>
      </c>
      <c r="BA25" s="201" t="s">
        <v>23</v>
      </c>
      <c r="BB25" s="201" t="s">
        <v>23</v>
      </c>
      <c r="BC25" s="201" t="s">
        <v>23</v>
      </c>
      <c r="BD25" s="201" t="s">
        <v>23</v>
      </c>
      <c r="BE25" s="207"/>
    </row>
    <row r="26" spans="1:57" ht="19.5" customHeight="1" thickBot="1">
      <c r="A26" s="114"/>
      <c r="B26" s="196" t="s">
        <v>159</v>
      </c>
      <c r="C26" s="217" t="s">
        <v>160</v>
      </c>
      <c r="D26" s="198" t="s">
        <v>22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199" t="s">
        <v>23</v>
      </c>
      <c r="W26" s="199" t="s">
        <v>23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6"/>
      <c r="AR26" s="26"/>
      <c r="AS26" s="26"/>
      <c r="AT26" s="200"/>
      <c r="AU26" s="200"/>
      <c r="AV26" s="201" t="s">
        <v>23</v>
      </c>
      <c r="AW26" s="201" t="s">
        <v>23</v>
      </c>
      <c r="AX26" s="201" t="s">
        <v>23</v>
      </c>
      <c r="AY26" s="201" t="s">
        <v>23</v>
      </c>
      <c r="AZ26" s="201" t="s">
        <v>23</v>
      </c>
      <c r="BA26" s="201" t="s">
        <v>23</v>
      </c>
      <c r="BB26" s="201" t="s">
        <v>23</v>
      </c>
      <c r="BC26" s="201" t="s">
        <v>23</v>
      </c>
      <c r="BD26" s="201" t="s">
        <v>23</v>
      </c>
      <c r="BE26" s="207"/>
    </row>
    <row r="27" spans="1:57" ht="19.5" customHeight="1" thickBot="1">
      <c r="A27" s="114"/>
      <c r="B27" s="202"/>
      <c r="C27" s="218"/>
      <c r="D27" s="198" t="s">
        <v>149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199"/>
      <c r="W27" s="199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2"/>
      <c r="AL27" s="212"/>
      <c r="AM27" s="212"/>
      <c r="AN27" s="212"/>
      <c r="AO27" s="212"/>
      <c r="AP27" s="212"/>
      <c r="AQ27" s="212"/>
      <c r="AR27" s="212"/>
      <c r="AS27" s="212"/>
      <c r="AT27" s="200"/>
      <c r="AU27" s="200" t="s">
        <v>114</v>
      </c>
      <c r="AV27" s="201"/>
      <c r="AW27" s="201"/>
      <c r="AX27" s="201"/>
      <c r="AY27" s="201"/>
      <c r="AZ27" s="201"/>
      <c r="BA27" s="201"/>
      <c r="BB27" s="201"/>
      <c r="BC27" s="201"/>
      <c r="BD27" s="201"/>
      <c r="BE27" s="207"/>
    </row>
    <row r="28" spans="1:57" ht="36.75" customHeight="1" thickBot="1">
      <c r="A28" s="114"/>
      <c r="B28" s="190" t="s">
        <v>83</v>
      </c>
      <c r="C28" s="190" t="s">
        <v>67</v>
      </c>
      <c r="D28" s="219" t="s">
        <v>22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220" t="s">
        <v>23</v>
      </c>
      <c r="W28" s="220" t="s">
        <v>23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20"/>
      <c r="AU28" s="20"/>
      <c r="AV28" s="221" t="s">
        <v>23</v>
      </c>
      <c r="AW28" s="221" t="s">
        <v>23</v>
      </c>
      <c r="AX28" s="221" t="s">
        <v>23</v>
      </c>
      <c r="AY28" s="221" t="s">
        <v>23</v>
      </c>
      <c r="AZ28" s="221" t="s">
        <v>23</v>
      </c>
      <c r="BA28" s="221" t="s">
        <v>23</v>
      </c>
      <c r="BB28" s="221" t="s">
        <v>23</v>
      </c>
      <c r="BC28" s="221" t="s">
        <v>23</v>
      </c>
      <c r="BD28" s="221" t="s">
        <v>23</v>
      </c>
      <c r="BE28" s="25"/>
    </row>
    <row r="29" spans="1:57" ht="19.5" customHeight="1" thickBot="1">
      <c r="A29" s="114"/>
      <c r="B29" s="205" t="s">
        <v>84</v>
      </c>
      <c r="C29" s="205" t="s">
        <v>85</v>
      </c>
      <c r="D29" s="198" t="s">
        <v>22</v>
      </c>
      <c r="E29" s="33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199" t="s">
        <v>23</v>
      </c>
      <c r="W29" s="199" t="s">
        <v>23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 t="s">
        <v>107</v>
      </c>
      <c r="AT29" s="222"/>
      <c r="AU29" s="222"/>
      <c r="AV29" s="201" t="s">
        <v>23</v>
      </c>
      <c r="AW29" s="201" t="s">
        <v>23</v>
      </c>
      <c r="AX29" s="201" t="s">
        <v>23</v>
      </c>
      <c r="AY29" s="201" t="s">
        <v>23</v>
      </c>
      <c r="AZ29" s="201" t="s">
        <v>23</v>
      </c>
      <c r="BA29" s="201" t="s">
        <v>23</v>
      </c>
      <c r="BB29" s="201" t="s">
        <v>23</v>
      </c>
      <c r="BC29" s="201" t="s">
        <v>23</v>
      </c>
      <c r="BD29" s="201" t="s">
        <v>23</v>
      </c>
      <c r="BE29" s="26"/>
    </row>
    <row r="30" spans="1:57" ht="18" customHeight="1">
      <c r="A30" s="114"/>
      <c r="B30" s="119" t="s">
        <v>162</v>
      </c>
      <c r="C30" s="120"/>
      <c r="D30" s="12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223" t="s">
        <v>23</v>
      </c>
      <c r="W30" s="223" t="s">
        <v>23</v>
      </c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3" t="s">
        <v>23</v>
      </c>
      <c r="AW30" s="223" t="s">
        <v>23</v>
      </c>
      <c r="AX30" s="223" t="s">
        <v>23</v>
      </c>
      <c r="AY30" s="223" t="s">
        <v>23</v>
      </c>
      <c r="AZ30" s="223" t="s">
        <v>23</v>
      </c>
      <c r="BA30" s="223" t="s">
        <v>23</v>
      </c>
      <c r="BB30" s="223" t="s">
        <v>23</v>
      </c>
      <c r="BC30" s="223" t="s">
        <v>23</v>
      </c>
      <c r="BD30" s="223" t="s">
        <v>23</v>
      </c>
      <c r="BE30" s="225"/>
    </row>
    <row r="31" spans="1:57" ht="2.25" customHeight="1" thickBot="1">
      <c r="A31" s="114"/>
      <c r="B31" s="124"/>
      <c r="C31" s="125"/>
      <c r="D31" s="126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226"/>
      <c r="W31" s="226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6"/>
      <c r="AW31" s="226"/>
      <c r="AX31" s="226"/>
      <c r="AY31" s="226"/>
      <c r="AZ31" s="226"/>
      <c r="BA31" s="226"/>
      <c r="BB31" s="226"/>
      <c r="BC31" s="226"/>
      <c r="BD31" s="226"/>
      <c r="BE31" s="228"/>
    </row>
    <row r="32" spans="1:57" ht="18" customHeight="1" thickBot="1">
      <c r="A32" s="114"/>
      <c r="B32" s="127" t="s">
        <v>41</v>
      </c>
      <c r="C32" s="128"/>
      <c r="D32" s="129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8"/>
      <c r="U32" s="18"/>
      <c r="V32" s="199" t="s">
        <v>23</v>
      </c>
      <c r="W32" s="199" t="s">
        <v>23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92" t="s">
        <v>23</v>
      </c>
      <c r="AW32" s="192" t="s">
        <v>23</v>
      </c>
      <c r="AX32" s="192" t="s">
        <v>23</v>
      </c>
      <c r="AY32" s="192" t="s">
        <v>23</v>
      </c>
      <c r="AZ32" s="192" t="s">
        <v>23</v>
      </c>
      <c r="BA32" s="192" t="s">
        <v>23</v>
      </c>
      <c r="BB32" s="192" t="s">
        <v>23</v>
      </c>
      <c r="BC32" s="192" t="s">
        <v>23</v>
      </c>
      <c r="BD32" s="192" t="s">
        <v>23</v>
      </c>
      <c r="BE32" s="25"/>
    </row>
    <row r="33" spans="1:58" s="230" customFormat="1" ht="18" customHeight="1" thickBot="1">
      <c r="A33" s="115"/>
      <c r="B33" s="127" t="s">
        <v>42</v>
      </c>
      <c r="C33" s="128"/>
      <c r="D33" s="129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99" t="s">
        <v>23</v>
      </c>
      <c r="W33" s="199" t="s">
        <v>23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22" t="s">
        <v>23</v>
      </c>
      <c r="AW33" s="22" t="s">
        <v>23</v>
      </c>
      <c r="AX33" s="22" t="s">
        <v>23</v>
      </c>
      <c r="AY33" s="22" t="s">
        <v>23</v>
      </c>
      <c r="AZ33" s="22" t="s">
        <v>23</v>
      </c>
      <c r="BA33" s="22" t="s">
        <v>23</v>
      </c>
      <c r="BB33" s="22" t="s">
        <v>23</v>
      </c>
      <c r="BC33" s="22" t="s">
        <v>23</v>
      </c>
      <c r="BD33" s="22" t="s">
        <v>23</v>
      </c>
      <c r="BE33" s="229"/>
      <c r="BF33" s="185"/>
    </row>
    <row r="34" spans="1:47" ht="14.25">
      <c r="A34" s="238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AT34" s="232"/>
      <c r="AU34" s="232"/>
    </row>
    <row r="35" spans="1:47" ht="18.75">
      <c r="A35" s="239"/>
      <c r="B35" s="233"/>
      <c r="C35" s="234" t="s">
        <v>43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3"/>
      <c r="R35" s="233"/>
      <c r="S35" s="233"/>
      <c r="T35" s="233"/>
      <c r="U35" s="235"/>
      <c r="V35" s="235"/>
      <c r="AT35" s="232"/>
      <c r="AU35" s="232"/>
    </row>
    <row r="36" spans="1:47" ht="14.25">
      <c r="A36" s="240" t="s">
        <v>44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5"/>
      <c r="V36" s="235"/>
      <c r="AT36" s="232"/>
      <c r="AU36" s="232"/>
    </row>
  </sheetData>
  <sheetProtection/>
  <mergeCells count="83">
    <mergeCell ref="BE30:BE31"/>
    <mergeCell ref="B32:D32"/>
    <mergeCell ref="B33:D33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26:C27"/>
    <mergeCell ref="B30:D31"/>
    <mergeCell ref="E30:E31"/>
    <mergeCell ref="F30:F31"/>
    <mergeCell ref="G30:G31"/>
    <mergeCell ref="H30:H31"/>
    <mergeCell ref="BA2:BD2"/>
    <mergeCell ref="BE2:BE6"/>
    <mergeCell ref="E3:BD3"/>
    <mergeCell ref="A5:BD5"/>
    <mergeCell ref="A7:A33"/>
    <mergeCell ref="B9:B10"/>
    <mergeCell ref="C9:C10"/>
    <mergeCell ref="B23:B24"/>
    <mergeCell ref="C23:C24"/>
    <mergeCell ref="B26:B27"/>
    <mergeCell ref="AA2:AD2"/>
    <mergeCell ref="AE2:AH2"/>
    <mergeCell ref="AJ2:AL2"/>
    <mergeCell ref="AN2:AQ2"/>
    <mergeCell ref="AS2:AU2"/>
    <mergeCell ref="AW2:AZ2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</mergeCells>
  <hyperlinks>
    <hyperlink ref="A3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5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view="pageBreakPreview" zoomScale="50" zoomScaleSheetLayoutView="50" zoomScalePageLayoutView="0" workbookViewId="0" topLeftCell="A1">
      <selection activeCell="A1" sqref="A1:BE6"/>
    </sheetView>
  </sheetViews>
  <sheetFormatPr defaultColWidth="9.00390625" defaultRowHeight="12.75"/>
  <cols>
    <col min="1" max="1" width="5.25390625" style="35" customWidth="1"/>
    <col min="2" max="2" width="12.75390625" style="35" customWidth="1"/>
    <col min="3" max="3" width="39.875" style="35" customWidth="1"/>
    <col min="4" max="4" width="9.625" style="35" customWidth="1"/>
    <col min="5" max="21" width="5.375" style="35" customWidth="1"/>
    <col min="22" max="23" width="4.00390625" style="35" customWidth="1"/>
    <col min="24" max="25" width="5.375" style="35" customWidth="1"/>
    <col min="26" max="42" width="5.375" style="38" customWidth="1"/>
    <col min="43" max="47" width="5.375" style="35" customWidth="1"/>
    <col min="48" max="56" width="3.00390625" style="35" customWidth="1"/>
    <col min="57" max="57" width="13.25390625" style="37" customWidth="1"/>
    <col min="58" max="58" width="7.00390625" style="34" customWidth="1"/>
    <col min="59" max="16384" width="9.125" style="35" customWidth="1"/>
  </cols>
  <sheetData>
    <row r="1" spans="1:57" ht="83.25" customHeight="1" thickBot="1">
      <c r="A1" s="130" t="s">
        <v>145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2"/>
    </row>
    <row r="2" spans="1:57" ht="94.5" customHeight="1" thickBot="1">
      <c r="A2" s="113" t="s">
        <v>0</v>
      </c>
      <c r="B2" s="113" t="s">
        <v>1</v>
      </c>
      <c r="C2" s="113" t="s">
        <v>2</v>
      </c>
      <c r="D2" s="113" t="s">
        <v>3</v>
      </c>
      <c r="E2" s="112" t="s">
        <v>4</v>
      </c>
      <c r="F2" s="110"/>
      <c r="G2" s="110"/>
      <c r="H2" s="111"/>
      <c r="I2" s="98" t="s">
        <v>137</v>
      </c>
      <c r="J2" s="112" t="s">
        <v>5</v>
      </c>
      <c r="K2" s="110"/>
      <c r="L2" s="110"/>
      <c r="M2" s="98" t="s">
        <v>138</v>
      </c>
      <c r="N2" s="112" t="s">
        <v>6</v>
      </c>
      <c r="O2" s="110"/>
      <c r="P2" s="110"/>
      <c r="Q2" s="111"/>
      <c r="R2" s="98" t="s">
        <v>139</v>
      </c>
      <c r="S2" s="110" t="s">
        <v>7</v>
      </c>
      <c r="T2" s="110"/>
      <c r="U2" s="111"/>
      <c r="V2" s="98" t="s">
        <v>140</v>
      </c>
      <c r="W2" s="112" t="s">
        <v>8</v>
      </c>
      <c r="X2" s="110"/>
      <c r="Y2" s="110"/>
      <c r="Z2" s="111"/>
      <c r="AA2" s="112" t="s">
        <v>9</v>
      </c>
      <c r="AB2" s="110"/>
      <c r="AC2" s="110"/>
      <c r="AD2" s="111"/>
      <c r="AE2" s="112" t="s">
        <v>10</v>
      </c>
      <c r="AF2" s="110"/>
      <c r="AG2" s="110"/>
      <c r="AH2" s="111"/>
      <c r="AI2" s="98" t="s">
        <v>141</v>
      </c>
      <c r="AJ2" s="112" t="s">
        <v>11</v>
      </c>
      <c r="AK2" s="110"/>
      <c r="AL2" s="111"/>
      <c r="AM2" s="98" t="s">
        <v>142</v>
      </c>
      <c r="AN2" s="112" t="s">
        <v>12</v>
      </c>
      <c r="AO2" s="110"/>
      <c r="AP2" s="110"/>
      <c r="AQ2" s="111"/>
      <c r="AR2" s="98" t="s">
        <v>143</v>
      </c>
      <c r="AS2" s="112" t="s">
        <v>13</v>
      </c>
      <c r="AT2" s="110"/>
      <c r="AU2" s="111"/>
      <c r="AV2" s="98" t="s">
        <v>144</v>
      </c>
      <c r="AW2" s="112" t="s">
        <v>14</v>
      </c>
      <c r="AX2" s="110"/>
      <c r="AY2" s="110"/>
      <c r="AZ2" s="111"/>
      <c r="BA2" s="112" t="s">
        <v>15</v>
      </c>
      <c r="BB2" s="110"/>
      <c r="BC2" s="110"/>
      <c r="BD2" s="111"/>
      <c r="BE2" s="169" t="s">
        <v>16</v>
      </c>
    </row>
    <row r="3" spans="1:57" ht="16.5" thickBot="1">
      <c r="A3" s="114"/>
      <c r="B3" s="114"/>
      <c r="C3" s="114"/>
      <c r="D3" s="114"/>
      <c r="E3" s="116" t="s">
        <v>17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8"/>
      <c r="BE3" s="170"/>
    </row>
    <row r="4" spans="1:57" ht="27.75" customHeight="1" thickBot="1">
      <c r="A4" s="115"/>
      <c r="B4" s="115"/>
      <c r="C4" s="115"/>
      <c r="D4" s="115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170"/>
    </row>
    <row r="5" spans="1:57" ht="16.5" thickBot="1">
      <c r="A5" s="116" t="s">
        <v>18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/>
      <c r="BE5" s="170"/>
    </row>
    <row r="6" spans="1:57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171"/>
    </row>
    <row r="7" spans="1:57" ht="18.75" customHeight="1" thickBot="1">
      <c r="A7" s="157" t="s">
        <v>50</v>
      </c>
      <c r="B7" s="148" t="s">
        <v>48</v>
      </c>
      <c r="C7" s="148" t="s">
        <v>74</v>
      </c>
      <c r="D7" s="61" t="s">
        <v>22</v>
      </c>
      <c r="E7" s="39">
        <f>E11+E12+E9</f>
        <v>6</v>
      </c>
      <c r="F7" s="39">
        <f aca="true" t="shared" si="0" ref="F7:U7">F11+F12+F9</f>
        <v>6</v>
      </c>
      <c r="G7" s="39">
        <f t="shared" si="0"/>
        <v>6</v>
      </c>
      <c r="H7" s="39">
        <f t="shared" si="0"/>
        <v>6</v>
      </c>
      <c r="I7" s="39">
        <f t="shared" si="0"/>
        <v>6</v>
      </c>
      <c r="J7" s="39">
        <f t="shared" si="0"/>
        <v>6</v>
      </c>
      <c r="K7" s="39">
        <f t="shared" si="0"/>
        <v>6</v>
      </c>
      <c r="L7" s="39">
        <f t="shared" si="0"/>
        <v>6</v>
      </c>
      <c r="M7" s="39">
        <f t="shared" si="0"/>
        <v>6</v>
      </c>
      <c r="N7" s="39">
        <f t="shared" si="0"/>
        <v>6</v>
      </c>
      <c r="O7" s="39">
        <f t="shared" si="0"/>
        <v>6</v>
      </c>
      <c r="P7" s="39">
        <f t="shared" si="0"/>
        <v>6</v>
      </c>
      <c r="Q7" s="39">
        <f t="shared" si="0"/>
        <v>6</v>
      </c>
      <c r="R7" s="39">
        <f t="shared" si="0"/>
        <v>6</v>
      </c>
      <c r="S7" s="39">
        <f t="shared" si="0"/>
        <v>6</v>
      </c>
      <c r="T7" s="39">
        <f t="shared" si="0"/>
        <v>6</v>
      </c>
      <c r="U7" s="39">
        <f t="shared" si="0"/>
        <v>0</v>
      </c>
      <c r="V7" s="42" t="s">
        <v>23</v>
      </c>
      <c r="W7" s="42" t="s">
        <v>23</v>
      </c>
      <c r="X7" s="39">
        <f aca="true" t="shared" si="1" ref="X7:AU7">X11+X12+X9</f>
        <v>4</v>
      </c>
      <c r="Y7" s="39">
        <f t="shared" si="1"/>
        <v>4</v>
      </c>
      <c r="Z7" s="39">
        <f t="shared" si="1"/>
        <v>4</v>
      </c>
      <c r="AA7" s="39">
        <f t="shared" si="1"/>
        <v>4</v>
      </c>
      <c r="AB7" s="39">
        <f t="shared" si="1"/>
        <v>4</v>
      </c>
      <c r="AC7" s="39">
        <f t="shared" si="1"/>
        <v>4</v>
      </c>
      <c r="AD7" s="39">
        <f t="shared" si="1"/>
        <v>4</v>
      </c>
      <c r="AE7" s="39">
        <f t="shared" si="1"/>
        <v>4</v>
      </c>
      <c r="AF7" s="39">
        <f t="shared" si="1"/>
        <v>4</v>
      </c>
      <c r="AG7" s="39">
        <f t="shared" si="1"/>
        <v>4</v>
      </c>
      <c r="AH7" s="39">
        <f t="shared" si="1"/>
        <v>4</v>
      </c>
      <c r="AI7" s="39">
        <f t="shared" si="1"/>
        <v>4</v>
      </c>
      <c r="AJ7" s="39">
        <f t="shared" si="1"/>
        <v>4</v>
      </c>
      <c r="AK7" s="39">
        <f t="shared" si="1"/>
        <v>4</v>
      </c>
      <c r="AL7" s="39">
        <f t="shared" si="1"/>
        <v>4</v>
      </c>
      <c r="AM7" s="39">
        <f t="shared" si="1"/>
        <v>4</v>
      </c>
      <c r="AN7" s="39">
        <f t="shared" si="1"/>
        <v>4</v>
      </c>
      <c r="AO7" s="39">
        <f t="shared" si="1"/>
        <v>4</v>
      </c>
      <c r="AP7" s="39">
        <f t="shared" si="1"/>
        <v>4</v>
      </c>
      <c r="AQ7" s="39">
        <f t="shared" si="1"/>
        <v>4</v>
      </c>
      <c r="AR7" s="39">
        <f t="shared" si="1"/>
        <v>4</v>
      </c>
      <c r="AS7" s="39">
        <f t="shared" si="1"/>
        <v>4</v>
      </c>
      <c r="AT7" s="39">
        <f t="shared" si="1"/>
        <v>0</v>
      </c>
      <c r="AU7" s="39">
        <f t="shared" si="1"/>
        <v>0</v>
      </c>
      <c r="AV7" s="40" t="s">
        <v>23</v>
      </c>
      <c r="AW7" s="40" t="s">
        <v>23</v>
      </c>
      <c r="AX7" s="40" t="s">
        <v>23</v>
      </c>
      <c r="AY7" s="40" t="s">
        <v>23</v>
      </c>
      <c r="AZ7" s="40" t="s">
        <v>23</v>
      </c>
      <c r="BA7" s="40" t="s">
        <v>23</v>
      </c>
      <c r="BB7" s="40" t="s">
        <v>23</v>
      </c>
      <c r="BC7" s="40" t="s">
        <v>23</v>
      </c>
      <c r="BD7" s="40" t="s">
        <v>23</v>
      </c>
      <c r="BE7" s="43">
        <f>E7+F7+G7+H7+I7+J7+K7+L7+M7+N7+O7+P7+Q7+R7+S7+T7+U7+X7+Y7+Z7+AA7+AB7+AC7+AD7+AE7+AF7+AG7+AH7+AI7+AJ7+AK7+AL7+AM7+AN7+AO7+AP7+AQ7+AR7+AS7+AT7+AU7</f>
        <v>184</v>
      </c>
    </row>
    <row r="8" spans="1:57" ht="19.5" customHeight="1" thickBot="1">
      <c r="A8" s="158"/>
      <c r="B8" s="149"/>
      <c r="C8" s="149"/>
      <c r="D8" s="62" t="s">
        <v>24</v>
      </c>
      <c r="E8" s="41">
        <f>E10</f>
        <v>0</v>
      </c>
      <c r="F8" s="41">
        <f aca="true" t="shared" si="2" ref="F8:U8">F10</f>
        <v>2</v>
      </c>
      <c r="G8" s="41">
        <f t="shared" si="2"/>
        <v>0</v>
      </c>
      <c r="H8" s="41">
        <f t="shared" si="2"/>
        <v>2</v>
      </c>
      <c r="I8" s="41">
        <f t="shared" si="2"/>
        <v>0</v>
      </c>
      <c r="J8" s="41">
        <f t="shared" si="2"/>
        <v>2</v>
      </c>
      <c r="K8" s="41">
        <f t="shared" si="2"/>
        <v>0</v>
      </c>
      <c r="L8" s="41">
        <f t="shared" si="2"/>
        <v>2</v>
      </c>
      <c r="M8" s="41">
        <f t="shared" si="2"/>
        <v>0</v>
      </c>
      <c r="N8" s="41">
        <f t="shared" si="2"/>
        <v>2</v>
      </c>
      <c r="O8" s="41">
        <f t="shared" si="2"/>
        <v>0</v>
      </c>
      <c r="P8" s="41">
        <f t="shared" si="2"/>
        <v>2</v>
      </c>
      <c r="Q8" s="41">
        <f t="shared" si="2"/>
        <v>0</v>
      </c>
      <c r="R8" s="41">
        <f t="shared" si="2"/>
        <v>2</v>
      </c>
      <c r="S8" s="41">
        <f t="shared" si="2"/>
        <v>0</v>
      </c>
      <c r="T8" s="41">
        <f t="shared" si="2"/>
        <v>2</v>
      </c>
      <c r="U8" s="41">
        <f t="shared" si="2"/>
        <v>0</v>
      </c>
      <c r="V8" s="42" t="s">
        <v>23</v>
      </c>
      <c r="W8" s="42" t="s">
        <v>23</v>
      </c>
      <c r="X8" s="41">
        <f>X10</f>
        <v>0</v>
      </c>
      <c r="Y8" s="41">
        <f aca="true" t="shared" si="3" ref="Y8:AU8">Y10</f>
        <v>0</v>
      </c>
      <c r="Z8" s="41">
        <f t="shared" si="3"/>
        <v>0</v>
      </c>
      <c r="AA8" s="41">
        <f t="shared" si="3"/>
        <v>0</v>
      </c>
      <c r="AB8" s="41">
        <f t="shared" si="3"/>
        <v>0</v>
      </c>
      <c r="AC8" s="41">
        <f t="shared" si="3"/>
        <v>0</v>
      </c>
      <c r="AD8" s="41">
        <f t="shared" si="3"/>
        <v>0</v>
      </c>
      <c r="AE8" s="41">
        <f t="shared" si="3"/>
        <v>0</v>
      </c>
      <c r="AF8" s="41">
        <f t="shared" si="3"/>
        <v>0</v>
      </c>
      <c r="AG8" s="41">
        <f t="shared" si="3"/>
        <v>0</v>
      </c>
      <c r="AH8" s="41">
        <f t="shared" si="3"/>
        <v>0</v>
      </c>
      <c r="AI8" s="41">
        <f t="shared" si="3"/>
        <v>0</v>
      </c>
      <c r="AJ8" s="41">
        <f t="shared" si="3"/>
        <v>0</v>
      </c>
      <c r="AK8" s="41">
        <f t="shared" si="3"/>
        <v>0</v>
      </c>
      <c r="AL8" s="41">
        <f t="shared" si="3"/>
        <v>0</v>
      </c>
      <c r="AM8" s="41">
        <f t="shared" si="3"/>
        <v>0</v>
      </c>
      <c r="AN8" s="41">
        <f t="shared" si="3"/>
        <v>0</v>
      </c>
      <c r="AO8" s="41">
        <f t="shared" si="3"/>
        <v>0</v>
      </c>
      <c r="AP8" s="41">
        <f t="shared" si="3"/>
        <v>0</v>
      </c>
      <c r="AQ8" s="41">
        <f t="shared" si="3"/>
        <v>0</v>
      </c>
      <c r="AR8" s="41">
        <f t="shared" si="3"/>
        <v>0</v>
      </c>
      <c r="AS8" s="41">
        <f t="shared" si="3"/>
        <v>0</v>
      </c>
      <c r="AT8" s="41">
        <f t="shared" si="3"/>
        <v>0</v>
      </c>
      <c r="AU8" s="41">
        <f t="shared" si="3"/>
        <v>0</v>
      </c>
      <c r="AV8" s="40" t="s">
        <v>23</v>
      </c>
      <c r="AW8" s="40" t="s">
        <v>23</v>
      </c>
      <c r="AX8" s="40" t="s">
        <v>23</v>
      </c>
      <c r="AY8" s="40" t="s">
        <v>23</v>
      </c>
      <c r="AZ8" s="40" t="s">
        <v>23</v>
      </c>
      <c r="BA8" s="40" t="s">
        <v>23</v>
      </c>
      <c r="BB8" s="40" t="s">
        <v>23</v>
      </c>
      <c r="BC8" s="40" t="s">
        <v>23</v>
      </c>
      <c r="BD8" s="40" t="s">
        <v>23</v>
      </c>
      <c r="BE8" s="43">
        <f aca="true" t="shared" si="4" ref="BE8:BE32">E8+F8+G8+H8+I8+J8+K8+L8+M8+N8+O8+P8+Q8+R8+S8+T8+U8+X8+Y8+Z8+AA8+AB8+AC8+AD8+AE8+AF8+AG8+AH8+AI8+AJ8+AK8+AL8+AM8+AN8+AO8+AP8+AQ8+AR8+AS8+AT8+AU8</f>
        <v>16</v>
      </c>
    </row>
    <row r="9" spans="1:58" s="60" customFormat="1" ht="19.5" customHeight="1" thickBot="1">
      <c r="A9" s="158"/>
      <c r="B9" s="150" t="s">
        <v>98</v>
      </c>
      <c r="C9" s="161" t="s">
        <v>26</v>
      </c>
      <c r="D9" s="63" t="s">
        <v>22</v>
      </c>
      <c r="E9" s="44">
        <v>2</v>
      </c>
      <c r="F9" s="44">
        <v>2</v>
      </c>
      <c r="G9" s="44">
        <v>2</v>
      </c>
      <c r="H9" s="44">
        <v>2</v>
      </c>
      <c r="I9" s="44">
        <v>2</v>
      </c>
      <c r="J9" s="44">
        <v>2</v>
      </c>
      <c r="K9" s="44">
        <v>2</v>
      </c>
      <c r="L9" s="44">
        <v>2</v>
      </c>
      <c r="M9" s="44">
        <v>2</v>
      </c>
      <c r="N9" s="44">
        <v>2</v>
      </c>
      <c r="O9" s="44">
        <v>2</v>
      </c>
      <c r="P9" s="44">
        <v>2</v>
      </c>
      <c r="Q9" s="44">
        <v>2</v>
      </c>
      <c r="R9" s="44">
        <v>2</v>
      </c>
      <c r="S9" s="44">
        <v>2</v>
      </c>
      <c r="T9" s="44">
        <v>2</v>
      </c>
      <c r="U9" s="88"/>
      <c r="V9" s="42" t="s">
        <v>23</v>
      </c>
      <c r="W9" s="42" t="s">
        <v>23</v>
      </c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88"/>
      <c r="AV9" s="40" t="s">
        <v>23</v>
      </c>
      <c r="AW9" s="40" t="s">
        <v>23</v>
      </c>
      <c r="AX9" s="40" t="s">
        <v>23</v>
      </c>
      <c r="AY9" s="40" t="s">
        <v>23</v>
      </c>
      <c r="AZ9" s="40" t="s">
        <v>23</v>
      </c>
      <c r="BA9" s="40" t="s">
        <v>23</v>
      </c>
      <c r="BB9" s="40" t="s">
        <v>23</v>
      </c>
      <c r="BC9" s="40" t="s">
        <v>23</v>
      </c>
      <c r="BD9" s="40" t="s">
        <v>23</v>
      </c>
      <c r="BE9" s="43">
        <f t="shared" si="4"/>
        <v>32</v>
      </c>
      <c r="BF9" s="59"/>
    </row>
    <row r="10" spans="1:58" s="60" customFormat="1" ht="19.5" customHeight="1" thickBot="1">
      <c r="A10" s="158"/>
      <c r="B10" s="160"/>
      <c r="C10" s="162"/>
      <c r="D10" s="63" t="s">
        <v>24</v>
      </c>
      <c r="E10" s="44"/>
      <c r="F10" s="44">
        <v>2</v>
      </c>
      <c r="G10" s="44"/>
      <c r="H10" s="44">
        <v>2</v>
      </c>
      <c r="I10" s="44"/>
      <c r="J10" s="44">
        <v>2</v>
      </c>
      <c r="K10" s="44"/>
      <c r="L10" s="44">
        <v>2</v>
      </c>
      <c r="M10" s="44"/>
      <c r="N10" s="44">
        <v>2</v>
      </c>
      <c r="O10" s="44"/>
      <c r="P10" s="44">
        <v>2</v>
      </c>
      <c r="Q10" s="44"/>
      <c r="R10" s="44">
        <v>2</v>
      </c>
      <c r="S10" s="44"/>
      <c r="T10" s="44">
        <v>2</v>
      </c>
      <c r="U10" s="88"/>
      <c r="V10" s="42" t="s">
        <v>23</v>
      </c>
      <c r="W10" s="42" t="s">
        <v>23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88"/>
      <c r="AV10" s="40" t="s">
        <v>23</v>
      </c>
      <c r="AW10" s="40" t="s">
        <v>23</v>
      </c>
      <c r="AX10" s="40" t="s">
        <v>23</v>
      </c>
      <c r="AY10" s="40" t="s">
        <v>23</v>
      </c>
      <c r="AZ10" s="40" t="s">
        <v>23</v>
      </c>
      <c r="BA10" s="40" t="s">
        <v>23</v>
      </c>
      <c r="BB10" s="40" t="s">
        <v>23</v>
      </c>
      <c r="BC10" s="40" t="s">
        <v>23</v>
      </c>
      <c r="BD10" s="40" t="s">
        <v>23</v>
      </c>
      <c r="BE10" s="43">
        <f t="shared" si="4"/>
        <v>16</v>
      </c>
      <c r="BF10" s="59"/>
    </row>
    <row r="11" spans="1:57" ht="34.5" customHeight="1" thickBot="1">
      <c r="A11" s="158"/>
      <c r="B11" s="69" t="s">
        <v>87</v>
      </c>
      <c r="C11" s="69" t="s">
        <v>99</v>
      </c>
      <c r="D11" s="64" t="s">
        <v>22</v>
      </c>
      <c r="E11" s="44">
        <v>2</v>
      </c>
      <c r="F11" s="44">
        <v>2</v>
      </c>
      <c r="G11" s="44">
        <v>2</v>
      </c>
      <c r="H11" s="44">
        <v>2</v>
      </c>
      <c r="I11" s="44">
        <v>2</v>
      </c>
      <c r="J11" s="44">
        <v>2</v>
      </c>
      <c r="K11" s="44">
        <v>2</v>
      </c>
      <c r="L11" s="44">
        <v>2</v>
      </c>
      <c r="M11" s="44">
        <v>2</v>
      </c>
      <c r="N11" s="44">
        <v>2</v>
      </c>
      <c r="O11" s="44">
        <v>2</v>
      </c>
      <c r="P11" s="44">
        <v>2</v>
      </c>
      <c r="Q11" s="44">
        <v>2</v>
      </c>
      <c r="R11" s="44">
        <v>2</v>
      </c>
      <c r="S11" s="44">
        <v>2</v>
      </c>
      <c r="T11" s="44">
        <v>2</v>
      </c>
      <c r="U11" s="88"/>
      <c r="V11" s="42" t="s">
        <v>23</v>
      </c>
      <c r="W11" s="42" t="s">
        <v>23</v>
      </c>
      <c r="X11" s="44">
        <v>2</v>
      </c>
      <c r="Y11" s="44">
        <v>2</v>
      </c>
      <c r="Z11" s="45">
        <v>2</v>
      </c>
      <c r="AA11" s="45">
        <v>2</v>
      </c>
      <c r="AB11" s="45">
        <v>2</v>
      </c>
      <c r="AC11" s="45">
        <v>2</v>
      </c>
      <c r="AD11" s="45">
        <v>2</v>
      </c>
      <c r="AE11" s="45">
        <v>2</v>
      </c>
      <c r="AF11" s="45">
        <v>2</v>
      </c>
      <c r="AG11" s="45">
        <v>2</v>
      </c>
      <c r="AH11" s="45">
        <v>2</v>
      </c>
      <c r="AI11" s="45">
        <v>2</v>
      </c>
      <c r="AJ11" s="45">
        <v>2</v>
      </c>
      <c r="AK11" s="45">
        <v>2</v>
      </c>
      <c r="AL11" s="45">
        <v>2</v>
      </c>
      <c r="AM11" s="45">
        <v>2</v>
      </c>
      <c r="AN11" s="45">
        <v>2</v>
      </c>
      <c r="AO11" s="45">
        <v>2</v>
      </c>
      <c r="AP11" s="45">
        <v>2</v>
      </c>
      <c r="AQ11" s="44">
        <v>2</v>
      </c>
      <c r="AR11" s="44">
        <v>2</v>
      </c>
      <c r="AS11" s="43">
        <v>2</v>
      </c>
      <c r="AT11" s="43"/>
      <c r="AU11" s="90"/>
      <c r="AV11" s="40" t="s">
        <v>23</v>
      </c>
      <c r="AW11" s="40" t="s">
        <v>23</v>
      </c>
      <c r="AX11" s="40" t="s">
        <v>23</v>
      </c>
      <c r="AY11" s="40" t="s">
        <v>23</v>
      </c>
      <c r="AZ11" s="40" t="s">
        <v>23</v>
      </c>
      <c r="BA11" s="40" t="s">
        <v>23</v>
      </c>
      <c r="BB11" s="40" t="s">
        <v>23</v>
      </c>
      <c r="BC11" s="40" t="s">
        <v>23</v>
      </c>
      <c r="BD11" s="40" t="s">
        <v>23</v>
      </c>
      <c r="BE11" s="43">
        <f t="shared" si="4"/>
        <v>76</v>
      </c>
    </row>
    <row r="12" spans="1:57" ht="38.25" customHeight="1" thickBot="1">
      <c r="A12" s="158"/>
      <c r="B12" s="69" t="s">
        <v>47</v>
      </c>
      <c r="C12" s="69" t="s">
        <v>100</v>
      </c>
      <c r="D12" s="64" t="s">
        <v>22</v>
      </c>
      <c r="E12" s="44">
        <v>2</v>
      </c>
      <c r="F12" s="44">
        <v>2</v>
      </c>
      <c r="G12" s="44">
        <v>2</v>
      </c>
      <c r="H12" s="44">
        <v>2</v>
      </c>
      <c r="I12" s="44">
        <v>2</v>
      </c>
      <c r="J12" s="44">
        <v>2</v>
      </c>
      <c r="K12" s="44">
        <v>2</v>
      </c>
      <c r="L12" s="44">
        <v>2</v>
      </c>
      <c r="M12" s="44">
        <v>2</v>
      </c>
      <c r="N12" s="44">
        <v>2</v>
      </c>
      <c r="O12" s="44">
        <v>2</v>
      </c>
      <c r="P12" s="44">
        <v>2</v>
      </c>
      <c r="Q12" s="44">
        <v>2</v>
      </c>
      <c r="R12" s="44">
        <v>2</v>
      </c>
      <c r="S12" s="44">
        <v>2</v>
      </c>
      <c r="T12" s="44">
        <v>2</v>
      </c>
      <c r="U12" s="88"/>
      <c r="V12" s="42" t="s">
        <v>23</v>
      </c>
      <c r="W12" s="42" t="s">
        <v>23</v>
      </c>
      <c r="X12" s="44">
        <v>2</v>
      </c>
      <c r="Y12" s="44">
        <v>2</v>
      </c>
      <c r="Z12" s="45">
        <v>2</v>
      </c>
      <c r="AA12" s="45">
        <v>2</v>
      </c>
      <c r="AB12" s="45">
        <v>2</v>
      </c>
      <c r="AC12" s="45">
        <v>2</v>
      </c>
      <c r="AD12" s="45">
        <v>2</v>
      </c>
      <c r="AE12" s="45">
        <v>2</v>
      </c>
      <c r="AF12" s="45">
        <v>2</v>
      </c>
      <c r="AG12" s="45">
        <v>2</v>
      </c>
      <c r="AH12" s="45">
        <v>2</v>
      </c>
      <c r="AI12" s="45">
        <v>2</v>
      </c>
      <c r="AJ12" s="45">
        <v>2</v>
      </c>
      <c r="AK12" s="45">
        <v>2</v>
      </c>
      <c r="AL12" s="45">
        <v>2</v>
      </c>
      <c r="AM12" s="45">
        <v>2</v>
      </c>
      <c r="AN12" s="45">
        <v>2</v>
      </c>
      <c r="AO12" s="45">
        <v>2</v>
      </c>
      <c r="AP12" s="45">
        <v>2</v>
      </c>
      <c r="AQ12" s="44">
        <v>2</v>
      </c>
      <c r="AR12" s="44">
        <v>2</v>
      </c>
      <c r="AS12" s="43">
        <v>2</v>
      </c>
      <c r="AT12" s="43"/>
      <c r="AU12" s="90"/>
      <c r="AV12" s="40" t="s">
        <v>23</v>
      </c>
      <c r="AW12" s="40" t="s">
        <v>23</v>
      </c>
      <c r="AX12" s="40" t="s">
        <v>23</v>
      </c>
      <c r="AY12" s="40" t="s">
        <v>23</v>
      </c>
      <c r="AZ12" s="40" t="s">
        <v>23</v>
      </c>
      <c r="BA12" s="40" t="s">
        <v>23</v>
      </c>
      <c r="BB12" s="40" t="s">
        <v>23</v>
      </c>
      <c r="BC12" s="40" t="s">
        <v>23</v>
      </c>
      <c r="BD12" s="40" t="s">
        <v>23</v>
      </c>
      <c r="BE12" s="43">
        <f t="shared" si="4"/>
        <v>76</v>
      </c>
    </row>
    <row r="13" spans="1:57" ht="21" customHeight="1" thickBot="1">
      <c r="A13" s="158"/>
      <c r="B13" s="163" t="s">
        <v>88</v>
      </c>
      <c r="C13" s="165" t="s">
        <v>46</v>
      </c>
      <c r="D13" s="65" t="s">
        <v>22</v>
      </c>
      <c r="E13" s="39">
        <f aca="true" t="shared" si="5" ref="E13:U13">E15+E16+E18</f>
        <v>8</v>
      </c>
      <c r="F13" s="39">
        <f t="shared" si="5"/>
        <v>8</v>
      </c>
      <c r="G13" s="39">
        <f t="shared" si="5"/>
        <v>8</v>
      </c>
      <c r="H13" s="39">
        <f t="shared" si="5"/>
        <v>8</v>
      </c>
      <c r="I13" s="39">
        <f t="shared" si="5"/>
        <v>8</v>
      </c>
      <c r="J13" s="39">
        <f t="shared" si="5"/>
        <v>8</v>
      </c>
      <c r="K13" s="39">
        <f t="shared" si="5"/>
        <v>8</v>
      </c>
      <c r="L13" s="39">
        <f t="shared" si="5"/>
        <v>8</v>
      </c>
      <c r="M13" s="39">
        <f t="shared" si="5"/>
        <v>8</v>
      </c>
      <c r="N13" s="39">
        <f t="shared" si="5"/>
        <v>8</v>
      </c>
      <c r="O13" s="39">
        <f t="shared" si="5"/>
        <v>8</v>
      </c>
      <c r="P13" s="39">
        <f t="shared" si="5"/>
        <v>8</v>
      </c>
      <c r="Q13" s="39">
        <f t="shared" si="5"/>
        <v>8</v>
      </c>
      <c r="R13" s="39">
        <f t="shared" si="5"/>
        <v>8</v>
      </c>
      <c r="S13" s="39">
        <f t="shared" si="5"/>
        <v>8</v>
      </c>
      <c r="T13" s="39">
        <f t="shared" si="5"/>
        <v>8</v>
      </c>
      <c r="U13" s="39">
        <f t="shared" si="5"/>
        <v>12</v>
      </c>
      <c r="V13" s="42" t="s">
        <v>23</v>
      </c>
      <c r="W13" s="42" t="s">
        <v>23</v>
      </c>
      <c r="X13" s="39">
        <f aca="true" t="shared" si="6" ref="X13:AU13">X15+X16+X18</f>
        <v>2</v>
      </c>
      <c r="Y13" s="39">
        <f t="shared" si="6"/>
        <v>2</v>
      </c>
      <c r="Z13" s="39">
        <f t="shared" si="6"/>
        <v>2</v>
      </c>
      <c r="AA13" s="39">
        <f t="shared" si="6"/>
        <v>2</v>
      </c>
      <c r="AB13" s="39">
        <f t="shared" si="6"/>
        <v>2</v>
      </c>
      <c r="AC13" s="39">
        <f t="shared" si="6"/>
        <v>2</v>
      </c>
      <c r="AD13" s="39">
        <f t="shared" si="6"/>
        <v>2</v>
      </c>
      <c r="AE13" s="39">
        <f t="shared" si="6"/>
        <v>2</v>
      </c>
      <c r="AF13" s="39">
        <f t="shared" si="6"/>
        <v>2</v>
      </c>
      <c r="AG13" s="39">
        <f t="shared" si="6"/>
        <v>2</v>
      </c>
      <c r="AH13" s="39">
        <f t="shared" si="6"/>
        <v>2</v>
      </c>
      <c r="AI13" s="39">
        <f t="shared" si="6"/>
        <v>2</v>
      </c>
      <c r="AJ13" s="39">
        <f t="shared" si="6"/>
        <v>2</v>
      </c>
      <c r="AK13" s="39">
        <f t="shared" si="6"/>
        <v>2</v>
      </c>
      <c r="AL13" s="39">
        <f t="shared" si="6"/>
        <v>2</v>
      </c>
      <c r="AM13" s="39">
        <f t="shared" si="6"/>
        <v>2</v>
      </c>
      <c r="AN13" s="39">
        <f t="shared" si="6"/>
        <v>2</v>
      </c>
      <c r="AO13" s="39">
        <f t="shared" si="6"/>
        <v>2</v>
      </c>
      <c r="AP13" s="39">
        <f t="shared" si="6"/>
        <v>2</v>
      </c>
      <c r="AQ13" s="39">
        <f t="shared" si="6"/>
        <v>2</v>
      </c>
      <c r="AR13" s="39">
        <f t="shared" si="6"/>
        <v>2</v>
      </c>
      <c r="AS13" s="39">
        <f t="shared" si="6"/>
        <v>2</v>
      </c>
      <c r="AT13" s="39">
        <f t="shared" si="6"/>
        <v>0</v>
      </c>
      <c r="AU13" s="39">
        <f t="shared" si="6"/>
        <v>0</v>
      </c>
      <c r="AV13" s="40" t="s">
        <v>23</v>
      </c>
      <c r="AW13" s="40" t="s">
        <v>23</v>
      </c>
      <c r="AX13" s="40" t="s">
        <v>23</v>
      </c>
      <c r="AY13" s="40" t="s">
        <v>23</v>
      </c>
      <c r="AZ13" s="40" t="s">
        <v>23</v>
      </c>
      <c r="BA13" s="40" t="s">
        <v>23</v>
      </c>
      <c r="BB13" s="40" t="s">
        <v>23</v>
      </c>
      <c r="BC13" s="40" t="s">
        <v>23</v>
      </c>
      <c r="BD13" s="40" t="s">
        <v>23</v>
      </c>
      <c r="BE13" s="43">
        <f t="shared" si="4"/>
        <v>184</v>
      </c>
    </row>
    <row r="14" spans="1:57" ht="17.25" customHeight="1" thickBot="1">
      <c r="A14" s="158"/>
      <c r="B14" s="164"/>
      <c r="C14" s="166"/>
      <c r="D14" s="61" t="s">
        <v>24</v>
      </c>
      <c r="E14" s="39">
        <f>E17</f>
        <v>0</v>
      </c>
      <c r="F14" s="39">
        <f aca="true" t="shared" si="7" ref="F14:U14">F17</f>
        <v>0</v>
      </c>
      <c r="G14" s="39">
        <f t="shared" si="7"/>
        <v>0</v>
      </c>
      <c r="H14" s="39">
        <f t="shared" si="7"/>
        <v>0</v>
      </c>
      <c r="I14" s="39">
        <f t="shared" si="7"/>
        <v>0</v>
      </c>
      <c r="J14" s="39">
        <f t="shared" si="7"/>
        <v>0</v>
      </c>
      <c r="K14" s="39">
        <f t="shared" si="7"/>
        <v>0</v>
      </c>
      <c r="L14" s="39">
        <f t="shared" si="7"/>
        <v>0</v>
      </c>
      <c r="M14" s="39">
        <f t="shared" si="7"/>
        <v>0</v>
      </c>
      <c r="N14" s="39">
        <f t="shared" si="7"/>
        <v>0</v>
      </c>
      <c r="O14" s="39">
        <f t="shared" si="7"/>
        <v>0</v>
      </c>
      <c r="P14" s="39">
        <f t="shared" si="7"/>
        <v>0</v>
      </c>
      <c r="Q14" s="39">
        <f t="shared" si="7"/>
        <v>0</v>
      </c>
      <c r="R14" s="39">
        <f t="shared" si="7"/>
        <v>0</v>
      </c>
      <c r="S14" s="39">
        <f t="shared" si="7"/>
        <v>0</v>
      </c>
      <c r="T14" s="39">
        <f t="shared" si="7"/>
        <v>0</v>
      </c>
      <c r="U14" s="39">
        <f t="shared" si="7"/>
        <v>0</v>
      </c>
      <c r="V14" s="42" t="s">
        <v>23</v>
      </c>
      <c r="W14" s="42" t="s">
        <v>23</v>
      </c>
      <c r="X14" s="39">
        <f>X17</f>
        <v>2</v>
      </c>
      <c r="Y14" s="39">
        <f aca="true" t="shared" si="8" ref="Y14:AU14">Y17</f>
        <v>0</v>
      </c>
      <c r="Z14" s="39">
        <f t="shared" si="8"/>
        <v>2</v>
      </c>
      <c r="AA14" s="39">
        <f t="shared" si="8"/>
        <v>0</v>
      </c>
      <c r="AB14" s="39">
        <f t="shared" si="8"/>
        <v>2</v>
      </c>
      <c r="AC14" s="39">
        <f t="shared" si="8"/>
        <v>0</v>
      </c>
      <c r="AD14" s="39">
        <f t="shared" si="8"/>
        <v>2</v>
      </c>
      <c r="AE14" s="39">
        <f t="shared" si="8"/>
        <v>0</v>
      </c>
      <c r="AF14" s="39">
        <f t="shared" si="8"/>
        <v>2</v>
      </c>
      <c r="AG14" s="39">
        <f t="shared" si="8"/>
        <v>0</v>
      </c>
      <c r="AH14" s="39">
        <f t="shared" si="8"/>
        <v>2</v>
      </c>
      <c r="AI14" s="39">
        <f t="shared" si="8"/>
        <v>0</v>
      </c>
      <c r="AJ14" s="39">
        <f t="shared" si="8"/>
        <v>2</v>
      </c>
      <c r="AK14" s="39">
        <f t="shared" si="8"/>
        <v>0</v>
      </c>
      <c r="AL14" s="39">
        <f t="shared" si="8"/>
        <v>2</v>
      </c>
      <c r="AM14" s="39">
        <f t="shared" si="8"/>
        <v>0</v>
      </c>
      <c r="AN14" s="39">
        <f t="shared" si="8"/>
        <v>2</v>
      </c>
      <c r="AO14" s="39">
        <f t="shared" si="8"/>
        <v>0</v>
      </c>
      <c r="AP14" s="39">
        <f t="shared" si="8"/>
        <v>2</v>
      </c>
      <c r="AQ14" s="39">
        <f t="shared" si="8"/>
        <v>0</v>
      </c>
      <c r="AR14" s="39">
        <f t="shared" si="8"/>
        <v>2</v>
      </c>
      <c r="AS14" s="39">
        <f t="shared" si="8"/>
        <v>0</v>
      </c>
      <c r="AT14" s="39">
        <f t="shared" si="8"/>
        <v>0</v>
      </c>
      <c r="AU14" s="39">
        <f t="shared" si="8"/>
        <v>0</v>
      </c>
      <c r="AV14" s="40" t="s">
        <v>23</v>
      </c>
      <c r="AW14" s="40" t="s">
        <v>23</v>
      </c>
      <c r="AX14" s="40" t="s">
        <v>23</v>
      </c>
      <c r="AY14" s="40" t="s">
        <v>23</v>
      </c>
      <c r="AZ14" s="40" t="s">
        <v>23</v>
      </c>
      <c r="BA14" s="40" t="s">
        <v>23</v>
      </c>
      <c r="BB14" s="40" t="s">
        <v>23</v>
      </c>
      <c r="BC14" s="40" t="s">
        <v>23</v>
      </c>
      <c r="BD14" s="40" t="s">
        <v>23</v>
      </c>
      <c r="BE14" s="43">
        <f t="shared" si="4"/>
        <v>22</v>
      </c>
    </row>
    <row r="15" spans="1:57" ht="20.25" customHeight="1" thickBot="1">
      <c r="A15" s="158"/>
      <c r="B15" s="69" t="s">
        <v>45</v>
      </c>
      <c r="C15" s="70" t="s">
        <v>28</v>
      </c>
      <c r="D15" s="64" t="s">
        <v>22</v>
      </c>
      <c r="E15" s="43">
        <v>4</v>
      </c>
      <c r="F15" s="43">
        <v>4</v>
      </c>
      <c r="G15" s="43">
        <v>4</v>
      </c>
      <c r="H15" s="43">
        <v>4</v>
      </c>
      <c r="I15" s="43">
        <v>4</v>
      </c>
      <c r="J15" s="43">
        <v>4</v>
      </c>
      <c r="K15" s="43">
        <v>4</v>
      </c>
      <c r="L15" s="43">
        <v>4</v>
      </c>
      <c r="M15" s="43">
        <v>4</v>
      </c>
      <c r="N15" s="43">
        <v>4</v>
      </c>
      <c r="O15" s="43">
        <v>4</v>
      </c>
      <c r="P15" s="43">
        <v>4</v>
      </c>
      <c r="Q15" s="43">
        <v>4</v>
      </c>
      <c r="R15" s="43">
        <v>4</v>
      </c>
      <c r="S15" s="43">
        <v>4</v>
      </c>
      <c r="T15" s="44">
        <v>4</v>
      </c>
      <c r="U15" s="88">
        <v>12</v>
      </c>
      <c r="V15" s="42" t="s">
        <v>23</v>
      </c>
      <c r="W15" s="42" t="s">
        <v>23</v>
      </c>
      <c r="X15" s="44"/>
      <c r="Y15" s="44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4"/>
      <c r="AR15" s="44"/>
      <c r="AS15" s="43"/>
      <c r="AT15" s="43"/>
      <c r="AU15" s="90"/>
      <c r="AV15" s="40" t="s">
        <v>23</v>
      </c>
      <c r="AW15" s="40" t="s">
        <v>23</v>
      </c>
      <c r="AX15" s="40" t="s">
        <v>23</v>
      </c>
      <c r="AY15" s="40" t="s">
        <v>23</v>
      </c>
      <c r="AZ15" s="40" t="s">
        <v>23</v>
      </c>
      <c r="BA15" s="40" t="s">
        <v>23</v>
      </c>
      <c r="BB15" s="40" t="s">
        <v>23</v>
      </c>
      <c r="BC15" s="40" t="s">
        <v>23</v>
      </c>
      <c r="BD15" s="40" t="s">
        <v>23</v>
      </c>
      <c r="BE15" s="43">
        <f t="shared" si="4"/>
        <v>76</v>
      </c>
    </row>
    <row r="16" spans="1:57" ht="20.25" customHeight="1" thickBot="1">
      <c r="A16" s="158"/>
      <c r="B16" s="150" t="s">
        <v>49</v>
      </c>
      <c r="C16" s="168" t="s">
        <v>86</v>
      </c>
      <c r="D16" s="64" t="s">
        <v>22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88"/>
      <c r="V16" s="42" t="s">
        <v>23</v>
      </c>
      <c r="W16" s="42" t="s">
        <v>23</v>
      </c>
      <c r="X16" s="48">
        <v>2</v>
      </c>
      <c r="Y16" s="48">
        <v>2</v>
      </c>
      <c r="Z16" s="49">
        <v>2</v>
      </c>
      <c r="AA16" s="49">
        <v>2</v>
      </c>
      <c r="AB16" s="49">
        <v>2</v>
      </c>
      <c r="AC16" s="49">
        <v>2</v>
      </c>
      <c r="AD16" s="49">
        <v>2</v>
      </c>
      <c r="AE16" s="49">
        <v>2</v>
      </c>
      <c r="AF16" s="49">
        <v>2</v>
      </c>
      <c r="AG16" s="49">
        <v>2</v>
      </c>
      <c r="AH16" s="49">
        <v>2</v>
      </c>
      <c r="AI16" s="49">
        <v>2</v>
      </c>
      <c r="AJ16" s="49">
        <v>2</v>
      </c>
      <c r="AK16" s="49">
        <v>2</v>
      </c>
      <c r="AL16" s="49">
        <v>2</v>
      </c>
      <c r="AM16" s="49">
        <v>2</v>
      </c>
      <c r="AN16" s="49">
        <v>2</v>
      </c>
      <c r="AO16" s="49">
        <v>2</v>
      </c>
      <c r="AP16" s="49">
        <v>2</v>
      </c>
      <c r="AQ16" s="48">
        <v>2</v>
      </c>
      <c r="AR16" s="48">
        <v>2</v>
      </c>
      <c r="AS16" s="46">
        <v>2</v>
      </c>
      <c r="AT16" s="46"/>
      <c r="AU16" s="90"/>
      <c r="AV16" s="40" t="s">
        <v>23</v>
      </c>
      <c r="AW16" s="40" t="s">
        <v>23</v>
      </c>
      <c r="AX16" s="40" t="s">
        <v>23</v>
      </c>
      <c r="AY16" s="40" t="s">
        <v>23</v>
      </c>
      <c r="AZ16" s="40" t="s">
        <v>23</v>
      </c>
      <c r="BA16" s="40" t="s">
        <v>23</v>
      </c>
      <c r="BB16" s="40" t="s">
        <v>23</v>
      </c>
      <c r="BC16" s="40" t="s">
        <v>23</v>
      </c>
      <c r="BD16" s="40" t="s">
        <v>23</v>
      </c>
      <c r="BE16" s="43">
        <f t="shared" si="4"/>
        <v>44</v>
      </c>
    </row>
    <row r="17" spans="1:57" ht="20.25" customHeight="1" thickBot="1">
      <c r="A17" s="158"/>
      <c r="B17" s="167"/>
      <c r="C17" s="167"/>
      <c r="D17" s="64" t="s">
        <v>24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88"/>
      <c r="V17" s="42" t="s">
        <v>23</v>
      </c>
      <c r="W17" s="42" t="s">
        <v>23</v>
      </c>
      <c r="X17" s="44">
        <v>2</v>
      </c>
      <c r="Y17" s="44"/>
      <c r="Z17" s="45">
        <v>2</v>
      </c>
      <c r="AA17" s="45"/>
      <c r="AB17" s="45">
        <v>2</v>
      </c>
      <c r="AC17" s="45"/>
      <c r="AD17" s="45">
        <v>2</v>
      </c>
      <c r="AE17" s="45"/>
      <c r="AF17" s="45">
        <v>2</v>
      </c>
      <c r="AG17" s="45"/>
      <c r="AH17" s="45">
        <v>2</v>
      </c>
      <c r="AI17" s="45"/>
      <c r="AJ17" s="45">
        <v>2</v>
      </c>
      <c r="AK17" s="45"/>
      <c r="AL17" s="45">
        <v>2</v>
      </c>
      <c r="AM17" s="45"/>
      <c r="AN17" s="45">
        <v>2</v>
      </c>
      <c r="AO17" s="45"/>
      <c r="AP17" s="45">
        <v>2</v>
      </c>
      <c r="AQ17" s="44"/>
      <c r="AR17" s="44">
        <v>2</v>
      </c>
      <c r="AS17" s="44"/>
      <c r="AT17" s="43"/>
      <c r="AU17" s="88"/>
      <c r="AV17" s="40" t="s">
        <v>23</v>
      </c>
      <c r="AW17" s="40" t="s">
        <v>23</v>
      </c>
      <c r="AX17" s="40" t="s">
        <v>23</v>
      </c>
      <c r="AY17" s="40" t="s">
        <v>23</v>
      </c>
      <c r="AZ17" s="40" t="s">
        <v>23</v>
      </c>
      <c r="BA17" s="40" t="s">
        <v>23</v>
      </c>
      <c r="BB17" s="40" t="s">
        <v>23</v>
      </c>
      <c r="BC17" s="40" t="s">
        <v>23</v>
      </c>
      <c r="BD17" s="40" t="s">
        <v>23</v>
      </c>
      <c r="BE17" s="43">
        <f t="shared" si="4"/>
        <v>22</v>
      </c>
    </row>
    <row r="18" spans="1:57" ht="20.25" customHeight="1" thickBot="1">
      <c r="A18" s="158"/>
      <c r="B18" s="69" t="s">
        <v>101</v>
      </c>
      <c r="C18" s="70" t="s">
        <v>82</v>
      </c>
      <c r="D18" s="64" t="s">
        <v>22</v>
      </c>
      <c r="E18" s="44">
        <v>4</v>
      </c>
      <c r="F18" s="44">
        <v>4</v>
      </c>
      <c r="G18" s="44">
        <v>4</v>
      </c>
      <c r="H18" s="44">
        <v>4</v>
      </c>
      <c r="I18" s="44">
        <v>4</v>
      </c>
      <c r="J18" s="44">
        <v>4</v>
      </c>
      <c r="K18" s="44">
        <v>4</v>
      </c>
      <c r="L18" s="44">
        <v>4</v>
      </c>
      <c r="M18" s="44">
        <v>4</v>
      </c>
      <c r="N18" s="44">
        <v>4</v>
      </c>
      <c r="O18" s="44">
        <v>4</v>
      </c>
      <c r="P18" s="44">
        <v>4</v>
      </c>
      <c r="Q18" s="44">
        <v>4</v>
      </c>
      <c r="R18" s="44">
        <v>4</v>
      </c>
      <c r="S18" s="44">
        <v>4</v>
      </c>
      <c r="T18" s="44">
        <v>4</v>
      </c>
      <c r="U18" s="88"/>
      <c r="V18" s="42" t="s">
        <v>23</v>
      </c>
      <c r="W18" s="42" t="s">
        <v>23</v>
      </c>
      <c r="X18" s="44"/>
      <c r="Y18" s="44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4"/>
      <c r="AR18" s="44"/>
      <c r="AS18" s="43"/>
      <c r="AT18" s="43"/>
      <c r="AU18" s="88"/>
      <c r="AV18" s="40" t="s">
        <v>23</v>
      </c>
      <c r="AW18" s="40" t="s">
        <v>23</v>
      </c>
      <c r="AX18" s="40" t="s">
        <v>23</v>
      </c>
      <c r="AY18" s="40" t="s">
        <v>23</v>
      </c>
      <c r="AZ18" s="40" t="s">
        <v>23</v>
      </c>
      <c r="BA18" s="40" t="s">
        <v>23</v>
      </c>
      <c r="BB18" s="40" t="s">
        <v>23</v>
      </c>
      <c r="BC18" s="40" t="s">
        <v>23</v>
      </c>
      <c r="BD18" s="40" t="s">
        <v>23</v>
      </c>
      <c r="BE18" s="43">
        <f t="shared" si="4"/>
        <v>64</v>
      </c>
    </row>
    <row r="19" spans="1:57" ht="24.75" customHeight="1" thickBot="1">
      <c r="A19" s="158"/>
      <c r="B19" s="148" t="s">
        <v>29</v>
      </c>
      <c r="C19" s="148" t="s">
        <v>105</v>
      </c>
      <c r="D19" s="61" t="s">
        <v>22</v>
      </c>
      <c r="E19" s="39">
        <f aca="true" t="shared" si="9" ref="E19:U19">E21+E23+E24+E25+E26+E27</f>
        <v>18</v>
      </c>
      <c r="F19" s="39">
        <f t="shared" si="9"/>
        <v>14</v>
      </c>
      <c r="G19" s="39">
        <f t="shared" si="9"/>
        <v>18</v>
      </c>
      <c r="H19" s="39">
        <f t="shared" si="9"/>
        <v>14</v>
      </c>
      <c r="I19" s="39">
        <f t="shared" si="9"/>
        <v>18</v>
      </c>
      <c r="J19" s="39">
        <f t="shared" si="9"/>
        <v>14</v>
      </c>
      <c r="K19" s="39">
        <f t="shared" si="9"/>
        <v>18</v>
      </c>
      <c r="L19" s="39">
        <f t="shared" si="9"/>
        <v>14</v>
      </c>
      <c r="M19" s="39">
        <f t="shared" si="9"/>
        <v>18</v>
      </c>
      <c r="N19" s="39">
        <f t="shared" si="9"/>
        <v>14</v>
      </c>
      <c r="O19" s="39">
        <f t="shared" si="9"/>
        <v>18</v>
      </c>
      <c r="P19" s="39">
        <f t="shared" si="9"/>
        <v>14</v>
      </c>
      <c r="Q19" s="39">
        <f t="shared" si="9"/>
        <v>18</v>
      </c>
      <c r="R19" s="39">
        <f t="shared" si="9"/>
        <v>14</v>
      </c>
      <c r="S19" s="39">
        <f t="shared" si="9"/>
        <v>18</v>
      </c>
      <c r="T19" s="39">
        <f t="shared" si="9"/>
        <v>14</v>
      </c>
      <c r="U19" s="39">
        <f t="shared" si="9"/>
        <v>12</v>
      </c>
      <c r="V19" s="42" t="s">
        <v>23</v>
      </c>
      <c r="W19" s="42" t="s">
        <v>23</v>
      </c>
      <c r="X19" s="39">
        <f aca="true" t="shared" si="10" ref="X19:AU19">X21+X23+X24+X25+X26+X27</f>
        <v>18</v>
      </c>
      <c r="Y19" s="39">
        <f t="shared" si="10"/>
        <v>20</v>
      </c>
      <c r="Z19" s="39">
        <f t="shared" si="10"/>
        <v>18</v>
      </c>
      <c r="AA19" s="39">
        <f t="shared" si="10"/>
        <v>20</v>
      </c>
      <c r="AB19" s="39">
        <f t="shared" si="10"/>
        <v>18</v>
      </c>
      <c r="AC19" s="39">
        <f t="shared" si="10"/>
        <v>20</v>
      </c>
      <c r="AD19" s="39">
        <f t="shared" si="10"/>
        <v>18</v>
      </c>
      <c r="AE19" s="39">
        <f t="shared" si="10"/>
        <v>20</v>
      </c>
      <c r="AF19" s="39">
        <f t="shared" si="10"/>
        <v>18</v>
      </c>
      <c r="AG19" s="39">
        <f t="shared" si="10"/>
        <v>20</v>
      </c>
      <c r="AH19" s="39">
        <f t="shared" si="10"/>
        <v>18</v>
      </c>
      <c r="AI19" s="39">
        <f t="shared" si="10"/>
        <v>20</v>
      </c>
      <c r="AJ19" s="39">
        <f t="shared" si="10"/>
        <v>18</v>
      </c>
      <c r="AK19" s="39">
        <f t="shared" si="10"/>
        <v>20</v>
      </c>
      <c r="AL19" s="39">
        <f t="shared" si="10"/>
        <v>18</v>
      </c>
      <c r="AM19" s="39">
        <f t="shared" si="10"/>
        <v>20</v>
      </c>
      <c r="AN19" s="39">
        <f t="shared" si="10"/>
        <v>18</v>
      </c>
      <c r="AO19" s="39">
        <f t="shared" si="10"/>
        <v>20</v>
      </c>
      <c r="AP19" s="39">
        <f t="shared" si="10"/>
        <v>18</v>
      </c>
      <c r="AQ19" s="39">
        <f t="shared" si="10"/>
        <v>20</v>
      </c>
      <c r="AR19" s="39">
        <f t="shared" si="10"/>
        <v>18</v>
      </c>
      <c r="AS19" s="39">
        <f t="shared" si="10"/>
        <v>20</v>
      </c>
      <c r="AT19" s="39">
        <f t="shared" si="10"/>
        <v>0</v>
      </c>
      <c r="AU19" s="39">
        <f t="shared" si="10"/>
        <v>24</v>
      </c>
      <c r="AV19" s="40" t="s">
        <v>23</v>
      </c>
      <c r="AW19" s="40" t="s">
        <v>23</v>
      </c>
      <c r="AX19" s="40" t="s">
        <v>23</v>
      </c>
      <c r="AY19" s="40" t="s">
        <v>23</v>
      </c>
      <c r="AZ19" s="40" t="s">
        <v>23</v>
      </c>
      <c r="BA19" s="40" t="s">
        <v>23</v>
      </c>
      <c r="BB19" s="40" t="s">
        <v>23</v>
      </c>
      <c r="BC19" s="40" t="s">
        <v>23</v>
      </c>
      <c r="BD19" s="40" t="s">
        <v>23</v>
      </c>
      <c r="BE19" s="43">
        <f t="shared" si="4"/>
        <v>710</v>
      </c>
    </row>
    <row r="20" spans="1:57" ht="21" customHeight="1" thickBot="1">
      <c r="A20" s="158"/>
      <c r="B20" s="149"/>
      <c r="C20" s="149"/>
      <c r="D20" s="61" t="s">
        <v>24</v>
      </c>
      <c r="E20" s="39">
        <f>E22</f>
        <v>0</v>
      </c>
      <c r="F20" s="39">
        <f aca="true" t="shared" si="11" ref="F20:U20">F22</f>
        <v>0</v>
      </c>
      <c r="G20" s="39">
        <f t="shared" si="11"/>
        <v>0</v>
      </c>
      <c r="H20" s="39">
        <f t="shared" si="11"/>
        <v>0</v>
      </c>
      <c r="I20" s="39">
        <f t="shared" si="11"/>
        <v>0</v>
      </c>
      <c r="J20" s="39">
        <f t="shared" si="11"/>
        <v>0</v>
      </c>
      <c r="K20" s="39">
        <f t="shared" si="11"/>
        <v>0</v>
      </c>
      <c r="L20" s="39">
        <f t="shared" si="11"/>
        <v>0</v>
      </c>
      <c r="M20" s="39">
        <f t="shared" si="11"/>
        <v>0</v>
      </c>
      <c r="N20" s="39">
        <f t="shared" si="11"/>
        <v>0</v>
      </c>
      <c r="O20" s="39">
        <f t="shared" si="11"/>
        <v>0</v>
      </c>
      <c r="P20" s="39">
        <f t="shared" si="11"/>
        <v>0</v>
      </c>
      <c r="Q20" s="39">
        <f t="shared" si="11"/>
        <v>0</v>
      </c>
      <c r="R20" s="39">
        <f t="shared" si="11"/>
        <v>0</v>
      </c>
      <c r="S20" s="39">
        <f t="shared" si="11"/>
        <v>0</v>
      </c>
      <c r="T20" s="39">
        <f t="shared" si="11"/>
        <v>0</v>
      </c>
      <c r="U20" s="39">
        <f t="shared" si="11"/>
        <v>0</v>
      </c>
      <c r="V20" s="42" t="s">
        <v>23</v>
      </c>
      <c r="W20" s="42" t="s">
        <v>23</v>
      </c>
      <c r="X20" s="39">
        <f>X22</f>
        <v>0</v>
      </c>
      <c r="Y20" s="39">
        <f aca="true" t="shared" si="12" ref="Y20:AU20">Y22</f>
        <v>2</v>
      </c>
      <c r="Z20" s="39">
        <f t="shared" si="12"/>
        <v>0</v>
      </c>
      <c r="AA20" s="39">
        <f t="shared" si="12"/>
        <v>2</v>
      </c>
      <c r="AB20" s="39">
        <f t="shared" si="12"/>
        <v>0</v>
      </c>
      <c r="AC20" s="39">
        <f t="shared" si="12"/>
        <v>2</v>
      </c>
      <c r="AD20" s="39">
        <f t="shared" si="12"/>
        <v>0</v>
      </c>
      <c r="AE20" s="39">
        <f t="shared" si="12"/>
        <v>2</v>
      </c>
      <c r="AF20" s="39">
        <f t="shared" si="12"/>
        <v>0</v>
      </c>
      <c r="AG20" s="39">
        <f t="shared" si="12"/>
        <v>2</v>
      </c>
      <c r="AH20" s="39">
        <f t="shared" si="12"/>
        <v>0</v>
      </c>
      <c r="AI20" s="39">
        <f t="shared" si="12"/>
        <v>2</v>
      </c>
      <c r="AJ20" s="39">
        <f t="shared" si="12"/>
        <v>0</v>
      </c>
      <c r="AK20" s="39">
        <f t="shared" si="12"/>
        <v>2</v>
      </c>
      <c r="AL20" s="39">
        <f t="shared" si="12"/>
        <v>0</v>
      </c>
      <c r="AM20" s="39">
        <f t="shared" si="12"/>
        <v>2</v>
      </c>
      <c r="AN20" s="39">
        <f t="shared" si="12"/>
        <v>0</v>
      </c>
      <c r="AO20" s="39">
        <f t="shared" si="12"/>
        <v>2</v>
      </c>
      <c r="AP20" s="39">
        <f t="shared" si="12"/>
        <v>0</v>
      </c>
      <c r="AQ20" s="39">
        <f t="shared" si="12"/>
        <v>2</v>
      </c>
      <c r="AR20" s="39">
        <f t="shared" si="12"/>
        <v>0</v>
      </c>
      <c r="AS20" s="39">
        <f t="shared" si="12"/>
        <v>2</v>
      </c>
      <c r="AT20" s="39">
        <f t="shared" si="12"/>
        <v>0</v>
      </c>
      <c r="AU20" s="39">
        <f t="shared" si="12"/>
        <v>0</v>
      </c>
      <c r="AV20" s="40" t="s">
        <v>23</v>
      </c>
      <c r="AW20" s="40" t="s">
        <v>23</v>
      </c>
      <c r="AX20" s="40" t="s">
        <v>23</v>
      </c>
      <c r="AY20" s="40" t="s">
        <v>23</v>
      </c>
      <c r="AZ20" s="40" t="s">
        <v>23</v>
      </c>
      <c r="BA20" s="40" t="s">
        <v>23</v>
      </c>
      <c r="BB20" s="40" t="s">
        <v>23</v>
      </c>
      <c r="BC20" s="40" t="s">
        <v>23</v>
      </c>
      <c r="BD20" s="40" t="s">
        <v>23</v>
      </c>
      <c r="BE20" s="43">
        <f t="shared" si="4"/>
        <v>22</v>
      </c>
    </row>
    <row r="21" spans="1:57" ht="18.75" customHeight="1" thickBot="1">
      <c r="A21" s="158"/>
      <c r="B21" s="150" t="s">
        <v>30</v>
      </c>
      <c r="C21" s="152" t="s">
        <v>106</v>
      </c>
      <c r="D21" s="63" t="s">
        <v>22</v>
      </c>
      <c r="E21" s="50">
        <v>4</v>
      </c>
      <c r="F21" s="50">
        <v>2</v>
      </c>
      <c r="G21" s="50">
        <v>4</v>
      </c>
      <c r="H21" s="50">
        <v>2</v>
      </c>
      <c r="I21" s="50">
        <v>4</v>
      </c>
      <c r="J21" s="50">
        <v>2</v>
      </c>
      <c r="K21" s="50">
        <v>4</v>
      </c>
      <c r="L21" s="50">
        <v>2</v>
      </c>
      <c r="M21" s="50">
        <v>4</v>
      </c>
      <c r="N21" s="50">
        <v>2</v>
      </c>
      <c r="O21" s="50">
        <v>4</v>
      </c>
      <c r="P21" s="50">
        <v>2</v>
      </c>
      <c r="Q21" s="50">
        <v>4</v>
      </c>
      <c r="R21" s="50">
        <v>2</v>
      </c>
      <c r="S21" s="50">
        <v>4</v>
      </c>
      <c r="T21" s="51">
        <v>2</v>
      </c>
      <c r="U21" s="89"/>
      <c r="V21" s="42" t="s">
        <v>23</v>
      </c>
      <c r="W21" s="42" t="s">
        <v>23</v>
      </c>
      <c r="X21" s="44">
        <v>2</v>
      </c>
      <c r="Y21" s="44">
        <v>4</v>
      </c>
      <c r="Z21" s="44">
        <v>2</v>
      </c>
      <c r="AA21" s="44">
        <v>4</v>
      </c>
      <c r="AB21" s="44">
        <v>2</v>
      </c>
      <c r="AC21" s="44">
        <v>4</v>
      </c>
      <c r="AD21" s="44">
        <v>2</v>
      </c>
      <c r="AE21" s="44">
        <v>4</v>
      </c>
      <c r="AF21" s="44">
        <v>2</v>
      </c>
      <c r="AG21" s="44">
        <v>4</v>
      </c>
      <c r="AH21" s="44">
        <v>2</v>
      </c>
      <c r="AI21" s="44">
        <v>4</v>
      </c>
      <c r="AJ21" s="44">
        <v>2</v>
      </c>
      <c r="AK21" s="44">
        <v>4</v>
      </c>
      <c r="AL21" s="44">
        <v>2</v>
      </c>
      <c r="AM21" s="44">
        <v>4</v>
      </c>
      <c r="AN21" s="44">
        <v>2</v>
      </c>
      <c r="AO21" s="44">
        <v>4</v>
      </c>
      <c r="AP21" s="44">
        <v>2</v>
      </c>
      <c r="AQ21" s="44">
        <v>4</v>
      </c>
      <c r="AR21" s="44">
        <v>2</v>
      </c>
      <c r="AS21" s="44">
        <v>4</v>
      </c>
      <c r="AT21" s="43"/>
      <c r="AU21" s="90">
        <v>12</v>
      </c>
      <c r="AV21" s="40" t="s">
        <v>23</v>
      </c>
      <c r="AW21" s="40" t="s">
        <v>23</v>
      </c>
      <c r="AX21" s="40" t="s">
        <v>23</v>
      </c>
      <c r="AY21" s="40" t="s">
        <v>23</v>
      </c>
      <c r="AZ21" s="40" t="s">
        <v>23</v>
      </c>
      <c r="BA21" s="40" t="s">
        <v>23</v>
      </c>
      <c r="BB21" s="40" t="s">
        <v>23</v>
      </c>
      <c r="BC21" s="40" t="s">
        <v>23</v>
      </c>
      <c r="BD21" s="40" t="s">
        <v>23</v>
      </c>
      <c r="BE21" s="43">
        <f t="shared" si="4"/>
        <v>126</v>
      </c>
    </row>
    <row r="22" spans="1:57" ht="18.75" customHeight="1" thickBot="1">
      <c r="A22" s="158"/>
      <c r="B22" s="151"/>
      <c r="C22" s="153"/>
      <c r="D22" s="63" t="s">
        <v>24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89"/>
      <c r="V22" s="42" t="s">
        <v>23</v>
      </c>
      <c r="W22" s="42" t="s">
        <v>23</v>
      </c>
      <c r="X22" s="48"/>
      <c r="Y22" s="48">
        <v>2</v>
      </c>
      <c r="Z22" s="48"/>
      <c r="AA22" s="48">
        <v>2</v>
      </c>
      <c r="AB22" s="48"/>
      <c r="AC22" s="48">
        <v>2</v>
      </c>
      <c r="AD22" s="48"/>
      <c r="AE22" s="48">
        <v>2</v>
      </c>
      <c r="AF22" s="48"/>
      <c r="AG22" s="48">
        <v>2</v>
      </c>
      <c r="AH22" s="48"/>
      <c r="AI22" s="48">
        <v>2</v>
      </c>
      <c r="AJ22" s="49"/>
      <c r="AK22" s="49">
        <v>2</v>
      </c>
      <c r="AL22" s="49"/>
      <c r="AM22" s="49">
        <v>2</v>
      </c>
      <c r="AN22" s="49"/>
      <c r="AO22" s="49">
        <v>2</v>
      </c>
      <c r="AP22" s="49"/>
      <c r="AQ22" s="48">
        <v>2</v>
      </c>
      <c r="AR22" s="48"/>
      <c r="AS22" s="48">
        <v>2</v>
      </c>
      <c r="AT22" s="46"/>
      <c r="AU22" s="90"/>
      <c r="AV22" s="40" t="s">
        <v>23</v>
      </c>
      <c r="AW22" s="40" t="s">
        <v>23</v>
      </c>
      <c r="AX22" s="40" t="s">
        <v>23</v>
      </c>
      <c r="AY22" s="40" t="s">
        <v>23</v>
      </c>
      <c r="AZ22" s="40" t="s">
        <v>23</v>
      </c>
      <c r="BA22" s="40" t="s">
        <v>23</v>
      </c>
      <c r="BB22" s="40" t="s">
        <v>23</v>
      </c>
      <c r="BC22" s="40" t="s">
        <v>23</v>
      </c>
      <c r="BD22" s="40" t="s">
        <v>23</v>
      </c>
      <c r="BE22" s="43">
        <f t="shared" si="4"/>
        <v>22</v>
      </c>
    </row>
    <row r="23" spans="1:57" ht="18.75" customHeight="1" thickBot="1">
      <c r="A23" s="158"/>
      <c r="B23" s="72" t="s">
        <v>31</v>
      </c>
      <c r="C23" s="71" t="s">
        <v>89</v>
      </c>
      <c r="D23" s="63" t="s">
        <v>22</v>
      </c>
      <c r="E23" s="43">
        <v>4</v>
      </c>
      <c r="F23" s="43">
        <v>2</v>
      </c>
      <c r="G23" s="43">
        <v>4</v>
      </c>
      <c r="H23" s="43">
        <v>2</v>
      </c>
      <c r="I23" s="43">
        <v>4</v>
      </c>
      <c r="J23" s="43">
        <v>2</v>
      </c>
      <c r="K23" s="43">
        <v>4</v>
      </c>
      <c r="L23" s="43">
        <v>2</v>
      </c>
      <c r="M23" s="43">
        <v>4</v>
      </c>
      <c r="N23" s="43">
        <v>2</v>
      </c>
      <c r="O23" s="43">
        <v>4</v>
      </c>
      <c r="P23" s="43">
        <v>2</v>
      </c>
      <c r="Q23" s="43">
        <v>4</v>
      </c>
      <c r="R23" s="43">
        <v>2</v>
      </c>
      <c r="S23" s="43">
        <v>4</v>
      </c>
      <c r="T23" s="44">
        <v>2</v>
      </c>
      <c r="U23" s="88"/>
      <c r="V23" s="42" t="s">
        <v>23</v>
      </c>
      <c r="W23" s="42" t="s">
        <v>23</v>
      </c>
      <c r="X23" s="44">
        <v>4</v>
      </c>
      <c r="Y23" s="44">
        <v>4</v>
      </c>
      <c r="Z23" s="45">
        <v>4</v>
      </c>
      <c r="AA23" s="45">
        <v>4</v>
      </c>
      <c r="AB23" s="45">
        <v>4</v>
      </c>
      <c r="AC23" s="45">
        <v>4</v>
      </c>
      <c r="AD23" s="45">
        <v>4</v>
      </c>
      <c r="AE23" s="45">
        <v>4</v>
      </c>
      <c r="AF23" s="45">
        <v>4</v>
      </c>
      <c r="AG23" s="45">
        <v>4</v>
      </c>
      <c r="AH23" s="45">
        <v>4</v>
      </c>
      <c r="AI23" s="45">
        <v>4</v>
      </c>
      <c r="AJ23" s="45">
        <v>4</v>
      </c>
      <c r="AK23" s="45">
        <v>4</v>
      </c>
      <c r="AL23" s="45">
        <v>4</v>
      </c>
      <c r="AM23" s="45">
        <v>4</v>
      </c>
      <c r="AN23" s="45">
        <v>4</v>
      </c>
      <c r="AO23" s="45">
        <v>4</v>
      </c>
      <c r="AP23" s="45">
        <v>4</v>
      </c>
      <c r="AQ23" s="45">
        <v>4</v>
      </c>
      <c r="AR23" s="45">
        <v>4</v>
      </c>
      <c r="AS23" s="43">
        <v>4</v>
      </c>
      <c r="AT23" s="43"/>
      <c r="AU23" s="90">
        <v>12</v>
      </c>
      <c r="AV23" s="40" t="s">
        <v>23</v>
      </c>
      <c r="AW23" s="40" t="s">
        <v>23</v>
      </c>
      <c r="AX23" s="40" t="s">
        <v>23</v>
      </c>
      <c r="AY23" s="40" t="s">
        <v>23</v>
      </c>
      <c r="AZ23" s="40" t="s">
        <v>23</v>
      </c>
      <c r="BA23" s="40" t="s">
        <v>23</v>
      </c>
      <c r="BB23" s="40" t="s">
        <v>23</v>
      </c>
      <c r="BC23" s="40" t="s">
        <v>23</v>
      </c>
      <c r="BD23" s="40" t="s">
        <v>23</v>
      </c>
      <c r="BE23" s="43">
        <f t="shared" si="4"/>
        <v>148</v>
      </c>
    </row>
    <row r="24" spans="1:57" ht="18.75" customHeight="1" thickBot="1">
      <c r="A24" s="158"/>
      <c r="B24" s="73" t="s">
        <v>32</v>
      </c>
      <c r="C24" s="71" t="s">
        <v>90</v>
      </c>
      <c r="D24" s="63" t="s">
        <v>22</v>
      </c>
      <c r="E24" s="44">
        <v>2</v>
      </c>
      <c r="F24" s="44">
        <v>4</v>
      </c>
      <c r="G24" s="44">
        <v>2</v>
      </c>
      <c r="H24" s="44">
        <v>4</v>
      </c>
      <c r="I24" s="44">
        <v>2</v>
      </c>
      <c r="J24" s="44">
        <v>4</v>
      </c>
      <c r="K24" s="44">
        <v>2</v>
      </c>
      <c r="L24" s="44">
        <v>4</v>
      </c>
      <c r="M24" s="44">
        <v>2</v>
      </c>
      <c r="N24" s="44">
        <v>4</v>
      </c>
      <c r="O24" s="44">
        <v>2</v>
      </c>
      <c r="P24" s="44">
        <v>4</v>
      </c>
      <c r="Q24" s="44">
        <v>2</v>
      </c>
      <c r="R24" s="44">
        <v>4</v>
      </c>
      <c r="S24" s="44">
        <v>2</v>
      </c>
      <c r="T24" s="44">
        <v>4</v>
      </c>
      <c r="U24" s="88"/>
      <c r="V24" s="42" t="s">
        <v>23</v>
      </c>
      <c r="W24" s="42" t="s">
        <v>23</v>
      </c>
      <c r="X24" s="46">
        <v>4</v>
      </c>
      <c r="Y24" s="46">
        <v>4</v>
      </c>
      <c r="Z24" s="46">
        <v>4</v>
      </c>
      <c r="AA24" s="46">
        <v>4</v>
      </c>
      <c r="AB24" s="46">
        <v>4</v>
      </c>
      <c r="AC24" s="46">
        <v>4</v>
      </c>
      <c r="AD24" s="46">
        <v>4</v>
      </c>
      <c r="AE24" s="46">
        <v>4</v>
      </c>
      <c r="AF24" s="46">
        <v>4</v>
      </c>
      <c r="AG24" s="46">
        <v>4</v>
      </c>
      <c r="AH24" s="46">
        <v>4</v>
      </c>
      <c r="AI24" s="46">
        <v>4</v>
      </c>
      <c r="AJ24" s="46">
        <v>4</v>
      </c>
      <c r="AK24" s="46">
        <v>4</v>
      </c>
      <c r="AL24" s="46">
        <v>4</v>
      </c>
      <c r="AM24" s="46">
        <v>4</v>
      </c>
      <c r="AN24" s="46">
        <v>4</v>
      </c>
      <c r="AO24" s="46">
        <v>4</v>
      </c>
      <c r="AP24" s="46">
        <v>4</v>
      </c>
      <c r="AQ24" s="46">
        <v>4</v>
      </c>
      <c r="AR24" s="46">
        <v>4</v>
      </c>
      <c r="AS24" s="46">
        <v>4</v>
      </c>
      <c r="AT24" s="46"/>
      <c r="AU24" s="90"/>
      <c r="AV24" s="40" t="s">
        <v>23</v>
      </c>
      <c r="AW24" s="40" t="s">
        <v>23</v>
      </c>
      <c r="AX24" s="40" t="s">
        <v>23</v>
      </c>
      <c r="AY24" s="40" t="s">
        <v>23</v>
      </c>
      <c r="AZ24" s="40" t="s">
        <v>23</v>
      </c>
      <c r="BA24" s="40" t="s">
        <v>23</v>
      </c>
      <c r="BB24" s="40" t="s">
        <v>23</v>
      </c>
      <c r="BC24" s="40" t="s">
        <v>23</v>
      </c>
      <c r="BD24" s="40" t="s">
        <v>23</v>
      </c>
      <c r="BE24" s="43">
        <f t="shared" si="4"/>
        <v>136</v>
      </c>
    </row>
    <row r="25" spans="1:57" ht="18.75" customHeight="1" thickBot="1">
      <c r="A25" s="158"/>
      <c r="B25" s="69" t="s">
        <v>91</v>
      </c>
      <c r="C25" s="71" t="s">
        <v>92</v>
      </c>
      <c r="D25" s="63" t="s">
        <v>22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88"/>
      <c r="V25" s="42" t="s">
        <v>23</v>
      </c>
      <c r="W25" s="42" t="s">
        <v>23</v>
      </c>
      <c r="X25" s="44">
        <v>4</v>
      </c>
      <c r="Y25" s="44">
        <v>6</v>
      </c>
      <c r="Z25" s="44">
        <v>4</v>
      </c>
      <c r="AA25" s="44">
        <v>6</v>
      </c>
      <c r="AB25" s="44">
        <v>4</v>
      </c>
      <c r="AC25" s="44">
        <v>6</v>
      </c>
      <c r="AD25" s="44">
        <v>4</v>
      </c>
      <c r="AE25" s="44">
        <v>6</v>
      </c>
      <c r="AF25" s="44">
        <v>4</v>
      </c>
      <c r="AG25" s="44">
        <v>6</v>
      </c>
      <c r="AH25" s="44">
        <v>4</v>
      </c>
      <c r="AI25" s="44">
        <v>6</v>
      </c>
      <c r="AJ25" s="44">
        <v>4</v>
      </c>
      <c r="AK25" s="44">
        <v>6</v>
      </c>
      <c r="AL25" s="44">
        <v>4</v>
      </c>
      <c r="AM25" s="44">
        <v>6</v>
      </c>
      <c r="AN25" s="44">
        <v>4</v>
      </c>
      <c r="AO25" s="44">
        <v>6</v>
      </c>
      <c r="AP25" s="44">
        <v>4</v>
      </c>
      <c r="AQ25" s="44">
        <v>6</v>
      </c>
      <c r="AR25" s="44">
        <v>4</v>
      </c>
      <c r="AS25" s="43">
        <v>6</v>
      </c>
      <c r="AT25" s="43"/>
      <c r="AU25" s="90"/>
      <c r="AV25" s="40" t="s">
        <v>23</v>
      </c>
      <c r="AW25" s="40" t="s">
        <v>23</v>
      </c>
      <c r="AX25" s="40" t="s">
        <v>23</v>
      </c>
      <c r="AY25" s="40" t="s">
        <v>23</v>
      </c>
      <c r="AZ25" s="40" t="s">
        <v>23</v>
      </c>
      <c r="BA25" s="40" t="s">
        <v>23</v>
      </c>
      <c r="BB25" s="40" t="s">
        <v>23</v>
      </c>
      <c r="BC25" s="40" t="s">
        <v>23</v>
      </c>
      <c r="BD25" s="40" t="s">
        <v>23</v>
      </c>
      <c r="BE25" s="43">
        <f t="shared" si="4"/>
        <v>110</v>
      </c>
    </row>
    <row r="26" spans="1:57" ht="22.5" customHeight="1" thickBot="1">
      <c r="A26" s="158"/>
      <c r="B26" s="72" t="s">
        <v>93</v>
      </c>
      <c r="C26" s="70" t="s">
        <v>94</v>
      </c>
      <c r="D26" s="64" t="s">
        <v>22</v>
      </c>
      <c r="E26" s="44">
        <v>8</v>
      </c>
      <c r="F26" s="44">
        <v>6</v>
      </c>
      <c r="G26" s="44">
        <v>8</v>
      </c>
      <c r="H26" s="44">
        <v>6</v>
      </c>
      <c r="I26" s="44">
        <v>8</v>
      </c>
      <c r="J26" s="44">
        <v>6</v>
      </c>
      <c r="K26" s="44">
        <v>8</v>
      </c>
      <c r="L26" s="44">
        <v>6</v>
      </c>
      <c r="M26" s="44">
        <v>8</v>
      </c>
      <c r="N26" s="44">
        <v>6</v>
      </c>
      <c r="O26" s="44">
        <v>8</v>
      </c>
      <c r="P26" s="44">
        <v>6</v>
      </c>
      <c r="Q26" s="44">
        <v>8</v>
      </c>
      <c r="R26" s="44">
        <v>6</v>
      </c>
      <c r="S26" s="44">
        <v>8</v>
      </c>
      <c r="T26" s="44">
        <v>6</v>
      </c>
      <c r="U26" s="88">
        <v>12</v>
      </c>
      <c r="V26" s="42" t="s">
        <v>23</v>
      </c>
      <c r="W26" s="42" t="s">
        <v>23</v>
      </c>
      <c r="X26" s="44"/>
      <c r="Y26" s="44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4"/>
      <c r="AR26" s="44"/>
      <c r="AS26" s="43"/>
      <c r="AT26" s="43"/>
      <c r="AU26" s="90"/>
      <c r="AV26" s="40" t="s">
        <v>23</v>
      </c>
      <c r="AW26" s="40" t="s">
        <v>23</v>
      </c>
      <c r="AX26" s="40" t="s">
        <v>23</v>
      </c>
      <c r="AY26" s="40" t="s">
        <v>23</v>
      </c>
      <c r="AZ26" s="40" t="s">
        <v>23</v>
      </c>
      <c r="BA26" s="40" t="s">
        <v>23</v>
      </c>
      <c r="BB26" s="40" t="s">
        <v>23</v>
      </c>
      <c r="BC26" s="40" t="s">
        <v>23</v>
      </c>
      <c r="BD26" s="40" t="s">
        <v>23</v>
      </c>
      <c r="BE26" s="43">
        <f t="shared" si="4"/>
        <v>124</v>
      </c>
    </row>
    <row r="27" spans="1:57" ht="18.75" customHeight="1" thickBot="1">
      <c r="A27" s="158"/>
      <c r="B27" s="74" t="s">
        <v>53</v>
      </c>
      <c r="C27" s="71" t="s">
        <v>95</v>
      </c>
      <c r="D27" s="64" t="s">
        <v>22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88"/>
      <c r="V27" s="42" t="s">
        <v>23</v>
      </c>
      <c r="W27" s="42" t="s">
        <v>23</v>
      </c>
      <c r="X27" s="44">
        <v>4</v>
      </c>
      <c r="Y27" s="44">
        <v>2</v>
      </c>
      <c r="Z27" s="45">
        <v>4</v>
      </c>
      <c r="AA27" s="45">
        <v>2</v>
      </c>
      <c r="AB27" s="45">
        <v>4</v>
      </c>
      <c r="AC27" s="45">
        <v>2</v>
      </c>
      <c r="AD27" s="45">
        <v>4</v>
      </c>
      <c r="AE27" s="45">
        <v>2</v>
      </c>
      <c r="AF27" s="45">
        <v>4</v>
      </c>
      <c r="AG27" s="45">
        <v>2</v>
      </c>
      <c r="AH27" s="45">
        <v>4</v>
      </c>
      <c r="AI27" s="45">
        <v>2</v>
      </c>
      <c r="AJ27" s="45">
        <v>4</v>
      </c>
      <c r="AK27" s="45">
        <v>2</v>
      </c>
      <c r="AL27" s="45">
        <v>4</v>
      </c>
      <c r="AM27" s="45">
        <v>2</v>
      </c>
      <c r="AN27" s="45">
        <v>4</v>
      </c>
      <c r="AO27" s="45">
        <v>2</v>
      </c>
      <c r="AP27" s="45">
        <v>4</v>
      </c>
      <c r="AQ27" s="44">
        <v>2</v>
      </c>
      <c r="AR27" s="44">
        <v>4</v>
      </c>
      <c r="AS27" s="43">
        <v>2</v>
      </c>
      <c r="AT27" s="43"/>
      <c r="AU27" s="90"/>
      <c r="AV27" s="40" t="s">
        <v>23</v>
      </c>
      <c r="AW27" s="40" t="s">
        <v>23</v>
      </c>
      <c r="AX27" s="40" t="s">
        <v>23</v>
      </c>
      <c r="AY27" s="40" t="s">
        <v>23</v>
      </c>
      <c r="AZ27" s="40" t="s">
        <v>23</v>
      </c>
      <c r="BA27" s="40" t="s">
        <v>23</v>
      </c>
      <c r="BB27" s="40" t="s">
        <v>23</v>
      </c>
      <c r="BC27" s="40" t="s">
        <v>23</v>
      </c>
      <c r="BD27" s="40" t="s">
        <v>23</v>
      </c>
      <c r="BE27" s="43">
        <f t="shared" si="4"/>
        <v>66</v>
      </c>
    </row>
    <row r="28" spans="1:57" ht="18.75" customHeight="1" thickBot="1">
      <c r="A28" s="158"/>
      <c r="B28" s="80" t="s">
        <v>33</v>
      </c>
      <c r="C28" s="80" t="s">
        <v>34</v>
      </c>
      <c r="D28" s="61" t="s">
        <v>22</v>
      </c>
      <c r="E28" s="39">
        <f>E29</f>
        <v>4</v>
      </c>
      <c r="F28" s="39">
        <f aca="true" t="shared" si="13" ref="F28:AU29">F29</f>
        <v>6</v>
      </c>
      <c r="G28" s="39">
        <f t="shared" si="13"/>
        <v>4</v>
      </c>
      <c r="H28" s="39">
        <f t="shared" si="13"/>
        <v>6</v>
      </c>
      <c r="I28" s="39">
        <f t="shared" si="13"/>
        <v>4</v>
      </c>
      <c r="J28" s="39">
        <f t="shared" si="13"/>
        <v>6</v>
      </c>
      <c r="K28" s="39">
        <f t="shared" si="13"/>
        <v>4</v>
      </c>
      <c r="L28" s="39">
        <f t="shared" si="13"/>
        <v>6</v>
      </c>
      <c r="M28" s="39">
        <f t="shared" si="13"/>
        <v>4</v>
      </c>
      <c r="N28" s="39">
        <f t="shared" si="13"/>
        <v>6</v>
      </c>
      <c r="O28" s="39">
        <f t="shared" si="13"/>
        <v>4</v>
      </c>
      <c r="P28" s="39">
        <f t="shared" si="13"/>
        <v>6</v>
      </c>
      <c r="Q28" s="39">
        <f t="shared" si="13"/>
        <v>4</v>
      </c>
      <c r="R28" s="39">
        <f t="shared" si="13"/>
        <v>6</v>
      </c>
      <c r="S28" s="39">
        <f t="shared" si="13"/>
        <v>4</v>
      </c>
      <c r="T28" s="39">
        <f t="shared" si="13"/>
        <v>6</v>
      </c>
      <c r="U28" s="39">
        <f>U29</f>
        <v>0</v>
      </c>
      <c r="V28" s="42" t="s">
        <v>23</v>
      </c>
      <c r="W28" s="42" t="s">
        <v>23</v>
      </c>
      <c r="X28" s="39">
        <f t="shared" si="13"/>
        <v>10</v>
      </c>
      <c r="Y28" s="39">
        <f t="shared" si="13"/>
        <v>8</v>
      </c>
      <c r="Z28" s="39">
        <f t="shared" si="13"/>
        <v>10</v>
      </c>
      <c r="AA28" s="39">
        <f t="shared" si="13"/>
        <v>8</v>
      </c>
      <c r="AB28" s="39">
        <f t="shared" si="13"/>
        <v>10</v>
      </c>
      <c r="AC28" s="39">
        <f t="shared" si="13"/>
        <v>8</v>
      </c>
      <c r="AD28" s="39">
        <f t="shared" si="13"/>
        <v>10</v>
      </c>
      <c r="AE28" s="39">
        <f t="shared" si="13"/>
        <v>8</v>
      </c>
      <c r="AF28" s="39">
        <f t="shared" si="13"/>
        <v>10</v>
      </c>
      <c r="AG28" s="39">
        <f t="shared" si="13"/>
        <v>8</v>
      </c>
      <c r="AH28" s="39">
        <f t="shared" si="13"/>
        <v>10</v>
      </c>
      <c r="AI28" s="39">
        <f t="shared" si="13"/>
        <v>8</v>
      </c>
      <c r="AJ28" s="39">
        <f t="shared" si="13"/>
        <v>10</v>
      </c>
      <c r="AK28" s="39">
        <f t="shared" si="13"/>
        <v>8</v>
      </c>
      <c r="AL28" s="39">
        <f t="shared" si="13"/>
        <v>10</v>
      </c>
      <c r="AM28" s="39">
        <f t="shared" si="13"/>
        <v>8</v>
      </c>
      <c r="AN28" s="39">
        <f t="shared" si="13"/>
        <v>10</v>
      </c>
      <c r="AO28" s="39">
        <f t="shared" si="13"/>
        <v>8</v>
      </c>
      <c r="AP28" s="39">
        <f t="shared" si="13"/>
        <v>10</v>
      </c>
      <c r="AQ28" s="39">
        <f t="shared" si="13"/>
        <v>8</v>
      </c>
      <c r="AR28" s="39">
        <f t="shared" si="13"/>
        <v>10</v>
      </c>
      <c r="AS28" s="39">
        <f t="shared" si="13"/>
        <v>8</v>
      </c>
      <c r="AT28" s="39">
        <f t="shared" si="13"/>
        <v>36</v>
      </c>
      <c r="AU28" s="39">
        <f t="shared" si="13"/>
        <v>0</v>
      </c>
      <c r="AV28" s="40" t="s">
        <v>23</v>
      </c>
      <c r="AW28" s="40" t="s">
        <v>23</v>
      </c>
      <c r="AX28" s="40" t="s">
        <v>23</v>
      </c>
      <c r="AY28" s="40" t="s">
        <v>23</v>
      </c>
      <c r="AZ28" s="40" t="s">
        <v>23</v>
      </c>
      <c r="BA28" s="40" t="s">
        <v>23</v>
      </c>
      <c r="BB28" s="40" t="s">
        <v>23</v>
      </c>
      <c r="BC28" s="40" t="s">
        <v>23</v>
      </c>
      <c r="BD28" s="40" t="s">
        <v>23</v>
      </c>
      <c r="BE28" s="43">
        <f t="shared" si="4"/>
        <v>314</v>
      </c>
    </row>
    <row r="29" spans="1:57" ht="36" customHeight="1" thickBot="1">
      <c r="A29" s="158"/>
      <c r="B29" s="79" t="s">
        <v>35</v>
      </c>
      <c r="C29" s="79" t="s">
        <v>102</v>
      </c>
      <c r="D29" s="66" t="s">
        <v>22</v>
      </c>
      <c r="E29" s="52">
        <f>E30</f>
        <v>4</v>
      </c>
      <c r="F29" s="52">
        <f t="shared" si="13"/>
        <v>6</v>
      </c>
      <c r="G29" s="52">
        <f t="shared" si="13"/>
        <v>4</v>
      </c>
      <c r="H29" s="52">
        <f t="shared" si="13"/>
        <v>6</v>
      </c>
      <c r="I29" s="52">
        <f t="shared" si="13"/>
        <v>4</v>
      </c>
      <c r="J29" s="52">
        <f t="shared" si="13"/>
        <v>6</v>
      </c>
      <c r="K29" s="52">
        <f t="shared" si="13"/>
        <v>4</v>
      </c>
      <c r="L29" s="52">
        <f t="shared" si="13"/>
        <v>6</v>
      </c>
      <c r="M29" s="52">
        <f t="shared" si="13"/>
        <v>4</v>
      </c>
      <c r="N29" s="52">
        <f t="shared" si="13"/>
        <v>6</v>
      </c>
      <c r="O29" s="52">
        <f t="shared" si="13"/>
        <v>4</v>
      </c>
      <c r="P29" s="52">
        <f t="shared" si="13"/>
        <v>6</v>
      </c>
      <c r="Q29" s="52">
        <f t="shared" si="13"/>
        <v>4</v>
      </c>
      <c r="R29" s="52">
        <f t="shared" si="13"/>
        <v>6</v>
      </c>
      <c r="S29" s="52">
        <f t="shared" si="13"/>
        <v>4</v>
      </c>
      <c r="T29" s="52">
        <f t="shared" si="13"/>
        <v>6</v>
      </c>
      <c r="U29" s="88">
        <f>U30</f>
        <v>0</v>
      </c>
      <c r="V29" s="42" t="s">
        <v>23</v>
      </c>
      <c r="W29" s="42" t="s">
        <v>23</v>
      </c>
      <c r="X29" s="52">
        <f aca="true" t="shared" si="14" ref="X29:AU29">X30+X31+X32</f>
        <v>10</v>
      </c>
      <c r="Y29" s="52">
        <f t="shared" si="14"/>
        <v>8</v>
      </c>
      <c r="Z29" s="52">
        <f t="shared" si="14"/>
        <v>10</v>
      </c>
      <c r="AA29" s="52">
        <f t="shared" si="14"/>
        <v>8</v>
      </c>
      <c r="AB29" s="52">
        <f t="shared" si="14"/>
        <v>10</v>
      </c>
      <c r="AC29" s="52">
        <f t="shared" si="14"/>
        <v>8</v>
      </c>
      <c r="AD29" s="52">
        <f t="shared" si="14"/>
        <v>10</v>
      </c>
      <c r="AE29" s="52">
        <f t="shared" si="14"/>
        <v>8</v>
      </c>
      <c r="AF29" s="52">
        <f t="shared" si="14"/>
        <v>10</v>
      </c>
      <c r="AG29" s="52">
        <f t="shared" si="14"/>
        <v>8</v>
      </c>
      <c r="AH29" s="52">
        <f t="shared" si="14"/>
        <v>10</v>
      </c>
      <c r="AI29" s="52">
        <f t="shared" si="14"/>
        <v>8</v>
      </c>
      <c r="AJ29" s="52">
        <f t="shared" si="14"/>
        <v>10</v>
      </c>
      <c r="AK29" s="52">
        <f t="shared" si="14"/>
        <v>8</v>
      </c>
      <c r="AL29" s="52">
        <f t="shared" si="14"/>
        <v>10</v>
      </c>
      <c r="AM29" s="52">
        <f t="shared" si="14"/>
        <v>8</v>
      </c>
      <c r="AN29" s="52">
        <f t="shared" si="14"/>
        <v>10</v>
      </c>
      <c r="AO29" s="52">
        <f t="shared" si="14"/>
        <v>8</v>
      </c>
      <c r="AP29" s="52">
        <f t="shared" si="14"/>
        <v>10</v>
      </c>
      <c r="AQ29" s="52">
        <f t="shared" si="14"/>
        <v>8</v>
      </c>
      <c r="AR29" s="52">
        <f t="shared" si="14"/>
        <v>10</v>
      </c>
      <c r="AS29" s="52">
        <f t="shared" si="14"/>
        <v>8</v>
      </c>
      <c r="AT29" s="52">
        <f t="shared" si="14"/>
        <v>36</v>
      </c>
      <c r="AU29" s="88">
        <f t="shared" si="14"/>
        <v>0</v>
      </c>
      <c r="AV29" s="40" t="s">
        <v>23</v>
      </c>
      <c r="AW29" s="40" t="s">
        <v>23</v>
      </c>
      <c r="AX29" s="40" t="s">
        <v>23</v>
      </c>
      <c r="AY29" s="40" t="s">
        <v>23</v>
      </c>
      <c r="AZ29" s="40" t="s">
        <v>23</v>
      </c>
      <c r="BA29" s="40" t="s">
        <v>23</v>
      </c>
      <c r="BB29" s="40" t="s">
        <v>23</v>
      </c>
      <c r="BC29" s="40" t="s">
        <v>23</v>
      </c>
      <c r="BD29" s="40" t="s">
        <v>23</v>
      </c>
      <c r="BE29" s="43">
        <f t="shared" si="4"/>
        <v>314</v>
      </c>
    </row>
    <row r="30" spans="1:58" s="37" customFormat="1" ht="40.5" customHeight="1" thickBot="1">
      <c r="A30" s="158"/>
      <c r="B30" s="75" t="s">
        <v>36</v>
      </c>
      <c r="C30" s="78" t="s">
        <v>103</v>
      </c>
      <c r="D30" s="67" t="s">
        <v>22</v>
      </c>
      <c r="E30" s="44">
        <v>4</v>
      </c>
      <c r="F30" s="44">
        <v>6</v>
      </c>
      <c r="G30" s="44">
        <v>4</v>
      </c>
      <c r="H30" s="44">
        <v>6</v>
      </c>
      <c r="I30" s="44">
        <v>4</v>
      </c>
      <c r="J30" s="44">
        <v>6</v>
      </c>
      <c r="K30" s="44">
        <v>4</v>
      </c>
      <c r="L30" s="44">
        <v>6</v>
      </c>
      <c r="M30" s="44">
        <v>4</v>
      </c>
      <c r="N30" s="44">
        <v>6</v>
      </c>
      <c r="O30" s="44">
        <v>4</v>
      </c>
      <c r="P30" s="44">
        <v>6</v>
      </c>
      <c r="Q30" s="44">
        <v>4</v>
      </c>
      <c r="R30" s="44">
        <v>6</v>
      </c>
      <c r="S30" s="44">
        <v>4</v>
      </c>
      <c r="T30" s="44">
        <v>6</v>
      </c>
      <c r="U30" s="88"/>
      <c r="V30" s="42" t="s">
        <v>23</v>
      </c>
      <c r="W30" s="42" t="s">
        <v>23</v>
      </c>
      <c r="X30" s="44">
        <v>6</v>
      </c>
      <c r="Y30" s="44">
        <v>4</v>
      </c>
      <c r="Z30" s="45">
        <v>6</v>
      </c>
      <c r="AA30" s="45">
        <v>4</v>
      </c>
      <c r="AB30" s="45">
        <v>6</v>
      </c>
      <c r="AC30" s="45">
        <v>4</v>
      </c>
      <c r="AD30" s="45">
        <v>6</v>
      </c>
      <c r="AE30" s="45">
        <v>4</v>
      </c>
      <c r="AF30" s="45">
        <v>6</v>
      </c>
      <c r="AG30" s="45">
        <v>4</v>
      </c>
      <c r="AH30" s="45">
        <v>6</v>
      </c>
      <c r="AI30" s="45">
        <v>4</v>
      </c>
      <c r="AJ30" s="45">
        <v>6</v>
      </c>
      <c r="AK30" s="45">
        <v>4</v>
      </c>
      <c r="AL30" s="45">
        <v>6</v>
      </c>
      <c r="AM30" s="45">
        <v>4</v>
      </c>
      <c r="AN30" s="45">
        <v>6</v>
      </c>
      <c r="AO30" s="45">
        <v>4</v>
      </c>
      <c r="AP30" s="45">
        <v>6</v>
      </c>
      <c r="AQ30" s="44">
        <v>4</v>
      </c>
      <c r="AR30" s="44">
        <v>6</v>
      </c>
      <c r="AS30" s="43">
        <v>4</v>
      </c>
      <c r="AT30" s="43"/>
      <c r="AU30" s="88"/>
      <c r="AV30" s="40" t="s">
        <v>23</v>
      </c>
      <c r="AW30" s="40" t="s">
        <v>23</v>
      </c>
      <c r="AX30" s="40" t="s">
        <v>23</v>
      </c>
      <c r="AY30" s="40" t="s">
        <v>23</v>
      </c>
      <c r="AZ30" s="40" t="s">
        <v>23</v>
      </c>
      <c r="BA30" s="40" t="s">
        <v>23</v>
      </c>
      <c r="BB30" s="40" t="s">
        <v>23</v>
      </c>
      <c r="BC30" s="40" t="s">
        <v>23</v>
      </c>
      <c r="BD30" s="40" t="s">
        <v>23</v>
      </c>
      <c r="BE30" s="43">
        <f t="shared" si="4"/>
        <v>190</v>
      </c>
      <c r="BF30" s="36"/>
    </row>
    <row r="31" spans="1:58" s="37" customFormat="1" ht="32.25" customHeight="1" thickBot="1">
      <c r="A31" s="158"/>
      <c r="B31" s="75" t="s">
        <v>96</v>
      </c>
      <c r="C31" s="75" t="s">
        <v>104</v>
      </c>
      <c r="D31" s="67" t="s">
        <v>22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88"/>
      <c r="V31" s="42" t="s">
        <v>23</v>
      </c>
      <c r="W31" s="42" t="s">
        <v>23</v>
      </c>
      <c r="X31" s="44">
        <v>4</v>
      </c>
      <c r="Y31" s="44">
        <v>4</v>
      </c>
      <c r="Z31" s="45">
        <v>4</v>
      </c>
      <c r="AA31" s="45">
        <v>4</v>
      </c>
      <c r="AB31" s="45">
        <v>4</v>
      </c>
      <c r="AC31" s="45">
        <v>4</v>
      </c>
      <c r="AD31" s="45">
        <v>4</v>
      </c>
      <c r="AE31" s="45">
        <v>4</v>
      </c>
      <c r="AF31" s="45">
        <v>4</v>
      </c>
      <c r="AG31" s="45">
        <v>4</v>
      </c>
      <c r="AH31" s="45">
        <v>4</v>
      </c>
      <c r="AI31" s="45">
        <v>4</v>
      </c>
      <c r="AJ31" s="45">
        <v>4</v>
      </c>
      <c r="AK31" s="45">
        <v>4</v>
      </c>
      <c r="AL31" s="45">
        <v>4</v>
      </c>
      <c r="AM31" s="45">
        <v>4</v>
      </c>
      <c r="AN31" s="45">
        <v>4</v>
      </c>
      <c r="AO31" s="45">
        <v>4</v>
      </c>
      <c r="AP31" s="45">
        <v>4</v>
      </c>
      <c r="AQ31" s="44">
        <v>4</v>
      </c>
      <c r="AR31" s="44">
        <v>4</v>
      </c>
      <c r="AS31" s="43">
        <v>4</v>
      </c>
      <c r="AT31" s="43"/>
      <c r="AU31" s="88"/>
      <c r="AV31" s="40" t="s">
        <v>23</v>
      </c>
      <c r="AW31" s="40" t="s">
        <v>23</v>
      </c>
      <c r="AX31" s="40" t="s">
        <v>23</v>
      </c>
      <c r="AY31" s="40" t="s">
        <v>23</v>
      </c>
      <c r="AZ31" s="40" t="s">
        <v>23</v>
      </c>
      <c r="BA31" s="40" t="s">
        <v>23</v>
      </c>
      <c r="BB31" s="40" t="s">
        <v>23</v>
      </c>
      <c r="BC31" s="40" t="s">
        <v>23</v>
      </c>
      <c r="BD31" s="40" t="s">
        <v>23</v>
      </c>
      <c r="BE31" s="43">
        <f t="shared" si="4"/>
        <v>88</v>
      </c>
      <c r="BF31" s="36"/>
    </row>
    <row r="32" spans="1:57" ht="18.75" customHeight="1" thickBot="1">
      <c r="A32" s="158"/>
      <c r="B32" s="76" t="s">
        <v>97</v>
      </c>
      <c r="C32" s="87" t="s">
        <v>37</v>
      </c>
      <c r="D32" s="67" t="s">
        <v>22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88"/>
      <c r="V32" s="42" t="s">
        <v>23</v>
      </c>
      <c r="W32" s="42" t="s">
        <v>23</v>
      </c>
      <c r="X32" s="48"/>
      <c r="Y32" s="48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8"/>
      <c r="AR32" s="48"/>
      <c r="AS32" s="46"/>
      <c r="AT32" s="46">
        <v>36</v>
      </c>
      <c r="AU32" s="90"/>
      <c r="AV32" s="40" t="s">
        <v>23</v>
      </c>
      <c r="AW32" s="40" t="s">
        <v>23</v>
      </c>
      <c r="AX32" s="40" t="s">
        <v>23</v>
      </c>
      <c r="AY32" s="40" t="s">
        <v>23</v>
      </c>
      <c r="AZ32" s="40" t="s">
        <v>23</v>
      </c>
      <c r="BA32" s="40" t="s">
        <v>23</v>
      </c>
      <c r="BB32" s="40" t="s">
        <v>23</v>
      </c>
      <c r="BC32" s="40" t="s">
        <v>23</v>
      </c>
      <c r="BD32" s="40" t="s">
        <v>23</v>
      </c>
      <c r="BE32" s="43">
        <f t="shared" si="4"/>
        <v>36</v>
      </c>
    </row>
    <row r="33" spans="1:57" ht="15.75">
      <c r="A33" s="158"/>
      <c r="B33" s="154" t="s">
        <v>38</v>
      </c>
      <c r="C33" s="155"/>
      <c r="D33" s="156"/>
      <c r="E33" s="141">
        <f>E7+E13+E19+E28</f>
        <v>36</v>
      </c>
      <c r="F33" s="141">
        <f aca="true" t="shared" si="15" ref="F33:U33">F7+F13+F19+F28</f>
        <v>34</v>
      </c>
      <c r="G33" s="141">
        <f t="shared" si="15"/>
        <v>36</v>
      </c>
      <c r="H33" s="141">
        <f t="shared" si="15"/>
        <v>34</v>
      </c>
      <c r="I33" s="141">
        <f t="shared" si="15"/>
        <v>36</v>
      </c>
      <c r="J33" s="141">
        <f t="shared" si="15"/>
        <v>34</v>
      </c>
      <c r="K33" s="141">
        <f t="shared" si="15"/>
        <v>36</v>
      </c>
      <c r="L33" s="141">
        <f t="shared" si="15"/>
        <v>34</v>
      </c>
      <c r="M33" s="141">
        <f t="shared" si="15"/>
        <v>36</v>
      </c>
      <c r="N33" s="141">
        <f t="shared" si="15"/>
        <v>34</v>
      </c>
      <c r="O33" s="141">
        <f t="shared" si="15"/>
        <v>36</v>
      </c>
      <c r="P33" s="141">
        <f t="shared" si="15"/>
        <v>34</v>
      </c>
      <c r="Q33" s="141">
        <f t="shared" si="15"/>
        <v>36</v>
      </c>
      <c r="R33" s="141">
        <f t="shared" si="15"/>
        <v>34</v>
      </c>
      <c r="S33" s="141">
        <f t="shared" si="15"/>
        <v>36</v>
      </c>
      <c r="T33" s="141">
        <f t="shared" si="15"/>
        <v>34</v>
      </c>
      <c r="U33" s="141">
        <f t="shared" si="15"/>
        <v>24</v>
      </c>
      <c r="V33" s="141" t="s">
        <v>23</v>
      </c>
      <c r="W33" s="141" t="s">
        <v>23</v>
      </c>
      <c r="X33" s="141">
        <f aca="true" t="shared" si="16" ref="X33:AU33">X7+X13+X19+X28</f>
        <v>34</v>
      </c>
      <c r="Y33" s="141">
        <f t="shared" si="16"/>
        <v>34</v>
      </c>
      <c r="Z33" s="141">
        <f t="shared" si="16"/>
        <v>34</v>
      </c>
      <c r="AA33" s="141">
        <f t="shared" si="16"/>
        <v>34</v>
      </c>
      <c r="AB33" s="141">
        <f t="shared" si="16"/>
        <v>34</v>
      </c>
      <c r="AC33" s="141">
        <f t="shared" si="16"/>
        <v>34</v>
      </c>
      <c r="AD33" s="141">
        <f t="shared" si="16"/>
        <v>34</v>
      </c>
      <c r="AE33" s="141">
        <f t="shared" si="16"/>
        <v>34</v>
      </c>
      <c r="AF33" s="141">
        <f t="shared" si="16"/>
        <v>34</v>
      </c>
      <c r="AG33" s="141">
        <f t="shared" si="16"/>
        <v>34</v>
      </c>
      <c r="AH33" s="141">
        <f t="shared" si="16"/>
        <v>34</v>
      </c>
      <c r="AI33" s="141">
        <f t="shared" si="16"/>
        <v>34</v>
      </c>
      <c r="AJ33" s="141">
        <f t="shared" si="16"/>
        <v>34</v>
      </c>
      <c r="AK33" s="141">
        <f t="shared" si="16"/>
        <v>34</v>
      </c>
      <c r="AL33" s="141">
        <f t="shared" si="16"/>
        <v>34</v>
      </c>
      <c r="AM33" s="141">
        <f t="shared" si="16"/>
        <v>34</v>
      </c>
      <c r="AN33" s="141">
        <f t="shared" si="16"/>
        <v>34</v>
      </c>
      <c r="AO33" s="141">
        <f t="shared" si="16"/>
        <v>34</v>
      </c>
      <c r="AP33" s="141">
        <f t="shared" si="16"/>
        <v>34</v>
      </c>
      <c r="AQ33" s="141">
        <f t="shared" si="16"/>
        <v>34</v>
      </c>
      <c r="AR33" s="141">
        <f t="shared" si="16"/>
        <v>34</v>
      </c>
      <c r="AS33" s="141">
        <f t="shared" si="16"/>
        <v>34</v>
      </c>
      <c r="AT33" s="141">
        <f t="shared" si="16"/>
        <v>36</v>
      </c>
      <c r="AU33" s="141">
        <f t="shared" si="16"/>
        <v>24</v>
      </c>
      <c r="AV33" s="139" t="s">
        <v>23</v>
      </c>
      <c r="AW33" s="139" t="s">
        <v>23</v>
      </c>
      <c r="AX33" s="139" t="s">
        <v>23</v>
      </c>
      <c r="AY33" s="139" t="s">
        <v>23</v>
      </c>
      <c r="AZ33" s="139" t="s">
        <v>23</v>
      </c>
      <c r="BA33" s="139" t="s">
        <v>23</v>
      </c>
      <c r="BB33" s="139" t="s">
        <v>23</v>
      </c>
      <c r="BC33" s="139" t="s">
        <v>23</v>
      </c>
      <c r="BD33" s="139" t="s">
        <v>23</v>
      </c>
      <c r="BE33" s="143">
        <f>BE7+BE13+BE19+BE28</f>
        <v>1392</v>
      </c>
    </row>
    <row r="34" spans="1:57" ht="16.5" thickBot="1">
      <c r="A34" s="158"/>
      <c r="B34" s="145" t="s">
        <v>39</v>
      </c>
      <c r="C34" s="146"/>
      <c r="D34" s="147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0"/>
      <c r="AW34" s="140"/>
      <c r="AX34" s="140"/>
      <c r="AY34" s="140"/>
      <c r="AZ34" s="140"/>
      <c r="BA34" s="140"/>
      <c r="BB34" s="140"/>
      <c r="BC34" s="140"/>
      <c r="BD34" s="140"/>
      <c r="BE34" s="144"/>
    </row>
    <row r="35" spans="1:57" ht="18.75" customHeight="1" thickBot="1">
      <c r="A35" s="158"/>
      <c r="B35" s="136" t="s">
        <v>40</v>
      </c>
      <c r="C35" s="137"/>
      <c r="D35" s="138"/>
      <c r="E35" s="39">
        <f>E8+E14+E20</f>
        <v>0</v>
      </c>
      <c r="F35" s="39">
        <f aca="true" t="shared" si="17" ref="F35:U35">F8+F14+F20</f>
        <v>2</v>
      </c>
      <c r="G35" s="39">
        <f t="shared" si="17"/>
        <v>0</v>
      </c>
      <c r="H35" s="39">
        <f t="shared" si="17"/>
        <v>2</v>
      </c>
      <c r="I35" s="39">
        <f t="shared" si="17"/>
        <v>0</v>
      </c>
      <c r="J35" s="39">
        <f t="shared" si="17"/>
        <v>2</v>
      </c>
      <c r="K35" s="39">
        <f t="shared" si="17"/>
        <v>0</v>
      </c>
      <c r="L35" s="39">
        <f t="shared" si="17"/>
        <v>2</v>
      </c>
      <c r="M35" s="39">
        <f t="shared" si="17"/>
        <v>0</v>
      </c>
      <c r="N35" s="39">
        <f t="shared" si="17"/>
        <v>2</v>
      </c>
      <c r="O35" s="39">
        <f t="shared" si="17"/>
        <v>0</v>
      </c>
      <c r="P35" s="39">
        <f t="shared" si="17"/>
        <v>2</v>
      </c>
      <c r="Q35" s="39">
        <f t="shared" si="17"/>
        <v>0</v>
      </c>
      <c r="R35" s="39">
        <f t="shared" si="17"/>
        <v>2</v>
      </c>
      <c r="S35" s="39">
        <f t="shared" si="17"/>
        <v>0</v>
      </c>
      <c r="T35" s="39">
        <f t="shared" si="17"/>
        <v>2</v>
      </c>
      <c r="U35" s="39">
        <f t="shared" si="17"/>
        <v>0</v>
      </c>
      <c r="V35" s="56" t="s">
        <v>23</v>
      </c>
      <c r="W35" s="56" t="s">
        <v>23</v>
      </c>
      <c r="X35" s="39">
        <f>X8+X14+X20</f>
        <v>2</v>
      </c>
      <c r="Y35" s="39">
        <f aca="true" t="shared" si="18" ref="Y35:AU35">Y8+Y14+Y20</f>
        <v>2</v>
      </c>
      <c r="Z35" s="39">
        <f t="shared" si="18"/>
        <v>2</v>
      </c>
      <c r="AA35" s="39">
        <f t="shared" si="18"/>
        <v>2</v>
      </c>
      <c r="AB35" s="39">
        <f t="shared" si="18"/>
        <v>2</v>
      </c>
      <c r="AC35" s="39">
        <f t="shared" si="18"/>
        <v>2</v>
      </c>
      <c r="AD35" s="39">
        <f t="shared" si="18"/>
        <v>2</v>
      </c>
      <c r="AE35" s="39">
        <f t="shared" si="18"/>
        <v>2</v>
      </c>
      <c r="AF35" s="39">
        <f t="shared" si="18"/>
        <v>2</v>
      </c>
      <c r="AG35" s="39">
        <f t="shared" si="18"/>
        <v>2</v>
      </c>
      <c r="AH35" s="39">
        <f t="shared" si="18"/>
        <v>2</v>
      </c>
      <c r="AI35" s="39">
        <f t="shared" si="18"/>
        <v>2</v>
      </c>
      <c r="AJ35" s="39">
        <f t="shared" si="18"/>
        <v>2</v>
      </c>
      <c r="AK35" s="39">
        <f t="shared" si="18"/>
        <v>2</v>
      </c>
      <c r="AL35" s="39">
        <f t="shared" si="18"/>
        <v>2</v>
      </c>
      <c r="AM35" s="39">
        <f t="shared" si="18"/>
        <v>2</v>
      </c>
      <c r="AN35" s="39">
        <f t="shared" si="18"/>
        <v>2</v>
      </c>
      <c r="AO35" s="39">
        <f t="shared" si="18"/>
        <v>2</v>
      </c>
      <c r="AP35" s="39">
        <f t="shared" si="18"/>
        <v>2</v>
      </c>
      <c r="AQ35" s="39">
        <f t="shared" si="18"/>
        <v>2</v>
      </c>
      <c r="AR35" s="39">
        <f t="shared" si="18"/>
        <v>2</v>
      </c>
      <c r="AS35" s="39">
        <f t="shared" si="18"/>
        <v>2</v>
      </c>
      <c r="AT35" s="39">
        <f t="shared" si="18"/>
        <v>0</v>
      </c>
      <c r="AU35" s="39">
        <f t="shared" si="18"/>
        <v>0</v>
      </c>
      <c r="AV35" s="40" t="s">
        <v>23</v>
      </c>
      <c r="AW35" s="40" t="s">
        <v>23</v>
      </c>
      <c r="AX35" s="40" t="s">
        <v>23</v>
      </c>
      <c r="AY35" s="40" t="s">
        <v>23</v>
      </c>
      <c r="AZ35" s="40" t="s">
        <v>23</v>
      </c>
      <c r="BA35" s="40" t="s">
        <v>23</v>
      </c>
      <c r="BB35" s="40" t="s">
        <v>23</v>
      </c>
      <c r="BC35" s="40" t="s">
        <v>23</v>
      </c>
      <c r="BD35" s="40" t="s">
        <v>23</v>
      </c>
      <c r="BE35" s="53">
        <f>BE14+BE8+BE20</f>
        <v>60</v>
      </c>
    </row>
    <row r="36" spans="1:57" ht="16.5" thickBot="1">
      <c r="A36" s="158"/>
      <c r="B36" s="136" t="s">
        <v>41</v>
      </c>
      <c r="C36" s="137"/>
      <c r="D36" s="1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56" t="s">
        <v>23</v>
      </c>
      <c r="W36" s="56" t="s">
        <v>23</v>
      </c>
      <c r="X36" s="39"/>
      <c r="Y36" s="39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39"/>
      <c r="AR36" s="39"/>
      <c r="AS36" s="39"/>
      <c r="AT36" s="39"/>
      <c r="AU36" s="39"/>
      <c r="AV36" s="40" t="s">
        <v>23</v>
      </c>
      <c r="AW36" s="40" t="s">
        <v>23</v>
      </c>
      <c r="AX36" s="40" t="s">
        <v>23</v>
      </c>
      <c r="AY36" s="40" t="s">
        <v>23</v>
      </c>
      <c r="AZ36" s="40" t="s">
        <v>23</v>
      </c>
      <c r="BA36" s="40" t="s">
        <v>23</v>
      </c>
      <c r="BB36" s="40" t="s">
        <v>23</v>
      </c>
      <c r="BC36" s="40" t="s">
        <v>23</v>
      </c>
      <c r="BD36" s="40" t="s">
        <v>23</v>
      </c>
      <c r="BE36" s="53">
        <v>48</v>
      </c>
    </row>
    <row r="37" spans="1:57" ht="21" customHeight="1" thickBot="1">
      <c r="A37" s="159"/>
      <c r="B37" s="136" t="s">
        <v>42</v>
      </c>
      <c r="C37" s="137"/>
      <c r="D37" s="138"/>
      <c r="E37" s="55">
        <f>E33+E35+E36</f>
        <v>36</v>
      </c>
      <c r="F37" s="55">
        <f>F33+F35+F36</f>
        <v>36</v>
      </c>
      <c r="G37" s="55">
        <f>G33+G35+G36</f>
        <v>36</v>
      </c>
      <c r="H37" s="55">
        <f>H33+H35+H36</f>
        <v>36</v>
      </c>
      <c r="I37" s="55">
        <f>I33+I35+I36</f>
        <v>36</v>
      </c>
      <c r="J37" s="55">
        <f aca="true" t="shared" si="19" ref="J37:AU37">J33+J35+J36</f>
        <v>36</v>
      </c>
      <c r="K37" s="55">
        <f t="shared" si="19"/>
        <v>36</v>
      </c>
      <c r="L37" s="55">
        <f t="shared" si="19"/>
        <v>36</v>
      </c>
      <c r="M37" s="55">
        <f t="shared" si="19"/>
        <v>36</v>
      </c>
      <c r="N37" s="55">
        <f t="shared" si="19"/>
        <v>36</v>
      </c>
      <c r="O37" s="55">
        <f t="shared" si="19"/>
        <v>36</v>
      </c>
      <c r="P37" s="55">
        <f t="shared" si="19"/>
        <v>36</v>
      </c>
      <c r="Q37" s="55">
        <f t="shared" si="19"/>
        <v>36</v>
      </c>
      <c r="R37" s="55">
        <f t="shared" si="19"/>
        <v>36</v>
      </c>
      <c r="S37" s="55">
        <f t="shared" si="19"/>
        <v>36</v>
      </c>
      <c r="T37" s="55">
        <f t="shared" si="19"/>
        <v>36</v>
      </c>
      <c r="U37" s="55">
        <f>U33+U35+U36</f>
        <v>24</v>
      </c>
      <c r="V37" s="56" t="s">
        <v>23</v>
      </c>
      <c r="W37" s="56" t="s">
        <v>23</v>
      </c>
      <c r="X37" s="55">
        <f t="shared" si="19"/>
        <v>36</v>
      </c>
      <c r="Y37" s="55">
        <f t="shared" si="19"/>
        <v>36</v>
      </c>
      <c r="Z37" s="57">
        <f t="shared" si="19"/>
        <v>36</v>
      </c>
      <c r="AA37" s="57">
        <f t="shared" si="19"/>
        <v>36</v>
      </c>
      <c r="AB37" s="57">
        <f t="shared" si="19"/>
        <v>36</v>
      </c>
      <c r="AC37" s="57">
        <f t="shared" si="19"/>
        <v>36</v>
      </c>
      <c r="AD37" s="57">
        <f t="shared" si="19"/>
        <v>36</v>
      </c>
      <c r="AE37" s="57">
        <f t="shared" si="19"/>
        <v>36</v>
      </c>
      <c r="AF37" s="57">
        <f t="shared" si="19"/>
        <v>36</v>
      </c>
      <c r="AG37" s="57">
        <f t="shared" si="19"/>
        <v>36</v>
      </c>
      <c r="AH37" s="57">
        <f t="shared" si="19"/>
        <v>36</v>
      </c>
      <c r="AI37" s="57">
        <f t="shared" si="19"/>
        <v>36</v>
      </c>
      <c r="AJ37" s="57">
        <f t="shared" si="19"/>
        <v>36</v>
      </c>
      <c r="AK37" s="57">
        <f t="shared" si="19"/>
        <v>36</v>
      </c>
      <c r="AL37" s="57">
        <f t="shared" si="19"/>
        <v>36</v>
      </c>
      <c r="AM37" s="57">
        <f t="shared" si="19"/>
        <v>36</v>
      </c>
      <c r="AN37" s="57">
        <f t="shared" si="19"/>
        <v>36</v>
      </c>
      <c r="AO37" s="57">
        <f t="shared" si="19"/>
        <v>36</v>
      </c>
      <c r="AP37" s="57">
        <f t="shared" si="19"/>
        <v>36</v>
      </c>
      <c r="AQ37" s="55">
        <f t="shared" si="19"/>
        <v>36</v>
      </c>
      <c r="AR37" s="55">
        <f t="shared" si="19"/>
        <v>36</v>
      </c>
      <c r="AS37" s="55">
        <f t="shared" si="19"/>
        <v>36</v>
      </c>
      <c r="AT37" s="55">
        <f t="shared" si="19"/>
        <v>36</v>
      </c>
      <c r="AU37" s="55">
        <f t="shared" si="19"/>
        <v>24</v>
      </c>
      <c r="AV37" s="58" t="s">
        <v>23</v>
      </c>
      <c r="AW37" s="58" t="s">
        <v>23</v>
      </c>
      <c r="AX37" s="58" t="s">
        <v>23</v>
      </c>
      <c r="AY37" s="58" t="s">
        <v>23</v>
      </c>
      <c r="AZ37" s="58" t="s">
        <v>23</v>
      </c>
      <c r="BA37" s="58" t="s">
        <v>23</v>
      </c>
      <c r="BB37" s="58" t="s">
        <v>23</v>
      </c>
      <c r="BC37" s="58" t="s">
        <v>23</v>
      </c>
      <c r="BD37" s="58" t="s">
        <v>23</v>
      </c>
      <c r="BE37" s="54">
        <f>BE33+BE35+BE36</f>
        <v>1500</v>
      </c>
    </row>
  </sheetData>
  <sheetProtection/>
  <mergeCells count="91">
    <mergeCell ref="AN2:AQ2"/>
    <mergeCell ref="A1:BE1"/>
    <mergeCell ref="A2:A4"/>
    <mergeCell ref="B2:B4"/>
    <mergeCell ref="C2:C4"/>
    <mergeCell ref="D2:D4"/>
    <mergeCell ref="BE2:BE6"/>
    <mergeCell ref="E3:BD3"/>
    <mergeCell ref="A5:BD5"/>
    <mergeCell ref="A7:A37"/>
    <mergeCell ref="B7:B8"/>
    <mergeCell ref="C7:C8"/>
    <mergeCell ref="B9:B10"/>
    <mergeCell ref="C9:C10"/>
    <mergeCell ref="B13:B14"/>
    <mergeCell ref="C13:C14"/>
    <mergeCell ref="B16:B17"/>
    <mergeCell ref="C16:C17"/>
    <mergeCell ref="B19:B20"/>
    <mergeCell ref="C19:C20"/>
    <mergeCell ref="B21:B22"/>
    <mergeCell ref="C21:C22"/>
    <mergeCell ref="B33:D33"/>
    <mergeCell ref="E33:E34"/>
    <mergeCell ref="F33:F34"/>
    <mergeCell ref="G33:G34"/>
    <mergeCell ref="H33:H34"/>
    <mergeCell ref="I33:I34"/>
    <mergeCell ref="B34:D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BD33:BD34"/>
    <mergeCell ref="BE33:BE34"/>
    <mergeCell ref="AT33:AT34"/>
    <mergeCell ref="AU33:AU34"/>
    <mergeCell ref="AV33:AV34"/>
    <mergeCell ref="AW33:AW34"/>
    <mergeCell ref="AX33:AX34"/>
    <mergeCell ref="AY33:AY34"/>
    <mergeCell ref="AN33:AN34"/>
    <mergeCell ref="BB33:BB34"/>
    <mergeCell ref="AO33:AO34"/>
    <mergeCell ref="AP33:AP34"/>
    <mergeCell ref="AQ33:AQ34"/>
    <mergeCell ref="BC33:BC34"/>
    <mergeCell ref="AR33:AR34"/>
    <mergeCell ref="AS33:AS34"/>
    <mergeCell ref="AJ2:AL2"/>
    <mergeCell ref="B35:D35"/>
    <mergeCell ref="B36:D36"/>
    <mergeCell ref="B37:D37"/>
    <mergeCell ref="AZ33:AZ34"/>
    <mergeCell ref="BA33:BA34"/>
    <mergeCell ref="AH33:AH34"/>
    <mergeCell ref="AI33:AI34"/>
    <mergeCell ref="AJ33:AJ34"/>
    <mergeCell ref="AK33:AK34"/>
    <mergeCell ref="S2:U2"/>
    <mergeCell ref="W2:Z2"/>
    <mergeCell ref="AS2:AU2"/>
    <mergeCell ref="BA2:BD2"/>
    <mergeCell ref="E2:H2"/>
    <mergeCell ref="J2:L2"/>
    <mergeCell ref="N2:Q2"/>
    <mergeCell ref="AA2:AD2"/>
    <mergeCell ref="AW2:AZ2"/>
    <mergeCell ref="AE2:AH2"/>
  </mergeCells>
  <hyperlinks>
    <hyperlink ref="BE2" r:id="rId1" display="_ftn1"/>
  </hyperlinks>
  <printOptions/>
  <pageMargins left="0" right="0" top="0" bottom="0" header="0" footer="0"/>
  <pageSetup fitToHeight="1" fitToWidth="1" horizontalDpi="300" verticalDpi="300" orientation="landscape" paperSize="9" scale="43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view="pageBreakPreview" zoomScale="50" zoomScaleSheetLayoutView="50" zoomScalePageLayoutView="0" workbookViewId="0" topLeftCell="A1">
      <selection activeCell="A1" sqref="A1:BE6"/>
    </sheetView>
  </sheetViews>
  <sheetFormatPr defaultColWidth="9.00390625" defaultRowHeight="12.75"/>
  <cols>
    <col min="1" max="1" width="5.25390625" style="35" customWidth="1"/>
    <col min="2" max="2" width="12.75390625" style="35" customWidth="1"/>
    <col min="3" max="3" width="39.875" style="35" customWidth="1"/>
    <col min="4" max="4" width="9.625" style="35" customWidth="1"/>
    <col min="5" max="21" width="5.375" style="35" customWidth="1"/>
    <col min="22" max="23" width="4.00390625" style="35" customWidth="1"/>
    <col min="24" max="25" width="5.375" style="35" customWidth="1"/>
    <col min="26" max="42" width="5.375" style="38" customWidth="1"/>
    <col min="43" max="47" width="5.375" style="35" customWidth="1"/>
    <col min="48" max="56" width="3.00390625" style="35" customWidth="1"/>
    <col min="57" max="57" width="13.25390625" style="37" customWidth="1"/>
    <col min="58" max="58" width="7.00390625" style="34" customWidth="1"/>
    <col min="59" max="16384" width="9.125" style="35" customWidth="1"/>
  </cols>
  <sheetData>
    <row r="1" spans="1:57" ht="83.25" customHeight="1" thickBot="1">
      <c r="A1" s="130" t="s">
        <v>145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2"/>
    </row>
    <row r="2" spans="1:57" ht="90" customHeight="1" thickBot="1">
      <c r="A2" s="113" t="s">
        <v>0</v>
      </c>
      <c r="B2" s="113" t="s">
        <v>1</v>
      </c>
      <c r="C2" s="113" t="s">
        <v>2</v>
      </c>
      <c r="D2" s="113" t="s">
        <v>3</v>
      </c>
      <c r="E2" s="112" t="s">
        <v>4</v>
      </c>
      <c r="F2" s="110"/>
      <c r="G2" s="110"/>
      <c r="H2" s="111"/>
      <c r="I2" s="98" t="s">
        <v>137</v>
      </c>
      <c r="J2" s="112" t="s">
        <v>5</v>
      </c>
      <c r="K2" s="110"/>
      <c r="L2" s="110"/>
      <c r="M2" s="98" t="s">
        <v>138</v>
      </c>
      <c r="N2" s="112" t="s">
        <v>6</v>
      </c>
      <c r="O2" s="110"/>
      <c r="P2" s="110"/>
      <c r="Q2" s="111"/>
      <c r="R2" s="98" t="s">
        <v>139</v>
      </c>
      <c r="S2" s="110" t="s">
        <v>7</v>
      </c>
      <c r="T2" s="110"/>
      <c r="U2" s="111"/>
      <c r="V2" s="98" t="s">
        <v>140</v>
      </c>
      <c r="W2" s="112" t="s">
        <v>8</v>
      </c>
      <c r="X2" s="110"/>
      <c r="Y2" s="110"/>
      <c r="Z2" s="111"/>
      <c r="AA2" s="112" t="s">
        <v>9</v>
      </c>
      <c r="AB2" s="110"/>
      <c r="AC2" s="110"/>
      <c r="AD2" s="111"/>
      <c r="AE2" s="112" t="s">
        <v>10</v>
      </c>
      <c r="AF2" s="110"/>
      <c r="AG2" s="110"/>
      <c r="AH2" s="111"/>
      <c r="AI2" s="98" t="s">
        <v>141</v>
      </c>
      <c r="AJ2" s="112" t="s">
        <v>11</v>
      </c>
      <c r="AK2" s="110"/>
      <c r="AL2" s="111"/>
      <c r="AM2" s="98" t="s">
        <v>142</v>
      </c>
      <c r="AN2" s="112" t="s">
        <v>12</v>
      </c>
      <c r="AO2" s="110"/>
      <c r="AP2" s="110"/>
      <c r="AQ2" s="111"/>
      <c r="AR2" s="98" t="s">
        <v>143</v>
      </c>
      <c r="AS2" s="112" t="s">
        <v>13</v>
      </c>
      <c r="AT2" s="110"/>
      <c r="AU2" s="111"/>
      <c r="AV2" s="98" t="s">
        <v>144</v>
      </c>
      <c r="AW2" s="112" t="s">
        <v>14</v>
      </c>
      <c r="AX2" s="110"/>
      <c r="AY2" s="110"/>
      <c r="AZ2" s="111"/>
      <c r="BA2" s="112" t="s">
        <v>15</v>
      </c>
      <c r="BB2" s="110"/>
      <c r="BC2" s="110"/>
      <c r="BD2" s="111"/>
      <c r="BE2" s="169" t="s">
        <v>16</v>
      </c>
    </row>
    <row r="3" spans="1:57" ht="16.5" thickBot="1">
      <c r="A3" s="114"/>
      <c r="B3" s="114"/>
      <c r="C3" s="114"/>
      <c r="D3" s="114"/>
      <c r="E3" s="116" t="s">
        <v>17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8"/>
      <c r="BE3" s="170"/>
    </row>
    <row r="4" spans="1:57" ht="27.75" customHeight="1" thickBot="1">
      <c r="A4" s="115"/>
      <c r="B4" s="115"/>
      <c r="C4" s="115"/>
      <c r="D4" s="115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170"/>
    </row>
    <row r="5" spans="1:57" ht="16.5" thickBot="1">
      <c r="A5" s="116" t="s">
        <v>18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/>
      <c r="BE5" s="170"/>
    </row>
    <row r="6" spans="1:57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171"/>
    </row>
    <row r="7" spans="1:57" ht="18.75" customHeight="1" thickBot="1">
      <c r="A7" s="157" t="s">
        <v>50</v>
      </c>
      <c r="B7" s="148" t="s">
        <v>48</v>
      </c>
      <c r="C7" s="148" t="s">
        <v>74</v>
      </c>
      <c r="D7" s="61" t="s">
        <v>22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2" t="s">
        <v>23</v>
      </c>
      <c r="W7" s="42" t="s">
        <v>23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40" t="s">
        <v>23</v>
      </c>
      <c r="AW7" s="40" t="s">
        <v>23</v>
      </c>
      <c r="AX7" s="40" t="s">
        <v>23</v>
      </c>
      <c r="AY7" s="40" t="s">
        <v>23</v>
      </c>
      <c r="AZ7" s="40" t="s">
        <v>23</v>
      </c>
      <c r="BA7" s="40" t="s">
        <v>23</v>
      </c>
      <c r="BB7" s="40" t="s">
        <v>23</v>
      </c>
      <c r="BC7" s="40" t="s">
        <v>23</v>
      </c>
      <c r="BD7" s="40" t="s">
        <v>23</v>
      </c>
      <c r="BE7" s="43"/>
    </row>
    <row r="8" spans="1:57" ht="19.5" customHeight="1" thickBot="1">
      <c r="A8" s="158"/>
      <c r="B8" s="149"/>
      <c r="C8" s="149"/>
      <c r="D8" s="62" t="s">
        <v>24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2" t="s">
        <v>23</v>
      </c>
      <c r="W8" s="42" t="s">
        <v>23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0" t="s">
        <v>23</v>
      </c>
      <c r="AW8" s="40" t="s">
        <v>23</v>
      </c>
      <c r="AX8" s="40" t="s">
        <v>23</v>
      </c>
      <c r="AY8" s="40" t="s">
        <v>23</v>
      </c>
      <c r="AZ8" s="40" t="s">
        <v>23</v>
      </c>
      <c r="BA8" s="40" t="s">
        <v>23</v>
      </c>
      <c r="BB8" s="40" t="s">
        <v>23</v>
      </c>
      <c r="BC8" s="40" t="s">
        <v>23</v>
      </c>
      <c r="BD8" s="40" t="s">
        <v>23</v>
      </c>
      <c r="BE8" s="43"/>
    </row>
    <row r="9" spans="1:58" s="60" customFormat="1" ht="19.5" customHeight="1" thickBot="1">
      <c r="A9" s="158"/>
      <c r="B9" s="150" t="s">
        <v>98</v>
      </c>
      <c r="C9" s="161" t="s">
        <v>26</v>
      </c>
      <c r="D9" s="63" t="s">
        <v>22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 t="s">
        <v>107</v>
      </c>
      <c r="U9" s="88"/>
      <c r="V9" s="42" t="s">
        <v>23</v>
      </c>
      <c r="W9" s="42" t="s">
        <v>23</v>
      </c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88"/>
      <c r="AV9" s="40" t="s">
        <v>23</v>
      </c>
      <c r="AW9" s="40" t="s">
        <v>23</v>
      </c>
      <c r="AX9" s="40" t="s">
        <v>23</v>
      </c>
      <c r="AY9" s="40" t="s">
        <v>23</v>
      </c>
      <c r="AZ9" s="40" t="s">
        <v>23</v>
      </c>
      <c r="BA9" s="40" t="s">
        <v>23</v>
      </c>
      <c r="BB9" s="40" t="s">
        <v>23</v>
      </c>
      <c r="BC9" s="40" t="s">
        <v>23</v>
      </c>
      <c r="BD9" s="40" t="s">
        <v>23</v>
      </c>
      <c r="BE9" s="43"/>
      <c r="BF9" s="59"/>
    </row>
    <row r="10" spans="1:58" s="60" customFormat="1" ht="19.5" customHeight="1" thickBot="1">
      <c r="A10" s="158"/>
      <c r="B10" s="160"/>
      <c r="C10" s="162"/>
      <c r="D10" s="63" t="s">
        <v>24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88"/>
      <c r="V10" s="42" t="s">
        <v>23</v>
      </c>
      <c r="W10" s="42" t="s">
        <v>23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88"/>
      <c r="AV10" s="40" t="s">
        <v>23</v>
      </c>
      <c r="AW10" s="40" t="s">
        <v>23</v>
      </c>
      <c r="AX10" s="40" t="s">
        <v>23</v>
      </c>
      <c r="AY10" s="40" t="s">
        <v>23</v>
      </c>
      <c r="AZ10" s="40" t="s">
        <v>23</v>
      </c>
      <c r="BA10" s="40" t="s">
        <v>23</v>
      </c>
      <c r="BB10" s="40" t="s">
        <v>23</v>
      </c>
      <c r="BC10" s="40" t="s">
        <v>23</v>
      </c>
      <c r="BD10" s="40" t="s">
        <v>23</v>
      </c>
      <c r="BE10" s="43"/>
      <c r="BF10" s="59"/>
    </row>
    <row r="11" spans="1:57" ht="34.5" customHeight="1" thickBot="1">
      <c r="A11" s="158"/>
      <c r="B11" s="69" t="s">
        <v>87</v>
      </c>
      <c r="C11" s="69" t="s">
        <v>99</v>
      </c>
      <c r="D11" s="64" t="s">
        <v>22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88"/>
      <c r="V11" s="42" t="s">
        <v>23</v>
      </c>
      <c r="W11" s="42" t="s">
        <v>23</v>
      </c>
      <c r="X11" s="44"/>
      <c r="Y11" s="44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4"/>
      <c r="AR11" s="44"/>
      <c r="AS11" s="43" t="s">
        <v>107</v>
      </c>
      <c r="AT11" s="43"/>
      <c r="AU11" s="90"/>
      <c r="AV11" s="40" t="s">
        <v>23</v>
      </c>
      <c r="AW11" s="40" t="s">
        <v>23</v>
      </c>
      <c r="AX11" s="40" t="s">
        <v>23</v>
      </c>
      <c r="AY11" s="40" t="s">
        <v>23</v>
      </c>
      <c r="AZ11" s="40" t="s">
        <v>23</v>
      </c>
      <c r="BA11" s="40" t="s">
        <v>23</v>
      </c>
      <c r="BB11" s="40" t="s">
        <v>23</v>
      </c>
      <c r="BC11" s="40" t="s">
        <v>23</v>
      </c>
      <c r="BD11" s="40" t="s">
        <v>23</v>
      </c>
      <c r="BE11" s="43"/>
    </row>
    <row r="12" spans="1:57" ht="38.25" customHeight="1" thickBot="1">
      <c r="A12" s="158"/>
      <c r="B12" s="69" t="s">
        <v>47</v>
      </c>
      <c r="C12" s="78" t="s">
        <v>100</v>
      </c>
      <c r="D12" s="64" t="s">
        <v>22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88"/>
      <c r="V12" s="42" t="s">
        <v>23</v>
      </c>
      <c r="W12" s="42" t="s">
        <v>23</v>
      </c>
      <c r="X12" s="44"/>
      <c r="Y12" s="44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4"/>
      <c r="AR12" s="44"/>
      <c r="AS12" s="43"/>
      <c r="AT12" s="43"/>
      <c r="AU12" s="90"/>
      <c r="AV12" s="40" t="s">
        <v>23</v>
      </c>
      <c r="AW12" s="40" t="s">
        <v>23</v>
      </c>
      <c r="AX12" s="40" t="s">
        <v>23</v>
      </c>
      <c r="AY12" s="40" t="s">
        <v>23</v>
      </c>
      <c r="AZ12" s="40" t="s">
        <v>23</v>
      </c>
      <c r="BA12" s="40" t="s">
        <v>23</v>
      </c>
      <c r="BB12" s="40" t="s">
        <v>23</v>
      </c>
      <c r="BC12" s="40" t="s">
        <v>23</v>
      </c>
      <c r="BD12" s="40" t="s">
        <v>23</v>
      </c>
      <c r="BE12" s="43"/>
    </row>
    <row r="13" spans="1:57" ht="21" customHeight="1" thickBot="1">
      <c r="A13" s="158"/>
      <c r="B13" s="163" t="s">
        <v>88</v>
      </c>
      <c r="C13" s="165" t="s">
        <v>46</v>
      </c>
      <c r="D13" s="65" t="s">
        <v>22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2" t="s">
        <v>23</v>
      </c>
      <c r="W13" s="42" t="s">
        <v>23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40" t="s">
        <v>23</v>
      </c>
      <c r="AW13" s="40" t="s">
        <v>23</v>
      </c>
      <c r="AX13" s="40" t="s">
        <v>23</v>
      </c>
      <c r="AY13" s="40" t="s">
        <v>23</v>
      </c>
      <c r="AZ13" s="40" t="s">
        <v>23</v>
      </c>
      <c r="BA13" s="40" t="s">
        <v>23</v>
      </c>
      <c r="BB13" s="40" t="s">
        <v>23</v>
      </c>
      <c r="BC13" s="40" t="s">
        <v>23</v>
      </c>
      <c r="BD13" s="40" t="s">
        <v>23</v>
      </c>
      <c r="BE13" s="43"/>
    </row>
    <row r="14" spans="1:57" ht="17.25" customHeight="1" thickBot="1">
      <c r="A14" s="158"/>
      <c r="B14" s="164"/>
      <c r="C14" s="166"/>
      <c r="D14" s="61" t="s">
        <v>24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2" t="s">
        <v>23</v>
      </c>
      <c r="W14" s="42" t="s">
        <v>23</v>
      </c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40" t="s">
        <v>23</v>
      </c>
      <c r="AW14" s="40" t="s">
        <v>23</v>
      </c>
      <c r="AX14" s="40" t="s">
        <v>23</v>
      </c>
      <c r="AY14" s="40" t="s">
        <v>23</v>
      </c>
      <c r="AZ14" s="40" t="s">
        <v>23</v>
      </c>
      <c r="BA14" s="40" t="s">
        <v>23</v>
      </c>
      <c r="BB14" s="40" t="s">
        <v>23</v>
      </c>
      <c r="BC14" s="40" t="s">
        <v>23</v>
      </c>
      <c r="BD14" s="40" t="s">
        <v>23</v>
      </c>
      <c r="BE14" s="43"/>
    </row>
    <row r="15" spans="1:57" ht="20.25" customHeight="1" thickBot="1">
      <c r="A15" s="158"/>
      <c r="B15" s="69" t="s">
        <v>45</v>
      </c>
      <c r="C15" s="70" t="s">
        <v>28</v>
      </c>
      <c r="D15" s="64" t="s">
        <v>22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  <c r="U15" s="88" t="s">
        <v>108</v>
      </c>
      <c r="V15" s="42" t="s">
        <v>23</v>
      </c>
      <c r="W15" s="42" t="s">
        <v>23</v>
      </c>
      <c r="X15" s="44"/>
      <c r="Y15" s="44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4"/>
      <c r="AR15" s="44"/>
      <c r="AS15" s="43"/>
      <c r="AT15" s="43"/>
      <c r="AU15" s="90"/>
      <c r="AV15" s="40" t="s">
        <v>23</v>
      </c>
      <c r="AW15" s="40" t="s">
        <v>23</v>
      </c>
      <c r="AX15" s="40" t="s">
        <v>23</v>
      </c>
      <c r="AY15" s="40" t="s">
        <v>23</v>
      </c>
      <c r="AZ15" s="40" t="s">
        <v>23</v>
      </c>
      <c r="BA15" s="40" t="s">
        <v>23</v>
      </c>
      <c r="BB15" s="40" t="s">
        <v>23</v>
      </c>
      <c r="BC15" s="40" t="s">
        <v>23</v>
      </c>
      <c r="BD15" s="40" t="s">
        <v>23</v>
      </c>
      <c r="BE15" s="43"/>
    </row>
    <row r="16" spans="1:57" ht="20.25" customHeight="1" thickBot="1">
      <c r="A16" s="158"/>
      <c r="B16" s="150" t="s">
        <v>49</v>
      </c>
      <c r="C16" s="168" t="s">
        <v>86</v>
      </c>
      <c r="D16" s="64" t="s">
        <v>22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88"/>
      <c r="V16" s="42" t="s">
        <v>23</v>
      </c>
      <c r="W16" s="42" t="s">
        <v>23</v>
      </c>
      <c r="X16" s="48"/>
      <c r="Y16" s="4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8"/>
      <c r="AR16" s="48"/>
      <c r="AS16" s="46" t="s">
        <v>107</v>
      </c>
      <c r="AT16" s="46"/>
      <c r="AU16" s="90"/>
      <c r="AV16" s="40" t="s">
        <v>23</v>
      </c>
      <c r="AW16" s="40" t="s">
        <v>23</v>
      </c>
      <c r="AX16" s="40" t="s">
        <v>23</v>
      </c>
      <c r="AY16" s="40" t="s">
        <v>23</v>
      </c>
      <c r="AZ16" s="40" t="s">
        <v>23</v>
      </c>
      <c r="BA16" s="40" t="s">
        <v>23</v>
      </c>
      <c r="BB16" s="40" t="s">
        <v>23</v>
      </c>
      <c r="BC16" s="40" t="s">
        <v>23</v>
      </c>
      <c r="BD16" s="40" t="s">
        <v>23</v>
      </c>
      <c r="BE16" s="43"/>
    </row>
    <row r="17" spans="1:57" ht="20.25" customHeight="1" thickBot="1">
      <c r="A17" s="158"/>
      <c r="B17" s="167"/>
      <c r="C17" s="167"/>
      <c r="D17" s="64" t="s">
        <v>24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88"/>
      <c r="V17" s="42" t="s">
        <v>23</v>
      </c>
      <c r="W17" s="42" t="s">
        <v>23</v>
      </c>
      <c r="X17" s="44"/>
      <c r="Y17" s="44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4"/>
      <c r="AR17" s="44"/>
      <c r="AS17" s="44"/>
      <c r="AT17" s="43"/>
      <c r="AU17" s="88"/>
      <c r="AV17" s="40" t="s">
        <v>23</v>
      </c>
      <c r="AW17" s="40" t="s">
        <v>23</v>
      </c>
      <c r="AX17" s="40" t="s">
        <v>23</v>
      </c>
      <c r="AY17" s="40" t="s">
        <v>23</v>
      </c>
      <c r="AZ17" s="40" t="s">
        <v>23</v>
      </c>
      <c r="BA17" s="40" t="s">
        <v>23</v>
      </c>
      <c r="BB17" s="40" t="s">
        <v>23</v>
      </c>
      <c r="BC17" s="40" t="s">
        <v>23</v>
      </c>
      <c r="BD17" s="40" t="s">
        <v>23</v>
      </c>
      <c r="BE17" s="43"/>
    </row>
    <row r="18" spans="1:57" ht="20.25" customHeight="1" thickBot="1">
      <c r="A18" s="158"/>
      <c r="B18" s="69" t="s">
        <v>101</v>
      </c>
      <c r="C18" s="70" t="s">
        <v>82</v>
      </c>
      <c r="D18" s="64" t="s">
        <v>22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 t="s">
        <v>107</v>
      </c>
      <c r="U18" s="88"/>
      <c r="V18" s="42" t="s">
        <v>23</v>
      </c>
      <c r="W18" s="42" t="s">
        <v>23</v>
      </c>
      <c r="X18" s="44"/>
      <c r="Y18" s="44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4"/>
      <c r="AR18" s="44"/>
      <c r="AS18" s="43"/>
      <c r="AT18" s="43"/>
      <c r="AU18" s="88"/>
      <c r="AV18" s="40" t="s">
        <v>23</v>
      </c>
      <c r="AW18" s="40" t="s">
        <v>23</v>
      </c>
      <c r="AX18" s="40" t="s">
        <v>23</v>
      </c>
      <c r="AY18" s="40" t="s">
        <v>23</v>
      </c>
      <c r="AZ18" s="40" t="s">
        <v>23</v>
      </c>
      <c r="BA18" s="40" t="s">
        <v>23</v>
      </c>
      <c r="BB18" s="40" t="s">
        <v>23</v>
      </c>
      <c r="BC18" s="40" t="s">
        <v>23</v>
      </c>
      <c r="BD18" s="40" t="s">
        <v>23</v>
      </c>
      <c r="BE18" s="43"/>
    </row>
    <row r="19" spans="1:57" ht="24.75" customHeight="1" thickBot="1">
      <c r="A19" s="158"/>
      <c r="B19" s="148" t="s">
        <v>29</v>
      </c>
      <c r="C19" s="148" t="s">
        <v>105</v>
      </c>
      <c r="D19" s="61" t="s">
        <v>22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2" t="s">
        <v>23</v>
      </c>
      <c r="W19" s="42" t="s">
        <v>23</v>
      </c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 t="s">
        <v>23</v>
      </c>
      <c r="AW19" s="40" t="s">
        <v>23</v>
      </c>
      <c r="AX19" s="40" t="s">
        <v>23</v>
      </c>
      <c r="AY19" s="40" t="s">
        <v>23</v>
      </c>
      <c r="AZ19" s="40" t="s">
        <v>23</v>
      </c>
      <c r="BA19" s="40" t="s">
        <v>23</v>
      </c>
      <c r="BB19" s="40" t="s">
        <v>23</v>
      </c>
      <c r="BC19" s="40" t="s">
        <v>23</v>
      </c>
      <c r="BD19" s="40" t="s">
        <v>23</v>
      </c>
      <c r="BE19" s="43"/>
    </row>
    <row r="20" spans="1:57" ht="21" customHeight="1" thickBot="1">
      <c r="A20" s="158"/>
      <c r="B20" s="149"/>
      <c r="C20" s="149"/>
      <c r="D20" s="61" t="s">
        <v>24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2" t="s">
        <v>23</v>
      </c>
      <c r="W20" s="42" t="s">
        <v>23</v>
      </c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 t="s">
        <v>23</v>
      </c>
      <c r="AW20" s="40" t="s">
        <v>23</v>
      </c>
      <c r="AX20" s="40" t="s">
        <v>23</v>
      </c>
      <c r="AY20" s="40" t="s">
        <v>23</v>
      </c>
      <c r="AZ20" s="40" t="s">
        <v>23</v>
      </c>
      <c r="BA20" s="40" t="s">
        <v>23</v>
      </c>
      <c r="BB20" s="40" t="s">
        <v>23</v>
      </c>
      <c r="BC20" s="40" t="s">
        <v>23</v>
      </c>
      <c r="BD20" s="40" t="s">
        <v>23</v>
      </c>
      <c r="BE20" s="43"/>
    </row>
    <row r="21" spans="1:57" ht="18.75" customHeight="1" thickBot="1">
      <c r="A21" s="158"/>
      <c r="B21" s="150" t="s">
        <v>30</v>
      </c>
      <c r="C21" s="152" t="s">
        <v>106</v>
      </c>
      <c r="D21" s="63" t="s">
        <v>22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89"/>
      <c r="V21" s="42" t="s">
        <v>23</v>
      </c>
      <c r="W21" s="42" t="s">
        <v>23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3"/>
      <c r="AU21" s="90" t="s">
        <v>108</v>
      </c>
      <c r="AV21" s="40" t="s">
        <v>23</v>
      </c>
      <c r="AW21" s="40" t="s">
        <v>23</v>
      </c>
      <c r="AX21" s="40" t="s">
        <v>23</v>
      </c>
      <c r="AY21" s="40" t="s">
        <v>23</v>
      </c>
      <c r="AZ21" s="40" t="s">
        <v>23</v>
      </c>
      <c r="BA21" s="40" t="s">
        <v>23</v>
      </c>
      <c r="BB21" s="40" t="s">
        <v>23</v>
      </c>
      <c r="BC21" s="40" t="s">
        <v>23</v>
      </c>
      <c r="BD21" s="40" t="s">
        <v>23</v>
      </c>
      <c r="BE21" s="43"/>
    </row>
    <row r="22" spans="1:57" ht="18.75" customHeight="1" thickBot="1">
      <c r="A22" s="158"/>
      <c r="B22" s="151"/>
      <c r="C22" s="153"/>
      <c r="D22" s="63" t="s">
        <v>24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89"/>
      <c r="V22" s="42" t="s">
        <v>23</v>
      </c>
      <c r="W22" s="42" t="s">
        <v>23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9"/>
      <c r="AK22" s="49"/>
      <c r="AL22" s="49"/>
      <c r="AM22" s="49"/>
      <c r="AN22" s="49"/>
      <c r="AO22" s="49"/>
      <c r="AP22" s="49"/>
      <c r="AQ22" s="48"/>
      <c r="AR22" s="48"/>
      <c r="AS22" s="48"/>
      <c r="AT22" s="46"/>
      <c r="AU22" s="90"/>
      <c r="AV22" s="40" t="s">
        <v>23</v>
      </c>
      <c r="AW22" s="40" t="s">
        <v>23</v>
      </c>
      <c r="AX22" s="40" t="s">
        <v>23</v>
      </c>
      <c r="AY22" s="40" t="s">
        <v>23</v>
      </c>
      <c r="AZ22" s="40" t="s">
        <v>23</v>
      </c>
      <c r="BA22" s="40" t="s">
        <v>23</v>
      </c>
      <c r="BB22" s="40" t="s">
        <v>23</v>
      </c>
      <c r="BC22" s="40" t="s">
        <v>23</v>
      </c>
      <c r="BD22" s="40" t="s">
        <v>23</v>
      </c>
      <c r="BE22" s="43"/>
    </row>
    <row r="23" spans="1:57" ht="18.75" customHeight="1" thickBot="1">
      <c r="A23" s="158"/>
      <c r="B23" s="72" t="s">
        <v>31</v>
      </c>
      <c r="C23" s="71" t="s">
        <v>89</v>
      </c>
      <c r="D23" s="63" t="s">
        <v>22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88"/>
      <c r="V23" s="42" t="s">
        <v>23</v>
      </c>
      <c r="W23" s="42" t="s">
        <v>23</v>
      </c>
      <c r="X23" s="44"/>
      <c r="Y23" s="44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3"/>
      <c r="AT23" s="43"/>
      <c r="AU23" s="90" t="s">
        <v>108</v>
      </c>
      <c r="AV23" s="40" t="s">
        <v>23</v>
      </c>
      <c r="AW23" s="40" t="s">
        <v>23</v>
      </c>
      <c r="AX23" s="40" t="s">
        <v>23</v>
      </c>
      <c r="AY23" s="40" t="s">
        <v>23</v>
      </c>
      <c r="AZ23" s="40" t="s">
        <v>23</v>
      </c>
      <c r="BA23" s="40" t="s">
        <v>23</v>
      </c>
      <c r="BB23" s="40" t="s">
        <v>23</v>
      </c>
      <c r="BC23" s="40" t="s">
        <v>23</v>
      </c>
      <c r="BD23" s="40" t="s">
        <v>23</v>
      </c>
      <c r="BE23" s="43"/>
    </row>
    <row r="24" spans="1:57" ht="18.75" customHeight="1" thickBot="1">
      <c r="A24" s="158"/>
      <c r="B24" s="73" t="s">
        <v>32</v>
      </c>
      <c r="C24" s="71" t="s">
        <v>90</v>
      </c>
      <c r="D24" s="63" t="s">
        <v>22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88"/>
      <c r="V24" s="42" t="s">
        <v>23</v>
      </c>
      <c r="W24" s="42" t="s">
        <v>23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 t="s">
        <v>107</v>
      </c>
      <c r="AT24" s="46"/>
      <c r="AU24" s="90"/>
      <c r="AV24" s="40" t="s">
        <v>23</v>
      </c>
      <c r="AW24" s="40" t="s">
        <v>23</v>
      </c>
      <c r="AX24" s="40" t="s">
        <v>23</v>
      </c>
      <c r="AY24" s="40" t="s">
        <v>23</v>
      </c>
      <c r="AZ24" s="40" t="s">
        <v>23</v>
      </c>
      <c r="BA24" s="40" t="s">
        <v>23</v>
      </c>
      <c r="BB24" s="40" t="s">
        <v>23</v>
      </c>
      <c r="BC24" s="40" t="s">
        <v>23</v>
      </c>
      <c r="BD24" s="40" t="s">
        <v>23</v>
      </c>
      <c r="BE24" s="43"/>
    </row>
    <row r="25" spans="1:57" ht="18.75" customHeight="1" thickBot="1">
      <c r="A25" s="158"/>
      <c r="B25" s="69" t="s">
        <v>91</v>
      </c>
      <c r="C25" s="71" t="s">
        <v>92</v>
      </c>
      <c r="D25" s="63" t="s">
        <v>22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88"/>
      <c r="V25" s="42" t="s">
        <v>23</v>
      </c>
      <c r="W25" s="42" t="s">
        <v>23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3" t="s">
        <v>107</v>
      </c>
      <c r="AT25" s="43"/>
      <c r="AU25" s="90"/>
      <c r="AV25" s="40" t="s">
        <v>23</v>
      </c>
      <c r="AW25" s="40" t="s">
        <v>23</v>
      </c>
      <c r="AX25" s="40" t="s">
        <v>23</v>
      </c>
      <c r="AY25" s="40" t="s">
        <v>23</v>
      </c>
      <c r="AZ25" s="40" t="s">
        <v>23</v>
      </c>
      <c r="BA25" s="40" t="s">
        <v>23</v>
      </c>
      <c r="BB25" s="40" t="s">
        <v>23</v>
      </c>
      <c r="BC25" s="40" t="s">
        <v>23</v>
      </c>
      <c r="BD25" s="40" t="s">
        <v>23</v>
      </c>
      <c r="BE25" s="43"/>
    </row>
    <row r="26" spans="1:57" ht="22.5" customHeight="1" thickBot="1">
      <c r="A26" s="158"/>
      <c r="B26" s="72" t="s">
        <v>93</v>
      </c>
      <c r="C26" s="70" t="s">
        <v>94</v>
      </c>
      <c r="D26" s="64" t="s">
        <v>22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88" t="s">
        <v>108</v>
      </c>
      <c r="V26" s="42" t="s">
        <v>23</v>
      </c>
      <c r="W26" s="42" t="s">
        <v>23</v>
      </c>
      <c r="X26" s="44"/>
      <c r="Y26" s="44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4"/>
      <c r="AR26" s="44"/>
      <c r="AS26" s="43"/>
      <c r="AT26" s="43"/>
      <c r="AU26" s="90"/>
      <c r="AV26" s="40" t="s">
        <v>23</v>
      </c>
      <c r="AW26" s="40" t="s">
        <v>23</v>
      </c>
      <c r="AX26" s="40" t="s">
        <v>23</v>
      </c>
      <c r="AY26" s="40" t="s">
        <v>23</v>
      </c>
      <c r="AZ26" s="40" t="s">
        <v>23</v>
      </c>
      <c r="BA26" s="40" t="s">
        <v>23</v>
      </c>
      <c r="BB26" s="40" t="s">
        <v>23</v>
      </c>
      <c r="BC26" s="40" t="s">
        <v>23</v>
      </c>
      <c r="BD26" s="40" t="s">
        <v>23</v>
      </c>
      <c r="BE26" s="43"/>
    </row>
    <row r="27" spans="1:57" ht="18.75" customHeight="1" thickBot="1">
      <c r="A27" s="158"/>
      <c r="B27" s="74" t="s">
        <v>53</v>
      </c>
      <c r="C27" s="71" t="s">
        <v>95</v>
      </c>
      <c r="D27" s="64" t="s">
        <v>22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88"/>
      <c r="V27" s="42" t="s">
        <v>23</v>
      </c>
      <c r="W27" s="42" t="s">
        <v>23</v>
      </c>
      <c r="X27" s="44"/>
      <c r="Y27" s="44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4"/>
      <c r="AR27" s="44"/>
      <c r="AS27" s="43" t="s">
        <v>107</v>
      </c>
      <c r="AT27" s="43"/>
      <c r="AU27" s="90"/>
      <c r="AV27" s="40" t="s">
        <v>23</v>
      </c>
      <c r="AW27" s="40" t="s">
        <v>23</v>
      </c>
      <c r="AX27" s="40" t="s">
        <v>23</v>
      </c>
      <c r="AY27" s="40" t="s">
        <v>23</v>
      </c>
      <c r="AZ27" s="40" t="s">
        <v>23</v>
      </c>
      <c r="BA27" s="40" t="s">
        <v>23</v>
      </c>
      <c r="BB27" s="40" t="s">
        <v>23</v>
      </c>
      <c r="BC27" s="40" t="s">
        <v>23</v>
      </c>
      <c r="BD27" s="40" t="s">
        <v>23</v>
      </c>
      <c r="BE27" s="43"/>
    </row>
    <row r="28" spans="1:57" ht="18.75" customHeight="1" thickBot="1">
      <c r="A28" s="158"/>
      <c r="B28" s="80" t="s">
        <v>33</v>
      </c>
      <c r="C28" s="80" t="s">
        <v>34</v>
      </c>
      <c r="D28" s="61" t="s">
        <v>22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2" t="s">
        <v>23</v>
      </c>
      <c r="W28" s="42" t="s">
        <v>23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 t="s">
        <v>23</v>
      </c>
      <c r="AW28" s="40" t="s">
        <v>23</v>
      </c>
      <c r="AX28" s="40" t="s">
        <v>23</v>
      </c>
      <c r="AY28" s="40" t="s">
        <v>23</v>
      </c>
      <c r="AZ28" s="40" t="s">
        <v>23</v>
      </c>
      <c r="BA28" s="40" t="s">
        <v>23</v>
      </c>
      <c r="BB28" s="40" t="s">
        <v>23</v>
      </c>
      <c r="BC28" s="40" t="s">
        <v>23</v>
      </c>
      <c r="BD28" s="40" t="s">
        <v>23</v>
      </c>
      <c r="BE28" s="43"/>
    </row>
    <row r="29" spans="1:57" ht="36" customHeight="1" thickBot="1">
      <c r="A29" s="158"/>
      <c r="B29" s="79" t="s">
        <v>35</v>
      </c>
      <c r="C29" s="79" t="s">
        <v>102</v>
      </c>
      <c r="D29" s="66" t="s">
        <v>22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88"/>
      <c r="V29" s="42" t="s">
        <v>23</v>
      </c>
      <c r="W29" s="42" t="s">
        <v>23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88"/>
      <c r="AV29" s="40" t="s">
        <v>23</v>
      </c>
      <c r="AW29" s="40" t="s">
        <v>23</v>
      </c>
      <c r="AX29" s="40" t="s">
        <v>23</v>
      </c>
      <c r="AY29" s="40" t="s">
        <v>23</v>
      </c>
      <c r="AZ29" s="40" t="s">
        <v>23</v>
      </c>
      <c r="BA29" s="40" t="s">
        <v>23</v>
      </c>
      <c r="BB29" s="40" t="s">
        <v>23</v>
      </c>
      <c r="BC29" s="40" t="s">
        <v>23</v>
      </c>
      <c r="BD29" s="40" t="s">
        <v>23</v>
      </c>
      <c r="BE29" s="43"/>
    </row>
    <row r="30" spans="1:58" s="37" customFormat="1" ht="38.25" customHeight="1" thickBot="1">
      <c r="A30" s="158"/>
      <c r="B30" s="75" t="s">
        <v>36</v>
      </c>
      <c r="C30" s="78" t="s">
        <v>103</v>
      </c>
      <c r="D30" s="67" t="s">
        <v>22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88"/>
      <c r="V30" s="42" t="s">
        <v>23</v>
      </c>
      <c r="W30" s="42" t="s">
        <v>23</v>
      </c>
      <c r="X30" s="44"/>
      <c r="Y30" s="44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4"/>
      <c r="AR30" s="44"/>
      <c r="AS30" s="43"/>
      <c r="AT30" s="43"/>
      <c r="AU30" s="88"/>
      <c r="AV30" s="40" t="s">
        <v>23</v>
      </c>
      <c r="AW30" s="40" t="s">
        <v>23</v>
      </c>
      <c r="AX30" s="40" t="s">
        <v>23</v>
      </c>
      <c r="AY30" s="40" t="s">
        <v>23</v>
      </c>
      <c r="AZ30" s="40" t="s">
        <v>23</v>
      </c>
      <c r="BA30" s="40" t="s">
        <v>23</v>
      </c>
      <c r="BB30" s="40" t="s">
        <v>23</v>
      </c>
      <c r="BC30" s="40" t="s">
        <v>23</v>
      </c>
      <c r="BD30" s="40" t="s">
        <v>23</v>
      </c>
      <c r="BE30" s="43"/>
      <c r="BF30" s="36"/>
    </row>
    <row r="31" spans="1:58" s="37" customFormat="1" ht="32.25" customHeight="1" thickBot="1">
      <c r="A31" s="158"/>
      <c r="B31" s="75" t="s">
        <v>96</v>
      </c>
      <c r="C31" s="75" t="s">
        <v>104</v>
      </c>
      <c r="D31" s="67" t="s">
        <v>22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88"/>
      <c r="V31" s="42" t="s">
        <v>23</v>
      </c>
      <c r="W31" s="42" t="s">
        <v>23</v>
      </c>
      <c r="X31" s="44"/>
      <c r="Y31" s="44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4"/>
      <c r="AR31" s="44"/>
      <c r="AS31" s="43"/>
      <c r="AT31" s="43"/>
      <c r="AU31" s="88"/>
      <c r="AV31" s="40" t="s">
        <v>23</v>
      </c>
      <c r="AW31" s="40" t="s">
        <v>23</v>
      </c>
      <c r="AX31" s="40" t="s">
        <v>23</v>
      </c>
      <c r="AY31" s="40" t="s">
        <v>23</v>
      </c>
      <c r="AZ31" s="40" t="s">
        <v>23</v>
      </c>
      <c r="BA31" s="40" t="s">
        <v>23</v>
      </c>
      <c r="BB31" s="40" t="s">
        <v>23</v>
      </c>
      <c r="BC31" s="40" t="s">
        <v>23</v>
      </c>
      <c r="BD31" s="40" t="s">
        <v>23</v>
      </c>
      <c r="BE31" s="43"/>
      <c r="BF31" s="36"/>
    </row>
    <row r="32" spans="1:57" ht="18.75" customHeight="1" thickBot="1">
      <c r="A32" s="158"/>
      <c r="B32" s="76" t="s">
        <v>97</v>
      </c>
      <c r="C32" s="77" t="s">
        <v>37</v>
      </c>
      <c r="D32" s="67" t="s">
        <v>22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88"/>
      <c r="V32" s="42" t="s">
        <v>23</v>
      </c>
      <c r="W32" s="42" t="s">
        <v>23</v>
      </c>
      <c r="X32" s="48"/>
      <c r="Y32" s="48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8"/>
      <c r="AR32" s="48"/>
      <c r="AS32" s="46"/>
      <c r="AT32" s="46"/>
      <c r="AU32" s="90"/>
      <c r="AV32" s="40" t="s">
        <v>23</v>
      </c>
      <c r="AW32" s="40" t="s">
        <v>23</v>
      </c>
      <c r="AX32" s="40" t="s">
        <v>23</v>
      </c>
      <c r="AY32" s="40" t="s">
        <v>23</v>
      </c>
      <c r="AZ32" s="40" t="s">
        <v>23</v>
      </c>
      <c r="BA32" s="40" t="s">
        <v>23</v>
      </c>
      <c r="BB32" s="40" t="s">
        <v>23</v>
      </c>
      <c r="BC32" s="40" t="s">
        <v>23</v>
      </c>
      <c r="BD32" s="40" t="s">
        <v>23</v>
      </c>
      <c r="BE32" s="43"/>
    </row>
    <row r="33" spans="1:57" ht="15.75">
      <c r="A33" s="158"/>
      <c r="B33" s="154" t="s">
        <v>38</v>
      </c>
      <c r="C33" s="155"/>
      <c r="D33" s="156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 t="s">
        <v>23</v>
      </c>
      <c r="W33" s="141" t="s">
        <v>23</v>
      </c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39" t="s">
        <v>23</v>
      </c>
      <c r="AW33" s="139" t="s">
        <v>23</v>
      </c>
      <c r="AX33" s="139" t="s">
        <v>23</v>
      </c>
      <c r="AY33" s="139" t="s">
        <v>23</v>
      </c>
      <c r="AZ33" s="139" t="s">
        <v>23</v>
      </c>
      <c r="BA33" s="139" t="s">
        <v>23</v>
      </c>
      <c r="BB33" s="139" t="s">
        <v>23</v>
      </c>
      <c r="BC33" s="139" t="s">
        <v>23</v>
      </c>
      <c r="BD33" s="139" t="s">
        <v>23</v>
      </c>
      <c r="BE33" s="143"/>
    </row>
    <row r="34" spans="1:57" ht="16.5" thickBot="1">
      <c r="A34" s="158"/>
      <c r="B34" s="145" t="s">
        <v>39</v>
      </c>
      <c r="C34" s="146"/>
      <c r="D34" s="147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0"/>
      <c r="AW34" s="140"/>
      <c r="AX34" s="140"/>
      <c r="AY34" s="140"/>
      <c r="AZ34" s="140"/>
      <c r="BA34" s="140"/>
      <c r="BB34" s="140"/>
      <c r="BC34" s="140"/>
      <c r="BD34" s="140"/>
      <c r="BE34" s="144"/>
    </row>
    <row r="35" spans="1:57" ht="18.75" customHeight="1" thickBot="1">
      <c r="A35" s="158"/>
      <c r="B35" s="136" t="s">
        <v>40</v>
      </c>
      <c r="C35" s="137"/>
      <c r="D35" s="1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56" t="s">
        <v>23</v>
      </c>
      <c r="W35" s="56" t="s">
        <v>23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 t="s">
        <v>23</v>
      </c>
      <c r="AW35" s="40" t="s">
        <v>23</v>
      </c>
      <c r="AX35" s="40" t="s">
        <v>23</v>
      </c>
      <c r="AY35" s="40" t="s">
        <v>23</v>
      </c>
      <c r="AZ35" s="40" t="s">
        <v>23</v>
      </c>
      <c r="BA35" s="40" t="s">
        <v>23</v>
      </c>
      <c r="BB35" s="40" t="s">
        <v>23</v>
      </c>
      <c r="BC35" s="40" t="s">
        <v>23</v>
      </c>
      <c r="BD35" s="40" t="s">
        <v>23</v>
      </c>
      <c r="BE35" s="53"/>
    </row>
    <row r="36" spans="1:57" ht="16.5" thickBot="1">
      <c r="A36" s="158"/>
      <c r="B36" s="136" t="s">
        <v>41</v>
      </c>
      <c r="C36" s="137"/>
      <c r="D36" s="1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56" t="s">
        <v>23</v>
      </c>
      <c r="W36" s="56" t="s">
        <v>23</v>
      </c>
      <c r="X36" s="39"/>
      <c r="Y36" s="39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39"/>
      <c r="AR36" s="39"/>
      <c r="AS36" s="39"/>
      <c r="AT36" s="39"/>
      <c r="AU36" s="39"/>
      <c r="AV36" s="40" t="s">
        <v>23</v>
      </c>
      <c r="AW36" s="40" t="s">
        <v>23</v>
      </c>
      <c r="AX36" s="40" t="s">
        <v>23</v>
      </c>
      <c r="AY36" s="40" t="s">
        <v>23</v>
      </c>
      <c r="AZ36" s="40" t="s">
        <v>23</v>
      </c>
      <c r="BA36" s="40" t="s">
        <v>23</v>
      </c>
      <c r="BB36" s="40" t="s">
        <v>23</v>
      </c>
      <c r="BC36" s="40" t="s">
        <v>23</v>
      </c>
      <c r="BD36" s="40" t="s">
        <v>23</v>
      </c>
      <c r="BE36" s="54"/>
    </row>
    <row r="37" spans="1:57" ht="21" customHeight="1" thickBot="1">
      <c r="A37" s="159"/>
      <c r="B37" s="136" t="s">
        <v>42</v>
      </c>
      <c r="C37" s="137"/>
      <c r="D37" s="138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 t="s">
        <v>23</v>
      </c>
      <c r="W37" s="56" t="s">
        <v>23</v>
      </c>
      <c r="X37" s="55"/>
      <c r="Y37" s="55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5"/>
      <c r="AR37" s="55"/>
      <c r="AS37" s="55"/>
      <c r="AT37" s="55"/>
      <c r="AU37" s="55"/>
      <c r="AV37" s="58" t="s">
        <v>23</v>
      </c>
      <c r="AW37" s="58" t="s">
        <v>23</v>
      </c>
      <c r="AX37" s="58" t="s">
        <v>23</v>
      </c>
      <c r="AY37" s="58" t="s">
        <v>23</v>
      </c>
      <c r="AZ37" s="58" t="s">
        <v>23</v>
      </c>
      <c r="BA37" s="58" t="s">
        <v>23</v>
      </c>
      <c r="BB37" s="58" t="s">
        <v>23</v>
      </c>
      <c r="BC37" s="58" t="s">
        <v>23</v>
      </c>
      <c r="BD37" s="58" t="s">
        <v>23</v>
      </c>
      <c r="BE37" s="54"/>
    </row>
  </sheetData>
  <sheetProtection/>
  <mergeCells count="91">
    <mergeCell ref="AN2:AQ2"/>
    <mergeCell ref="A1:BE1"/>
    <mergeCell ref="A2:A4"/>
    <mergeCell ref="B2:B4"/>
    <mergeCell ref="C2:C4"/>
    <mergeCell ref="D2:D4"/>
    <mergeCell ref="BE2:BE6"/>
    <mergeCell ref="E3:BD3"/>
    <mergeCell ref="A5:BD5"/>
    <mergeCell ref="A7:A37"/>
    <mergeCell ref="B7:B8"/>
    <mergeCell ref="C7:C8"/>
    <mergeCell ref="B9:B10"/>
    <mergeCell ref="C9:C10"/>
    <mergeCell ref="B13:B14"/>
    <mergeCell ref="C13:C14"/>
    <mergeCell ref="B16:B17"/>
    <mergeCell ref="C16:C17"/>
    <mergeCell ref="B19:B20"/>
    <mergeCell ref="C19:C20"/>
    <mergeCell ref="B21:B22"/>
    <mergeCell ref="C21:C22"/>
    <mergeCell ref="B33:D33"/>
    <mergeCell ref="E33:E34"/>
    <mergeCell ref="F33:F34"/>
    <mergeCell ref="G33:G34"/>
    <mergeCell ref="H33:H34"/>
    <mergeCell ref="I33:I34"/>
    <mergeCell ref="B34:D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BD33:BD34"/>
    <mergeCell ref="BE33:BE34"/>
    <mergeCell ref="AT33:AT34"/>
    <mergeCell ref="AU33:AU34"/>
    <mergeCell ref="AV33:AV34"/>
    <mergeCell ref="AW33:AW34"/>
    <mergeCell ref="AX33:AX34"/>
    <mergeCell ref="AY33:AY34"/>
    <mergeCell ref="AN33:AN34"/>
    <mergeCell ref="BB33:BB34"/>
    <mergeCell ref="AO33:AO34"/>
    <mergeCell ref="AP33:AP34"/>
    <mergeCell ref="AQ33:AQ34"/>
    <mergeCell ref="BC33:BC34"/>
    <mergeCell ref="AR33:AR34"/>
    <mergeCell ref="AS33:AS34"/>
    <mergeCell ref="AJ2:AL2"/>
    <mergeCell ref="B35:D35"/>
    <mergeCell ref="B36:D36"/>
    <mergeCell ref="B37:D37"/>
    <mergeCell ref="AZ33:AZ34"/>
    <mergeCell ref="BA33:BA34"/>
    <mergeCell ref="AH33:AH34"/>
    <mergeCell ref="AI33:AI34"/>
    <mergeCell ref="AJ33:AJ34"/>
    <mergeCell ref="AK33:AK34"/>
    <mergeCell ref="S2:U2"/>
    <mergeCell ref="W2:Z2"/>
    <mergeCell ref="AS2:AU2"/>
    <mergeCell ref="BA2:BD2"/>
    <mergeCell ref="E2:H2"/>
    <mergeCell ref="J2:L2"/>
    <mergeCell ref="N2:Q2"/>
    <mergeCell ref="AA2:AD2"/>
    <mergeCell ref="AW2:AZ2"/>
    <mergeCell ref="AE2:AH2"/>
  </mergeCells>
  <hyperlinks>
    <hyperlink ref="BE2" r:id="rId1" display="_ftn1"/>
  </hyperlinks>
  <printOptions/>
  <pageMargins left="0" right="0" top="0" bottom="0" header="0" footer="0"/>
  <pageSetup fitToHeight="1" fitToWidth="1" horizontalDpi="300" verticalDpi="300" orientation="landscape" paperSize="9" scale="4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="50" zoomScaleNormal="50" zoomScalePageLayoutView="0" workbookViewId="0" topLeftCell="A1">
      <selection activeCell="AG18" sqref="AG18"/>
    </sheetView>
  </sheetViews>
  <sheetFormatPr defaultColWidth="9.00390625" defaultRowHeight="12.75"/>
  <cols>
    <col min="1" max="1" width="5.25390625" style="35" customWidth="1"/>
    <col min="2" max="2" width="12.75390625" style="35" customWidth="1"/>
    <col min="3" max="3" width="39.875" style="35" customWidth="1"/>
    <col min="4" max="4" width="9.625" style="35" customWidth="1"/>
    <col min="5" max="21" width="5.375" style="35" customWidth="1"/>
    <col min="22" max="23" width="4.00390625" style="35" customWidth="1"/>
    <col min="24" max="25" width="5.375" style="35" customWidth="1"/>
    <col min="26" max="42" width="5.375" style="38" customWidth="1"/>
    <col min="43" max="47" width="5.375" style="35" customWidth="1"/>
    <col min="48" max="56" width="3.00390625" style="35" customWidth="1"/>
    <col min="57" max="57" width="13.25390625" style="60" customWidth="1"/>
    <col min="58" max="58" width="12.00390625" style="34" customWidth="1"/>
    <col min="59" max="16384" width="9.125" style="35" customWidth="1"/>
  </cols>
  <sheetData>
    <row r="1" spans="1:57" ht="83.25" customHeight="1" thickBot="1">
      <c r="A1" s="130" t="s">
        <v>146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2"/>
    </row>
    <row r="2" spans="1:57" ht="91.5" customHeight="1" thickBot="1">
      <c r="A2" s="113" t="s">
        <v>0</v>
      </c>
      <c r="B2" s="113" t="s">
        <v>1</v>
      </c>
      <c r="C2" s="113" t="s">
        <v>2</v>
      </c>
      <c r="D2" s="113" t="s">
        <v>3</v>
      </c>
      <c r="E2" s="112" t="s">
        <v>4</v>
      </c>
      <c r="F2" s="110"/>
      <c r="G2" s="110"/>
      <c r="H2" s="111"/>
      <c r="I2" s="98" t="s">
        <v>137</v>
      </c>
      <c r="J2" s="112" t="s">
        <v>5</v>
      </c>
      <c r="K2" s="110"/>
      <c r="L2" s="110"/>
      <c r="M2" s="98" t="s">
        <v>138</v>
      </c>
      <c r="N2" s="112" t="s">
        <v>6</v>
      </c>
      <c r="O2" s="110"/>
      <c r="P2" s="110"/>
      <c r="Q2" s="111"/>
      <c r="R2" s="98" t="s">
        <v>139</v>
      </c>
      <c r="S2" s="110" t="s">
        <v>7</v>
      </c>
      <c r="T2" s="110"/>
      <c r="U2" s="111"/>
      <c r="V2" s="98" t="s">
        <v>140</v>
      </c>
      <c r="W2" s="112" t="s">
        <v>8</v>
      </c>
      <c r="X2" s="110"/>
      <c r="Y2" s="110"/>
      <c r="Z2" s="111"/>
      <c r="AA2" s="112" t="s">
        <v>9</v>
      </c>
      <c r="AB2" s="110"/>
      <c r="AC2" s="110"/>
      <c r="AD2" s="111"/>
      <c r="AE2" s="112" t="s">
        <v>10</v>
      </c>
      <c r="AF2" s="110"/>
      <c r="AG2" s="110"/>
      <c r="AH2" s="111"/>
      <c r="AI2" s="98" t="s">
        <v>141</v>
      </c>
      <c r="AJ2" s="112" t="s">
        <v>11</v>
      </c>
      <c r="AK2" s="110"/>
      <c r="AL2" s="111"/>
      <c r="AM2" s="98" t="s">
        <v>142</v>
      </c>
      <c r="AN2" s="112" t="s">
        <v>12</v>
      </c>
      <c r="AO2" s="110"/>
      <c r="AP2" s="110"/>
      <c r="AQ2" s="111"/>
      <c r="AR2" s="98" t="s">
        <v>143</v>
      </c>
      <c r="AS2" s="112" t="s">
        <v>13</v>
      </c>
      <c r="AT2" s="110"/>
      <c r="AU2" s="111"/>
      <c r="AV2" s="98" t="s">
        <v>144</v>
      </c>
      <c r="AW2" s="112" t="s">
        <v>14</v>
      </c>
      <c r="AX2" s="110"/>
      <c r="AY2" s="110"/>
      <c r="AZ2" s="111"/>
      <c r="BA2" s="112" t="s">
        <v>15</v>
      </c>
      <c r="BB2" s="110"/>
      <c r="BC2" s="110"/>
      <c r="BD2" s="111"/>
      <c r="BE2" s="174" t="s">
        <v>16</v>
      </c>
    </row>
    <row r="3" spans="1:57" ht="16.5" thickBot="1">
      <c r="A3" s="114"/>
      <c r="B3" s="114"/>
      <c r="C3" s="114"/>
      <c r="D3" s="114"/>
      <c r="E3" s="116" t="s">
        <v>17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8"/>
      <c r="BE3" s="175"/>
    </row>
    <row r="4" spans="1:57" ht="27.75" customHeight="1" thickBot="1">
      <c r="A4" s="115"/>
      <c r="B4" s="115"/>
      <c r="C4" s="115"/>
      <c r="D4" s="115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175"/>
    </row>
    <row r="5" spans="1:57" ht="16.5" thickBot="1">
      <c r="A5" s="116" t="s">
        <v>18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/>
      <c r="BE5" s="175"/>
    </row>
    <row r="6" spans="1:57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176"/>
    </row>
    <row r="7" spans="1:57" ht="47.25" customHeight="1" thickBot="1">
      <c r="A7" s="157" t="s">
        <v>120</v>
      </c>
      <c r="B7" s="86" t="s">
        <v>48</v>
      </c>
      <c r="C7" s="86" t="s">
        <v>74</v>
      </c>
      <c r="D7" s="61" t="s">
        <v>22</v>
      </c>
      <c r="E7" s="39">
        <f>E9+E10+E8</f>
        <v>4</v>
      </c>
      <c r="F7" s="39">
        <f aca="true" t="shared" si="0" ref="F7:U7">F9+F10+F8</f>
        <v>4</v>
      </c>
      <c r="G7" s="39">
        <f t="shared" si="0"/>
        <v>4</v>
      </c>
      <c r="H7" s="39">
        <f t="shared" si="0"/>
        <v>4</v>
      </c>
      <c r="I7" s="39">
        <f t="shared" si="0"/>
        <v>4</v>
      </c>
      <c r="J7" s="39">
        <f t="shared" si="0"/>
        <v>4</v>
      </c>
      <c r="K7" s="39">
        <f t="shared" si="0"/>
        <v>4</v>
      </c>
      <c r="L7" s="39">
        <f t="shared" si="0"/>
        <v>4</v>
      </c>
      <c r="M7" s="39">
        <f t="shared" si="0"/>
        <v>4</v>
      </c>
      <c r="N7" s="39">
        <f t="shared" si="0"/>
        <v>4</v>
      </c>
      <c r="O7" s="39">
        <f t="shared" si="0"/>
        <v>4</v>
      </c>
      <c r="P7" s="39">
        <f t="shared" si="0"/>
        <v>4</v>
      </c>
      <c r="Q7" s="39">
        <f t="shared" si="0"/>
        <v>4</v>
      </c>
      <c r="R7" s="39">
        <f t="shared" si="0"/>
        <v>4</v>
      </c>
      <c r="S7" s="39">
        <f t="shared" si="0"/>
        <v>0</v>
      </c>
      <c r="T7" s="39">
        <f t="shared" si="0"/>
        <v>0</v>
      </c>
      <c r="U7" s="39">
        <f t="shared" si="0"/>
        <v>0</v>
      </c>
      <c r="V7" s="42" t="s">
        <v>23</v>
      </c>
      <c r="W7" s="42" t="s">
        <v>23</v>
      </c>
      <c r="X7" s="39">
        <f aca="true" t="shared" si="1" ref="X7:AU7">X9+X10+X8</f>
        <v>6</v>
      </c>
      <c r="Y7" s="39">
        <f t="shared" si="1"/>
        <v>8</v>
      </c>
      <c r="Z7" s="39">
        <f t="shared" si="1"/>
        <v>6</v>
      </c>
      <c r="AA7" s="39">
        <f t="shared" si="1"/>
        <v>8</v>
      </c>
      <c r="AB7" s="39">
        <f t="shared" si="1"/>
        <v>6</v>
      </c>
      <c r="AC7" s="39">
        <f t="shared" si="1"/>
        <v>8</v>
      </c>
      <c r="AD7" s="39">
        <f t="shared" si="1"/>
        <v>6</v>
      </c>
      <c r="AE7" s="39">
        <f t="shared" si="1"/>
        <v>8</v>
      </c>
      <c r="AF7" s="39">
        <f t="shared" si="1"/>
        <v>6</v>
      </c>
      <c r="AG7" s="39">
        <f t="shared" si="1"/>
        <v>8</v>
      </c>
      <c r="AH7" s="39">
        <f t="shared" si="1"/>
        <v>6</v>
      </c>
      <c r="AI7" s="39">
        <f t="shared" si="1"/>
        <v>8</v>
      </c>
      <c r="AJ7" s="39">
        <f t="shared" si="1"/>
        <v>6</v>
      </c>
      <c r="AK7" s="39">
        <f t="shared" si="1"/>
        <v>8</v>
      </c>
      <c r="AL7" s="39">
        <f t="shared" si="1"/>
        <v>6</v>
      </c>
      <c r="AM7" s="39">
        <f t="shared" si="1"/>
        <v>8</v>
      </c>
      <c r="AN7" s="39">
        <f t="shared" si="1"/>
        <v>0</v>
      </c>
      <c r="AO7" s="39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40" t="s">
        <v>23</v>
      </c>
      <c r="AW7" s="40" t="s">
        <v>23</v>
      </c>
      <c r="AX7" s="40" t="s">
        <v>23</v>
      </c>
      <c r="AY7" s="40" t="s">
        <v>23</v>
      </c>
      <c r="AZ7" s="40" t="s">
        <v>23</v>
      </c>
      <c r="BA7" s="40" t="s">
        <v>23</v>
      </c>
      <c r="BB7" s="40" t="s">
        <v>23</v>
      </c>
      <c r="BC7" s="40" t="s">
        <v>23</v>
      </c>
      <c r="BD7" s="40" t="s">
        <v>23</v>
      </c>
      <c r="BE7" s="44">
        <f>E7+F7+G7+H7+I7+J7+K7+L7+M7+N7+O7+P7+Q7+R7+S7+T7+U7+X7+Y7+Z7+AA7+AB7+AC7+AD7+AE7+AF7+AG7+AH7+AI7+AJ7+AK7+AL7+AM7+AN7+AO7+AP7+AQ7+AR7+AS7+AT7+AU7</f>
        <v>168</v>
      </c>
    </row>
    <row r="8" spans="1:58" s="60" customFormat="1" ht="38.25" customHeight="1" thickBot="1">
      <c r="A8" s="158"/>
      <c r="B8" s="82" t="s">
        <v>115</v>
      </c>
      <c r="C8" s="83" t="s">
        <v>116</v>
      </c>
      <c r="D8" s="63" t="s">
        <v>22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88"/>
      <c r="V8" s="42" t="s">
        <v>23</v>
      </c>
      <c r="W8" s="42" t="s">
        <v>23</v>
      </c>
      <c r="X8" s="44">
        <v>2</v>
      </c>
      <c r="Y8" s="44">
        <v>4</v>
      </c>
      <c r="Z8" s="44">
        <v>2</v>
      </c>
      <c r="AA8" s="44">
        <v>4</v>
      </c>
      <c r="AB8" s="44">
        <v>2</v>
      </c>
      <c r="AC8" s="44">
        <v>4</v>
      </c>
      <c r="AD8" s="44">
        <v>2</v>
      </c>
      <c r="AE8" s="44">
        <v>4</v>
      </c>
      <c r="AF8" s="44">
        <v>2</v>
      </c>
      <c r="AG8" s="44">
        <v>4</v>
      </c>
      <c r="AH8" s="44">
        <v>2</v>
      </c>
      <c r="AI8" s="44">
        <v>4</v>
      </c>
      <c r="AJ8" s="44">
        <v>2</v>
      </c>
      <c r="AK8" s="44">
        <v>4</v>
      </c>
      <c r="AL8" s="44">
        <v>2</v>
      </c>
      <c r="AM8" s="44">
        <v>4</v>
      </c>
      <c r="AN8" s="88"/>
      <c r="AO8" s="44"/>
      <c r="AP8" s="44"/>
      <c r="AQ8" s="44"/>
      <c r="AR8" s="44"/>
      <c r="AS8" s="44"/>
      <c r="AT8" s="44"/>
      <c r="AU8" s="44"/>
      <c r="AV8" s="40" t="s">
        <v>23</v>
      </c>
      <c r="AW8" s="40" t="s">
        <v>23</v>
      </c>
      <c r="AX8" s="40" t="s">
        <v>23</v>
      </c>
      <c r="AY8" s="40" t="s">
        <v>23</v>
      </c>
      <c r="AZ8" s="40" t="s">
        <v>23</v>
      </c>
      <c r="BA8" s="40" t="s">
        <v>23</v>
      </c>
      <c r="BB8" s="40" t="s">
        <v>23</v>
      </c>
      <c r="BC8" s="40" t="s">
        <v>23</v>
      </c>
      <c r="BD8" s="40" t="s">
        <v>23</v>
      </c>
      <c r="BE8" s="44">
        <f aca="true" t="shared" si="2" ref="BE8:BE28">E8+F8+G8+H8+I8+J8+K8+L8+M8+N8+O8+P8+Q8+R8+S8+T8+U8+X8+Y8+Z8+AA8+AB8+AC8+AD8+AE8+AF8+AG8+AH8+AI8+AJ8+AK8+AL8+AM8+AN8+AO8+AP8+AQ8+AR8+AS8+AT8+AU8</f>
        <v>48</v>
      </c>
      <c r="BF8" s="59"/>
    </row>
    <row r="9" spans="1:57" ht="38.25" customHeight="1" thickBot="1">
      <c r="A9" s="158"/>
      <c r="B9" s="69" t="s">
        <v>87</v>
      </c>
      <c r="C9" s="69" t="s">
        <v>99</v>
      </c>
      <c r="D9" s="64" t="s">
        <v>22</v>
      </c>
      <c r="E9" s="44">
        <v>2</v>
      </c>
      <c r="F9" s="44">
        <v>2</v>
      </c>
      <c r="G9" s="44">
        <v>2</v>
      </c>
      <c r="H9" s="44">
        <v>2</v>
      </c>
      <c r="I9" s="44">
        <v>2</v>
      </c>
      <c r="J9" s="44">
        <v>2</v>
      </c>
      <c r="K9" s="44">
        <v>2</v>
      </c>
      <c r="L9" s="44">
        <v>2</v>
      </c>
      <c r="M9" s="44">
        <v>2</v>
      </c>
      <c r="N9" s="44">
        <v>2</v>
      </c>
      <c r="O9" s="44">
        <v>2</v>
      </c>
      <c r="P9" s="44">
        <v>2</v>
      </c>
      <c r="Q9" s="44">
        <v>2</v>
      </c>
      <c r="R9" s="44">
        <v>2</v>
      </c>
      <c r="S9" s="44"/>
      <c r="T9" s="44"/>
      <c r="U9" s="88"/>
      <c r="V9" s="42" t="s">
        <v>23</v>
      </c>
      <c r="W9" s="42" t="s">
        <v>23</v>
      </c>
      <c r="X9" s="44">
        <v>2</v>
      </c>
      <c r="Y9" s="44">
        <v>2</v>
      </c>
      <c r="Z9" s="45">
        <v>2</v>
      </c>
      <c r="AA9" s="45">
        <v>2</v>
      </c>
      <c r="AB9" s="45">
        <v>2</v>
      </c>
      <c r="AC9" s="45">
        <v>2</v>
      </c>
      <c r="AD9" s="45">
        <v>2</v>
      </c>
      <c r="AE9" s="45">
        <v>2</v>
      </c>
      <c r="AF9" s="45">
        <v>2</v>
      </c>
      <c r="AG9" s="45">
        <v>2</v>
      </c>
      <c r="AH9" s="45">
        <v>2</v>
      </c>
      <c r="AI9" s="45">
        <v>2</v>
      </c>
      <c r="AJ9" s="45">
        <v>2</v>
      </c>
      <c r="AK9" s="45">
        <v>2</v>
      </c>
      <c r="AL9" s="45">
        <v>2</v>
      </c>
      <c r="AM9" s="45">
        <v>2</v>
      </c>
      <c r="AN9" s="95"/>
      <c r="AO9" s="45"/>
      <c r="AP9" s="45"/>
      <c r="AQ9" s="44"/>
      <c r="AR9" s="44"/>
      <c r="AS9" s="43"/>
      <c r="AT9" s="44"/>
      <c r="AU9" s="48"/>
      <c r="AV9" s="40" t="s">
        <v>23</v>
      </c>
      <c r="AW9" s="40" t="s">
        <v>23</v>
      </c>
      <c r="AX9" s="40" t="s">
        <v>23</v>
      </c>
      <c r="AY9" s="40" t="s">
        <v>23</v>
      </c>
      <c r="AZ9" s="40" t="s">
        <v>23</v>
      </c>
      <c r="BA9" s="40" t="s">
        <v>23</v>
      </c>
      <c r="BB9" s="40" t="s">
        <v>23</v>
      </c>
      <c r="BC9" s="40" t="s">
        <v>23</v>
      </c>
      <c r="BD9" s="40" t="s">
        <v>23</v>
      </c>
      <c r="BE9" s="44">
        <f t="shared" si="2"/>
        <v>60</v>
      </c>
    </row>
    <row r="10" spans="1:57" ht="38.25" customHeight="1" thickBot="1">
      <c r="A10" s="158"/>
      <c r="B10" s="69" t="s">
        <v>47</v>
      </c>
      <c r="C10" s="69" t="s">
        <v>100</v>
      </c>
      <c r="D10" s="64" t="s">
        <v>22</v>
      </c>
      <c r="E10" s="44">
        <v>2</v>
      </c>
      <c r="F10" s="44">
        <v>2</v>
      </c>
      <c r="G10" s="44">
        <v>2</v>
      </c>
      <c r="H10" s="44">
        <v>2</v>
      </c>
      <c r="I10" s="44">
        <v>2</v>
      </c>
      <c r="J10" s="44">
        <v>2</v>
      </c>
      <c r="K10" s="44">
        <v>2</v>
      </c>
      <c r="L10" s="44">
        <v>2</v>
      </c>
      <c r="M10" s="44">
        <v>2</v>
      </c>
      <c r="N10" s="44">
        <v>2</v>
      </c>
      <c r="O10" s="44">
        <v>2</v>
      </c>
      <c r="P10" s="44">
        <v>2</v>
      </c>
      <c r="Q10" s="44">
        <v>2</v>
      </c>
      <c r="R10" s="44">
        <v>2</v>
      </c>
      <c r="S10" s="44"/>
      <c r="T10" s="44"/>
      <c r="U10" s="88"/>
      <c r="V10" s="42" t="s">
        <v>23</v>
      </c>
      <c r="W10" s="42" t="s">
        <v>23</v>
      </c>
      <c r="X10" s="44">
        <v>2</v>
      </c>
      <c r="Y10" s="44">
        <v>2</v>
      </c>
      <c r="Z10" s="45">
        <v>2</v>
      </c>
      <c r="AA10" s="45">
        <v>2</v>
      </c>
      <c r="AB10" s="45">
        <v>2</v>
      </c>
      <c r="AC10" s="45">
        <v>2</v>
      </c>
      <c r="AD10" s="45">
        <v>2</v>
      </c>
      <c r="AE10" s="45">
        <v>2</v>
      </c>
      <c r="AF10" s="45">
        <v>2</v>
      </c>
      <c r="AG10" s="45">
        <v>2</v>
      </c>
      <c r="AH10" s="45">
        <v>2</v>
      </c>
      <c r="AI10" s="45">
        <v>2</v>
      </c>
      <c r="AJ10" s="45">
        <v>2</v>
      </c>
      <c r="AK10" s="45">
        <v>2</v>
      </c>
      <c r="AL10" s="45">
        <v>2</v>
      </c>
      <c r="AM10" s="45">
        <v>2</v>
      </c>
      <c r="AN10" s="95"/>
      <c r="AO10" s="45"/>
      <c r="AP10" s="45"/>
      <c r="AQ10" s="44"/>
      <c r="AR10" s="44"/>
      <c r="AS10" s="43"/>
      <c r="AT10" s="44"/>
      <c r="AU10" s="48"/>
      <c r="AV10" s="40" t="s">
        <v>23</v>
      </c>
      <c r="AW10" s="40" t="s">
        <v>23</v>
      </c>
      <c r="AX10" s="40" t="s">
        <v>23</v>
      </c>
      <c r="AY10" s="40" t="s">
        <v>23</v>
      </c>
      <c r="AZ10" s="40" t="s">
        <v>23</v>
      </c>
      <c r="BA10" s="40" t="s">
        <v>23</v>
      </c>
      <c r="BB10" s="40" t="s">
        <v>23</v>
      </c>
      <c r="BC10" s="40" t="s">
        <v>23</v>
      </c>
      <c r="BD10" s="40" t="s">
        <v>23</v>
      </c>
      <c r="BE10" s="44">
        <f t="shared" si="2"/>
        <v>60</v>
      </c>
    </row>
    <row r="11" spans="1:57" ht="24.75" customHeight="1" thickBot="1">
      <c r="A11" s="158"/>
      <c r="B11" s="86" t="s">
        <v>29</v>
      </c>
      <c r="C11" s="86" t="s">
        <v>105</v>
      </c>
      <c r="D11" s="61" t="s">
        <v>22</v>
      </c>
      <c r="E11" s="39">
        <f>E12+E13</f>
        <v>6</v>
      </c>
      <c r="F11" s="39">
        <f aca="true" t="shared" si="3" ref="F11:U11">F12+F13</f>
        <v>6</v>
      </c>
      <c r="G11" s="39">
        <f t="shared" si="3"/>
        <v>6</v>
      </c>
      <c r="H11" s="39">
        <f t="shared" si="3"/>
        <v>6</v>
      </c>
      <c r="I11" s="39">
        <f t="shared" si="3"/>
        <v>6</v>
      </c>
      <c r="J11" s="39">
        <f t="shared" si="3"/>
        <v>6</v>
      </c>
      <c r="K11" s="39">
        <f t="shared" si="3"/>
        <v>6</v>
      </c>
      <c r="L11" s="39">
        <f t="shared" si="3"/>
        <v>6</v>
      </c>
      <c r="M11" s="39">
        <f t="shared" si="3"/>
        <v>6</v>
      </c>
      <c r="N11" s="39">
        <f t="shared" si="3"/>
        <v>6</v>
      </c>
      <c r="O11" s="39">
        <f t="shared" si="3"/>
        <v>6</v>
      </c>
      <c r="P11" s="39">
        <f t="shared" si="3"/>
        <v>6</v>
      </c>
      <c r="Q11" s="39">
        <f t="shared" si="3"/>
        <v>6</v>
      </c>
      <c r="R11" s="39">
        <f t="shared" si="3"/>
        <v>6</v>
      </c>
      <c r="S11" s="39">
        <f t="shared" si="3"/>
        <v>0</v>
      </c>
      <c r="T11" s="39">
        <f t="shared" si="3"/>
        <v>0</v>
      </c>
      <c r="U11" s="39">
        <f t="shared" si="3"/>
        <v>0</v>
      </c>
      <c r="V11" s="42" t="s">
        <v>23</v>
      </c>
      <c r="W11" s="42" t="s">
        <v>23</v>
      </c>
      <c r="X11" s="39">
        <f>X12+X13</f>
        <v>6</v>
      </c>
      <c r="Y11" s="39">
        <f aca="true" t="shared" si="4" ref="Y11:AU11">Y12+Y13</f>
        <v>4</v>
      </c>
      <c r="Z11" s="39">
        <f t="shared" si="4"/>
        <v>6</v>
      </c>
      <c r="AA11" s="39">
        <f t="shared" si="4"/>
        <v>4</v>
      </c>
      <c r="AB11" s="39">
        <f t="shared" si="4"/>
        <v>6</v>
      </c>
      <c r="AC11" s="39">
        <f t="shared" si="4"/>
        <v>4</v>
      </c>
      <c r="AD11" s="39">
        <f t="shared" si="4"/>
        <v>6</v>
      </c>
      <c r="AE11" s="39">
        <f t="shared" si="4"/>
        <v>4</v>
      </c>
      <c r="AF11" s="39">
        <f t="shared" si="4"/>
        <v>6</v>
      </c>
      <c r="AG11" s="39">
        <f t="shared" si="4"/>
        <v>4</v>
      </c>
      <c r="AH11" s="39">
        <f t="shared" si="4"/>
        <v>6</v>
      </c>
      <c r="AI11" s="39">
        <f t="shared" si="4"/>
        <v>4</v>
      </c>
      <c r="AJ11" s="39">
        <f t="shared" si="4"/>
        <v>6</v>
      </c>
      <c r="AK11" s="39">
        <f t="shared" si="4"/>
        <v>4</v>
      </c>
      <c r="AL11" s="39">
        <f t="shared" si="4"/>
        <v>6</v>
      </c>
      <c r="AM11" s="39">
        <f t="shared" si="4"/>
        <v>4</v>
      </c>
      <c r="AN11" s="39">
        <f t="shared" si="4"/>
        <v>0</v>
      </c>
      <c r="AO11" s="39">
        <f t="shared" si="4"/>
        <v>0</v>
      </c>
      <c r="AP11" s="39">
        <f t="shared" si="4"/>
        <v>0</v>
      </c>
      <c r="AQ11" s="39">
        <f t="shared" si="4"/>
        <v>0</v>
      </c>
      <c r="AR11" s="39">
        <f t="shared" si="4"/>
        <v>0</v>
      </c>
      <c r="AS11" s="39">
        <f t="shared" si="4"/>
        <v>0</v>
      </c>
      <c r="AT11" s="39">
        <f t="shared" si="4"/>
        <v>0</v>
      </c>
      <c r="AU11" s="39">
        <f t="shared" si="4"/>
        <v>0</v>
      </c>
      <c r="AV11" s="40" t="s">
        <v>23</v>
      </c>
      <c r="AW11" s="40" t="s">
        <v>23</v>
      </c>
      <c r="AX11" s="40" t="s">
        <v>23</v>
      </c>
      <c r="AY11" s="40" t="s">
        <v>23</v>
      </c>
      <c r="AZ11" s="40" t="s">
        <v>23</v>
      </c>
      <c r="BA11" s="40" t="s">
        <v>23</v>
      </c>
      <c r="BB11" s="40" t="s">
        <v>23</v>
      </c>
      <c r="BC11" s="40" t="s">
        <v>23</v>
      </c>
      <c r="BD11" s="40" t="s">
        <v>23</v>
      </c>
      <c r="BE11" s="44">
        <f t="shared" si="2"/>
        <v>164</v>
      </c>
    </row>
    <row r="12" spans="1:57" ht="38.25" customHeight="1" thickBot="1">
      <c r="A12" s="158"/>
      <c r="B12" s="85" t="s">
        <v>117</v>
      </c>
      <c r="C12" s="84" t="s">
        <v>118</v>
      </c>
      <c r="D12" s="63" t="s">
        <v>22</v>
      </c>
      <c r="E12" s="50">
        <v>6</v>
      </c>
      <c r="F12" s="50">
        <v>6</v>
      </c>
      <c r="G12" s="50">
        <v>6</v>
      </c>
      <c r="H12" s="50">
        <v>6</v>
      </c>
      <c r="I12" s="50">
        <v>6</v>
      </c>
      <c r="J12" s="50">
        <v>6</v>
      </c>
      <c r="K12" s="50">
        <v>6</v>
      </c>
      <c r="L12" s="50">
        <v>6</v>
      </c>
      <c r="M12" s="50">
        <v>6</v>
      </c>
      <c r="N12" s="50">
        <v>6</v>
      </c>
      <c r="O12" s="50">
        <v>6</v>
      </c>
      <c r="P12" s="50">
        <v>6</v>
      </c>
      <c r="Q12" s="50">
        <v>6</v>
      </c>
      <c r="R12" s="50">
        <v>6</v>
      </c>
      <c r="S12" s="50"/>
      <c r="T12" s="51"/>
      <c r="U12" s="89"/>
      <c r="V12" s="42" t="s">
        <v>23</v>
      </c>
      <c r="W12" s="42" t="s">
        <v>23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88"/>
      <c r="AO12" s="44"/>
      <c r="AP12" s="44"/>
      <c r="AQ12" s="44"/>
      <c r="AR12" s="44"/>
      <c r="AS12" s="44"/>
      <c r="AT12" s="44"/>
      <c r="AU12" s="48"/>
      <c r="AV12" s="40" t="s">
        <v>23</v>
      </c>
      <c r="AW12" s="40" t="s">
        <v>23</v>
      </c>
      <c r="AX12" s="40" t="s">
        <v>23</v>
      </c>
      <c r="AY12" s="40" t="s">
        <v>23</v>
      </c>
      <c r="AZ12" s="40" t="s">
        <v>23</v>
      </c>
      <c r="BA12" s="40" t="s">
        <v>23</v>
      </c>
      <c r="BB12" s="40" t="s">
        <v>23</v>
      </c>
      <c r="BC12" s="40" t="s">
        <v>23</v>
      </c>
      <c r="BD12" s="40" t="s">
        <v>23</v>
      </c>
      <c r="BE12" s="44">
        <f t="shared" si="2"/>
        <v>84</v>
      </c>
    </row>
    <row r="13" spans="1:57" ht="38.25" customHeight="1" thickBot="1">
      <c r="A13" s="158"/>
      <c r="B13" s="74" t="s">
        <v>53</v>
      </c>
      <c r="C13" s="71" t="s">
        <v>119</v>
      </c>
      <c r="D13" s="64" t="s">
        <v>22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  <c r="U13" s="88"/>
      <c r="V13" s="42" t="s">
        <v>23</v>
      </c>
      <c r="W13" s="42" t="s">
        <v>23</v>
      </c>
      <c r="X13" s="44">
        <v>6</v>
      </c>
      <c r="Y13" s="44">
        <v>4</v>
      </c>
      <c r="Z13" s="45">
        <v>6</v>
      </c>
      <c r="AA13" s="45">
        <v>4</v>
      </c>
      <c r="AB13" s="45">
        <v>6</v>
      </c>
      <c r="AC13" s="45">
        <v>4</v>
      </c>
      <c r="AD13" s="45">
        <v>6</v>
      </c>
      <c r="AE13" s="45">
        <v>4</v>
      </c>
      <c r="AF13" s="45">
        <v>6</v>
      </c>
      <c r="AG13" s="45">
        <v>4</v>
      </c>
      <c r="AH13" s="45">
        <v>6</v>
      </c>
      <c r="AI13" s="45">
        <v>4</v>
      </c>
      <c r="AJ13" s="45">
        <v>6</v>
      </c>
      <c r="AK13" s="45">
        <v>4</v>
      </c>
      <c r="AL13" s="45">
        <v>6</v>
      </c>
      <c r="AM13" s="45">
        <v>4</v>
      </c>
      <c r="AN13" s="95"/>
      <c r="AO13" s="45"/>
      <c r="AP13" s="45"/>
      <c r="AQ13" s="44"/>
      <c r="AR13" s="44"/>
      <c r="AS13" s="43"/>
      <c r="AT13" s="44"/>
      <c r="AU13" s="48"/>
      <c r="AV13" s="40" t="s">
        <v>23</v>
      </c>
      <c r="AW13" s="40" t="s">
        <v>23</v>
      </c>
      <c r="AX13" s="40" t="s">
        <v>23</v>
      </c>
      <c r="AY13" s="40" t="s">
        <v>23</v>
      </c>
      <c r="AZ13" s="40" t="s">
        <v>23</v>
      </c>
      <c r="BA13" s="40" t="s">
        <v>23</v>
      </c>
      <c r="BB13" s="40" t="s">
        <v>23</v>
      </c>
      <c r="BC13" s="40" t="s">
        <v>23</v>
      </c>
      <c r="BD13" s="40" t="s">
        <v>23</v>
      </c>
      <c r="BE13" s="44">
        <f t="shared" si="2"/>
        <v>80</v>
      </c>
    </row>
    <row r="14" spans="1:57" ht="18.75" customHeight="1" thickBot="1">
      <c r="A14" s="158"/>
      <c r="B14" s="148" t="s">
        <v>33</v>
      </c>
      <c r="C14" s="148" t="s">
        <v>34</v>
      </c>
      <c r="D14" s="61" t="s">
        <v>22</v>
      </c>
      <c r="E14" s="39">
        <f aca="true" t="shared" si="5" ref="E14:U14">E16+E25</f>
        <v>26</v>
      </c>
      <c r="F14" s="39">
        <f t="shared" si="5"/>
        <v>26</v>
      </c>
      <c r="G14" s="39">
        <f t="shared" si="5"/>
        <v>26</v>
      </c>
      <c r="H14" s="39">
        <f t="shared" si="5"/>
        <v>26</v>
      </c>
      <c r="I14" s="39">
        <f t="shared" si="5"/>
        <v>26</v>
      </c>
      <c r="J14" s="39">
        <f t="shared" si="5"/>
        <v>26</v>
      </c>
      <c r="K14" s="39">
        <f t="shared" si="5"/>
        <v>26</v>
      </c>
      <c r="L14" s="39">
        <f t="shared" si="5"/>
        <v>26</v>
      </c>
      <c r="M14" s="39">
        <f t="shared" si="5"/>
        <v>26</v>
      </c>
      <c r="N14" s="39">
        <f t="shared" si="5"/>
        <v>26</v>
      </c>
      <c r="O14" s="39">
        <f t="shared" si="5"/>
        <v>24</v>
      </c>
      <c r="P14" s="39">
        <f t="shared" si="5"/>
        <v>22</v>
      </c>
      <c r="Q14" s="39">
        <f t="shared" si="5"/>
        <v>16</v>
      </c>
      <c r="R14" s="39">
        <f t="shared" si="5"/>
        <v>14</v>
      </c>
      <c r="S14" s="39">
        <f t="shared" si="5"/>
        <v>36</v>
      </c>
      <c r="T14" s="39">
        <f t="shared" si="5"/>
        <v>36</v>
      </c>
      <c r="U14" s="39">
        <f t="shared" si="5"/>
        <v>12</v>
      </c>
      <c r="V14" s="42" t="s">
        <v>23</v>
      </c>
      <c r="W14" s="42" t="s">
        <v>23</v>
      </c>
      <c r="X14" s="39">
        <f aca="true" t="shared" si="6" ref="X14:AU14">X16+X25</f>
        <v>24</v>
      </c>
      <c r="Y14" s="39">
        <f t="shared" si="6"/>
        <v>24</v>
      </c>
      <c r="Z14" s="39">
        <f t="shared" si="6"/>
        <v>24</v>
      </c>
      <c r="AA14" s="39">
        <f t="shared" si="6"/>
        <v>24</v>
      </c>
      <c r="AB14" s="39">
        <f t="shared" si="6"/>
        <v>24</v>
      </c>
      <c r="AC14" s="39">
        <f t="shared" si="6"/>
        <v>24</v>
      </c>
      <c r="AD14" s="39">
        <f t="shared" si="6"/>
        <v>24</v>
      </c>
      <c r="AE14" s="39">
        <f t="shared" si="6"/>
        <v>24</v>
      </c>
      <c r="AF14" s="39">
        <f t="shared" si="6"/>
        <v>24</v>
      </c>
      <c r="AG14" s="39">
        <f t="shared" si="6"/>
        <v>24</v>
      </c>
      <c r="AH14" s="39">
        <f t="shared" si="6"/>
        <v>24</v>
      </c>
      <c r="AI14" s="39">
        <f t="shared" si="6"/>
        <v>24</v>
      </c>
      <c r="AJ14" s="39">
        <f t="shared" si="6"/>
        <v>24</v>
      </c>
      <c r="AK14" s="39">
        <f t="shared" si="6"/>
        <v>24</v>
      </c>
      <c r="AL14" s="39">
        <f t="shared" si="6"/>
        <v>24</v>
      </c>
      <c r="AM14" s="39">
        <f t="shared" si="6"/>
        <v>24</v>
      </c>
      <c r="AN14" s="39">
        <f t="shared" si="6"/>
        <v>8</v>
      </c>
      <c r="AO14" s="39">
        <f t="shared" si="6"/>
        <v>36</v>
      </c>
      <c r="AP14" s="39">
        <f t="shared" si="6"/>
        <v>36</v>
      </c>
      <c r="AQ14" s="39">
        <f t="shared" si="6"/>
        <v>36</v>
      </c>
      <c r="AR14" s="39">
        <f t="shared" si="6"/>
        <v>36</v>
      </c>
      <c r="AS14" s="39">
        <f t="shared" si="6"/>
        <v>36</v>
      </c>
      <c r="AT14" s="39">
        <f t="shared" si="6"/>
        <v>36</v>
      </c>
      <c r="AU14" s="39">
        <f t="shared" si="6"/>
        <v>36</v>
      </c>
      <c r="AV14" s="40" t="s">
        <v>23</v>
      </c>
      <c r="AW14" s="40" t="s">
        <v>23</v>
      </c>
      <c r="AX14" s="40" t="s">
        <v>23</v>
      </c>
      <c r="AY14" s="40" t="s">
        <v>23</v>
      </c>
      <c r="AZ14" s="40" t="s">
        <v>23</v>
      </c>
      <c r="BA14" s="40" t="s">
        <v>23</v>
      </c>
      <c r="BB14" s="40" t="s">
        <v>23</v>
      </c>
      <c r="BC14" s="40" t="s">
        <v>23</v>
      </c>
      <c r="BD14" s="40" t="s">
        <v>23</v>
      </c>
      <c r="BE14" s="44">
        <f t="shared" si="2"/>
        <v>1064</v>
      </c>
    </row>
    <row r="15" spans="1:57" ht="18.75" customHeight="1" thickBot="1">
      <c r="A15" s="158"/>
      <c r="B15" s="149"/>
      <c r="C15" s="149"/>
      <c r="D15" s="61" t="s">
        <v>134</v>
      </c>
      <c r="E15" s="39">
        <f>E22+E18</f>
        <v>0</v>
      </c>
      <c r="F15" s="39">
        <f aca="true" t="shared" si="7" ref="F15:U15">F22+F18</f>
        <v>0</v>
      </c>
      <c r="G15" s="39">
        <f t="shared" si="7"/>
        <v>0</v>
      </c>
      <c r="H15" s="39">
        <f t="shared" si="7"/>
        <v>0</v>
      </c>
      <c r="I15" s="39">
        <f t="shared" si="7"/>
        <v>0</v>
      </c>
      <c r="J15" s="39">
        <f t="shared" si="7"/>
        <v>0</v>
      </c>
      <c r="K15" s="39">
        <f t="shared" si="7"/>
        <v>0</v>
      </c>
      <c r="L15" s="39">
        <f t="shared" si="7"/>
        <v>0</v>
      </c>
      <c r="M15" s="39">
        <f t="shared" si="7"/>
        <v>0</v>
      </c>
      <c r="N15" s="39">
        <f t="shared" si="7"/>
        <v>0</v>
      </c>
      <c r="O15" s="39">
        <f t="shared" si="7"/>
        <v>2</v>
      </c>
      <c r="P15" s="39">
        <f t="shared" si="7"/>
        <v>4</v>
      </c>
      <c r="Q15" s="39">
        <f t="shared" si="7"/>
        <v>10</v>
      </c>
      <c r="R15" s="39">
        <f t="shared" si="7"/>
        <v>12</v>
      </c>
      <c r="S15" s="39">
        <f t="shared" si="7"/>
        <v>0</v>
      </c>
      <c r="T15" s="39">
        <f t="shared" si="7"/>
        <v>0</v>
      </c>
      <c r="U15" s="39">
        <f t="shared" si="7"/>
        <v>12</v>
      </c>
      <c r="V15" s="42" t="s">
        <v>23</v>
      </c>
      <c r="W15" s="42" t="s">
        <v>23</v>
      </c>
      <c r="X15" s="39">
        <f aca="true" t="shared" si="8" ref="X15:AU15">X22</f>
        <v>0</v>
      </c>
      <c r="Y15" s="39">
        <f t="shared" si="8"/>
        <v>0</v>
      </c>
      <c r="Z15" s="39">
        <f t="shared" si="8"/>
        <v>0</v>
      </c>
      <c r="AA15" s="39">
        <f t="shared" si="8"/>
        <v>0</v>
      </c>
      <c r="AB15" s="39">
        <f t="shared" si="8"/>
        <v>0</v>
      </c>
      <c r="AC15" s="39">
        <f t="shared" si="8"/>
        <v>0</v>
      </c>
      <c r="AD15" s="39">
        <f t="shared" si="8"/>
        <v>0</v>
      </c>
      <c r="AE15" s="39">
        <f t="shared" si="8"/>
        <v>0</v>
      </c>
      <c r="AF15" s="39">
        <f t="shared" si="8"/>
        <v>0</v>
      </c>
      <c r="AG15" s="39">
        <f t="shared" si="8"/>
        <v>0</v>
      </c>
      <c r="AH15" s="39">
        <f t="shared" si="8"/>
        <v>0</v>
      </c>
      <c r="AI15" s="39">
        <f t="shared" si="8"/>
        <v>0</v>
      </c>
      <c r="AJ15" s="39">
        <f t="shared" si="8"/>
        <v>0</v>
      </c>
      <c r="AK15" s="39">
        <f t="shared" si="8"/>
        <v>0</v>
      </c>
      <c r="AL15" s="39">
        <f t="shared" si="8"/>
        <v>0</v>
      </c>
      <c r="AM15" s="39">
        <f t="shared" si="8"/>
        <v>0</v>
      </c>
      <c r="AN15" s="39">
        <f t="shared" si="8"/>
        <v>0</v>
      </c>
      <c r="AO15" s="39">
        <f t="shared" si="8"/>
        <v>0</v>
      </c>
      <c r="AP15" s="39">
        <f t="shared" si="8"/>
        <v>0</v>
      </c>
      <c r="AQ15" s="39">
        <f t="shared" si="8"/>
        <v>0</v>
      </c>
      <c r="AR15" s="39">
        <f t="shared" si="8"/>
        <v>0</v>
      </c>
      <c r="AS15" s="39">
        <f t="shared" si="8"/>
        <v>0</v>
      </c>
      <c r="AT15" s="39">
        <f t="shared" si="8"/>
        <v>0</v>
      </c>
      <c r="AU15" s="39">
        <f t="shared" si="8"/>
        <v>0</v>
      </c>
      <c r="AV15" s="40"/>
      <c r="AW15" s="40"/>
      <c r="AX15" s="40"/>
      <c r="AY15" s="40"/>
      <c r="AZ15" s="40"/>
      <c r="BA15" s="40"/>
      <c r="BB15" s="40"/>
      <c r="BC15" s="40"/>
      <c r="BD15" s="40"/>
      <c r="BE15" s="44"/>
    </row>
    <row r="16" spans="1:57" ht="36" customHeight="1" thickBot="1">
      <c r="A16" s="158"/>
      <c r="B16" s="79" t="s">
        <v>35</v>
      </c>
      <c r="C16" s="79" t="s">
        <v>102</v>
      </c>
      <c r="D16" s="66" t="s">
        <v>22</v>
      </c>
      <c r="E16" s="52">
        <f aca="true" t="shared" si="9" ref="E16:U16">E17+E19+E20+E21+E23+E24</f>
        <v>26</v>
      </c>
      <c r="F16" s="52">
        <f t="shared" si="9"/>
        <v>26</v>
      </c>
      <c r="G16" s="52">
        <f t="shared" si="9"/>
        <v>26</v>
      </c>
      <c r="H16" s="52">
        <f t="shared" si="9"/>
        <v>26</v>
      </c>
      <c r="I16" s="52">
        <f t="shared" si="9"/>
        <v>26</v>
      </c>
      <c r="J16" s="52">
        <f t="shared" si="9"/>
        <v>26</v>
      </c>
      <c r="K16" s="52">
        <f t="shared" si="9"/>
        <v>26</v>
      </c>
      <c r="L16" s="52">
        <f t="shared" si="9"/>
        <v>26</v>
      </c>
      <c r="M16" s="52">
        <f t="shared" si="9"/>
        <v>26</v>
      </c>
      <c r="N16" s="52">
        <f t="shared" si="9"/>
        <v>26</v>
      </c>
      <c r="O16" s="52">
        <f t="shared" si="9"/>
        <v>24</v>
      </c>
      <c r="P16" s="52">
        <f t="shared" si="9"/>
        <v>22</v>
      </c>
      <c r="Q16" s="52">
        <f t="shared" si="9"/>
        <v>16</v>
      </c>
      <c r="R16" s="52">
        <f t="shared" si="9"/>
        <v>14</v>
      </c>
      <c r="S16" s="52">
        <f t="shared" si="9"/>
        <v>36</v>
      </c>
      <c r="T16" s="52">
        <f t="shared" si="9"/>
        <v>36</v>
      </c>
      <c r="U16" s="52">
        <f t="shared" si="9"/>
        <v>12</v>
      </c>
      <c r="V16" s="42" t="s">
        <v>23</v>
      </c>
      <c r="W16" s="42" t="s">
        <v>23</v>
      </c>
      <c r="X16" s="52">
        <f aca="true" t="shared" si="10" ref="X16:AU16">X17+X19+X20+X21+X23+X24</f>
        <v>12</v>
      </c>
      <c r="Y16" s="52">
        <f t="shared" si="10"/>
        <v>16</v>
      </c>
      <c r="Z16" s="52">
        <f t="shared" si="10"/>
        <v>12</v>
      </c>
      <c r="AA16" s="52">
        <f t="shared" si="10"/>
        <v>16</v>
      </c>
      <c r="AB16" s="52">
        <f t="shared" si="10"/>
        <v>12</v>
      </c>
      <c r="AC16" s="52">
        <f t="shared" si="10"/>
        <v>16</v>
      </c>
      <c r="AD16" s="52">
        <f t="shared" si="10"/>
        <v>12</v>
      </c>
      <c r="AE16" s="52">
        <f t="shared" si="10"/>
        <v>16</v>
      </c>
      <c r="AF16" s="52">
        <f t="shared" si="10"/>
        <v>12</v>
      </c>
      <c r="AG16" s="52">
        <f t="shared" si="10"/>
        <v>16</v>
      </c>
      <c r="AH16" s="52">
        <f t="shared" si="10"/>
        <v>12</v>
      </c>
      <c r="AI16" s="52">
        <f t="shared" si="10"/>
        <v>16</v>
      </c>
      <c r="AJ16" s="52">
        <f t="shared" si="10"/>
        <v>12</v>
      </c>
      <c r="AK16" s="52">
        <f t="shared" si="10"/>
        <v>16</v>
      </c>
      <c r="AL16" s="52">
        <f t="shared" si="10"/>
        <v>12</v>
      </c>
      <c r="AM16" s="52">
        <f t="shared" si="10"/>
        <v>16</v>
      </c>
      <c r="AN16" s="52">
        <f t="shared" si="10"/>
        <v>8</v>
      </c>
      <c r="AO16" s="52">
        <f t="shared" si="10"/>
        <v>36</v>
      </c>
      <c r="AP16" s="52">
        <f t="shared" si="10"/>
        <v>36</v>
      </c>
      <c r="AQ16" s="52">
        <f t="shared" si="10"/>
        <v>36</v>
      </c>
      <c r="AR16" s="52">
        <f t="shared" si="10"/>
        <v>36</v>
      </c>
      <c r="AS16" s="52">
        <f t="shared" si="10"/>
        <v>36</v>
      </c>
      <c r="AT16" s="52">
        <f t="shared" si="10"/>
        <v>0</v>
      </c>
      <c r="AU16" s="52">
        <f t="shared" si="10"/>
        <v>0</v>
      </c>
      <c r="AV16" s="40" t="s">
        <v>23</v>
      </c>
      <c r="AW16" s="40" t="s">
        <v>23</v>
      </c>
      <c r="AX16" s="40" t="s">
        <v>23</v>
      </c>
      <c r="AY16" s="40" t="s">
        <v>23</v>
      </c>
      <c r="AZ16" s="40" t="s">
        <v>23</v>
      </c>
      <c r="BA16" s="40" t="s">
        <v>23</v>
      </c>
      <c r="BB16" s="40" t="s">
        <v>23</v>
      </c>
      <c r="BC16" s="40" t="s">
        <v>23</v>
      </c>
      <c r="BD16" s="40" t="s">
        <v>23</v>
      </c>
      <c r="BE16" s="44">
        <f t="shared" si="2"/>
        <v>832</v>
      </c>
    </row>
    <row r="17" spans="1:58" s="60" customFormat="1" ht="33.75" customHeight="1" thickBot="1">
      <c r="A17" s="158"/>
      <c r="B17" s="172" t="s">
        <v>36</v>
      </c>
      <c r="C17" s="172" t="s">
        <v>103</v>
      </c>
      <c r="D17" s="63" t="s">
        <v>22</v>
      </c>
      <c r="E17" s="44">
        <v>4</v>
      </c>
      <c r="F17" s="44">
        <v>4</v>
      </c>
      <c r="G17" s="44">
        <v>4</v>
      </c>
      <c r="H17" s="44">
        <v>4</v>
      </c>
      <c r="I17" s="44">
        <v>4</v>
      </c>
      <c r="J17" s="44">
        <v>4</v>
      </c>
      <c r="K17" s="44">
        <v>4</v>
      </c>
      <c r="L17" s="44">
        <v>4</v>
      </c>
      <c r="M17" s="44">
        <v>4</v>
      </c>
      <c r="N17" s="44">
        <v>4</v>
      </c>
      <c r="O17" s="44">
        <v>2</v>
      </c>
      <c r="P17" s="44"/>
      <c r="Q17" s="44"/>
      <c r="R17" s="44"/>
      <c r="S17" s="44"/>
      <c r="T17" s="44"/>
      <c r="U17" s="88"/>
      <c r="V17" s="42" t="s">
        <v>23</v>
      </c>
      <c r="W17" s="42" t="s">
        <v>23</v>
      </c>
      <c r="X17" s="44"/>
      <c r="Y17" s="44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95"/>
      <c r="AO17" s="45"/>
      <c r="AP17" s="45"/>
      <c r="AQ17" s="44"/>
      <c r="AR17" s="44"/>
      <c r="AS17" s="44"/>
      <c r="AT17" s="44"/>
      <c r="AU17" s="44"/>
      <c r="AV17" s="40" t="s">
        <v>23</v>
      </c>
      <c r="AW17" s="40" t="s">
        <v>23</v>
      </c>
      <c r="AX17" s="40" t="s">
        <v>23</v>
      </c>
      <c r="AY17" s="40" t="s">
        <v>23</v>
      </c>
      <c r="AZ17" s="40" t="s">
        <v>23</v>
      </c>
      <c r="BA17" s="40" t="s">
        <v>23</v>
      </c>
      <c r="BB17" s="40" t="s">
        <v>23</v>
      </c>
      <c r="BC17" s="40" t="s">
        <v>23</v>
      </c>
      <c r="BD17" s="40" t="s">
        <v>23</v>
      </c>
      <c r="BE17" s="44">
        <f t="shared" si="2"/>
        <v>42</v>
      </c>
      <c r="BF17" s="59"/>
    </row>
    <row r="18" spans="1:58" s="60" customFormat="1" ht="33.75" customHeight="1" thickBot="1">
      <c r="A18" s="158"/>
      <c r="B18" s="173"/>
      <c r="C18" s="173"/>
      <c r="D18" s="63" t="s">
        <v>134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2</v>
      </c>
      <c r="P18" s="44">
        <v>4</v>
      </c>
      <c r="Q18" s="44">
        <v>4</v>
      </c>
      <c r="R18" s="44">
        <v>4</v>
      </c>
      <c r="S18" s="44"/>
      <c r="T18" s="44"/>
      <c r="U18" s="88">
        <v>12</v>
      </c>
      <c r="V18" s="42"/>
      <c r="W18" s="42"/>
      <c r="X18" s="44"/>
      <c r="Y18" s="44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95"/>
      <c r="AO18" s="45"/>
      <c r="AP18" s="45"/>
      <c r="AQ18" s="44"/>
      <c r="AR18" s="44"/>
      <c r="AS18" s="44"/>
      <c r="AT18" s="44"/>
      <c r="AU18" s="44"/>
      <c r="AV18" s="40"/>
      <c r="AW18" s="40"/>
      <c r="AX18" s="40"/>
      <c r="AY18" s="40"/>
      <c r="AZ18" s="40"/>
      <c r="BA18" s="40"/>
      <c r="BB18" s="40"/>
      <c r="BC18" s="40"/>
      <c r="BD18" s="40"/>
      <c r="BE18" s="44"/>
      <c r="BF18" s="59"/>
    </row>
    <row r="19" spans="1:58" s="60" customFormat="1" ht="32.25" customHeight="1" thickBot="1">
      <c r="A19" s="158"/>
      <c r="B19" s="78" t="s">
        <v>96</v>
      </c>
      <c r="C19" s="78" t="s">
        <v>104</v>
      </c>
      <c r="D19" s="63" t="s">
        <v>22</v>
      </c>
      <c r="E19" s="44">
        <v>8</v>
      </c>
      <c r="F19" s="44">
        <v>8</v>
      </c>
      <c r="G19" s="44">
        <v>8</v>
      </c>
      <c r="H19" s="44">
        <v>8</v>
      </c>
      <c r="I19" s="44">
        <v>8</v>
      </c>
      <c r="J19" s="44">
        <v>8</v>
      </c>
      <c r="K19" s="44">
        <v>8</v>
      </c>
      <c r="L19" s="44">
        <v>8</v>
      </c>
      <c r="M19" s="44">
        <v>8</v>
      </c>
      <c r="N19" s="44">
        <v>8</v>
      </c>
      <c r="O19" s="44">
        <v>8</v>
      </c>
      <c r="P19" s="44">
        <v>8</v>
      </c>
      <c r="Q19" s="44">
        <v>8</v>
      </c>
      <c r="R19" s="44">
        <v>8</v>
      </c>
      <c r="S19" s="44"/>
      <c r="T19" s="44"/>
      <c r="U19" s="88">
        <v>12</v>
      </c>
      <c r="V19" s="42" t="s">
        <v>23</v>
      </c>
      <c r="W19" s="42" t="s">
        <v>23</v>
      </c>
      <c r="X19" s="44"/>
      <c r="Y19" s="44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95"/>
      <c r="AO19" s="45"/>
      <c r="AP19" s="45"/>
      <c r="AQ19" s="44"/>
      <c r="AR19" s="44"/>
      <c r="AS19" s="44"/>
      <c r="AT19" s="44"/>
      <c r="AU19" s="44"/>
      <c r="AV19" s="40" t="s">
        <v>23</v>
      </c>
      <c r="AW19" s="40" t="s">
        <v>23</v>
      </c>
      <c r="AX19" s="40" t="s">
        <v>23</v>
      </c>
      <c r="AY19" s="40" t="s">
        <v>23</v>
      </c>
      <c r="AZ19" s="40" t="s">
        <v>23</v>
      </c>
      <c r="BA19" s="40" t="s">
        <v>23</v>
      </c>
      <c r="BB19" s="40" t="s">
        <v>23</v>
      </c>
      <c r="BC19" s="40" t="s">
        <v>23</v>
      </c>
      <c r="BD19" s="40" t="s">
        <v>23</v>
      </c>
      <c r="BE19" s="44">
        <f t="shared" si="2"/>
        <v>124</v>
      </c>
      <c r="BF19" s="59"/>
    </row>
    <row r="20" spans="1:58" s="60" customFormat="1" ht="56.25" customHeight="1" thickBot="1">
      <c r="A20" s="158"/>
      <c r="B20" s="78" t="s">
        <v>121</v>
      </c>
      <c r="C20" s="78" t="s">
        <v>122</v>
      </c>
      <c r="D20" s="63" t="s">
        <v>22</v>
      </c>
      <c r="E20" s="44">
        <v>6</v>
      </c>
      <c r="F20" s="44">
        <v>6</v>
      </c>
      <c r="G20" s="44">
        <v>6</v>
      </c>
      <c r="H20" s="44">
        <v>6</v>
      </c>
      <c r="I20" s="44">
        <v>6</v>
      </c>
      <c r="J20" s="44">
        <v>6</v>
      </c>
      <c r="K20" s="44">
        <v>6</v>
      </c>
      <c r="L20" s="44">
        <v>6</v>
      </c>
      <c r="M20" s="44">
        <v>6</v>
      </c>
      <c r="N20" s="44">
        <v>6</v>
      </c>
      <c r="O20" s="44">
        <v>6</v>
      </c>
      <c r="P20" s="44">
        <v>6</v>
      </c>
      <c r="Q20" s="44">
        <v>6</v>
      </c>
      <c r="R20" s="44">
        <v>6</v>
      </c>
      <c r="S20" s="44"/>
      <c r="T20" s="44"/>
      <c r="U20" s="88"/>
      <c r="V20" s="42" t="s">
        <v>23</v>
      </c>
      <c r="W20" s="42" t="s">
        <v>23</v>
      </c>
      <c r="X20" s="44">
        <v>6</v>
      </c>
      <c r="Y20" s="44">
        <v>6</v>
      </c>
      <c r="Z20" s="44">
        <v>6</v>
      </c>
      <c r="AA20" s="44">
        <v>6</v>
      </c>
      <c r="AB20" s="44">
        <v>6</v>
      </c>
      <c r="AC20" s="44">
        <v>6</v>
      </c>
      <c r="AD20" s="44">
        <v>6</v>
      </c>
      <c r="AE20" s="44">
        <v>6</v>
      </c>
      <c r="AF20" s="44">
        <v>6</v>
      </c>
      <c r="AG20" s="44">
        <v>6</v>
      </c>
      <c r="AH20" s="44">
        <v>6</v>
      </c>
      <c r="AI20" s="44">
        <v>6</v>
      </c>
      <c r="AJ20" s="44">
        <v>6</v>
      </c>
      <c r="AK20" s="44">
        <v>6</v>
      </c>
      <c r="AL20" s="44">
        <v>6</v>
      </c>
      <c r="AM20" s="44">
        <v>6</v>
      </c>
      <c r="AN20" s="95">
        <v>4</v>
      </c>
      <c r="AO20" s="45"/>
      <c r="AP20" s="45"/>
      <c r="AQ20" s="44"/>
      <c r="AR20" s="44"/>
      <c r="AS20" s="44"/>
      <c r="AT20" s="44"/>
      <c r="AU20" s="44"/>
      <c r="AV20" s="40"/>
      <c r="AW20" s="40"/>
      <c r="AX20" s="40"/>
      <c r="AY20" s="40"/>
      <c r="AZ20" s="40"/>
      <c r="BA20" s="40"/>
      <c r="BB20" s="40"/>
      <c r="BC20" s="40"/>
      <c r="BD20" s="40"/>
      <c r="BE20" s="44">
        <f t="shared" si="2"/>
        <v>184</v>
      </c>
      <c r="BF20" s="59"/>
    </row>
    <row r="21" spans="1:58" s="60" customFormat="1" ht="32.25" customHeight="1" thickBot="1">
      <c r="A21" s="158"/>
      <c r="B21" s="172" t="s">
        <v>123</v>
      </c>
      <c r="C21" s="172" t="s">
        <v>124</v>
      </c>
      <c r="D21" s="63" t="s">
        <v>22</v>
      </c>
      <c r="E21" s="44">
        <v>8</v>
      </c>
      <c r="F21" s="44">
        <v>8</v>
      </c>
      <c r="G21" s="44">
        <v>8</v>
      </c>
      <c r="H21" s="44">
        <v>8</v>
      </c>
      <c r="I21" s="44">
        <v>8</v>
      </c>
      <c r="J21" s="44">
        <v>8</v>
      </c>
      <c r="K21" s="44">
        <v>8</v>
      </c>
      <c r="L21" s="44">
        <v>8</v>
      </c>
      <c r="M21" s="44">
        <v>8</v>
      </c>
      <c r="N21" s="44">
        <v>8</v>
      </c>
      <c r="O21" s="44">
        <v>8</v>
      </c>
      <c r="P21" s="44">
        <v>8</v>
      </c>
      <c r="Q21" s="44">
        <v>2</v>
      </c>
      <c r="R21" s="44"/>
      <c r="S21" s="44"/>
      <c r="T21" s="44"/>
      <c r="U21" s="88"/>
      <c r="V21" s="42" t="s">
        <v>23</v>
      </c>
      <c r="W21" s="42" t="s">
        <v>23</v>
      </c>
      <c r="X21" s="44">
        <v>6</v>
      </c>
      <c r="Y21" s="44">
        <v>10</v>
      </c>
      <c r="Z21" s="45">
        <v>6</v>
      </c>
      <c r="AA21" s="45">
        <v>10</v>
      </c>
      <c r="AB21" s="45">
        <v>6</v>
      </c>
      <c r="AC21" s="45">
        <v>10</v>
      </c>
      <c r="AD21" s="45">
        <v>6</v>
      </c>
      <c r="AE21" s="45">
        <v>10</v>
      </c>
      <c r="AF21" s="45">
        <v>6</v>
      </c>
      <c r="AG21" s="45">
        <v>10</v>
      </c>
      <c r="AH21" s="45">
        <v>6</v>
      </c>
      <c r="AI21" s="45">
        <v>10</v>
      </c>
      <c r="AJ21" s="45">
        <v>6</v>
      </c>
      <c r="AK21" s="45">
        <v>10</v>
      </c>
      <c r="AL21" s="45">
        <v>6</v>
      </c>
      <c r="AM21" s="45">
        <v>10</v>
      </c>
      <c r="AN21" s="95">
        <v>4</v>
      </c>
      <c r="AO21" s="45"/>
      <c r="AP21" s="45"/>
      <c r="AQ21" s="44"/>
      <c r="AR21" s="44"/>
      <c r="AS21" s="44"/>
      <c r="AT21" s="44"/>
      <c r="AU21" s="44"/>
      <c r="AV21" s="40"/>
      <c r="AW21" s="40"/>
      <c r="AX21" s="40"/>
      <c r="AY21" s="40"/>
      <c r="AZ21" s="40"/>
      <c r="BA21" s="40"/>
      <c r="BB21" s="40"/>
      <c r="BC21" s="40"/>
      <c r="BD21" s="40"/>
      <c r="BE21" s="44">
        <f t="shared" si="2"/>
        <v>230</v>
      </c>
      <c r="BF21" s="94"/>
    </row>
    <row r="22" spans="1:58" s="60" customFormat="1" ht="32.25" customHeight="1" thickBot="1">
      <c r="A22" s="158"/>
      <c r="B22" s="173"/>
      <c r="C22" s="173"/>
      <c r="D22" s="63" t="s">
        <v>134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>
        <v>6</v>
      </c>
      <c r="R22" s="44">
        <v>8</v>
      </c>
      <c r="S22" s="44"/>
      <c r="T22" s="44"/>
      <c r="U22" s="88"/>
      <c r="V22" s="42"/>
      <c r="W22" s="42"/>
      <c r="X22" s="44"/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95"/>
      <c r="AO22" s="45"/>
      <c r="AP22" s="45"/>
      <c r="AQ22" s="44"/>
      <c r="AR22" s="44"/>
      <c r="AS22" s="44"/>
      <c r="AT22" s="44"/>
      <c r="AU22" s="44"/>
      <c r="AV22" s="40"/>
      <c r="AW22" s="40"/>
      <c r="AX22" s="40"/>
      <c r="AY22" s="40"/>
      <c r="AZ22" s="40"/>
      <c r="BA22" s="40"/>
      <c r="BB22" s="40"/>
      <c r="BC22" s="40"/>
      <c r="BD22" s="40"/>
      <c r="BE22" s="44"/>
      <c r="BF22" s="94"/>
    </row>
    <row r="23" spans="1:58" s="60" customFormat="1" ht="32.25" customHeight="1" thickBot="1">
      <c r="A23" s="158"/>
      <c r="B23" s="76" t="s">
        <v>97</v>
      </c>
      <c r="C23" s="68" t="s">
        <v>37</v>
      </c>
      <c r="D23" s="67" t="s">
        <v>22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>
        <v>36</v>
      </c>
      <c r="T23" s="44">
        <v>36</v>
      </c>
      <c r="U23" s="88"/>
      <c r="V23" s="42" t="s">
        <v>23</v>
      </c>
      <c r="W23" s="42" t="s">
        <v>23</v>
      </c>
      <c r="X23" s="44"/>
      <c r="Y23" s="44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95"/>
      <c r="AO23" s="45"/>
      <c r="AP23" s="45"/>
      <c r="AQ23" s="44"/>
      <c r="AR23" s="44"/>
      <c r="AS23" s="44"/>
      <c r="AT23" s="44"/>
      <c r="AU23" s="44"/>
      <c r="AV23" s="40"/>
      <c r="AW23" s="40"/>
      <c r="AX23" s="40"/>
      <c r="AY23" s="40"/>
      <c r="AZ23" s="40"/>
      <c r="BA23" s="40"/>
      <c r="BB23" s="40"/>
      <c r="BC23" s="40"/>
      <c r="BD23" s="40"/>
      <c r="BE23" s="44">
        <f t="shared" si="2"/>
        <v>72</v>
      </c>
      <c r="BF23" s="59"/>
    </row>
    <row r="24" spans="1:58" s="60" customFormat="1" ht="32.25" customHeight="1" thickBot="1">
      <c r="A24" s="158"/>
      <c r="B24" s="91" t="s">
        <v>125</v>
      </c>
      <c r="C24" s="91" t="s">
        <v>126</v>
      </c>
      <c r="D24" s="67" t="s">
        <v>22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88"/>
      <c r="V24" s="42" t="s">
        <v>23</v>
      </c>
      <c r="W24" s="42" t="s">
        <v>23</v>
      </c>
      <c r="X24" s="44"/>
      <c r="Y24" s="44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95"/>
      <c r="AO24" s="45">
        <v>36</v>
      </c>
      <c r="AP24" s="45">
        <v>36</v>
      </c>
      <c r="AQ24" s="44">
        <v>36</v>
      </c>
      <c r="AR24" s="44">
        <v>36</v>
      </c>
      <c r="AS24" s="44">
        <v>36</v>
      </c>
      <c r="AT24" s="44"/>
      <c r="AU24" s="44"/>
      <c r="AV24" s="40"/>
      <c r="AW24" s="40"/>
      <c r="AX24" s="40"/>
      <c r="AY24" s="40"/>
      <c r="AZ24" s="40"/>
      <c r="BA24" s="40"/>
      <c r="BB24" s="40"/>
      <c r="BC24" s="40"/>
      <c r="BD24" s="40"/>
      <c r="BE24" s="44">
        <f t="shared" si="2"/>
        <v>180</v>
      </c>
      <c r="BF24" s="59"/>
    </row>
    <row r="25" spans="1:58" s="60" customFormat="1" ht="32.25" customHeight="1" thickBot="1">
      <c r="A25" s="158"/>
      <c r="B25" s="96" t="s">
        <v>127</v>
      </c>
      <c r="C25" s="96" t="s">
        <v>128</v>
      </c>
      <c r="D25" s="66" t="s">
        <v>22</v>
      </c>
      <c r="E25" s="52">
        <f>E26+E27+E28</f>
        <v>0</v>
      </c>
      <c r="F25" s="52">
        <f aca="true" t="shared" si="11" ref="F25:AU25">F26+F27+F28</f>
        <v>0</v>
      </c>
      <c r="G25" s="52">
        <f t="shared" si="11"/>
        <v>0</v>
      </c>
      <c r="H25" s="52">
        <f t="shared" si="11"/>
        <v>0</v>
      </c>
      <c r="I25" s="52">
        <f t="shared" si="11"/>
        <v>0</v>
      </c>
      <c r="J25" s="52">
        <f t="shared" si="11"/>
        <v>0</v>
      </c>
      <c r="K25" s="52">
        <f t="shared" si="11"/>
        <v>0</v>
      </c>
      <c r="L25" s="52">
        <f t="shared" si="11"/>
        <v>0</v>
      </c>
      <c r="M25" s="52">
        <f t="shared" si="11"/>
        <v>0</v>
      </c>
      <c r="N25" s="52">
        <f t="shared" si="11"/>
        <v>0</v>
      </c>
      <c r="O25" s="52">
        <f t="shared" si="11"/>
        <v>0</v>
      </c>
      <c r="P25" s="52">
        <f t="shared" si="11"/>
        <v>0</v>
      </c>
      <c r="Q25" s="52">
        <f t="shared" si="11"/>
        <v>0</v>
      </c>
      <c r="R25" s="52">
        <f t="shared" si="11"/>
        <v>0</v>
      </c>
      <c r="S25" s="52">
        <f t="shared" si="11"/>
        <v>0</v>
      </c>
      <c r="T25" s="52">
        <f t="shared" si="11"/>
        <v>0</v>
      </c>
      <c r="U25" s="52">
        <f t="shared" si="11"/>
        <v>0</v>
      </c>
      <c r="V25" s="42" t="s">
        <v>23</v>
      </c>
      <c r="W25" s="42" t="s">
        <v>23</v>
      </c>
      <c r="X25" s="52">
        <f t="shared" si="11"/>
        <v>12</v>
      </c>
      <c r="Y25" s="52">
        <f t="shared" si="11"/>
        <v>8</v>
      </c>
      <c r="Z25" s="52">
        <f t="shared" si="11"/>
        <v>12</v>
      </c>
      <c r="AA25" s="52">
        <f t="shared" si="11"/>
        <v>8</v>
      </c>
      <c r="AB25" s="52">
        <f t="shared" si="11"/>
        <v>12</v>
      </c>
      <c r="AC25" s="52">
        <f t="shared" si="11"/>
        <v>8</v>
      </c>
      <c r="AD25" s="52">
        <f t="shared" si="11"/>
        <v>12</v>
      </c>
      <c r="AE25" s="52">
        <f t="shared" si="11"/>
        <v>8</v>
      </c>
      <c r="AF25" s="52">
        <f t="shared" si="11"/>
        <v>12</v>
      </c>
      <c r="AG25" s="52">
        <f t="shared" si="11"/>
        <v>8</v>
      </c>
      <c r="AH25" s="52">
        <f t="shared" si="11"/>
        <v>12</v>
      </c>
      <c r="AI25" s="52">
        <f t="shared" si="11"/>
        <v>8</v>
      </c>
      <c r="AJ25" s="52">
        <f t="shared" si="11"/>
        <v>12</v>
      </c>
      <c r="AK25" s="52">
        <f t="shared" si="11"/>
        <v>8</v>
      </c>
      <c r="AL25" s="52">
        <f t="shared" si="11"/>
        <v>12</v>
      </c>
      <c r="AM25" s="52">
        <f t="shared" si="11"/>
        <v>8</v>
      </c>
      <c r="AN25" s="52">
        <f t="shared" si="11"/>
        <v>0</v>
      </c>
      <c r="AO25" s="52">
        <f t="shared" si="11"/>
        <v>0</v>
      </c>
      <c r="AP25" s="52">
        <f t="shared" si="11"/>
        <v>0</v>
      </c>
      <c r="AQ25" s="52">
        <f t="shared" si="11"/>
        <v>0</v>
      </c>
      <c r="AR25" s="52">
        <f t="shared" si="11"/>
        <v>0</v>
      </c>
      <c r="AS25" s="52">
        <f t="shared" si="11"/>
        <v>0</v>
      </c>
      <c r="AT25" s="52">
        <f t="shared" si="11"/>
        <v>36</v>
      </c>
      <c r="AU25" s="52">
        <f t="shared" si="11"/>
        <v>36</v>
      </c>
      <c r="AV25" s="40"/>
      <c r="AW25" s="40"/>
      <c r="AX25" s="40"/>
      <c r="AY25" s="40"/>
      <c r="AZ25" s="40"/>
      <c r="BA25" s="40"/>
      <c r="BB25" s="40"/>
      <c r="BC25" s="40"/>
      <c r="BD25" s="40"/>
      <c r="BE25" s="44">
        <f t="shared" si="2"/>
        <v>232</v>
      </c>
      <c r="BF25" s="59"/>
    </row>
    <row r="26" spans="1:58" s="60" customFormat="1" ht="54" customHeight="1" thickBot="1">
      <c r="A26" s="158"/>
      <c r="B26" s="91" t="s">
        <v>129</v>
      </c>
      <c r="C26" s="91" t="s">
        <v>130</v>
      </c>
      <c r="D26" s="67" t="s">
        <v>22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88"/>
      <c r="V26" s="42" t="s">
        <v>23</v>
      </c>
      <c r="W26" s="42" t="s">
        <v>23</v>
      </c>
      <c r="X26" s="44">
        <v>6</v>
      </c>
      <c r="Y26" s="44">
        <v>4</v>
      </c>
      <c r="Z26" s="45">
        <v>6</v>
      </c>
      <c r="AA26" s="45">
        <v>4</v>
      </c>
      <c r="AB26" s="45">
        <v>6</v>
      </c>
      <c r="AC26" s="45">
        <v>4</v>
      </c>
      <c r="AD26" s="45">
        <v>6</v>
      </c>
      <c r="AE26" s="45">
        <v>4</v>
      </c>
      <c r="AF26" s="45">
        <v>6</v>
      </c>
      <c r="AG26" s="45">
        <v>4</v>
      </c>
      <c r="AH26" s="45">
        <v>6</v>
      </c>
      <c r="AI26" s="45">
        <v>4</v>
      </c>
      <c r="AJ26" s="45">
        <v>6</v>
      </c>
      <c r="AK26" s="45">
        <v>4</v>
      </c>
      <c r="AL26" s="45">
        <v>6</v>
      </c>
      <c r="AM26" s="45">
        <v>4</v>
      </c>
      <c r="AN26" s="95"/>
      <c r="AO26" s="45"/>
      <c r="AP26" s="45"/>
      <c r="AQ26" s="44"/>
      <c r="AR26" s="44"/>
      <c r="AS26" s="44"/>
      <c r="AT26" s="44"/>
      <c r="AU26" s="44"/>
      <c r="AV26" s="40"/>
      <c r="AW26" s="40"/>
      <c r="AX26" s="40"/>
      <c r="AY26" s="40"/>
      <c r="AZ26" s="40"/>
      <c r="BA26" s="40"/>
      <c r="BB26" s="40"/>
      <c r="BC26" s="40"/>
      <c r="BD26" s="40"/>
      <c r="BE26" s="44">
        <f t="shared" si="2"/>
        <v>80</v>
      </c>
      <c r="BF26" s="97"/>
    </row>
    <row r="27" spans="1:58" s="60" customFormat="1" ht="58.5" customHeight="1" thickBot="1">
      <c r="A27" s="158"/>
      <c r="B27" s="78" t="s">
        <v>131</v>
      </c>
      <c r="C27" s="78" t="s">
        <v>132</v>
      </c>
      <c r="D27" s="63" t="s">
        <v>22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88"/>
      <c r="V27" s="42" t="s">
        <v>23</v>
      </c>
      <c r="W27" s="42" t="s">
        <v>23</v>
      </c>
      <c r="X27" s="44">
        <v>6</v>
      </c>
      <c r="Y27" s="44">
        <v>4</v>
      </c>
      <c r="Z27" s="45">
        <v>6</v>
      </c>
      <c r="AA27" s="45">
        <v>4</v>
      </c>
      <c r="AB27" s="45">
        <v>6</v>
      </c>
      <c r="AC27" s="45">
        <v>4</v>
      </c>
      <c r="AD27" s="45">
        <v>6</v>
      </c>
      <c r="AE27" s="45">
        <v>4</v>
      </c>
      <c r="AF27" s="45">
        <v>6</v>
      </c>
      <c r="AG27" s="45">
        <v>4</v>
      </c>
      <c r="AH27" s="45">
        <v>6</v>
      </c>
      <c r="AI27" s="45">
        <v>4</v>
      </c>
      <c r="AJ27" s="45">
        <v>6</v>
      </c>
      <c r="AK27" s="45">
        <v>4</v>
      </c>
      <c r="AL27" s="45">
        <v>6</v>
      </c>
      <c r="AM27" s="45">
        <v>4</v>
      </c>
      <c r="AN27" s="95"/>
      <c r="AO27" s="45"/>
      <c r="AP27" s="45"/>
      <c r="AQ27" s="44"/>
      <c r="AR27" s="44"/>
      <c r="AS27" s="44"/>
      <c r="AT27" s="44"/>
      <c r="AU27" s="44"/>
      <c r="AV27" s="40"/>
      <c r="AW27" s="40"/>
      <c r="AX27" s="40"/>
      <c r="AY27" s="40"/>
      <c r="AZ27" s="40"/>
      <c r="BA27" s="40"/>
      <c r="BB27" s="40"/>
      <c r="BC27" s="40"/>
      <c r="BD27" s="40"/>
      <c r="BE27" s="44">
        <f t="shared" si="2"/>
        <v>80</v>
      </c>
      <c r="BF27" s="97"/>
    </row>
    <row r="28" spans="1:58" s="60" customFormat="1" ht="32.25" customHeight="1" thickBot="1">
      <c r="A28" s="158"/>
      <c r="B28" s="78" t="s">
        <v>133</v>
      </c>
      <c r="C28" s="78" t="s">
        <v>126</v>
      </c>
      <c r="D28" s="63" t="s">
        <v>22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88"/>
      <c r="V28" s="42" t="s">
        <v>23</v>
      </c>
      <c r="W28" s="42" t="s">
        <v>23</v>
      </c>
      <c r="X28" s="44"/>
      <c r="Y28" s="44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95"/>
      <c r="AO28" s="45"/>
      <c r="AP28" s="45"/>
      <c r="AQ28" s="44"/>
      <c r="AR28" s="44"/>
      <c r="AS28" s="44"/>
      <c r="AT28" s="44">
        <v>36</v>
      </c>
      <c r="AU28" s="44">
        <v>36</v>
      </c>
      <c r="AV28" s="40"/>
      <c r="AW28" s="40"/>
      <c r="AX28" s="40"/>
      <c r="AY28" s="40"/>
      <c r="AZ28" s="40"/>
      <c r="BA28" s="40"/>
      <c r="BB28" s="40"/>
      <c r="BC28" s="40"/>
      <c r="BD28" s="40"/>
      <c r="BE28" s="44">
        <f t="shared" si="2"/>
        <v>72</v>
      </c>
      <c r="BF28" s="59"/>
    </row>
    <row r="29" spans="1:57" ht="15.75">
      <c r="A29" s="158"/>
      <c r="B29" s="154" t="s">
        <v>38</v>
      </c>
      <c r="C29" s="155"/>
      <c r="D29" s="156"/>
      <c r="E29" s="141">
        <f aca="true" t="shared" si="12" ref="E29:T29">E7+E11+E14</f>
        <v>36</v>
      </c>
      <c r="F29" s="141">
        <f t="shared" si="12"/>
        <v>36</v>
      </c>
      <c r="G29" s="141">
        <f t="shared" si="12"/>
        <v>36</v>
      </c>
      <c r="H29" s="141">
        <f t="shared" si="12"/>
        <v>36</v>
      </c>
      <c r="I29" s="141">
        <f t="shared" si="12"/>
        <v>36</v>
      </c>
      <c r="J29" s="141">
        <f t="shared" si="12"/>
        <v>36</v>
      </c>
      <c r="K29" s="141">
        <f t="shared" si="12"/>
        <v>36</v>
      </c>
      <c r="L29" s="141">
        <f t="shared" si="12"/>
        <v>36</v>
      </c>
      <c r="M29" s="141">
        <f t="shared" si="12"/>
        <v>36</v>
      </c>
      <c r="N29" s="141">
        <f t="shared" si="12"/>
        <v>36</v>
      </c>
      <c r="O29" s="141">
        <f t="shared" si="12"/>
        <v>34</v>
      </c>
      <c r="P29" s="141">
        <f t="shared" si="12"/>
        <v>32</v>
      </c>
      <c r="Q29" s="141">
        <f t="shared" si="12"/>
        <v>26</v>
      </c>
      <c r="R29" s="141">
        <f t="shared" si="12"/>
        <v>24</v>
      </c>
      <c r="S29" s="141">
        <f t="shared" si="12"/>
        <v>36</v>
      </c>
      <c r="T29" s="141">
        <f t="shared" si="12"/>
        <v>36</v>
      </c>
      <c r="U29" s="141"/>
      <c r="V29" s="141" t="s">
        <v>23</v>
      </c>
      <c r="W29" s="141" t="s">
        <v>23</v>
      </c>
      <c r="X29" s="141">
        <f aca="true" t="shared" si="13" ref="X29:AU29">X7+X11+X14</f>
        <v>36</v>
      </c>
      <c r="Y29" s="141">
        <f t="shared" si="13"/>
        <v>36</v>
      </c>
      <c r="Z29" s="141">
        <f t="shared" si="13"/>
        <v>36</v>
      </c>
      <c r="AA29" s="141">
        <f t="shared" si="13"/>
        <v>36</v>
      </c>
      <c r="AB29" s="141">
        <f t="shared" si="13"/>
        <v>36</v>
      </c>
      <c r="AC29" s="141">
        <f t="shared" si="13"/>
        <v>36</v>
      </c>
      <c r="AD29" s="141">
        <f t="shared" si="13"/>
        <v>36</v>
      </c>
      <c r="AE29" s="141">
        <f t="shared" si="13"/>
        <v>36</v>
      </c>
      <c r="AF29" s="141">
        <f t="shared" si="13"/>
        <v>36</v>
      </c>
      <c r="AG29" s="141">
        <f t="shared" si="13"/>
        <v>36</v>
      </c>
      <c r="AH29" s="141">
        <f t="shared" si="13"/>
        <v>36</v>
      </c>
      <c r="AI29" s="141">
        <f t="shared" si="13"/>
        <v>36</v>
      </c>
      <c r="AJ29" s="141">
        <f t="shared" si="13"/>
        <v>36</v>
      </c>
      <c r="AK29" s="141">
        <f t="shared" si="13"/>
        <v>36</v>
      </c>
      <c r="AL29" s="141">
        <f t="shared" si="13"/>
        <v>36</v>
      </c>
      <c r="AM29" s="141">
        <f t="shared" si="13"/>
        <v>36</v>
      </c>
      <c r="AN29" s="141"/>
      <c r="AO29" s="141">
        <f t="shared" si="13"/>
        <v>36</v>
      </c>
      <c r="AP29" s="141">
        <f t="shared" si="13"/>
        <v>36</v>
      </c>
      <c r="AQ29" s="141">
        <f t="shared" si="13"/>
        <v>36</v>
      </c>
      <c r="AR29" s="141">
        <f t="shared" si="13"/>
        <v>36</v>
      </c>
      <c r="AS29" s="141">
        <f t="shared" si="13"/>
        <v>36</v>
      </c>
      <c r="AT29" s="141">
        <f t="shared" si="13"/>
        <v>36</v>
      </c>
      <c r="AU29" s="141">
        <f t="shared" si="13"/>
        <v>36</v>
      </c>
      <c r="AV29" s="139" t="s">
        <v>23</v>
      </c>
      <c r="AW29" s="139" t="s">
        <v>23</v>
      </c>
      <c r="AX29" s="139" t="s">
        <v>23</v>
      </c>
      <c r="AY29" s="139" t="s">
        <v>23</v>
      </c>
      <c r="AZ29" s="139" t="s">
        <v>23</v>
      </c>
      <c r="BA29" s="139" t="s">
        <v>23</v>
      </c>
      <c r="BB29" s="139" t="s">
        <v>23</v>
      </c>
      <c r="BC29" s="139" t="s">
        <v>23</v>
      </c>
      <c r="BD29" s="139" t="s">
        <v>23</v>
      </c>
      <c r="BE29" s="177">
        <f>BE7+BE11+BE14</f>
        <v>1396</v>
      </c>
    </row>
    <row r="30" spans="1:57" ht="16.5" thickBot="1">
      <c r="A30" s="158"/>
      <c r="B30" s="145" t="s">
        <v>39</v>
      </c>
      <c r="C30" s="146"/>
      <c r="D30" s="147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0"/>
      <c r="AW30" s="140"/>
      <c r="AX30" s="140"/>
      <c r="AY30" s="140"/>
      <c r="AZ30" s="140"/>
      <c r="BA30" s="140"/>
      <c r="BB30" s="140"/>
      <c r="BC30" s="140"/>
      <c r="BD30" s="140"/>
      <c r="BE30" s="178"/>
    </row>
    <row r="31" spans="1:57" ht="18.75" customHeight="1" thickBot="1">
      <c r="A31" s="158"/>
      <c r="B31" s="136" t="s">
        <v>40</v>
      </c>
      <c r="C31" s="137"/>
      <c r="D31" s="138"/>
      <c r="E31" s="39">
        <f>E15</f>
        <v>0</v>
      </c>
      <c r="F31" s="39">
        <f aca="true" t="shared" si="14" ref="F31:T31">F15</f>
        <v>0</v>
      </c>
      <c r="G31" s="39">
        <f t="shared" si="14"/>
        <v>0</v>
      </c>
      <c r="H31" s="39">
        <f t="shared" si="14"/>
        <v>0</v>
      </c>
      <c r="I31" s="39">
        <f t="shared" si="14"/>
        <v>0</v>
      </c>
      <c r="J31" s="39">
        <f t="shared" si="14"/>
        <v>0</v>
      </c>
      <c r="K31" s="39">
        <f t="shared" si="14"/>
        <v>0</v>
      </c>
      <c r="L31" s="39">
        <f t="shared" si="14"/>
        <v>0</v>
      </c>
      <c r="M31" s="39">
        <f t="shared" si="14"/>
        <v>0</v>
      </c>
      <c r="N31" s="39">
        <f t="shared" si="14"/>
        <v>0</v>
      </c>
      <c r="O31" s="39">
        <f t="shared" si="14"/>
        <v>2</v>
      </c>
      <c r="P31" s="39">
        <f t="shared" si="14"/>
        <v>4</v>
      </c>
      <c r="Q31" s="39">
        <f t="shared" si="14"/>
        <v>10</v>
      </c>
      <c r="R31" s="39">
        <f t="shared" si="14"/>
        <v>12</v>
      </c>
      <c r="S31" s="39">
        <f t="shared" si="14"/>
        <v>0</v>
      </c>
      <c r="T31" s="39">
        <f t="shared" si="14"/>
        <v>0</v>
      </c>
      <c r="U31" s="39"/>
      <c r="V31" s="39" t="s">
        <v>23</v>
      </c>
      <c r="W31" s="39" t="s">
        <v>23</v>
      </c>
      <c r="X31" s="39">
        <f aca="true" t="shared" si="15" ref="X31:AU31">X15</f>
        <v>0</v>
      </c>
      <c r="Y31" s="39">
        <f t="shared" si="15"/>
        <v>0</v>
      </c>
      <c r="Z31" s="39">
        <f t="shared" si="15"/>
        <v>0</v>
      </c>
      <c r="AA31" s="39">
        <f t="shared" si="15"/>
        <v>0</v>
      </c>
      <c r="AB31" s="39">
        <f t="shared" si="15"/>
        <v>0</v>
      </c>
      <c r="AC31" s="39">
        <f t="shared" si="15"/>
        <v>0</v>
      </c>
      <c r="AD31" s="39">
        <f t="shared" si="15"/>
        <v>0</v>
      </c>
      <c r="AE31" s="39">
        <f t="shared" si="15"/>
        <v>0</v>
      </c>
      <c r="AF31" s="39">
        <f t="shared" si="15"/>
        <v>0</v>
      </c>
      <c r="AG31" s="39">
        <f t="shared" si="15"/>
        <v>0</v>
      </c>
      <c r="AH31" s="39">
        <f t="shared" si="15"/>
        <v>0</v>
      </c>
      <c r="AI31" s="39">
        <f t="shared" si="15"/>
        <v>0</v>
      </c>
      <c r="AJ31" s="39">
        <f t="shared" si="15"/>
        <v>0</v>
      </c>
      <c r="AK31" s="39">
        <f t="shared" si="15"/>
        <v>0</v>
      </c>
      <c r="AL31" s="39">
        <f t="shared" si="15"/>
        <v>0</v>
      </c>
      <c r="AM31" s="39">
        <f t="shared" si="15"/>
        <v>0</v>
      </c>
      <c r="AN31" s="39">
        <f t="shared" si="15"/>
        <v>0</v>
      </c>
      <c r="AO31" s="39">
        <f t="shared" si="15"/>
        <v>0</v>
      </c>
      <c r="AP31" s="39">
        <f t="shared" si="15"/>
        <v>0</v>
      </c>
      <c r="AQ31" s="39">
        <f t="shared" si="15"/>
        <v>0</v>
      </c>
      <c r="AR31" s="39">
        <f t="shared" si="15"/>
        <v>0</v>
      </c>
      <c r="AS31" s="39">
        <f t="shared" si="15"/>
        <v>0</v>
      </c>
      <c r="AT31" s="39">
        <f t="shared" si="15"/>
        <v>0</v>
      </c>
      <c r="AU31" s="39">
        <f t="shared" si="15"/>
        <v>0</v>
      </c>
      <c r="AV31" s="40" t="s">
        <v>23</v>
      </c>
      <c r="AW31" s="40" t="s">
        <v>23</v>
      </c>
      <c r="AX31" s="40" t="s">
        <v>23</v>
      </c>
      <c r="AY31" s="40" t="s">
        <v>23</v>
      </c>
      <c r="AZ31" s="40" t="s">
        <v>23</v>
      </c>
      <c r="BA31" s="40" t="s">
        <v>23</v>
      </c>
      <c r="BB31" s="40" t="s">
        <v>23</v>
      </c>
      <c r="BC31" s="40" t="s">
        <v>23</v>
      </c>
      <c r="BD31" s="40" t="s">
        <v>23</v>
      </c>
      <c r="BE31" s="53">
        <f>SUM(E31:U31,X31:AU31)</f>
        <v>28</v>
      </c>
    </row>
    <row r="32" spans="1:57" ht="16.5" thickBot="1">
      <c r="A32" s="158"/>
      <c r="B32" s="136" t="s">
        <v>41</v>
      </c>
      <c r="C32" s="137"/>
      <c r="D32" s="1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>
        <f>U18+U19</f>
        <v>24</v>
      </c>
      <c r="V32" s="56" t="s">
        <v>23</v>
      </c>
      <c r="W32" s="56" t="s">
        <v>23</v>
      </c>
      <c r="X32" s="39"/>
      <c r="Y32" s="39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>
        <f>AN20+AN21</f>
        <v>8</v>
      </c>
      <c r="AO32" s="47"/>
      <c r="AP32" s="47"/>
      <c r="AQ32" s="39"/>
      <c r="AR32" s="39"/>
      <c r="AS32" s="39"/>
      <c r="AT32" s="39"/>
      <c r="AU32" s="39"/>
      <c r="AV32" s="40" t="s">
        <v>23</v>
      </c>
      <c r="AW32" s="40" t="s">
        <v>23</v>
      </c>
      <c r="AX32" s="40" t="s">
        <v>23</v>
      </c>
      <c r="AY32" s="40" t="s">
        <v>23</v>
      </c>
      <c r="AZ32" s="40" t="s">
        <v>23</v>
      </c>
      <c r="BA32" s="40" t="s">
        <v>23</v>
      </c>
      <c r="BB32" s="40" t="s">
        <v>23</v>
      </c>
      <c r="BC32" s="40" t="s">
        <v>23</v>
      </c>
      <c r="BD32" s="40" t="s">
        <v>23</v>
      </c>
      <c r="BE32" s="53">
        <f>SUM(E32:BD32)</f>
        <v>32</v>
      </c>
    </row>
    <row r="33" spans="1:57" ht="21" customHeight="1" thickBot="1">
      <c r="A33" s="159"/>
      <c r="B33" s="136" t="s">
        <v>42</v>
      </c>
      <c r="C33" s="137"/>
      <c r="D33" s="138"/>
      <c r="E33" s="55">
        <f>E29+E31+E32</f>
        <v>36</v>
      </c>
      <c r="F33" s="55">
        <f aca="true" t="shared" si="16" ref="F33:U33">F29+F31+F32</f>
        <v>36</v>
      </c>
      <c r="G33" s="55">
        <f t="shared" si="16"/>
        <v>36</v>
      </c>
      <c r="H33" s="55">
        <f t="shared" si="16"/>
        <v>36</v>
      </c>
      <c r="I33" s="55">
        <f t="shared" si="16"/>
        <v>36</v>
      </c>
      <c r="J33" s="55">
        <f t="shared" si="16"/>
        <v>36</v>
      </c>
      <c r="K33" s="55">
        <f t="shared" si="16"/>
        <v>36</v>
      </c>
      <c r="L33" s="55">
        <f t="shared" si="16"/>
        <v>36</v>
      </c>
      <c r="M33" s="55">
        <f t="shared" si="16"/>
        <v>36</v>
      </c>
      <c r="N33" s="55">
        <f t="shared" si="16"/>
        <v>36</v>
      </c>
      <c r="O33" s="55">
        <f t="shared" si="16"/>
        <v>36</v>
      </c>
      <c r="P33" s="55">
        <f t="shared" si="16"/>
        <v>36</v>
      </c>
      <c r="Q33" s="55">
        <f t="shared" si="16"/>
        <v>36</v>
      </c>
      <c r="R33" s="55">
        <f t="shared" si="16"/>
        <v>36</v>
      </c>
      <c r="S33" s="55">
        <f t="shared" si="16"/>
        <v>36</v>
      </c>
      <c r="T33" s="55">
        <f t="shared" si="16"/>
        <v>36</v>
      </c>
      <c r="U33" s="55">
        <f t="shared" si="16"/>
        <v>24</v>
      </c>
      <c r="V33" s="56" t="s">
        <v>23</v>
      </c>
      <c r="W33" s="56" t="s">
        <v>23</v>
      </c>
      <c r="X33" s="55">
        <f>X29+X31+X32</f>
        <v>36</v>
      </c>
      <c r="Y33" s="55">
        <f aca="true" t="shared" si="17" ref="Y33:AU33">Y29+Y31+Y32</f>
        <v>36</v>
      </c>
      <c r="Z33" s="55">
        <f t="shared" si="17"/>
        <v>36</v>
      </c>
      <c r="AA33" s="55">
        <f t="shared" si="17"/>
        <v>36</v>
      </c>
      <c r="AB33" s="55">
        <f t="shared" si="17"/>
        <v>36</v>
      </c>
      <c r="AC33" s="55">
        <f t="shared" si="17"/>
        <v>36</v>
      </c>
      <c r="AD33" s="55">
        <f t="shared" si="17"/>
        <v>36</v>
      </c>
      <c r="AE33" s="55">
        <f t="shared" si="17"/>
        <v>36</v>
      </c>
      <c r="AF33" s="55">
        <f t="shared" si="17"/>
        <v>36</v>
      </c>
      <c r="AG33" s="55">
        <f t="shared" si="17"/>
        <v>36</v>
      </c>
      <c r="AH33" s="55">
        <f t="shared" si="17"/>
        <v>36</v>
      </c>
      <c r="AI33" s="55">
        <f t="shared" si="17"/>
        <v>36</v>
      </c>
      <c r="AJ33" s="55">
        <f t="shared" si="17"/>
        <v>36</v>
      </c>
      <c r="AK33" s="55">
        <f t="shared" si="17"/>
        <v>36</v>
      </c>
      <c r="AL33" s="55">
        <f t="shared" si="17"/>
        <v>36</v>
      </c>
      <c r="AM33" s="55">
        <f t="shared" si="17"/>
        <v>36</v>
      </c>
      <c r="AN33" s="55">
        <f t="shared" si="17"/>
        <v>8</v>
      </c>
      <c r="AO33" s="55">
        <f t="shared" si="17"/>
        <v>36</v>
      </c>
      <c r="AP33" s="55">
        <f t="shared" si="17"/>
        <v>36</v>
      </c>
      <c r="AQ33" s="55">
        <f t="shared" si="17"/>
        <v>36</v>
      </c>
      <c r="AR33" s="55">
        <f t="shared" si="17"/>
        <v>36</v>
      </c>
      <c r="AS33" s="55">
        <f t="shared" si="17"/>
        <v>36</v>
      </c>
      <c r="AT33" s="55">
        <f t="shared" si="17"/>
        <v>36</v>
      </c>
      <c r="AU33" s="55">
        <f t="shared" si="17"/>
        <v>36</v>
      </c>
      <c r="AV33" s="58" t="s">
        <v>23</v>
      </c>
      <c r="AW33" s="58" t="s">
        <v>23</v>
      </c>
      <c r="AX33" s="58" t="s">
        <v>23</v>
      </c>
      <c r="AY33" s="58" t="s">
        <v>23</v>
      </c>
      <c r="AZ33" s="58" t="s">
        <v>23</v>
      </c>
      <c r="BA33" s="58" t="s">
        <v>23</v>
      </c>
      <c r="BB33" s="58" t="s">
        <v>23</v>
      </c>
      <c r="BC33" s="58" t="s">
        <v>23</v>
      </c>
      <c r="BD33" s="58" t="s">
        <v>23</v>
      </c>
      <c r="BE33" s="53">
        <f>BE29+BE31+BE32</f>
        <v>1456</v>
      </c>
    </row>
  </sheetData>
  <sheetProtection/>
  <mergeCells count="85">
    <mergeCell ref="BE29:BE30"/>
    <mergeCell ref="AX29:AX30"/>
    <mergeCell ref="AY29:AY30"/>
    <mergeCell ref="AZ29:AZ30"/>
    <mergeCell ref="BA29:BA30"/>
    <mergeCell ref="AA2:AD2"/>
    <mergeCell ref="AE2:AH2"/>
    <mergeCell ref="AJ2:AL2"/>
    <mergeCell ref="AN2:AQ2"/>
    <mergeCell ref="F29:F30"/>
    <mergeCell ref="B29:D29"/>
    <mergeCell ref="A5:BD5"/>
    <mergeCell ref="E2:H2"/>
    <mergeCell ref="J2:L2"/>
    <mergeCell ref="BD29:BD30"/>
    <mergeCell ref="BA2:BD2"/>
    <mergeCell ref="AW29:AW30"/>
    <mergeCell ref="AO29:AO30"/>
    <mergeCell ref="AP29:AP30"/>
    <mergeCell ref="B31:D31"/>
    <mergeCell ref="B32:D32"/>
    <mergeCell ref="B33:D33"/>
    <mergeCell ref="P29:P30"/>
    <mergeCell ref="Q29:Q30"/>
    <mergeCell ref="R29:R30"/>
    <mergeCell ref="N29:N30"/>
    <mergeCell ref="O29:O30"/>
    <mergeCell ref="E29:E30"/>
    <mergeCell ref="I29:I30"/>
    <mergeCell ref="AQ29:AQ30"/>
    <mergeCell ref="BB29:BB30"/>
    <mergeCell ref="BC29:BC30"/>
    <mergeCell ref="AR29:AR30"/>
    <mergeCell ref="AS29:AS30"/>
    <mergeCell ref="AT29:AT30"/>
    <mergeCell ref="AU29:AU30"/>
    <mergeCell ref="AV29:AV30"/>
    <mergeCell ref="AI29:AI30"/>
    <mergeCell ref="AJ29:AJ30"/>
    <mergeCell ref="AK29:AK30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U29:U30"/>
    <mergeCell ref="J29:J30"/>
    <mergeCell ref="K29:K30"/>
    <mergeCell ref="Z29:Z30"/>
    <mergeCell ref="AA29:AA30"/>
    <mergeCell ref="AB29:AB30"/>
    <mergeCell ref="X29:X30"/>
    <mergeCell ref="V29:V30"/>
    <mergeCell ref="W29:W30"/>
    <mergeCell ref="A1:BE1"/>
    <mergeCell ref="A2:A4"/>
    <mergeCell ref="B2:B4"/>
    <mergeCell ref="C2:C4"/>
    <mergeCell ref="D2:D4"/>
    <mergeCell ref="N2:Q2"/>
    <mergeCell ref="BE2:BE6"/>
    <mergeCell ref="E3:BD3"/>
    <mergeCell ref="A7:A33"/>
    <mergeCell ref="AW2:AZ2"/>
    <mergeCell ref="Y29:Y30"/>
    <mergeCell ref="G29:G30"/>
    <mergeCell ref="H29:H30"/>
    <mergeCell ref="T29:T30"/>
    <mergeCell ref="B30:D30"/>
    <mergeCell ref="S29:S30"/>
    <mergeCell ref="L29:L30"/>
    <mergeCell ref="M29:M30"/>
    <mergeCell ref="S2:U2"/>
    <mergeCell ref="W2:Z2"/>
    <mergeCell ref="AS2:AU2"/>
    <mergeCell ref="B21:B22"/>
    <mergeCell ref="C21:C22"/>
    <mergeCell ref="B14:B15"/>
    <mergeCell ref="C14:C15"/>
    <mergeCell ref="B17:B18"/>
    <mergeCell ref="C17:C18"/>
  </mergeCells>
  <hyperlinks>
    <hyperlink ref="BE2" r:id="rId1" display="_ftn1"/>
  </hyperlinks>
  <printOptions/>
  <pageMargins left="0" right="0" top="0" bottom="0" header="0" footer="0"/>
  <pageSetup fitToHeight="1" fitToWidth="1" horizontalDpi="300" verticalDpi="300" orientation="landscape" paperSize="9" scale="43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="60" zoomScaleNormal="60" zoomScalePageLayoutView="0" workbookViewId="0" topLeftCell="A1">
      <selection activeCell="AG18" sqref="AG18"/>
    </sheetView>
  </sheetViews>
  <sheetFormatPr defaultColWidth="9.00390625" defaultRowHeight="12.75"/>
  <cols>
    <col min="1" max="1" width="5.25390625" style="35" customWidth="1"/>
    <col min="2" max="2" width="12.75390625" style="35" customWidth="1"/>
    <col min="3" max="3" width="39.875" style="35" customWidth="1"/>
    <col min="4" max="4" width="9.625" style="35" customWidth="1"/>
    <col min="5" max="21" width="5.375" style="35" customWidth="1"/>
    <col min="22" max="23" width="4.00390625" style="35" customWidth="1"/>
    <col min="24" max="25" width="5.375" style="35" customWidth="1"/>
    <col min="26" max="42" width="5.375" style="38" customWidth="1"/>
    <col min="43" max="47" width="5.375" style="35" customWidth="1"/>
    <col min="48" max="56" width="3.00390625" style="35" customWidth="1"/>
    <col min="57" max="57" width="13.25390625" style="60" customWidth="1"/>
    <col min="58" max="58" width="12.00390625" style="34" customWidth="1"/>
    <col min="59" max="16384" width="9.125" style="35" customWidth="1"/>
  </cols>
  <sheetData>
    <row r="1" spans="1:57" ht="83.25" customHeight="1" thickBot="1">
      <c r="A1" s="130" t="s">
        <v>146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2"/>
    </row>
    <row r="2" spans="1:57" ht="91.5" customHeight="1" thickBot="1">
      <c r="A2" s="113" t="s">
        <v>0</v>
      </c>
      <c r="B2" s="113" t="s">
        <v>1</v>
      </c>
      <c r="C2" s="113" t="s">
        <v>2</v>
      </c>
      <c r="D2" s="113" t="s">
        <v>3</v>
      </c>
      <c r="E2" s="112" t="s">
        <v>4</v>
      </c>
      <c r="F2" s="110"/>
      <c r="G2" s="110"/>
      <c r="H2" s="111"/>
      <c r="I2" s="98" t="s">
        <v>137</v>
      </c>
      <c r="J2" s="112" t="s">
        <v>5</v>
      </c>
      <c r="K2" s="110"/>
      <c r="L2" s="110"/>
      <c r="M2" s="98" t="s">
        <v>138</v>
      </c>
      <c r="N2" s="112" t="s">
        <v>6</v>
      </c>
      <c r="O2" s="110"/>
      <c r="P2" s="110"/>
      <c r="Q2" s="111"/>
      <c r="R2" s="98" t="s">
        <v>139</v>
      </c>
      <c r="S2" s="110" t="s">
        <v>7</v>
      </c>
      <c r="T2" s="110"/>
      <c r="U2" s="111"/>
      <c r="V2" s="98" t="s">
        <v>140</v>
      </c>
      <c r="W2" s="112" t="s">
        <v>8</v>
      </c>
      <c r="X2" s="110"/>
      <c r="Y2" s="110"/>
      <c r="Z2" s="111"/>
      <c r="AA2" s="112" t="s">
        <v>9</v>
      </c>
      <c r="AB2" s="110"/>
      <c r="AC2" s="110"/>
      <c r="AD2" s="111"/>
      <c r="AE2" s="112" t="s">
        <v>10</v>
      </c>
      <c r="AF2" s="110"/>
      <c r="AG2" s="110"/>
      <c r="AH2" s="111"/>
      <c r="AI2" s="98" t="s">
        <v>141</v>
      </c>
      <c r="AJ2" s="112" t="s">
        <v>11</v>
      </c>
      <c r="AK2" s="110"/>
      <c r="AL2" s="111"/>
      <c r="AM2" s="98" t="s">
        <v>142</v>
      </c>
      <c r="AN2" s="112" t="s">
        <v>12</v>
      </c>
      <c r="AO2" s="110"/>
      <c r="AP2" s="110"/>
      <c r="AQ2" s="111"/>
      <c r="AR2" s="98" t="s">
        <v>143</v>
      </c>
      <c r="AS2" s="112" t="s">
        <v>13</v>
      </c>
      <c r="AT2" s="110"/>
      <c r="AU2" s="111"/>
      <c r="AV2" s="98" t="s">
        <v>144</v>
      </c>
      <c r="AW2" s="112" t="s">
        <v>14</v>
      </c>
      <c r="AX2" s="110"/>
      <c r="AY2" s="110"/>
      <c r="AZ2" s="111"/>
      <c r="BA2" s="112" t="s">
        <v>15</v>
      </c>
      <c r="BB2" s="110"/>
      <c r="BC2" s="110"/>
      <c r="BD2" s="111"/>
      <c r="BE2" s="174" t="s">
        <v>16</v>
      </c>
    </row>
    <row r="3" spans="1:57" ht="16.5" thickBot="1">
      <c r="A3" s="114"/>
      <c r="B3" s="114"/>
      <c r="C3" s="114"/>
      <c r="D3" s="114"/>
      <c r="E3" s="116" t="s">
        <v>17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8"/>
      <c r="BE3" s="175"/>
    </row>
    <row r="4" spans="1:57" ht="27.75" customHeight="1" thickBot="1">
      <c r="A4" s="115"/>
      <c r="B4" s="115"/>
      <c r="C4" s="115"/>
      <c r="D4" s="115"/>
      <c r="E4" s="11">
        <v>36</v>
      </c>
      <c r="F4" s="11">
        <v>37</v>
      </c>
      <c r="G4" s="11">
        <v>38</v>
      </c>
      <c r="H4" s="11">
        <v>39</v>
      </c>
      <c r="I4" s="11">
        <v>40</v>
      </c>
      <c r="J4" s="11">
        <v>41</v>
      </c>
      <c r="K4" s="11">
        <v>42</v>
      </c>
      <c r="L4" s="12">
        <v>43</v>
      </c>
      <c r="M4" s="12">
        <v>44</v>
      </c>
      <c r="N4" s="12">
        <v>45</v>
      </c>
      <c r="O4" s="12">
        <v>46</v>
      </c>
      <c r="P4" s="12">
        <v>47</v>
      </c>
      <c r="Q4" s="12">
        <v>48</v>
      </c>
      <c r="R4" s="12">
        <v>49</v>
      </c>
      <c r="S4" s="12">
        <v>50</v>
      </c>
      <c r="T4" s="12">
        <v>51</v>
      </c>
      <c r="U4" s="12">
        <v>52</v>
      </c>
      <c r="V4" s="13">
        <v>1</v>
      </c>
      <c r="W4" s="13">
        <v>2</v>
      </c>
      <c r="X4" s="13">
        <v>3</v>
      </c>
      <c r="Y4" s="13">
        <v>4</v>
      </c>
      <c r="Z4" s="13">
        <v>5</v>
      </c>
      <c r="AA4" s="13">
        <v>6</v>
      </c>
      <c r="AB4" s="13">
        <v>7</v>
      </c>
      <c r="AC4" s="13">
        <v>8</v>
      </c>
      <c r="AD4" s="13">
        <v>9</v>
      </c>
      <c r="AE4" s="12">
        <v>10</v>
      </c>
      <c r="AF4" s="12">
        <v>11</v>
      </c>
      <c r="AG4" s="12">
        <v>12</v>
      </c>
      <c r="AH4" s="12">
        <v>13</v>
      </c>
      <c r="AI4" s="12">
        <v>14</v>
      </c>
      <c r="AJ4" s="12">
        <v>15</v>
      </c>
      <c r="AK4" s="12">
        <v>16</v>
      </c>
      <c r="AL4" s="12">
        <v>17</v>
      </c>
      <c r="AM4" s="12">
        <v>18</v>
      </c>
      <c r="AN4" s="12">
        <v>19</v>
      </c>
      <c r="AO4" s="12">
        <v>20</v>
      </c>
      <c r="AP4" s="12">
        <v>21</v>
      </c>
      <c r="AQ4" s="12">
        <v>22</v>
      </c>
      <c r="AR4" s="12">
        <v>23</v>
      </c>
      <c r="AS4" s="12">
        <v>24</v>
      </c>
      <c r="AT4" s="14">
        <v>25</v>
      </c>
      <c r="AU4" s="14">
        <v>26</v>
      </c>
      <c r="AV4" s="12">
        <v>27</v>
      </c>
      <c r="AW4" s="12">
        <v>28</v>
      </c>
      <c r="AX4" s="12">
        <v>29</v>
      </c>
      <c r="AY4" s="12">
        <v>30</v>
      </c>
      <c r="AZ4" s="12">
        <v>31</v>
      </c>
      <c r="BA4" s="12">
        <v>32</v>
      </c>
      <c r="BB4" s="12">
        <v>33</v>
      </c>
      <c r="BC4" s="12">
        <v>34</v>
      </c>
      <c r="BD4" s="12">
        <v>35</v>
      </c>
      <c r="BE4" s="175"/>
    </row>
    <row r="5" spans="1:57" ht="16.5" thickBot="1">
      <c r="A5" s="116" t="s">
        <v>18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/>
      <c r="BE5" s="175"/>
    </row>
    <row r="6" spans="1:57" ht="25.5" customHeight="1" thickBot="1">
      <c r="A6" s="17"/>
      <c r="B6" s="9"/>
      <c r="C6" s="9"/>
      <c r="D6" s="9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6">
        <v>18</v>
      </c>
      <c r="W6" s="16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">
        <v>31</v>
      </c>
      <c r="AJ6" s="11">
        <v>32</v>
      </c>
      <c r="AK6" s="11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5">
        <v>42</v>
      </c>
      <c r="AU6" s="15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176"/>
    </row>
    <row r="7" spans="1:57" ht="47.25" customHeight="1" thickBot="1">
      <c r="A7" s="157" t="s">
        <v>120</v>
      </c>
      <c r="B7" s="92" t="s">
        <v>48</v>
      </c>
      <c r="C7" s="92" t="s">
        <v>74</v>
      </c>
      <c r="D7" s="61" t="s">
        <v>22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2" t="s">
        <v>23</v>
      </c>
      <c r="W7" s="42" t="s">
        <v>23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40" t="s">
        <v>23</v>
      </c>
      <c r="AW7" s="40" t="s">
        <v>23</v>
      </c>
      <c r="AX7" s="40" t="s">
        <v>23</v>
      </c>
      <c r="AY7" s="40" t="s">
        <v>23</v>
      </c>
      <c r="AZ7" s="40" t="s">
        <v>23</v>
      </c>
      <c r="BA7" s="40" t="s">
        <v>23</v>
      </c>
      <c r="BB7" s="40" t="s">
        <v>23</v>
      </c>
      <c r="BC7" s="40" t="s">
        <v>23</v>
      </c>
      <c r="BD7" s="40" t="s">
        <v>23</v>
      </c>
      <c r="BE7" s="44"/>
    </row>
    <row r="8" spans="1:58" s="60" customFormat="1" ht="38.25" customHeight="1" thickBot="1">
      <c r="A8" s="158"/>
      <c r="B8" s="82" t="s">
        <v>115</v>
      </c>
      <c r="C8" s="93" t="s">
        <v>116</v>
      </c>
      <c r="D8" s="63" t="s">
        <v>22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88"/>
      <c r="V8" s="42" t="s">
        <v>23</v>
      </c>
      <c r="W8" s="42" t="s">
        <v>23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 t="s">
        <v>107</v>
      </c>
      <c r="AN8" s="88"/>
      <c r="AO8" s="44"/>
      <c r="AP8" s="44"/>
      <c r="AQ8" s="44"/>
      <c r="AR8" s="44"/>
      <c r="AS8" s="44"/>
      <c r="AT8" s="44"/>
      <c r="AU8" s="44"/>
      <c r="AV8" s="40" t="s">
        <v>23</v>
      </c>
      <c r="AW8" s="40" t="s">
        <v>23</v>
      </c>
      <c r="AX8" s="40" t="s">
        <v>23</v>
      </c>
      <c r="AY8" s="40" t="s">
        <v>23</v>
      </c>
      <c r="AZ8" s="40" t="s">
        <v>23</v>
      </c>
      <c r="BA8" s="40" t="s">
        <v>23</v>
      </c>
      <c r="BB8" s="40" t="s">
        <v>23</v>
      </c>
      <c r="BC8" s="40" t="s">
        <v>23</v>
      </c>
      <c r="BD8" s="40" t="s">
        <v>23</v>
      </c>
      <c r="BE8" s="44"/>
      <c r="BF8" s="59"/>
    </row>
    <row r="9" spans="1:57" ht="38.25" customHeight="1" thickBot="1">
      <c r="A9" s="158"/>
      <c r="B9" s="69" t="s">
        <v>87</v>
      </c>
      <c r="C9" s="69" t="s">
        <v>99</v>
      </c>
      <c r="D9" s="64" t="s">
        <v>22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88"/>
      <c r="V9" s="42" t="s">
        <v>23</v>
      </c>
      <c r="W9" s="42" t="s">
        <v>23</v>
      </c>
      <c r="X9" s="44"/>
      <c r="Y9" s="44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 t="s">
        <v>107</v>
      </c>
      <c r="AN9" s="95"/>
      <c r="AO9" s="45"/>
      <c r="AP9" s="45"/>
      <c r="AQ9" s="44"/>
      <c r="AR9" s="44"/>
      <c r="AS9" s="43"/>
      <c r="AT9" s="44"/>
      <c r="AU9" s="48"/>
      <c r="AV9" s="40" t="s">
        <v>23</v>
      </c>
      <c r="AW9" s="40" t="s">
        <v>23</v>
      </c>
      <c r="AX9" s="40" t="s">
        <v>23</v>
      </c>
      <c r="AY9" s="40" t="s">
        <v>23</v>
      </c>
      <c r="AZ9" s="40" t="s">
        <v>23</v>
      </c>
      <c r="BA9" s="40" t="s">
        <v>23</v>
      </c>
      <c r="BB9" s="40" t="s">
        <v>23</v>
      </c>
      <c r="BC9" s="40" t="s">
        <v>23</v>
      </c>
      <c r="BD9" s="40" t="s">
        <v>23</v>
      </c>
      <c r="BE9" s="44"/>
    </row>
    <row r="10" spans="1:57" ht="38.25" customHeight="1" thickBot="1">
      <c r="A10" s="158"/>
      <c r="B10" s="69" t="s">
        <v>47</v>
      </c>
      <c r="C10" s="69" t="s">
        <v>100</v>
      </c>
      <c r="D10" s="64" t="s">
        <v>22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88"/>
      <c r="V10" s="42" t="s">
        <v>23</v>
      </c>
      <c r="W10" s="42" t="s">
        <v>23</v>
      </c>
      <c r="X10" s="44"/>
      <c r="Y10" s="44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 t="s">
        <v>107</v>
      </c>
      <c r="AN10" s="95"/>
      <c r="AO10" s="45"/>
      <c r="AP10" s="45"/>
      <c r="AQ10" s="44"/>
      <c r="AR10" s="44"/>
      <c r="AS10" s="43"/>
      <c r="AT10" s="44"/>
      <c r="AU10" s="48"/>
      <c r="AV10" s="40" t="s">
        <v>23</v>
      </c>
      <c r="AW10" s="40" t="s">
        <v>23</v>
      </c>
      <c r="AX10" s="40" t="s">
        <v>23</v>
      </c>
      <c r="AY10" s="40" t="s">
        <v>23</v>
      </c>
      <c r="AZ10" s="40" t="s">
        <v>23</v>
      </c>
      <c r="BA10" s="40" t="s">
        <v>23</v>
      </c>
      <c r="BB10" s="40" t="s">
        <v>23</v>
      </c>
      <c r="BC10" s="40" t="s">
        <v>23</v>
      </c>
      <c r="BD10" s="40" t="s">
        <v>23</v>
      </c>
      <c r="BE10" s="44"/>
    </row>
    <row r="11" spans="1:57" ht="24.75" customHeight="1" thickBot="1">
      <c r="A11" s="158"/>
      <c r="B11" s="92" t="s">
        <v>29</v>
      </c>
      <c r="C11" s="92" t="s">
        <v>105</v>
      </c>
      <c r="D11" s="61" t="s">
        <v>22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2" t="s">
        <v>23</v>
      </c>
      <c r="W11" s="42" t="s">
        <v>23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40" t="s">
        <v>23</v>
      </c>
      <c r="AW11" s="40" t="s">
        <v>23</v>
      </c>
      <c r="AX11" s="40" t="s">
        <v>23</v>
      </c>
      <c r="AY11" s="40" t="s">
        <v>23</v>
      </c>
      <c r="AZ11" s="40" t="s">
        <v>23</v>
      </c>
      <c r="BA11" s="40" t="s">
        <v>23</v>
      </c>
      <c r="BB11" s="40" t="s">
        <v>23</v>
      </c>
      <c r="BC11" s="40" t="s">
        <v>23</v>
      </c>
      <c r="BD11" s="40" t="s">
        <v>23</v>
      </c>
      <c r="BE11" s="44"/>
    </row>
    <row r="12" spans="1:57" ht="38.25" customHeight="1" thickBot="1">
      <c r="A12" s="158"/>
      <c r="B12" s="85" t="s">
        <v>117</v>
      </c>
      <c r="C12" s="84" t="s">
        <v>118</v>
      </c>
      <c r="D12" s="63" t="s">
        <v>22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 t="s">
        <v>107</v>
      </c>
      <c r="S12" s="50"/>
      <c r="T12" s="51"/>
      <c r="U12" s="89"/>
      <c r="V12" s="42" t="s">
        <v>23</v>
      </c>
      <c r="W12" s="42" t="s">
        <v>23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88"/>
      <c r="AO12" s="44"/>
      <c r="AP12" s="44"/>
      <c r="AQ12" s="44"/>
      <c r="AR12" s="44"/>
      <c r="AS12" s="44"/>
      <c r="AT12" s="44"/>
      <c r="AU12" s="48"/>
      <c r="AV12" s="40" t="s">
        <v>23</v>
      </c>
      <c r="AW12" s="40" t="s">
        <v>23</v>
      </c>
      <c r="AX12" s="40" t="s">
        <v>23</v>
      </c>
      <c r="AY12" s="40" t="s">
        <v>23</v>
      </c>
      <c r="AZ12" s="40" t="s">
        <v>23</v>
      </c>
      <c r="BA12" s="40" t="s">
        <v>23</v>
      </c>
      <c r="BB12" s="40" t="s">
        <v>23</v>
      </c>
      <c r="BC12" s="40" t="s">
        <v>23</v>
      </c>
      <c r="BD12" s="40" t="s">
        <v>23</v>
      </c>
      <c r="BE12" s="44"/>
    </row>
    <row r="13" spans="1:57" ht="38.25" customHeight="1" thickBot="1">
      <c r="A13" s="158"/>
      <c r="B13" s="74" t="s">
        <v>53</v>
      </c>
      <c r="C13" s="71" t="s">
        <v>119</v>
      </c>
      <c r="D13" s="64" t="s">
        <v>22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  <c r="U13" s="88"/>
      <c r="V13" s="42" t="s">
        <v>23</v>
      </c>
      <c r="W13" s="42" t="s">
        <v>23</v>
      </c>
      <c r="X13" s="44"/>
      <c r="Y13" s="44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 t="s">
        <v>107</v>
      </c>
      <c r="AN13" s="95"/>
      <c r="AO13" s="45"/>
      <c r="AP13" s="45"/>
      <c r="AQ13" s="44"/>
      <c r="AR13" s="44"/>
      <c r="AS13" s="43"/>
      <c r="AT13" s="44"/>
      <c r="AU13" s="48"/>
      <c r="AV13" s="40" t="s">
        <v>23</v>
      </c>
      <c r="AW13" s="40" t="s">
        <v>23</v>
      </c>
      <c r="AX13" s="40" t="s">
        <v>23</v>
      </c>
      <c r="AY13" s="40" t="s">
        <v>23</v>
      </c>
      <c r="AZ13" s="40" t="s">
        <v>23</v>
      </c>
      <c r="BA13" s="40" t="s">
        <v>23</v>
      </c>
      <c r="BB13" s="40" t="s">
        <v>23</v>
      </c>
      <c r="BC13" s="40" t="s">
        <v>23</v>
      </c>
      <c r="BD13" s="40" t="s">
        <v>23</v>
      </c>
      <c r="BE13" s="44"/>
    </row>
    <row r="14" spans="1:57" ht="18.75" customHeight="1" thickBot="1">
      <c r="A14" s="158"/>
      <c r="B14" s="148" t="s">
        <v>33</v>
      </c>
      <c r="C14" s="148" t="s">
        <v>34</v>
      </c>
      <c r="D14" s="61" t="s">
        <v>22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2" t="s">
        <v>23</v>
      </c>
      <c r="W14" s="42" t="s">
        <v>23</v>
      </c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40" t="s">
        <v>23</v>
      </c>
      <c r="AW14" s="40" t="s">
        <v>23</v>
      </c>
      <c r="AX14" s="40" t="s">
        <v>23</v>
      </c>
      <c r="AY14" s="40" t="s">
        <v>23</v>
      </c>
      <c r="AZ14" s="40" t="s">
        <v>23</v>
      </c>
      <c r="BA14" s="40" t="s">
        <v>23</v>
      </c>
      <c r="BB14" s="40" t="s">
        <v>23</v>
      </c>
      <c r="BC14" s="40" t="s">
        <v>23</v>
      </c>
      <c r="BD14" s="40" t="s">
        <v>23</v>
      </c>
      <c r="BE14" s="44"/>
    </row>
    <row r="15" spans="1:57" ht="18.75" customHeight="1" thickBot="1">
      <c r="A15" s="158"/>
      <c r="B15" s="149"/>
      <c r="C15" s="149"/>
      <c r="D15" s="61" t="s">
        <v>134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42" t="s">
        <v>23</v>
      </c>
      <c r="W15" s="42" t="s">
        <v>23</v>
      </c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40"/>
      <c r="AW15" s="40"/>
      <c r="AX15" s="40"/>
      <c r="AY15" s="40"/>
      <c r="AZ15" s="40"/>
      <c r="BA15" s="40"/>
      <c r="BB15" s="40"/>
      <c r="BC15" s="40"/>
      <c r="BD15" s="40"/>
      <c r="BE15" s="44"/>
    </row>
    <row r="16" spans="1:57" ht="36" customHeight="1" thickBot="1">
      <c r="A16" s="158"/>
      <c r="B16" s="79" t="s">
        <v>35</v>
      </c>
      <c r="C16" s="79" t="s">
        <v>102</v>
      </c>
      <c r="D16" s="66" t="s">
        <v>22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42" t="s">
        <v>23</v>
      </c>
      <c r="W16" s="42" t="s">
        <v>23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 t="s">
        <v>135</v>
      </c>
      <c r="AT16" s="52"/>
      <c r="AU16" s="52"/>
      <c r="AV16" s="40" t="s">
        <v>23</v>
      </c>
      <c r="AW16" s="40" t="s">
        <v>23</v>
      </c>
      <c r="AX16" s="40" t="s">
        <v>23</v>
      </c>
      <c r="AY16" s="40" t="s">
        <v>23</v>
      </c>
      <c r="AZ16" s="40" t="s">
        <v>23</v>
      </c>
      <c r="BA16" s="40" t="s">
        <v>23</v>
      </c>
      <c r="BB16" s="40" t="s">
        <v>23</v>
      </c>
      <c r="BC16" s="40" t="s">
        <v>23</v>
      </c>
      <c r="BD16" s="40" t="s">
        <v>23</v>
      </c>
      <c r="BE16" s="44"/>
    </row>
    <row r="17" spans="1:58" s="60" customFormat="1" ht="33.75" customHeight="1" thickBot="1">
      <c r="A17" s="158"/>
      <c r="B17" s="172" t="s">
        <v>36</v>
      </c>
      <c r="C17" s="172" t="s">
        <v>103</v>
      </c>
      <c r="D17" s="63" t="s">
        <v>22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88" t="s">
        <v>108</v>
      </c>
      <c r="V17" s="42" t="s">
        <v>23</v>
      </c>
      <c r="W17" s="42" t="s">
        <v>23</v>
      </c>
      <c r="X17" s="44"/>
      <c r="Y17" s="44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95"/>
      <c r="AO17" s="45"/>
      <c r="AP17" s="45"/>
      <c r="AQ17" s="44"/>
      <c r="AR17" s="44"/>
      <c r="AS17" s="44"/>
      <c r="AT17" s="44"/>
      <c r="AU17" s="44"/>
      <c r="AV17" s="40" t="s">
        <v>23</v>
      </c>
      <c r="AW17" s="40" t="s">
        <v>23</v>
      </c>
      <c r="AX17" s="40" t="s">
        <v>23</v>
      </c>
      <c r="AY17" s="40" t="s">
        <v>23</v>
      </c>
      <c r="AZ17" s="40" t="s">
        <v>23</v>
      </c>
      <c r="BA17" s="40" t="s">
        <v>23</v>
      </c>
      <c r="BB17" s="40" t="s">
        <v>23</v>
      </c>
      <c r="BC17" s="40" t="s">
        <v>23</v>
      </c>
      <c r="BD17" s="40" t="s">
        <v>23</v>
      </c>
      <c r="BE17" s="44"/>
      <c r="BF17" s="59"/>
    </row>
    <row r="18" spans="1:58" s="60" customFormat="1" ht="33.75" customHeight="1" thickBot="1">
      <c r="A18" s="158"/>
      <c r="B18" s="173"/>
      <c r="C18" s="173"/>
      <c r="D18" s="63" t="s">
        <v>134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88"/>
      <c r="V18" s="42"/>
      <c r="W18" s="42"/>
      <c r="X18" s="44"/>
      <c r="Y18" s="44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95"/>
      <c r="AO18" s="45"/>
      <c r="AP18" s="45"/>
      <c r="AQ18" s="44"/>
      <c r="AR18" s="44"/>
      <c r="AS18" s="44"/>
      <c r="AT18" s="44"/>
      <c r="AU18" s="44"/>
      <c r="AV18" s="40"/>
      <c r="AW18" s="40"/>
      <c r="AX18" s="40"/>
      <c r="AY18" s="40"/>
      <c r="AZ18" s="40"/>
      <c r="BA18" s="40"/>
      <c r="BB18" s="40"/>
      <c r="BC18" s="40"/>
      <c r="BD18" s="40"/>
      <c r="BE18" s="44"/>
      <c r="BF18" s="59"/>
    </row>
    <row r="19" spans="1:58" s="60" customFormat="1" ht="32.25" customHeight="1" thickBot="1">
      <c r="A19" s="158"/>
      <c r="B19" s="78" t="s">
        <v>96</v>
      </c>
      <c r="C19" s="78" t="s">
        <v>104</v>
      </c>
      <c r="D19" s="63" t="s">
        <v>22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88" t="s">
        <v>108</v>
      </c>
      <c r="V19" s="42" t="s">
        <v>23</v>
      </c>
      <c r="W19" s="42" t="s">
        <v>23</v>
      </c>
      <c r="X19" s="44"/>
      <c r="Y19" s="44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95"/>
      <c r="AO19" s="45"/>
      <c r="AP19" s="45"/>
      <c r="AQ19" s="44"/>
      <c r="AR19" s="44"/>
      <c r="AS19" s="44"/>
      <c r="AT19" s="44"/>
      <c r="AU19" s="44"/>
      <c r="AV19" s="40" t="s">
        <v>23</v>
      </c>
      <c r="AW19" s="40" t="s">
        <v>23</v>
      </c>
      <c r="AX19" s="40" t="s">
        <v>23</v>
      </c>
      <c r="AY19" s="40" t="s">
        <v>23</v>
      </c>
      <c r="AZ19" s="40" t="s">
        <v>23</v>
      </c>
      <c r="BA19" s="40" t="s">
        <v>23</v>
      </c>
      <c r="BB19" s="40" t="s">
        <v>23</v>
      </c>
      <c r="BC19" s="40" t="s">
        <v>23</v>
      </c>
      <c r="BD19" s="40" t="s">
        <v>23</v>
      </c>
      <c r="BE19" s="44"/>
      <c r="BF19" s="59"/>
    </row>
    <row r="20" spans="1:58" s="60" customFormat="1" ht="56.25" customHeight="1" thickBot="1">
      <c r="A20" s="158"/>
      <c r="B20" s="78" t="s">
        <v>121</v>
      </c>
      <c r="C20" s="78" t="s">
        <v>122</v>
      </c>
      <c r="D20" s="63" t="s">
        <v>22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88"/>
      <c r="V20" s="42" t="s">
        <v>23</v>
      </c>
      <c r="W20" s="42" t="s">
        <v>23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95" t="s">
        <v>108</v>
      </c>
      <c r="AO20" s="45"/>
      <c r="AP20" s="45"/>
      <c r="AQ20" s="44"/>
      <c r="AR20" s="44"/>
      <c r="AS20" s="44"/>
      <c r="AT20" s="44"/>
      <c r="AU20" s="44"/>
      <c r="AV20" s="40"/>
      <c r="AW20" s="40"/>
      <c r="AX20" s="40"/>
      <c r="AY20" s="40"/>
      <c r="AZ20" s="40"/>
      <c r="BA20" s="40"/>
      <c r="BB20" s="40"/>
      <c r="BC20" s="40"/>
      <c r="BD20" s="40"/>
      <c r="BE20" s="44"/>
      <c r="BF20" s="59"/>
    </row>
    <row r="21" spans="1:58" s="60" customFormat="1" ht="32.25" customHeight="1" thickBot="1">
      <c r="A21" s="158"/>
      <c r="B21" s="172" t="s">
        <v>123</v>
      </c>
      <c r="C21" s="172" t="s">
        <v>124</v>
      </c>
      <c r="D21" s="63" t="s">
        <v>22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88"/>
      <c r="V21" s="42" t="s">
        <v>23</v>
      </c>
      <c r="W21" s="42" t="s">
        <v>23</v>
      </c>
      <c r="X21" s="44"/>
      <c r="Y21" s="44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95" t="s">
        <v>108</v>
      </c>
      <c r="AO21" s="45"/>
      <c r="AP21" s="45"/>
      <c r="AQ21" s="44"/>
      <c r="AR21" s="44"/>
      <c r="AS21" s="44"/>
      <c r="AT21" s="44"/>
      <c r="AU21" s="44"/>
      <c r="AV21" s="40"/>
      <c r="AW21" s="40"/>
      <c r="AX21" s="40"/>
      <c r="AY21" s="40"/>
      <c r="AZ21" s="40"/>
      <c r="BA21" s="40"/>
      <c r="BB21" s="40"/>
      <c r="BC21" s="40"/>
      <c r="BD21" s="40"/>
      <c r="BE21" s="44"/>
      <c r="BF21" s="94"/>
    </row>
    <row r="22" spans="1:58" s="60" customFormat="1" ht="32.25" customHeight="1" thickBot="1">
      <c r="A22" s="158"/>
      <c r="B22" s="173"/>
      <c r="C22" s="173"/>
      <c r="D22" s="63" t="s">
        <v>134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88"/>
      <c r="V22" s="42"/>
      <c r="W22" s="42"/>
      <c r="X22" s="44"/>
      <c r="Y22" s="44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95"/>
      <c r="AO22" s="45"/>
      <c r="AP22" s="45"/>
      <c r="AQ22" s="44"/>
      <c r="AR22" s="44"/>
      <c r="AS22" s="44"/>
      <c r="AT22" s="44"/>
      <c r="AU22" s="44"/>
      <c r="AV22" s="40"/>
      <c r="AW22" s="40"/>
      <c r="AX22" s="40"/>
      <c r="AY22" s="40"/>
      <c r="AZ22" s="40"/>
      <c r="BA22" s="40"/>
      <c r="BB22" s="40"/>
      <c r="BC22" s="40"/>
      <c r="BD22" s="40"/>
      <c r="BE22" s="44"/>
      <c r="BF22" s="94"/>
    </row>
    <row r="23" spans="1:58" s="60" customFormat="1" ht="32.25" customHeight="1" thickBot="1">
      <c r="A23" s="158"/>
      <c r="B23" s="76" t="s">
        <v>97</v>
      </c>
      <c r="C23" s="93" t="s">
        <v>37</v>
      </c>
      <c r="D23" s="67" t="s">
        <v>22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 t="s">
        <v>107</v>
      </c>
      <c r="U23" s="88"/>
      <c r="V23" s="42" t="s">
        <v>23</v>
      </c>
      <c r="W23" s="42" t="s">
        <v>23</v>
      </c>
      <c r="X23" s="44"/>
      <c r="Y23" s="44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95"/>
      <c r="AO23" s="45"/>
      <c r="AP23" s="45"/>
      <c r="AQ23" s="44"/>
      <c r="AR23" s="44"/>
      <c r="AS23" s="44"/>
      <c r="AT23" s="44"/>
      <c r="AU23" s="44"/>
      <c r="AV23" s="40"/>
      <c r="AW23" s="40"/>
      <c r="AX23" s="40"/>
      <c r="AY23" s="40"/>
      <c r="AZ23" s="40"/>
      <c r="BA23" s="40"/>
      <c r="BB23" s="40"/>
      <c r="BC23" s="40"/>
      <c r="BD23" s="40"/>
      <c r="BE23" s="44"/>
      <c r="BF23" s="59"/>
    </row>
    <row r="24" spans="1:58" s="60" customFormat="1" ht="32.25" customHeight="1" thickBot="1">
      <c r="A24" s="158"/>
      <c r="B24" s="93" t="s">
        <v>125</v>
      </c>
      <c r="C24" s="93" t="s">
        <v>126</v>
      </c>
      <c r="D24" s="67" t="s">
        <v>22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88"/>
      <c r="V24" s="42" t="s">
        <v>23</v>
      </c>
      <c r="W24" s="42" t="s">
        <v>23</v>
      </c>
      <c r="X24" s="44"/>
      <c r="Y24" s="44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95"/>
      <c r="AO24" s="45"/>
      <c r="AP24" s="45"/>
      <c r="AQ24" s="44"/>
      <c r="AR24" s="44"/>
      <c r="AS24" s="44" t="s">
        <v>107</v>
      </c>
      <c r="AT24" s="44"/>
      <c r="AU24" s="44"/>
      <c r="AV24" s="40"/>
      <c r="AW24" s="40"/>
      <c r="AX24" s="40"/>
      <c r="AY24" s="40"/>
      <c r="AZ24" s="40"/>
      <c r="BA24" s="40"/>
      <c r="BB24" s="40"/>
      <c r="BC24" s="40"/>
      <c r="BD24" s="40"/>
      <c r="BE24" s="44"/>
      <c r="BF24" s="59"/>
    </row>
    <row r="25" spans="1:58" s="60" customFormat="1" ht="32.25" customHeight="1" thickBot="1">
      <c r="A25" s="158"/>
      <c r="B25" s="96" t="s">
        <v>127</v>
      </c>
      <c r="C25" s="96" t="s">
        <v>128</v>
      </c>
      <c r="D25" s="66" t="s">
        <v>22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42" t="s">
        <v>23</v>
      </c>
      <c r="W25" s="42" t="s">
        <v>23</v>
      </c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40"/>
      <c r="AW25" s="40"/>
      <c r="AX25" s="40"/>
      <c r="AY25" s="40"/>
      <c r="AZ25" s="40"/>
      <c r="BA25" s="40"/>
      <c r="BB25" s="40"/>
      <c r="BC25" s="40"/>
      <c r="BD25" s="40"/>
      <c r="BE25" s="44"/>
      <c r="BF25" s="59"/>
    </row>
    <row r="26" spans="1:58" s="60" customFormat="1" ht="54" customHeight="1" thickBot="1">
      <c r="A26" s="158"/>
      <c r="B26" s="93" t="s">
        <v>129</v>
      </c>
      <c r="C26" s="93" t="s">
        <v>130</v>
      </c>
      <c r="D26" s="67" t="s">
        <v>22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88"/>
      <c r="V26" s="42" t="s">
        <v>23</v>
      </c>
      <c r="W26" s="42" t="s">
        <v>23</v>
      </c>
      <c r="X26" s="44"/>
      <c r="Y26" s="44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95"/>
      <c r="AO26" s="45"/>
      <c r="AP26" s="45"/>
      <c r="AQ26" s="44"/>
      <c r="AR26" s="44"/>
      <c r="AS26" s="44"/>
      <c r="AT26" s="44"/>
      <c r="AU26" s="44"/>
      <c r="AV26" s="40"/>
      <c r="AW26" s="40"/>
      <c r="AX26" s="40"/>
      <c r="AY26" s="40"/>
      <c r="AZ26" s="40"/>
      <c r="BA26" s="40"/>
      <c r="BB26" s="40"/>
      <c r="BC26" s="40"/>
      <c r="BD26" s="40"/>
      <c r="BE26" s="44"/>
      <c r="BF26" s="97"/>
    </row>
    <row r="27" spans="1:58" s="60" customFormat="1" ht="58.5" customHeight="1" thickBot="1">
      <c r="A27" s="158"/>
      <c r="B27" s="78" t="s">
        <v>131</v>
      </c>
      <c r="C27" s="78" t="s">
        <v>132</v>
      </c>
      <c r="D27" s="63" t="s">
        <v>22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88"/>
      <c r="V27" s="42" t="s">
        <v>23</v>
      </c>
      <c r="W27" s="42" t="s">
        <v>23</v>
      </c>
      <c r="X27" s="44"/>
      <c r="Y27" s="44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95"/>
      <c r="AO27" s="45"/>
      <c r="AP27" s="45"/>
      <c r="AQ27" s="44"/>
      <c r="AR27" s="44"/>
      <c r="AS27" s="44"/>
      <c r="AT27" s="44"/>
      <c r="AU27" s="44"/>
      <c r="AV27" s="40"/>
      <c r="AW27" s="40"/>
      <c r="AX27" s="40"/>
      <c r="AY27" s="40"/>
      <c r="AZ27" s="40"/>
      <c r="BA27" s="40"/>
      <c r="BB27" s="40"/>
      <c r="BC27" s="40"/>
      <c r="BD27" s="40"/>
      <c r="BE27" s="44"/>
      <c r="BF27" s="97"/>
    </row>
    <row r="28" spans="1:58" s="60" customFormat="1" ht="32.25" customHeight="1" thickBot="1">
      <c r="A28" s="158"/>
      <c r="B28" s="78" t="s">
        <v>133</v>
      </c>
      <c r="C28" s="78" t="s">
        <v>126</v>
      </c>
      <c r="D28" s="63" t="s">
        <v>22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88"/>
      <c r="V28" s="42" t="s">
        <v>23</v>
      </c>
      <c r="W28" s="42" t="s">
        <v>23</v>
      </c>
      <c r="X28" s="44"/>
      <c r="Y28" s="44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95"/>
      <c r="AO28" s="45"/>
      <c r="AP28" s="45"/>
      <c r="AQ28" s="44"/>
      <c r="AR28" s="44"/>
      <c r="AS28" s="44"/>
      <c r="AT28" s="44"/>
      <c r="AU28" s="44" t="s">
        <v>107</v>
      </c>
      <c r="AV28" s="40"/>
      <c r="AW28" s="40"/>
      <c r="AX28" s="40"/>
      <c r="AY28" s="40"/>
      <c r="AZ28" s="40"/>
      <c r="BA28" s="40"/>
      <c r="BB28" s="40"/>
      <c r="BC28" s="40"/>
      <c r="BD28" s="40"/>
      <c r="BE28" s="44"/>
      <c r="BF28" s="59"/>
    </row>
    <row r="29" spans="1:57" ht="15.75">
      <c r="A29" s="158"/>
      <c r="B29" s="154" t="s">
        <v>38</v>
      </c>
      <c r="C29" s="155"/>
      <c r="D29" s="156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 t="s">
        <v>23</v>
      </c>
      <c r="W29" s="141" t="s">
        <v>23</v>
      </c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39" t="s">
        <v>23</v>
      </c>
      <c r="AW29" s="139" t="s">
        <v>23</v>
      </c>
      <c r="AX29" s="139" t="s">
        <v>23</v>
      </c>
      <c r="AY29" s="139" t="s">
        <v>23</v>
      </c>
      <c r="AZ29" s="139" t="s">
        <v>23</v>
      </c>
      <c r="BA29" s="139" t="s">
        <v>23</v>
      </c>
      <c r="BB29" s="139" t="s">
        <v>23</v>
      </c>
      <c r="BC29" s="139" t="s">
        <v>23</v>
      </c>
      <c r="BD29" s="139" t="s">
        <v>23</v>
      </c>
      <c r="BE29" s="177"/>
    </row>
    <row r="30" spans="1:57" ht="16.5" thickBot="1">
      <c r="A30" s="158"/>
      <c r="B30" s="145" t="s">
        <v>39</v>
      </c>
      <c r="C30" s="146"/>
      <c r="D30" s="147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0"/>
      <c r="AW30" s="140"/>
      <c r="AX30" s="140"/>
      <c r="AY30" s="140"/>
      <c r="AZ30" s="140"/>
      <c r="BA30" s="140"/>
      <c r="BB30" s="140"/>
      <c r="BC30" s="140"/>
      <c r="BD30" s="140"/>
      <c r="BE30" s="178"/>
    </row>
    <row r="31" spans="1:57" ht="18.75" customHeight="1" thickBot="1">
      <c r="A31" s="158"/>
      <c r="B31" s="136" t="s">
        <v>40</v>
      </c>
      <c r="C31" s="137"/>
      <c r="D31" s="1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 t="s">
        <v>23</v>
      </c>
      <c r="W31" s="39" t="s">
        <v>23</v>
      </c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 t="s">
        <v>23</v>
      </c>
      <c r="AW31" s="40" t="s">
        <v>23</v>
      </c>
      <c r="AX31" s="40" t="s">
        <v>23</v>
      </c>
      <c r="AY31" s="40" t="s">
        <v>23</v>
      </c>
      <c r="AZ31" s="40" t="s">
        <v>23</v>
      </c>
      <c r="BA31" s="40" t="s">
        <v>23</v>
      </c>
      <c r="BB31" s="40" t="s">
        <v>23</v>
      </c>
      <c r="BC31" s="40" t="s">
        <v>23</v>
      </c>
      <c r="BD31" s="40" t="s">
        <v>23</v>
      </c>
      <c r="BE31" s="53"/>
    </row>
    <row r="32" spans="1:57" ht="16.5" thickBot="1">
      <c r="A32" s="158"/>
      <c r="B32" s="136" t="s">
        <v>41</v>
      </c>
      <c r="C32" s="137"/>
      <c r="D32" s="1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56" t="s">
        <v>23</v>
      </c>
      <c r="W32" s="56" t="s">
        <v>23</v>
      </c>
      <c r="X32" s="39"/>
      <c r="Y32" s="39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39"/>
      <c r="AR32" s="39"/>
      <c r="AS32" s="39"/>
      <c r="AT32" s="39"/>
      <c r="AU32" s="39"/>
      <c r="AV32" s="40" t="s">
        <v>23</v>
      </c>
      <c r="AW32" s="40" t="s">
        <v>23</v>
      </c>
      <c r="AX32" s="40" t="s">
        <v>23</v>
      </c>
      <c r="AY32" s="40" t="s">
        <v>23</v>
      </c>
      <c r="AZ32" s="40" t="s">
        <v>23</v>
      </c>
      <c r="BA32" s="40" t="s">
        <v>23</v>
      </c>
      <c r="BB32" s="40" t="s">
        <v>23</v>
      </c>
      <c r="BC32" s="40" t="s">
        <v>23</v>
      </c>
      <c r="BD32" s="40" t="s">
        <v>23</v>
      </c>
      <c r="BE32" s="53"/>
    </row>
    <row r="33" spans="1:57" ht="21" customHeight="1" thickBot="1">
      <c r="A33" s="159"/>
      <c r="B33" s="136" t="s">
        <v>42</v>
      </c>
      <c r="C33" s="137"/>
      <c r="D33" s="13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 t="s">
        <v>23</v>
      </c>
      <c r="W33" s="56" t="s">
        <v>23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8" t="s">
        <v>23</v>
      </c>
      <c r="AW33" s="58" t="s">
        <v>23</v>
      </c>
      <c r="AX33" s="58" t="s">
        <v>23</v>
      </c>
      <c r="AY33" s="58" t="s">
        <v>23</v>
      </c>
      <c r="AZ33" s="58" t="s">
        <v>23</v>
      </c>
      <c r="BA33" s="58" t="s">
        <v>23</v>
      </c>
      <c r="BB33" s="58" t="s">
        <v>23</v>
      </c>
      <c r="BC33" s="58" t="s">
        <v>23</v>
      </c>
      <c r="BD33" s="58" t="s">
        <v>23</v>
      </c>
      <c r="BE33" s="53"/>
    </row>
  </sheetData>
  <sheetProtection/>
  <mergeCells count="85">
    <mergeCell ref="BE29:BE30"/>
    <mergeCell ref="B30:D30"/>
    <mergeCell ref="B31:D31"/>
    <mergeCell ref="B32:D32"/>
    <mergeCell ref="B33:D33"/>
    <mergeCell ref="AY29:AY30"/>
    <mergeCell ref="AZ29:AZ30"/>
    <mergeCell ref="BA29:BA30"/>
    <mergeCell ref="BB29:BB30"/>
    <mergeCell ref="BC29:BC30"/>
    <mergeCell ref="BD29:BD30"/>
    <mergeCell ref="AS29:AS30"/>
    <mergeCell ref="AT29:AT30"/>
    <mergeCell ref="AU29:AU30"/>
    <mergeCell ref="AV29:AV30"/>
    <mergeCell ref="AW29:AW30"/>
    <mergeCell ref="AX29:AX30"/>
    <mergeCell ref="AM29:AM30"/>
    <mergeCell ref="AN29:AN30"/>
    <mergeCell ref="AO29:AO30"/>
    <mergeCell ref="AP29:AP30"/>
    <mergeCell ref="AQ29:AQ30"/>
    <mergeCell ref="AR29:AR30"/>
    <mergeCell ref="AG29:AG30"/>
    <mergeCell ref="AH29:AH30"/>
    <mergeCell ref="AI29:AI30"/>
    <mergeCell ref="AJ29:AJ30"/>
    <mergeCell ref="AK29:AK30"/>
    <mergeCell ref="AL29:AL30"/>
    <mergeCell ref="AA29:AA30"/>
    <mergeCell ref="AB29:AB30"/>
    <mergeCell ref="AC29:AC30"/>
    <mergeCell ref="AD29:AD30"/>
    <mergeCell ref="AE29:AE30"/>
    <mergeCell ref="AF29:AF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C21:C22"/>
    <mergeCell ref="B29:D29"/>
    <mergeCell ref="E29:E30"/>
    <mergeCell ref="F29:F30"/>
    <mergeCell ref="G29:G30"/>
    <mergeCell ref="H29:H30"/>
    <mergeCell ref="BA2:BD2"/>
    <mergeCell ref="BE2:BE6"/>
    <mergeCell ref="E3:BD3"/>
    <mergeCell ref="A5:BD5"/>
    <mergeCell ref="A7:A33"/>
    <mergeCell ref="B14:B15"/>
    <mergeCell ref="C14:C15"/>
    <mergeCell ref="B17:B18"/>
    <mergeCell ref="C17:C18"/>
    <mergeCell ref="B21:B22"/>
    <mergeCell ref="N2:Q2"/>
    <mergeCell ref="AA2:AD2"/>
    <mergeCell ref="AE2:AH2"/>
    <mergeCell ref="AJ2:AL2"/>
    <mergeCell ref="AN2:AQ2"/>
    <mergeCell ref="AW2:AZ2"/>
    <mergeCell ref="S2:U2"/>
    <mergeCell ref="W2:Z2"/>
    <mergeCell ref="AS2:AU2"/>
    <mergeCell ref="A1:BE1"/>
    <mergeCell ref="A2:A4"/>
    <mergeCell ref="B2:B4"/>
    <mergeCell ref="C2:C4"/>
    <mergeCell ref="D2:D4"/>
    <mergeCell ref="E2:H2"/>
    <mergeCell ref="J2:L2"/>
  </mergeCells>
  <hyperlinks>
    <hyperlink ref="BE2" r:id="rId1" display="_ftn1"/>
  </hyperlinks>
  <printOptions/>
  <pageMargins left="0" right="0" top="0" bottom="0" header="0" footer="0"/>
  <pageSetup fitToHeight="1" fitToWidth="1" horizontalDpi="300" verticalDpi="300" orientation="landscape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ousecr</cp:lastModifiedBy>
  <cp:lastPrinted>2020-03-03T04:18:47Z</cp:lastPrinted>
  <dcterms:created xsi:type="dcterms:W3CDTF">2013-05-17T10:05:43Z</dcterms:created>
  <dcterms:modified xsi:type="dcterms:W3CDTF">2020-12-14T09:25:01Z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