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2120" windowHeight="9120" tabRatio="794" activeTab="5"/>
  </bookViews>
  <sheets>
    <sheet name="Титул" sheetId="59" r:id="rId1"/>
    <sheet name="1 курс МЭ-171б" sheetId="87" r:id="rId2"/>
    <sheet name="ЭКЗ 1 курс МЭ-171б" sheetId="88" r:id="rId3"/>
    <sheet name="1 курс МЭ-103к" sheetId="89" r:id="rId4"/>
    <sheet name="ЭКЗ 1 курс МЭ-103к" sheetId="90" r:id="rId5"/>
    <sheet name="2 курс МЭ-248б" sheetId="85" r:id="rId6"/>
  </sheets>
  <definedNames>
    <definedName name="_xlnm.Print_Area" localSheetId="3">'1 курс МЭ-103к'!$A$1:$BE$36</definedName>
    <definedName name="_xlnm.Print_Area" localSheetId="1">'1 курс МЭ-171б'!$A$1:$BE$36</definedName>
    <definedName name="_xlnm.Print_Area" localSheetId="5">'2 курс МЭ-248б'!$A$1:$BE$36</definedName>
    <definedName name="_xlnm.Print_Area" localSheetId="0">Титул!$A$1:$Q$16</definedName>
    <definedName name="_xlnm.Print_Area" localSheetId="4">'ЭКЗ 1 курс МЭ-103к'!$A$1:$BE$36</definedName>
    <definedName name="_xlnm.Print_Area" localSheetId="2">'ЭКЗ 1 курс МЭ-171б'!$A$1:$BE$36</definedName>
  </definedNames>
  <calcPr calcId="124519"/>
</workbook>
</file>

<file path=xl/calcChain.xml><?xml version="1.0" encoding="utf-8"?>
<calcChain xmlns="http://schemas.openxmlformats.org/spreadsheetml/2006/main">
  <c r="AU32" i="89"/>
  <c r="AT32"/>
  <c r="BE32" s="1"/>
  <c r="AU30"/>
  <c r="AU33" s="1"/>
  <c r="AT30"/>
  <c r="AT33" s="1"/>
  <c r="BE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BE26"/>
  <c r="BE25"/>
  <c r="BE24"/>
  <c r="BE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U22"/>
  <c r="T22"/>
  <c r="S22"/>
  <c r="R22"/>
  <c r="Q22"/>
  <c r="P22"/>
  <c r="O22"/>
  <c r="N22"/>
  <c r="M22"/>
  <c r="L22"/>
  <c r="K22"/>
  <c r="J22"/>
  <c r="I22"/>
  <c r="H22"/>
  <c r="G22"/>
  <c r="F22"/>
  <c r="E22"/>
  <c r="BE22" s="1"/>
  <c r="BE21"/>
  <c r="BE20"/>
  <c r="BE19"/>
  <c r="BE18"/>
  <c r="BE17"/>
  <c r="BE16"/>
  <c r="BE15"/>
  <c r="BE14"/>
  <c r="BE13"/>
  <c r="BE12"/>
  <c r="BE11"/>
  <c r="BE10"/>
  <c r="BE9"/>
  <c r="AS8"/>
  <c r="AS30" s="1"/>
  <c r="AS33" s="1"/>
  <c r="AR8"/>
  <c r="AR30" s="1"/>
  <c r="AR33" s="1"/>
  <c r="AQ8"/>
  <c r="AQ30" s="1"/>
  <c r="AQ33" s="1"/>
  <c r="AP8"/>
  <c r="AP30" s="1"/>
  <c r="AP33" s="1"/>
  <c r="AO8"/>
  <c r="AO30" s="1"/>
  <c r="AO33" s="1"/>
  <c r="AN8"/>
  <c r="AN30" s="1"/>
  <c r="AN33" s="1"/>
  <c r="AM8"/>
  <c r="AM30" s="1"/>
  <c r="AM33" s="1"/>
  <c r="AL8"/>
  <c r="AL30" s="1"/>
  <c r="AL33" s="1"/>
  <c r="AK8"/>
  <c r="AK30" s="1"/>
  <c r="AK33" s="1"/>
  <c r="AJ8"/>
  <c r="AJ30" s="1"/>
  <c r="AJ33" s="1"/>
  <c r="AI8"/>
  <c r="AI30" s="1"/>
  <c r="AI33" s="1"/>
  <c r="AH8"/>
  <c r="AH30" s="1"/>
  <c r="AH33" s="1"/>
  <c r="AG8"/>
  <c r="AG30" s="1"/>
  <c r="AG33" s="1"/>
  <c r="AF8"/>
  <c r="AF30" s="1"/>
  <c r="AF33" s="1"/>
  <c r="AE8"/>
  <c r="AE30" s="1"/>
  <c r="AE33" s="1"/>
  <c r="AD8"/>
  <c r="AD30" s="1"/>
  <c r="AD33" s="1"/>
  <c r="AC8"/>
  <c r="AC30" s="1"/>
  <c r="AC33" s="1"/>
  <c r="AB8"/>
  <c r="AB30" s="1"/>
  <c r="AB33" s="1"/>
  <c r="AA8"/>
  <c r="AA30" s="1"/>
  <c r="AA33" s="1"/>
  <c r="Z8"/>
  <c r="Z30" s="1"/>
  <c r="Z33" s="1"/>
  <c r="Y8"/>
  <c r="Y30" s="1"/>
  <c r="Y33" s="1"/>
  <c r="X8"/>
  <c r="X30" s="1"/>
  <c r="X33" s="1"/>
  <c r="U8"/>
  <c r="U30" s="1"/>
  <c r="U33" s="1"/>
  <c r="T8"/>
  <c r="T30" s="1"/>
  <c r="T33" s="1"/>
  <c r="S8"/>
  <c r="S30" s="1"/>
  <c r="S33" s="1"/>
  <c r="R8"/>
  <c r="R30" s="1"/>
  <c r="R33" s="1"/>
  <c r="Q8"/>
  <c r="Q30" s="1"/>
  <c r="Q33" s="1"/>
  <c r="P8"/>
  <c r="P30" s="1"/>
  <c r="P33" s="1"/>
  <c r="O8"/>
  <c r="O30" s="1"/>
  <c r="O33" s="1"/>
  <c r="N8"/>
  <c r="N30" s="1"/>
  <c r="N33" s="1"/>
  <c r="M8"/>
  <c r="M30" s="1"/>
  <c r="M33" s="1"/>
  <c r="L8"/>
  <c r="L30" s="1"/>
  <c r="L33" s="1"/>
  <c r="K8"/>
  <c r="K30" s="1"/>
  <c r="K33" s="1"/>
  <c r="J8"/>
  <c r="J30" s="1"/>
  <c r="J33" s="1"/>
  <c r="I8"/>
  <c r="I30" s="1"/>
  <c r="I33" s="1"/>
  <c r="H8"/>
  <c r="H30" s="1"/>
  <c r="H33" s="1"/>
  <c r="G8"/>
  <c r="G30" s="1"/>
  <c r="G33" s="1"/>
  <c r="F8"/>
  <c r="F30" s="1"/>
  <c r="F33" s="1"/>
  <c r="E8"/>
  <c r="E30" s="1"/>
  <c r="E33" s="1"/>
  <c r="BE33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7" s="1"/>
  <c r="AU32" i="87"/>
  <c r="AT32"/>
  <c r="BE32" s="1"/>
  <c r="AU30"/>
  <c r="AU33" s="1"/>
  <c r="AT30"/>
  <c r="AT33" s="1"/>
  <c r="BE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BE26"/>
  <c r="BE25"/>
  <c r="BE24"/>
  <c r="BE23"/>
  <c r="AS22"/>
  <c r="AR22"/>
  <c r="AR30" s="1"/>
  <c r="AR33" s="1"/>
  <c r="AQ22"/>
  <c r="AP22"/>
  <c r="AP30" s="1"/>
  <c r="AP33" s="1"/>
  <c r="AO22"/>
  <c r="AN22"/>
  <c r="AN30" s="1"/>
  <c r="AN33" s="1"/>
  <c r="AM22"/>
  <c r="AL22"/>
  <c r="AL30" s="1"/>
  <c r="AL33" s="1"/>
  <c r="AK22"/>
  <c r="AJ22"/>
  <c r="AJ30" s="1"/>
  <c r="AJ33" s="1"/>
  <c r="AI22"/>
  <c r="AH22"/>
  <c r="AH30" s="1"/>
  <c r="AH33" s="1"/>
  <c r="AG22"/>
  <c r="AF22"/>
  <c r="AF30" s="1"/>
  <c r="AF33" s="1"/>
  <c r="AE22"/>
  <c r="AD22"/>
  <c r="AD30" s="1"/>
  <c r="AD33" s="1"/>
  <c r="AC22"/>
  <c r="AB22"/>
  <c r="AB30" s="1"/>
  <c r="AB33" s="1"/>
  <c r="AA22"/>
  <c r="Z22"/>
  <c r="Z30" s="1"/>
  <c r="Z33" s="1"/>
  <c r="Y22"/>
  <c r="X22"/>
  <c r="X30" s="1"/>
  <c r="X33" s="1"/>
  <c r="U22"/>
  <c r="T22"/>
  <c r="T30" s="1"/>
  <c r="T33" s="1"/>
  <c r="S22"/>
  <c r="R22"/>
  <c r="R30" s="1"/>
  <c r="R33" s="1"/>
  <c r="Q22"/>
  <c r="P22"/>
  <c r="P30" s="1"/>
  <c r="P33" s="1"/>
  <c r="O22"/>
  <c r="N22"/>
  <c r="N30" s="1"/>
  <c r="N33" s="1"/>
  <c r="M22"/>
  <c r="L22"/>
  <c r="L30" s="1"/>
  <c r="L33" s="1"/>
  <c r="K22"/>
  <c r="J22"/>
  <c r="J30" s="1"/>
  <c r="J33" s="1"/>
  <c r="I22"/>
  <c r="H22"/>
  <c r="H30" s="1"/>
  <c r="H33" s="1"/>
  <c r="G22"/>
  <c r="F22"/>
  <c r="F30" s="1"/>
  <c r="F33" s="1"/>
  <c r="E22"/>
  <c r="BE21"/>
  <c r="BE20"/>
  <c r="BE19"/>
  <c r="BE18"/>
  <c r="BE17"/>
  <c r="BE16"/>
  <c r="BE15"/>
  <c r="BE14"/>
  <c r="BE13"/>
  <c r="BE12"/>
  <c r="BE11"/>
  <c r="BE10"/>
  <c r="BE9"/>
  <c r="AS8"/>
  <c r="AS30" s="1"/>
  <c r="AS33" s="1"/>
  <c r="AR8"/>
  <c r="AQ8"/>
  <c r="AQ30" s="1"/>
  <c r="AQ33" s="1"/>
  <c r="AP8"/>
  <c r="AO8"/>
  <c r="AO30" s="1"/>
  <c r="AO33" s="1"/>
  <c r="AN8"/>
  <c r="AM8"/>
  <c r="AM30" s="1"/>
  <c r="AM33" s="1"/>
  <c r="AL8"/>
  <c r="AK8"/>
  <c r="AK30" s="1"/>
  <c r="AK33" s="1"/>
  <c r="AJ8"/>
  <c r="AI8"/>
  <c r="AI30" s="1"/>
  <c r="AI33" s="1"/>
  <c r="AH8"/>
  <c r="AG8"/>
  <c r="AG30" s="1"/>
  <c r="AG33" s="1"/>
  <c r="AF8"/>
  <c r="AE8"/>
  <c r="AE30" s="1"/>
  <c r="AE33" s="1"/>
  <c r="AD8"/>
  <c r="AC8"/>
  <c r="AC30" s="1"/>
  <c r="AC33" s="1"/>
  <c r="AB8"/>
  <c r="AA8"/>
  <c r="AA30" s="1"/>
  <c r="AA33" s="1"/>
  <c r="Z8"/>
  <c r="Y8"/>
  <c r="Y30" s="1"/>
  <c r="Y33" s="1"/>
  <c r="X8"/>
  <c r="U8"/>
  <c r="U30" s="1"/>
  <c r="U33" s="1"/>
  <c r="T8"/>
  <c r="S8"/>
  <c r="S30" s="1"/>
  <c r="S33" s="1"/>
  <c r="R8"/>
  <c r="Q8"/>
  <c r="Q30" s="1"/>
  <c r="Q33" s="1"/>
  <c r="P8"/>
  <c r="O8"/>
  <c r="O30" s="1"/>
  <c r="O33" s="1"/>
  <c r="N8"/>
  <c r="M8"/>
  <c r="M30" s="1"/>
  <c r="M33" s="1"/>
  <c r="L8"/>
  <c r="K8"/>
  <c r="K30" s="1"/>
  <c r="K33" s="1"/>
  <c r="J8"/>
  <c r="I8"/>
  <c r="I30" s="1"/>
  <c r="I33" s="1"/>
  <c r="H8"/>
  <c r="G8"/>
  <c r="G30" s="1"/>
  <c r="G33" s="1"/>
  <c r="F8"/>
  <c r="E8"/>
  <c r="E30" s="1"/>
  <c r="E33" s="1"/>
  <c r="BE33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7" s="1"/>
  <c r="BE35" i="85"/>
  <c r="BE31"/>
  <c r="BE30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F29"/>
  <c r="E29"/>
  <c r="BE29" s="1"/>
  <c r="BE27"/>
  <c r="AV26"/>
  <c r="AU26"/>
  <c r="AU25" s="1"/>
  <c r="AT26"/>
  <c r="AS26"/>
  <c r="AS25" s="1"/>
  <c r="AR26"/>
  <c r="AQ26"/>
  <c r="AQ25" s="1"/>
  <c r="AP26"/>
  <c r="AO26"/>
  <c r="AO25" s="1"/>
  <c r="AN26"/>
  <c r="AM26"/>
  <c r="AM25" s="1"/>
  <c r="AL26"/>
  <c r="AK26"/>
  <c r="AK25" s="1"/>
  <c r="AJ26"/>
  <c r="AI26"/>
  <c r="AI25" s="1"/>
  <c r="AH26"/>
  <c r="AG26"/>
  <c r="AG25" s="1"/>
  <c r="AF26"/>
  <c r="AE26"/>
  <c r="AE25" s="1"/>
  <c r="AD26"/>
  <c r="AC26"/>
  <c r="AC25" s="1"/>
  <c r="AB26"/>
  <c r="AA26"/>
  <c r="AA25" s="1"/>
  <c r="Z26"/>
  <c r="Y26"/>
  <c r="X26"/>
  <c r="U26"/>
  <c r="U25" s="1"/>
  <c r="T26"/>
  <c r="S26"/>
  <c r="S25" s="1"/>
  <c r="R26"/>
  <c r="Q26"/>
  <c r="Q25" s="1"/>
  <c r="P26"/>
  <c r="O26"/>
  <c r="O25" s="1"/>
  <c r="N26"/>
  <c r="M26"/>
  <c r="M25" s="1"/>
  <c r="L26"/>
  <c r="K26"/>
  <c r="K25" s="1"/>
  <c r="J26"/>
  <c r="I26"/>
  <c r="I25" s="1"/>
  <c r="H26"/>
  <c r="G26"/>
  <c r="G25" s="1"/>
  <c r="F26"/>
  <c r="E26"/>
  <c r="E25" s="1"/>
  <c r="AV25"/>
  <c r="AT25"/>
  <c r="AR25"/>
  <c r="AP25"/>
  <c r="AN25"/>
  <c r="AL25"/>
  <c r="AJ25"/>
  <c r="AH25"/>
  <c r="AF25"/>
  <c r="AD25"/>
  <c r="AB25"/>
  <c r="Z25"/>
  <c r="X25"/>
  <c r="T25"/>
  <c r="R25"/>
  <c r="P25"/>
  <c r="N25"/>
  <c r="L25"/>
  <c r="J25"/>
  <c r="H25"/>
  <c r="F25"/>
  <c r="BE24"/>
  <c r="BE23"/>
  <c r="BE22"/>
  <c r="BE21"/>
  <c r="BE20"/>
  <c r="BE19"/>
  <c r="AV18"/>
  <c r="AU18"/>
  <c r="AU34" s="1"/>
  <c r="AT18"/>
  <c r="AS18"/>
  <c r="AS34" s="1"/>
  <c r="AR18"/>
  <c r="AQ18"/>
  <c r="AQ34" s="1"/>
  <c r="AP18"/>
  <c r="AO18"/>
  <c r="AO34" s="1"/>
  <c r="AN18"/>
  <c r="AM18"/>
  <c r="AM34" s="1"/>
  <c r="AL18"/>
  <c r="AK18"/>
  <c r="AK34" s="1"/>
  <c r="AJ18"/>
  <c r="AI18"/>
  <c r="AI34" s="1"/>
  <c r="AH18"/>
  <c r="AG18"/>
  <c r="AG34" s="1"/>
  <c r="AF18"/>
  <c r="AE18"/>
  <c r="AE34" s="1"/>
  <c r="AD18"/>
  <c r="AC18"/>
  <c r="AC34" s="1"/>
  <c r="AB18"/>
  <c r="AA18"/>
  <c r="AA34" s="1"/>
  <c r="Z18"/>
  <c r="Y18"/>
  <c r="Y34" s="1"/>
  <c r="X18"/>
  <c r="W18"/>
  <c r="V18"/>
  <c r="U18"/>
  <c r="U34" s="1"/>
  <c r="T18"/>
  <c r="S18"/>
  <c r="S34" s="1"/>
  <c r="R18"/>
  <c r="Q18"/>
  <c r="Q34" s="1"/>
  <c r="P18"/>
  <c r="O18"/>
  <c r="O34" s="1"/>
  <c r="N18"/>
  <c r="M18"/>
  <c r="M34" s="1"/>
  <c r="L18"/>
  <c r="K18"/>
  <c r="K34" s="1"/>
  <c r="J18"/>
  <c r="I18"/>
  <c r="I34" s="1"/>
  <c r="H18"/>
  <c r="G18"/>
  <c r="G34" s="1"/>
  <c r="F18"/>
  <c r="E18"/>
  <c r="E34" s="1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5"/>
  <c r="BE14"/>
  <c r="BE13"/>
  <c r="AV12"/>
  <c r="AV34" s="1"/>
  <c r="AU12"/>
  <c r="AT12"/>
  <c r="AT34" s="1"/>
  <c r="AS12"/>
  <c r="AR12"/>
  <c r="AR34" s="1"/>
  <c r="AQ12"/>
  <c r="AP12"/>
  <c r="AP34" s="1"/>
  <c r="AO12"/>
  <c r="AN12"/>
  <c r="AN34" s="1"/>
  <c r="AM12"/>
  <c r="AL12"/>
  <c r="AL34" s="1"/>
  <c r="AK12"/>
  <c r="AJ12"/>
  <c r="AJ34" s="1"/>
  <c r="AI12"/>
  <c r="AH12"/>
  <c r="AH34" s="1"/>
  <c r="AG12"/>
  <c r="AF12"/>
  <c r="AF34" s="1"/>
  <c r="AE12"/>
  <c r="AD12"/>
  <c r="AD34" s="1"/>
  <c r="AC12"/>
  <c r="AB12"/>
  <c r="AB34" s="1"/>
  <c r="AA12"/>
  <c r="Z12"/>
  <c r="Z34" s="1"/>
  <c r="Y12"/>
  <c r="X12"/>
  <c r="X34" s="1"/>
  <c r="U12"/>
  <c r="T12"/>
  <c r="T34" s="1"/>
  <c r="S12"/>
  <c r="R12"/>
  <c r="R34" s="1"/>
  <c r="Q12"/>
  <c r="P12"/>
  <c r="P34" s="1"/>
  <c r="O12"/>
  <c r="N12"/>
  <c r="N34" s="1"/>
  <c r="M12"/>
  <c r="L12"/>
  <c r="L34" s="1"/>
  <c r="K12"/>
  <c r="J12"/>
  <c r="J34" s="1"/>
  <c r="I12"/>
  <c r="H12"/>
  <c r="H34" s="1"/>
  <c r="G12"/>
  <c r="F12"/>
  <c r="F34" s="1"/>
  <c r="E12"/>
  <c r="BE12" s="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E11"/>
  <c r="BE11" s="1"/>
  <c r="BE9"/>
  <c r="BE8"/>
  <c r="AV7"/>
  <c r="AV32" s="1"/>
  <c r="AV36" s="1"/>
  <c r="AU7"/>
  <c r="AU32" s="1"/>
  <c r="AU36" s="1"/>
  <c r="AT7"/>
  <c r="AT32" s="1"/>
  <c r="AT36" s="1"/>
  <c r="AS7"/>
  <c r="AS32" s="1"/>
  <c r="AS36" s="1"/>
  <c r="AR7"/>
  <c r="AR32" s="1"/>
  <c r="AR36" s="1"/>
  <c r="AQ7"/>
  <c r="AQ32" s="1"/>
  <c r="AQ36" s="1"/>
  <c r="AP7"/>
  <c r="AP32" s="1"/>
  <c r="AP36" s="1"/>
  <c r="AO7"/>
  <c r="AO32" s="1"/>
  <c r="AO36" s="1"/>
  <c r="AN7"/>
  <c r="AN32" s="1"/>
  <c r="AN36" s="1"/>
  <c r="AM7"/>
  <c r="AM32" s="1"/>
  <c r="AM36" s="1"/>
  <c r="AL7"/>
  <c r="AL32" s="1"/>
  <c r="AL36" s="1"/>
  <c r="AK7"/>
  <c r="AK32" s="1"/>
  <c r="AK36" s="1"/>
  <c r="AJ7"/>
  <c r="AJ32" s="1"/>
  <c r="AJ36" s="1"/>
  <c r="AI7"/>
  <c r="AI32" s="1"/>
  <c r="AI36" s="1"/>
  <c r="AH7"/>
  <c r="AH32" s="1"/>
  <c r="AH36" s="1"/>
  <c r="AG7"/>
  <c r="AG32" s="1"/>
  <c r="AG36" s="1"/>
  <c r="AF7"/>
  <c r="AF32" s="1"/>
  <c r="AF36" s="1"/>
  <c r="AE7"/>
  <c r="AE32" s="1"/>
  <c r="AE36" s="1"/>
  <c r="AD7"/>
  <c r="AD32" s="1"/>
  <c r="AD36" s="1"/>
  <c r="AC7"/>
  <c r="AC32" s="1"/>
  <c r="AC36" s="1"/>
  <c r="AB7"/>
  <c r="AB32" s="1"/>
  <c r="AB36" s="1"/>
  <c r="AA7"/>
  <c r="AA32" s="1"/>
  <c r="AA36" s="1"/>
  <c r="Z7"/>
  <c r="Z32" s="1"/>
  <c r="Z36" s="1"/>
  <c r="Y7"/>
  <c r="X7"/>
  <c r="X32" s="1"/>
  <c r="X36" s="1"/>
  <c r="U7"/>
  <c r="U32" s="1"/>
  <c r="U36" s="1"/>
  <c r="T7"/>
  <c r="T32" s="1"/>
  <c r="T36" s="1"/>
  <c r="S7"/>
  <c r="S32" s="1"/>
  <c r="S36" s="1"/>
  <c r="R7"/>
  <c r="R32" s="1"/>
  <c r="R36" s="1"/>
  <c r="Q7"/>
  <c r="Q32" s="1"/>
  <c r="Q36" s="1"/>
  <c r="P7"/>
  <c r="P32" s="1"/>
  <c r="P36" s="1"/>
  <c r="O7"/>
  <c r="O32" s="1"/>
  <c r="O36" s="1"/>
  <c r="N7"/>
  <c r="N32" s="1"/>
  <c r="N36" s="1"/>
  <c r="M7"/>
  <c r="M32" s="1"/>
  <c r="M36" s="1"/>
  <c r="L7"/>
  <c r="L32" s="1"/>
  <c r="L36" s="1"/>
  <c r="K7"/>
  <c r="K32" s="1"/>
  <c r="K36" s="1"/>
  <c r="J7"/>
  <c r="J32" s="1"/>
  <c r="J36" s="1"/>
  <c r="I7"/>
  <c r="I32" s="1"/>
  <c r="I36" s="1"/>
  <c r="H7"/>
  <c r="H32" s="1"/>
  <c r="H36" s="1"/>
  <c r="G7"/>
  <c r="G32" s="1"/>
  <c r="G36" s="1"/>
  <c r="F7"/>
  <c r="F32" s="1"/>
  <c r="F36" s="1"/>
  <c r="E7"/>
  <c r="E32" s="1"/>
  <c r="E36" s="1"/>
  <c r="Y32" l="1"/>
  <c r="Y36" s="1"/>
  <c r="Y25"/>
  <c r="BE25"/>
  <c r="BE8" i="89"/>
  <c r="BE22" i="87"/>
  <c r="BE8"/>
  <c r="BE34" i="85"/>
  <c r="BE18"/>
  <c r="BE26"/>
  <c r="BE7"/>
  <c r="BE32" l="1"/>
  <c r="BE36" s="1"/>
</calcChain>
</file>

<file path=xl/sharedStrings.xml><?xml version="1.0" encoding="utf-8"?>
<sst xmlns="http://schemas.openxmlformats.org/spreadsheetml/2006/main" count="1814" uniqueCount="144">
  <si>
    <t>1 курс</t>
  </si>
  <si>
    <t>Иностранный язык</t>
  </si>
  <si>
    <t>История</t>
  </si>
  <si>
    <t>Химия</t>
  </si>
  <si>
    <t>Математика</t>
  </si>
  <si>
    <t>П.00</t>
  </si>
  <si>
    <t>Безопасность жизнедеятельности</t>
  </si>
  <si>
    <t>О.00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</si>
  <si>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</si>
  <si>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</si>
  <si>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</si>
  <si>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</si>
  <si>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</si>
  <si>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</si>
  <si>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</si>
  <si>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</si>
  <si>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</si>
  <si>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</si>
  <si>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</si>
  <si>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</si>
  <si>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</si>
  <si>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</si>
  <si>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</si>
  <si>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</si>
  <si>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</si>
  <si>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</si>
  <si>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</si>
  <si>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</si>
  <si>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</si>
  <si>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</si>
  <si>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ОП. 00</t>
  </si>
  <si>
    <t xml:space="preserve">Профессиональный цикл </t>
  </si>
  <si>
    <t xml:space="preserve">Физическая культура 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</si>
  <si>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</si>
  <si>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</si>
  <si>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</si>
  <si>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</si>
  <si>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[1] По циклам, разделам, дисциплинам, профессиональным модулям, МДК и практикам и ОПОП в целом</t>
  </si>
  <si>
    <t>ОП. 05</t>
  </si>
  <si>
    <t>Учебная практика</t>
  </si>
  <si>
    <t>Утверждаю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</si>
  <si>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</si>
  <si>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ПМ. 01</t>
  </si>
  <si>
    <t>МДК.01.01</t>
  </si>
  <si>
    <t>К</t>
  </si>
  <si>
    <t xml:space="preserve">                                                                                    КАЛЕНДАРНЫЙ УЧЕБНЫЙ ГРАФИК 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</si>
  <si>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</si>
  <si>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t>Общегуманитарный и социально-экономический цикл</t>
  </si>
  <si>
    <t>ОГСЭ.00</t>
  </si>
  <si>
    <t>ОГСЭ.04</t>
  </si>
  <si>
    <t>Математический и общий естественно-научный цикл</t>
  </si>
  <si>
    <t>ЕН00</t>
  </si>
  <si>
    <t xml:space="preserve">Консультации </t>
  </si>
  <si>
    <t xml:space="preserve">                                                                      по специальности среднего профессионального образования </t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</si>
  <si>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</si>
  <si>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__________________ И.И. Тубер</t>
  </si>
  <si>
    <t xml:space="preserve">* 50 часов консультаций включены в часы внеаудиторной самостоятельной работы студентов </t>
  </si>
  <si>
    <t>Организация и выполнение работ по эксплуатации и ремонту электроустановок</t>
  </si>
  <si>
    <t>Электрические машины</t>
  </si>
  <si>
    <t>ЕН.03</t>
  </si>
  <si>
    <t>Экологические основы природопользования</t>
  </si>
  <si>
    <t>ЕН.01</t>
  </si>
  <si>
    <t>ЕН.02</t>
  </si>
  <si>
    <t>Информатика</t>
  </si>
  <si>
    <t>ОП.01</t>
  </si>
  <si>
    <t>Техническая механика</t>
  </si>
  <si>
    <t>ОП.02</t>
  </si>
  <si>
    <t>Инженерная графика</t>
  </si>
  <si>
    <t>ОП.03</t>
  </si>
  <si>
    <t>Электротехника</t>
  </si>
  <si>
    <t>ОП.04</t>
  </si>
  <si>
    <t>Основы электроники</t>
  </si>
  <si>
    <t>УП.01</t>
  </si>
  <si>
    <t xml:space="preserve">ПМ.05 </t>
  </si>
  <si>
    <t>МДК05.01</t>
  </si>
  <si>
    <t>Технология работ электромонтажника по освещению и осветительным сетям</t>
  </si>
  <si>
    <t>УП.05</t>
  </si>
  <si>
    <r>
      <t xml:space="preserve">     Квалификация: </t>
    </r>
    <r>
      <rPr>
        <u/>
        <sz val="12"/>
        <rFont val="Times New Roman"/>
        <family val="1"/>
        <charset val="204"/>
      </rPr>
      <t>техник</t>
    </r>
  </si>
  <si>
    <r>
      <t>по программе базовой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</si>
  <si>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t>ГБПОУ «Южно-Уральский государственный технический колледж»</t>
  </si>
  <si>
    <t>ОГСЭ.03</t>
  </si>
  <si>
    <t>08.02.09 Монтаж, наладка и эксплуатация электрооборудования промышленных и гражданских зданий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</si>
  <si>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_3 года и 10 мес.</t>
    </r>
  </si>
  <si>
    <t>ОУДБ.00</t>
  </si>
  <si>
    <t>ОУДБ.01</t>
  </si>
  <si>
    <t>ОУДБ.02</t>
  </si>
  <si>
    <t>ОУДБ.04</t>
  </si>
  <si>
    <t>ОУДБ.05</t>
  </si>
  <si>
    <t>Основы безопасности жизнедеятельности</t>
  </si>
  <si>
    <t>ОУДБ.09</t>
  </si>
  <si>
    <t>Обществознание (включая экономику и право)</t>
  </si>
  <si>
    <t>Экология</t>
  </si>
  <si>
    <t>ОУДП.00</t>
  </si>
  <si>
    <t>Общеобразовательные учебные дисциплины (общие и по выбору) профильные</t>
  </si>
  <si>
    <t>УДД.00</t>
  </si>
  <si>
    <t>Учебные дисциплины дополнительные</t>
  </si>
  <si>
    <t>УДД.01</t>
  </si>
  <si>
    <t>Черчение</t>
  </si>
  <si>
    <t>ОУДБ.06</t>
  </si>
  <si>
    <t xml:space="preserve">Директор </t>
  </si>
  <si>
    <t>Зав. учебной частью ___________________________ Н.В. Тур</t>
  </si>
  <si>
    <t xml:space="preserve">                                                                    </t>
  </si>
  <si>
    <t>консультации</t>
  </si>
  <si>
    <t>Астрономия</t>
  </si>
  <si>
    <t>Литература</t>
  </si>
  <si>
    <t>ОУДБ.03</t>
  </si>
  <si>
    <t>ОУДБ.10</t>
  </si>
  <si>
    <t>Математика (включая алгебру и начала математического анализа, геометрию)</t>
  </si>
  <si>
    <t>Иностранный язык в 
профессиональной деятельности</t>
  </si>
  <si>
    <t>Физическая культура / Адаптационная физическая 
культура</t>
  </si>
  <si>
    <t>ОГСЭ.06</t>
  </si>
  <si>
    <t>Русский язык и культура речи</t>
  </si>
  <si>
    <t>Выполнение работ по профессиям рабочих Электромонтажник по силовым сетям и электрооборудованию, Электромонтажник по освещению и осветительным сетям</t>
  </si>
  <si>
    <t>Общепрофессиональный цикл</t>
  </si>
  <si>
    <t>"_____"_________________20   г.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</si>
  <si>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</si>
  <si>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</si>
  <si>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</si>
  <si>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</si>
  <si>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</si>
  <si>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</si>
  <si>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</si>
  <si>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</si>
  <si>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Общеобразовательные учебные дисциплины (общие и по выбору) базовые</t>
  </si>
  <si>
    <t xml:space="preserve">Русский язык </t>
  </si>
  <si>
    <t>Родная (русская) литература</t>
  </si>
  <si>
    <t>ОУДБ.07</t>
  </si>
  <si>
    <t>ОУДБ.08</t>
  </si>
  <si>
    <t>Индивидуальный проект</t>
  </si>
  <si>
    <t>ОУДБ.11</t>
  </si>
  <si>
    <t>ОУДП.12</t>
  </si>
  <si>
    <t>ОУДП.13</t>
  </si>
  <si>
    <t xml:space="preserve">Информатика </t>
  </si>
  <si>
    <t>ОУДП.14</t>
  </si>
  <si>
    <t xml:space="preserve">Физика </t>
  </si>
  <si>
    <t>68 37</t>
  </si>
  <si>
    <t>Всего час. в неделю обязательной учебной нагрузки</t>
  </si>
  <si>
    <t>Э</t>
  </si>
  <si>
    <t>З</t>
  </si>
  <si>
    <t>З*</t>
  </si>
  <si>
    <t>Э*</t>
  </si>
  <si>
    <t>Годовой календарный график учебной группы № МЭ-171/б по специальности 08.02.09 Монтаж, наладка и эксплуатация электрооборудования промышленных и гражданских зданий (базовая подготовка) на 2020-2021 учебный год (с 01 сентября 2020 года по 31 августа 2021 года)</t>
  </si>
  <si>
    <t>Годовой календарный график учебной группы № МЭ-103/к по специальности 08.02.09 Монтаж, наладка и эксплуатация электрооборудования промышленных и гражданских зданий (базовая подготовка) на 2020-2021 учебный год (с 01 сентября 2020 года по 31 августа 2021 года)</t>
  </si>
  <si>
    <t>Годовой календарный график учебной группы № МЭ-248/б по специальности 08.02.09 Монтаж, наладка и эксплуатация электрооборудования промышленных и гражданских зданий (базовая подготовка) на 2020-2021 учебный год (с 01 сентября 2020 года по 31 августа 2021 года)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</si>
</sst>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u/>
      <sz val="10"/>
      <color theme="0"/>
      <name val="Arial Cyr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sz val="10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Arial Cyr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</cellStyleXfs>
  <cellXfs count="23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0" fillId="0" borderId="0" xfId="1" applyFont="1" applyAlignment="1" applyProtection="1"/>
    <xf numFmtId="0" fontId="0" fillId="4" borderId="0" xfId="0" applyFill="1"/>
    <xf numFmtId="0" fontId="0" fillId="0" borderId="0" xfId="0" applyFill="1"/>
    <xf numFmtId="0" fontId="0" fillId="0" borderId="7" xfId="0" applyFill="1" applyBorder="1"/>
    <xf numFmtId="0" fontId="0" fillId="0" borderId="0" xfId="0" applyFont="1" applyFill="1"/>
    <xf numFmtId="0" fontId="0" fillId="0" borderId="0" xfId="0" applyFont="1"/>
    <xf numFmtId="0" fontId="0" fillId="5" borderId="9" xfId="0" applyFill="1" applyBorder="1"/>
    <xf numFmtId="0" fontId="23" fillId="0" borderId="0" xfId="2"/>
    <xf numFmtId="0" fontId="2" fillId="0" borderId="0" xfId="2" applyFont="1"/>
    <xf numFmtId="0" fontId="6" fillId="0" borderId="0" xfId="2" applyFont="1" applyAlignment="1">
      <alignment horizontal="right"/>
    </xf>
    <xf numFmtId="0" fontId="5" fillId="0" borderId="0" xfId="2" applyFont="1"/>
    <xf numFmtId="0" fontId="23" fillId="0" borderId="0" xfId="2" applyBorder="1"/>
    <xf numFmtId="0" fontId="5" fillId="0" borderId="0" xfId="2" applyFont="1" applyAlignment="1"/>
    <xf numFmtId="0" fontId="7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23" fillId="0" borderId="0" xfId="2" applyAlignment="1"/>
    <xf numFmtId="0" fontId="8" fillId="0" borderId="0" xfId="0" applyFont="1" applyBorder="1"/>
    <xf numFmtId="0" fontId="16" fillId="0" borderId="2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16" fillId="2" borderId="2" xfId="2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0" fillId="0" borderId="2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 wrapText="1"/>
    </xf>
    <xf numFmtId="0" fontId="30" fillId="3" borderId="4" xfId="0" applyFont="1" applyFill="1" applyBorder="1" applyAlignment="1">
      <alignment horizontal="left" vertical="top"/>
    </xf>
    <xf numFmtId="0" fontId="31" fillId="0" borderId="0" xfId="0" applyFont="1"/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26" fillId="7" borderId="0" xfId="0" applyFont="1" applyFill="1" applyBorder="1" applyAlignment="1">
      <alignment horizontal="left" vertical="center"/>
    </xf>
    <xf numFmtId="0" fontId="0" fillId="7" borderId="0" xfId="0" applyFill="1" applyBorder="1"/>
    <xf numFmtId="0" fontId="0" fillId="7" borderId="7" xfId="0" applyFill="1" applyBorder="1"/>
    <xf numFmtId="0" fontId="32" fillId="0" borderId="13" xfId="2" applyFont="1" applyBorder="1" applyAlignment="1">
      <alignment horizontal="left"/>
    </xf>
    <xf numFmtId="0" fontId="23" fillId="0" borderId="13" xfId="2" applyBorder="1"/>
    <xf numFmtId="0" fontId="33" fillId="0" borderId="6" xfId="3" applyFont="1" applyBorder="1" applyAlignment="1">
      <alignment horizontal="center" vertical="center" textRotation="90"/>
    </xf>
    <xf numFmtId="0" fontId="32" fillId="0" borderId="0" xfId="2" applyFont="1" applyBorder="1" applyAlignment="1">
      <alignment horizontal="left"/>
    </xf>
    <xf numFmtId="0" fontId="16" fillId="0" borderId="2" xfId="2" applyFont="1" applyBorder="1" applyAlignment="1">
      <alignment horizontal="center" vertical="center" textRotation="90"/>
    </xf>
    <xf numFmtId="0" fontId="16" fillId="0" borderId="2" xfId="2" applyFont="1" applyBorder="1" applyAlignment="1">
      <alignment horizontal="center" vertical="center" textRotation="90" wrapText="1"/>
    </xf>
    <xf numFmtId="1" fontId="16" fillId="0" borderId="2" xfId="2" applyNumberFormat="1" applyFont="1" applyBorder="1" applyAlignment="1">
      <alignment horizontal="center" vertical="center" textRotation="90" wrapText="1"/>
    </xf>
    <xf numFmtId="0" fontId="16" fillId="3" borderId="2" xfId="2" applyFont="1" applyFill="1" applyBorder="1" applyAlignment="1">
      <alignment horizontal="center" vertical="center" textRotation="90" wrapText="1"/>
    </xf>
    <xf numFmtId="0" fontId="32" fillId="0" borderId="0" xfId="2" applyFont="1" applyBorder="1" applyAlignment="1">
      <alignment horizontal="left" vertical="center"/>
    </xf>
    <xf numFmtId="0" fontId="23" fillId="0" borderId="0" xfId="2" applyBorder="1" applyAlignment="1">
      <alignment vertical="center"/>
    </xf>
    <xf numFmtId="0" fontId="34" fillId="0" borderId="6" xfId="2" applyFont="1" applyBorder="1" applyAlignment="1">
      <alignment horizontal="center" vertical="center" textRotation="90"/>
    </xf>
    <xf numFmtId="0" fontId="34" fillId="0" borderId="2" xfId="2" applyFont="1" applyBorder="1" applyAlignment="1">
      <alignment horizontal="center" vertical="center" textRotation="90"/>
    </xf>
    <xf numFmtId="0" fontId="16" fillId="3" borderId="2" xfId="2" applyFont="1" applyFill="1" applyBorder="1" applyAlignment="1">
      <alignment horizontal="center" vertical="center" textRotation="90"/>
    </xf>
    <xf numFmtId="0" fontId="12" fillId="9" borderId="4" xfId="2" applyFont="1" applyFill="1" applyBorder="1" applyAlignment="1">
      <alignment vertical="top" wrapText="1"/>
    </xf>
    <xf numFmtId="0" fontId="12" fillId="4" borderId="4" xfId="2" applyFont="1" applyFill="1" applyBorder="1" applyAlignment="1">
      <alignment vertical="top" wrapText="1"/>
    </xf>
    <xf numFmtId="0" fontId="16" fillId="2" borderId="2" xfId="2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center" vertical="center"/>
    </xf>
    <xf numFmtId="0" fontId="16" fillId="9" borderId="2" xfId="2" applyFont="1" applyFill="1" applyBorder="1" applyAlignment="1">
      <alignment horizontal="left" vertical="top" wrapText="1"/>
    </xf>
    <xf numFmtId="0" fontId="16" fillId="9" borderId="2" xfId="2" applyFont="1" applyFill="1" applyBorder="1" applyAlignment="1">
      <alignment horizontal="center" vertical="center"/>
    </xf>
    <xf numFmtId="0" fontId="11" fillId="9" borderId="2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left" vertical="top" wrapText="1"/>
    </xf>
    <xf numFmtId="0" fontId="11" fillId="4" borderId="2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0" fontId="16" fillId="0" borderId="4" xfId="2" applyFont="1" applyBorder="1" applyAlignment="1">
      <alignment vertical="top" wrapText="1"/>
    </xf>
    <xf numFmtId="0" fontId="16" fillId="0" borderId="4" xfId="2" applyFont="1" applyFill="1" applyBorder="1" applyAlignment="1">
      <alignment vertical="top" wrapText="1"/>
    </xf>
    <xf numFmtId="0" fontId="16" fillId="0" borderId="4" xfId="2" applyFont="1" applyFill="1" applyBorder="1" applyAlignment="1">
      <alignment vertical="top"/>
    </xf>
    <xf numFmtId="0" fontId="8" fillId="0" borderId="2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left" vertical="top" wrapText="1"/>
    </xf>
    <xf numFmtId="0" fontId="32" fillId="3" borderId="0" xfId="2" applyFont="1" applyFill="1" applyBorder="1" applyAlignment="1">
      <alignment horizontal="left"/>
    </xf>
    <xf numFmtId="0" fontId="23" fillId="3" borderId="0" xfId="2" applyFill="1" applyBorder="1"/>
    <xf numFmtId="0" fontId="8" fillId="3" borderId="2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vertical="top"/>
    </xf>
    <xf numFmtId="0" fontId="9" fillId="4" borderId="4" xfId="2" applyFont="1" applyFill="1" applyBorder="1" applyAlignment="1">
      <alignment vertical="top" wrapText="1"/>
    </xf>
    <xf numFmtId="0" fontId="16" fillId="4" borderId="6" xfId="2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left" vertical="top" wrapText="1"/>
    </xf>
    <xf numFmtId="0" fontId="16" fillId="4" borderId="2" xfId="2" applyFont="1" applyFill="1" applyBorder="1" applyAlignment="1">
      <alignment horizontal="left" vertical="top" wrapText="1"/>
    </xf>
    <xf numFmtId="0" fontId="16" fillId="4" borderId="6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0" fillId="0" borderId="0" xfId="2" applyFont="1" applyBorder="1" applyAlignment="1"/>
    <xf numFmtId="0" fontId="23" fillId="0" borderId="15" xfId="2" applyFill="1" applyBorder="1"/>
    <xf numFmtId="0" fontId="23" fillId="0" borderId="0" xfId="2" applyFill="1" applyBorder="1"/>
    <xf numFmtId="0" fontId="21" fillId="0" borderId="0" xfId="2" applyFont="1" applyFill="1" applyBorder="1"/>
    <xf numFmtId="0" fontId="22" fillId="0" borderId="0" xfId="2" applyFont="1" applyFill="1" applyBorder="1"/>
    <xf numFmtId="0" fontId="21" fillId="0" borderId="0" xfId="2" applyFont="1" applyBorder="1"/>
    <xf numFmtId="0" fontId="20" fillId="0" borderId="15" xfId="1" applyFont="1" applyFill="1" applyBorder="1" applyAlignment="1" applyProtection="1"/>
    <xf numFmtId="0" fontId="23" fillId="0" borderId="15" xfId="2" applyBorder="1"/>
    <xf numFmtId="0" fontId="23" fillId="0" borderId="16" xfId="2" applyFill="1" applyBorder="1"/>
    <xf numFmtId="0" fontId="23" fillId="0" borderId="17" xfId="2" applyFill="1" applyBorder="1"/>
    <xf numFmtId="0" fontId="20" fillId="0" borderId="17" xfId="1" applyFont="1" applyFill="1" applyBorder="1" applyAlignment="1" applyProtection="1"/>
    <xf numFmtId="0" fontId="8" fillId="0" borderId="0" xfId="0" applyFont="1" applyBorder="1" applyAlignment="1">
      <alignment horizontal="right"/>
    </xf>
    <xf numFmtId="0" fontId="19" fillId="0" borderId="0" xfId="2" applyFont="1" applyAlignment="1"/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24" fillId="0" borderId="0" xfId="2" applyFont="1" applyAlignment="1">
      <alignment horizontal="center" wrapText="1"/>
    </xf>
    <xf numFmtId="0" fontId="25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23" fillId="0" borderId="0" xfId="2" applyAlignment="1">
      <alignment horizontal="right"/>
    </xf>
    <xf numFmtId="0" fontId="16" fillId="3" borderId="4" xfId="3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horizontal="left" vertical="top" wrapText="1"/>
    </xf>
    <xf numFmtId="0" fontId="12" fillId="2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top"/>
    </xf>
    <xf numFmtId="0" fontId="8" fillId="0" borderId="5" xfId="2" applyFont="1" applyFill="1" applyBorder="1" applyAlignment="1">
      <alignment horizontal="left" vertical="top"/>
    </xf>
    <xf numFmtId="0" fontId="12" fillId="2" borderId="12" xfId="2" applyFont="1" applyFill="1" applyBorder="1" applyAlignment="1">
      <alignment horizontal="left" vertical="top" wrapText="1"/>
    </xf>
    <xf numFmtId="0" fontId="12" fillId="2" borderId="13" xfId="2" applyFont="1" applyFill="1" applyBorder="1" applyAlignment="1">
      <alignment horizontal="left" vertical="top" wrapText="1"/>
    </xf>
    <xf numFmtId="0" fontId="12" fillId="2" borderId="14" xfId="2" applyFont="1" applyFill="1" applyBorder="1" applyAlignment="1">
      <alignment horizontal="left"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7" xfId="2" applyFont="1" applyFill="1" applyBorder="1" applyAlignment="1">
      <alignment horizontal="left" vertical="top" wrapText="1"/>
    </xf>
    <xf numFmtId="0" fontId="12" fillId="2" borderId="2" xfId="2" applyFont="1" applyFill="1" applyBorder="1" applyAlignment="1">
      <alignment horizontal="left" vertical="top" wrapText="1"/>
    </xf>
    <xf numFmtId="0" fontId="27" fillId="0" borderId="8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4" fillId="0" borderId="14" xfId="1" applyBorder="1" applyAlignment="1" applyProtection="1">
      <alignment horizontal="center" vertical="center" textRotation="90"/>
    </xf>
    <xf numFmtId="0" fontId="4" fillId="0" borderId="3" xfId="1" applyBorder="1" applyAlignment="1" applyProtection="1">
      <alignment horizontal="center" vertical="center" textRotation="90"/>
    </xf>
    <xf numFmtId="0" fontId="4" fillId="0" borderId="2" xfId="1" applyBorder="1" applyAlignment="1" applyProtection="1">
      <alignment horizontal="center" vertical="center" textRotation="90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textRotation="90" wrapText="1"/>
    </xf>
    <xf numFmtId="0" fontId="12" fillId="0" borderId="11" xfId="2" applyFont="1" applyBorder="1" applyAlignment="1">
      <alignment horizontal="center" vertical="center" textRotation="90" wrapText="1"/>
    </xf>
    <xf numFmtId="0" fontId="12" fillId="0" borderId="5" xfId="2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top" wrapText="1"/>
    </xf>
    <xf numFmtId="0" fontId="16" fillId="0" borderId="4" xfId="2" applyFont="1" applyFill="1" applyBorder="1" applyAlignment="1">
      <alignment horizontal="left" vertical="top" wrapText="1"/>
    </xf>
    <xf numFmtId="0" fontId="16" fillId="0" borderId="5" xfId="2" applyFont="1" applyFill="1" applyBorder="1" applyAlignment="1">
      <alignment horizontal="left" vertical="top" wrapText="1"/>
    </xf>
    <xf numFmtId="0" fontId="16" fillId="0" borderId="4" xfId="2" applyFont="1" applyBorder="1" applyAlignment="1">
      <alignment horizontal="left" vertical="top" wrapText="1"/>
    </xf>
    <xf numFmtId="0" fontId="16" fillId="0" borderId="5" xfId="2" applyFont="1" applyBorder="1" applyAlignment="1">
      <alignment horizontal="left" vertical="top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/>
    </xf>
    <xf numFmtId="0" fontId="29" fillId="4" borderId="4" xfId="0" applyFont="1" applyFill="1" applyBorder="1" applyAlignment="1">
      <alignment horizontal="left" vertical="top" wrapText="1"/>
    </xf>
    <xf numFmtId="0" fontId="29" fillId="4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left" vertical="top" wrapText="1"/>
    </xf>
    <xf numFmtId="0" fontId="28" fillId="4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/>
    </xf>
    <xf numFmtId="0" fontId="30" fillId="0" borderId="11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view="pageBreakPreview" zoomScale="85" zoomScaleSheetLayoutView="85" workbookViewId="0">
      <selection activeCell="A5" sqref="A5:Q5"/>
    </sheetView>
  </sheetViews>
  <sheetFormatPr defaultRowHeight="12.7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s="10" customFormat="1" ht="18.75">
      <c r="B1" s="11"/>
      <c r="C1" s="12"/>
      <c r="J1" s="148" t="s">
        <v>40</v>
      </c>
      <c r="K1" s="148"/>
      <c r="L1" s="148"/>
      <c r="M1" s="148"/>
      <c r="N1" s="13"/>
      <c r="O1" s="13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</row>
    <row r="2" spans="1:101" s="10" customFormat="1" ht="18.75">
      <c r="C2" s="12"/>
      <c r="J2" s="15" t="s">
        <v>99</v>
      </c>
      <c r="K2" s="15"/>
      <c r="L2" s="15"/>
      <c r="M2" s="15"/>
      <c r="N2" s="15"/>
      <c r="O2" s="15"/>
      <c r="P2" s="15"/>
      <c r="Q2" s="15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</row>
    <row r="3" spans="1:101" s="10" customFormat="1" ht="15">
      <c r="C3" s="16"/>
      <c r="J3" s="13" t="s">
        <v>55</v>
      </c>
      <c r="K3" s="13"/>
      <c r="L3" s="13"/>
      <c r="M3" s="13"/>
      <c r="N3" s="13"/>
      <c r="O3" s="13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</row>
    <row r="4" spans="1:101" s="10" customFormat="1" ht="18.75">
      <c r="C4" s="12"/>
      <c r="J4" s="13" t="s">
        <v>114</v>
      </c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</row>
    <row r="5" spans="1:101" s="10" customFormat="1" ht="78" customHeight="1">
      <c r="A5" s="149" t="s">
        <v>45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s="10" customFormat="1" ht="21.75" customHeight="1">
      <c r="A6" s="151" t="s">
        <v>79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</row>
    <row r="7" spans="1:101" s="10" customFormat="1" ht="15.75">
      <c r="A7" s="153" t="s">
        <v>53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s="10" customFormat="1" ht="60" customHeight="1">
      <c r="A8" s="154" t="s">
        <v>81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s="10" customFormat="1" ht="15.75">
      <c r="A9" s="156" t="s">
        <v>78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</row>
    <row r="10" spans="1:101" s="10" customFormat="1" ht="56.25" customHeight="1">
      <c r="A10" s="17"/>
      <c r="B10" s="18"/>
      <c r="C10" s="18"/>
      <c r="D10" s="18"/>
      <c r="E10" s="158" t="s">
        <v>77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0" customFormat="1" ht="18.75">
      <c r="A11" s="17"/>
      <c r="B11" s="18"/>
      <c r="C11" s="18"/>
      <c r="D11" s="18"/>
      <c r="E11" s="158" t="s">
        <v>46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s="10" customFormat="1" ht="18.75">
      <c r="C12" s="17"/>
      <c r="E12" s="158" t="s">
        <v>82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s="10" customFormat="1" ht="18.75">
      <c r="E13" s="158" t="s">
        <v>41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0" customFormat="1" ht="16.5" customHeight="1">
      <c r="E14" s="158" t="s">
        <v>54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ht="95.25" customHeight="1">
      <c r="A16" s="19" t="s">
        <v>101</v>
      </c>
      <c r="B16" s="1"/>
      <c r="C16" s="1"/>
      <c r="D16" s="1"/>
      <c r="E16" s="1"/>
      <c r="F16" s="1"/>
      <c r="G16" s="1"/>
      <c r="H16" s="1"/>
      <c r="I16" s="147" t="s">
        <v>100</v>
      </c>
      <c r="J16" s="147"/>
      <c r="K16" s="147"/>
      <c r="L16" s="147"/>
      <c r="M16" s="147"/>
      <c r="N16" s="147"/>
      <c r="O16" s="147"/>
      <c r="P16" s="147"/>
      <c r="Q16" s="14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1:10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1:10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</sheetData>
  <mergeCells count="12">
    <mergeCell ref="I16:Q16"/>
    <mergeCell ref="J1:M1"/>
    <mergeCell ref="A5:Q5"/>
    <mergeCell ref="A6:Q6"/>
    <mergeCell ref="A7:Q7"/>
    <mergeCell ref="A8:Q8"/>
    <mergeCell ref="A9:Q9"/>
    <mergeCell ref="E14:Q14"/>
    <mergeCell ref="E10:Q10"/>
    <mergeCell ref="E11:Q11"/>
    <mergeCell ref="E12:Q12"/>
    <mergeCell ref="E13:Q1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activeCell="B9" sqref="B9:B10"/>
    </sheetView>
  </sheetViews>
  <sheetFormatPr defaultRowHeight="14.25"/>
  <cols>
    <col min="1" max="1" width="4.42578125" style="143" customWidth="1"/>
    <col min="2" max="2" width="11.5703125" style="14" customWidth="1"/>
    <col min="3" max="3" width="40.140625" style="14" customWidth="1"/>
    <col min="4" max="4" width="15" style="14" customWidth="1"/>
    <col min="5" max="45" width="3.5703125" style="14" customWidth="1"/>
    <col min="46" max="47" width="3.5703125" style="119" customWidth="1"/>
    <col min="48" max="56" width="2.42578125" style="14" customWidth="1"/>
    <col min="57" max="57" width="9.140625" style="14" customWidth="1"/>
    <col min="58" max="58" width="9.140625" style="93"/>
    <col min="59" max="256" width="9.140625" style="14"/>
    <col min="257" max="257" width="4.42578125" style="14" customWidth="1"/>
    <col min="258" max="258" width="11.5703125" style="14" customWidth="1"/>
    <col min="259" max="259" width="40.140625" style="14" customWidth="1"/>
    <col min="260" max="260" width="15" style="14" customWidth="1"/>
    <col min="261" max="303" width="3.5703125" style="14" customWidth="1"/>
    <col min="304" max="312" width="2.42578125" style="14" customWidth="1"/>
    <col min="313" max="313" width="9.140625" style="14" customWidth="1"/>
    <col min="314" max="512" width="9.140625" style="14"/>
    <col min="513" max="513" width="4.42578125" style="14" customWidth="1"/>
    <col min="514" max="514" width="11.5703125" style="14" customWidth="1"/>
    <col min="515" max="515" width="40.140625" style="14" customWidth="1"/>
    <col min="516" max="516" width="15" style="14" customWidth="1"/>
    <col min="517" max="559" width="3.5703125" style="14" customWidth="1"/>
    <col min="560" max="568" width="2.42578125" style="14" customWidth="1"/>
    <col min="569" max="569" width="9.140625" style="14" customWidth="1"/>
    <col min="570" max="768" width="9.140625" style="14"/>
    <col min="769" max="769" width="4.42578125" style="14" customWidth="1"/>
    <col min="770" max="770" width="11.5703125" style="14" customWidth="1"/>
    <col min="771" max="771" width="40.140625" style="14" customWidth="1"/>
    <col min="772" max="772" width="15" style="14" customWidth="1"/>
    <col min="773" max="815" width="3.5703125" style="14" customWidth="1"/>
    <col min="816" max="824" width="2.42578125" style="14" customWidth="1"/>
    <col min="825" max="825" width="9.140625" style="14" customWidth="1"/>
    <col min="826" max="1024" width="9.140625" style="14"/>
    <col min="1025" max="1025" width="4.42578125" style="14" customWidth="1"/>
    <col min="1026" max="1026" width="11.5703125" style="14" customWidth="1"/>
    <col min="1027" max="1027" width="40.140625" style="14" customWidth="1"/>
    <col min="1028" max="1028" width="15" style="14" customWidth="1"/>
    <col min="1029" max="1071" width="3.5703125" style="14" customWidth="1"/>
    <col min="1072" max="1080" width="2.42578125" style="14" customWidth="1"/>
    <col min="1081" max="1081" width="9.140625" style="14" customWidth="1"/>
    <col min="1082" max="1280" width="9.140625" style="14"/>
    <col min="1281" max="1281" width="4.42578125" style="14" customWidth="1"/>
    <col min="1282" max="1282" width="11.5703125" style="14" customWidth="1"/>
    <col min="1283" max="1283" width="40.140625" style="14" customWidth="1"/>
    <col min="1284" max="1284" width="15" style="14" customWidth="1"/>
    <col min="1285" max="1327" width="3.5703125" style="14" customWidth="1"/>
    <col min="1328" max="1336" width="2.42578125" style="14" customWidth="1"/>
    <col min="1337" max="1337" width="9.140625" style="14" customWidth="1"/>
    <col min="1338" max="1536" width="9.140625" style="14"/>
    <col min="1537" max="1537" width="4.42578125" style="14" customWidth="1"/>
    <col min="1538" max="1538" width="11.5703125" style="14" customWidth="1"/>
    <col min="1539" max="1539" width="40.140625" style="14" customWidth="1"/>
    <col min="1540" max="1540" width="15" style="14" customWidth="1"/>
    <col min="1541" max="1583" width="3.5703125" style="14" customWidth="1"/>
    <col min="1584" max="1592" width="2.42578125" style="14" customWidth="1"/>
    <col min="1593" max="1593" width="9.140625" style="14" customWidth="1"/>
    <col min="1594" max="1792" width="9.140625" style="14"/>
    <col min="1793" max="1793" width="4.42578125" style="14" customWidth="1"/>
    <col min="1794" max="1794" width="11.5703125" style="14" customWidth="1"/>
    <col min="1795" max="1795" width="40.140625" style="14" customWidth="1"/>
    <col min="1796" max="1796" width="15" style="14" customWidth="1"/>
    <col min="1797" max="1839" width="3.5703125" style="14" customWidth="1"/>
    <col min="1840" max="1848" width="2.42578125" style="14" customWidth="1"/>
    <col min="1849" max="1849" width="9.140625" style="14" customWidth="1"/>
    <col min="1850" max="2048" width="9.140625" style="14"/>
    <col min="2049" max="2049" width="4.42578125" style="14" customWidth="1"/>
    <col min="2050" max="2050" width="11.5703125" style="14" customWidth="1"/>
    <col min="2051" max="2051" width="40.140625" style="14" customWidth="1"/>
    <col min="2052" max="2052" width="15" style="14" customWidth="1"/>
    <col min="2053" max="2095" width="3.5703125" style="14" customWidth="1"/>
    <col min="2096" max="2104" width="2.42578125" style="14" customWidth="1"/>
    <col min="2105" max="2105" width="9.140625" style="14" customWidth="1"/>
    <col min="2106" max="2304" width="9.140625" style="14"/>
    <col min="2305" max="2305" width="4.42578125" style="14" customWidth="1"/>
    <col min="2306" max="2306" width="11.5703125" style="14" customWidth="1"/>
    <col min="2307" max="2307" width="40.140625" style="14" customWidth="1"/>
    <col min="2308" max="2308" width="15" style="14" customWidth="1"/>
    <col min="2309" max="2351" width="3.5703125" style="14" customWidth="1"/>
    <col min="2352" max="2360" width="2.42578125" style="14" customWidth="1"/>
    <col min="2361" max="2361" width="9.140625" style="14" customWidth="1"/>
    <col min="2362" max="2560" width="9.140625" style="14"/>
    <col min="2561" max="2561" width="4.42578125" style="14" customWidth="1"/>
    <col min="2562" max="2562" width="11.5703125" style="14" customWidth="1"/>
    <col min="2563" max="2563" width="40.140625" style="14" customWidth="1"/>
    <col min="2564" max="2564" width="15" style="14" customWidth="1"/>
    <col min="2565" max="2607" width="3.5703125" style="14" customWidth="1"/>
    <col min="2608" max="2616" width="2.42578125" style="14" customWidth="1"/>
    <col min="2617" max="2617" width="9.140625" style="14" customWidth="1"/>
    <col min="2618" max="2816" width="9.140625" style="14"/>
    <col min="2817" max="2817" width="4.42578125" style="14" customWidth="1"/>
    <col min="2818" max="2818" width="11.5703125" style="14" customWidth="1"/>
    <col min="2819" max="2819" width="40.140625" style="14" customWidth="1"/>
    <col min="2820" max="2820" width="15" style="14" customWidth="1"/>
    <col min="2821" max="2863" width="3.5703125" style="14" customWidth="1"/>
    <col min="2864" max="2872" width="2.42578125" style="14" customWidth="1"/>
    <col min="2873" max="2873" width="9.140625" style="14" customWidth="1"/>
    <col min="2874" max="3072" width="9.140625" style="14"/>
    <col min="3073" max="3073" width="4.42578125" style="14" customWidth="1"/>
    <col min="3074" max="3074" width="11.5703125" style="14" customWidth="1"/>
    <col min="3075" max="3075" width="40.140625" style="14" customWidth="1"/>
    <col min="3076" max="3076" width="15" style="14" customWidth="1"/>
    <col min="3077" max="3119" width="3.5703125" style="14" customWidth="1"/>
    <col min="3120" max="3128" width="2.42578125" style="14" customWidth="1"/>
    <col min="3129" max="3129" width="9.140625" style="14" customWidth="1"/>
    <col min="3130" max="3328" width="9.140625" style="14"/>
    <col min="3329" max="3329" width="4.42578125" style="14" customWidth="1"/>
    <col min="3330" max="3330" width="11.5703125" style="14" customWidth="1"/>
    <col min="3331" max="3331" width="40.140625" style="14" customWidth="1"/>
    <col min="3332" max="3332" width="15" style="14" customWidth="1"/>
    <col min="3333" max="3375" width="3.5703125" style="14" customWidth="1"/>
    <col min="3376" max="3384" width="2.42578125" style="14" customWidth="1"/>
    <col min="3385" max="3385" width="9.140625" style="14" customWidth="1"/>
    <col min="3386" max="3584" width="9.140625" style="14"/>
    <col min="3585" max="3585" width="4.42578125" style="14" customWidth="1"/>
    <col min="3586" max="3586" width="11.5703125" style="14" customWidth="1"/>
    <col min="3587" max="3587" width="40.140625" style="14" customWidth="1"/>
    <col min="3588" max="3588" width="15" style="14" customWidth="1"/>
    <col min="3589" max="3631" width="3.5703125" style="14" customWidth="1"/>
    <col min="3632" max="3640" width="2.42578125" style="14" customWidth="1"/>
    <col min="3641" max="3641" width="9.140625" style="14" customWidth="1"/>
    <col min="3642" max="3840" width="9.140625" style="14"/>
    <col min="3841" max="3841" width="4.42578125" style="14" customWidth="1"/>
    <col min="3842" max="3842" width="11.5703125" style="14" customWidth="1"/>
    <col min="3843" max="3843" width="40.140625" style="14" customWidth="1"/>
    <col min="3844" max="3844" width="15" style="14" customWidth="1"/>
    <col min="3845" max="3887" width="3.5703125" style="14" customWidth="1"/>
    <col min="3888" max="3896" width="2.42578125" style="14" customWidth="1"/>
    <col min="3897" max="3897" width="9.140625" style="14" customWidth="1"/>
    <col min="3898" max="4096" width="9.140625" style="14"/>
    <col min="4097" max="4097" width="4.42578125" style="14" customWidth="1"/>
    <col min="4098" max="4098" width="11.5703125" style="14" customWidth="1"/>
    <col min="4099" max="4099" width="40.140625" style="14" customWidth="1"/>
    <col min="4100" max="4100" width="15" style="14" customWidth="1"/>
    <col min="4101" max="4143" width="3.5703125" style="14" customWidth="1"/>
    <col min="4144" max="4152" width="2.42578125" style="14" customWidth="1"/>
    <col min="4153" max="4153" width="9.140625" style="14" customWidth="1"/>
    <col min="4154" max="4352" width="9.140625" style="14"/>
    <col min="4353" max="4353" width="4.42578125" style="14" customWidth="1"/>
    <col min="4354" max="4354" width="11.5703125" style="14" customWidth="1"/>
    <col min="4355" max="4355" width="40.140625" style="14" customWidth="1"/>
    <col min="4356" max="4356" width="15" style="14" customWidth="1"/>
    <col min="4357" max="4399" width="3.5703125" style="14" customWidth="1"/>
    <col min="4400" max="4408" width="2.42578125" style="14" customWidth="1"/>
    <col min="4409" max="4409" width="9.140625" style="14" customWidth="1"/>
    <col min="4410" max="4608" width="9.140625" style="14"/>
    <col min="4609" max="4609" width="4.42578125" style="14" customWidth="1"/>
    <col min="4610" max="4610" width="11.5703125" style="14" customWidth="1"/>
    <col min="4611" max="4611" width="40.140625" style="14" customWidth="1"/>
    <col min="4612" max="4612" width="15" style="14" customWidth="1"/>
    <col min="4613" max="4655" width="3.5703125" style="14" customWidth="1"/>
    <col min="4656" max="4664" width="2.42578125" style="14" customWidth="1"/>
    <col min="4665" max="4665" width="9.140625" style="14" customWidth="1"/>
    <col min="4666" max="4864" width="9.140625" style="14"/>
    <col min="4865" max="4865" width="4.42578125" style="14" customWidth="1"/>
    <col min="4866" max="4866" width="11.5703125" style="14" customWidth="1"/>
    <col min="4867" max="4867" width="40.140625" style="14" customWidth="1"/>
    <col min="4868" max="4868" width="15" style="14" customWidth="1"/>
    <col min="4869" max="4911" width="3.5703125" style="14" customWidth="1"/>
    <col min="4912" max="4920" width="2.42578125" style="14" customWidth="1"/>
    <col min="4921" max="4921" width="9.140625" style="14" customWidth="1"/>
    <col min="4922" max="5120" width="9.140625" style="14"/>
    <col min="5121" max="5121" width="4.42578125" style="14" customWidth="1"/>
    <col min="5122" max="5122" width="11.5703125" style="14" customWidth="1"/>
    <col min="5123" max="5123" width="40.140625" style="14" customWidth="1"/>
    <col min="5124" max="5124" width="15" style="14" customWidth="1"/>
    <col min="5125" max="5167" width="3.5703125" style="14" customWidth="1"/>
    <col min="5168" max="5176" width="2.42578125" style="14" customWidth="1"/>
    <col min="5177" max="5177" width="9.140625" style="14" customWidth="1"/>
    <col min="5178" max="5376" width="9.140625" style="14"/>
    <col min="5377" max="5377" width="4.42578125" style="14" customWidth="1"/>
    <col min="5378" max="5378" width="11.5703125" style="14" customWidth="1"/>
    <col min="5379" max="5379" width="40.140625" style="14" customWidth="1"/>
    <col min="5380" max="5380" width="15" style="14" customWidth="1"/>
    <col min="5381" max="5423" width="3.5703125" style="14" customWidth="1"/>
    <col min="5424" max="5432" width="2.42578125" style="14" customWidth="1"/>
    <col min="5433" max="5433" width="9.140625" style="14" customWidth="1"/>
    <col min="5434" max="5632" width="9.140625" style="14"/>
    <col min="5633" max="5633" width="4.42578125" style="14" customWidth="1"/>
    <col min="5634" max="5634" width="11.5703125" style="14" customWidth="1"/>
    <col min="5635" max="5635" width="40.140625" style="14" customWidth="1"/>
    <col min="5636" max="5636" width="15" style="14" customWidth="1"/>
    <col min="5637" max="5679" width="3.5703125" style="14" customWidth="1"/>
    <col min="5680" max="5688" width="2.42578125" style="14" customWidth="1"/>
    <col min="5689" max="5689" width="9.140625" style="14" customWidth="1"/>
    <col min="5690" max="5888" width="9.140625" style="14"/>
    <col min="5889" max="5889" width="4.42578125" style="14" customWidth="1"/>
    <col min="5890" max="5890" width="11.5703125" style="14" customWidth="1"/>
    <col min="5891" max="5891" width="40.140625" style="14" customWidth="1"/>
    <col min="5892" max="5892" width="15" style="14" customWidth="1"/>
    <col min="5893" max="5935" width="3.5703125" style="14" customWidth="1"/>
    <col min="5936" max="5944" width="2.42578125" style="14" customWidth="1"/>
    <col min="5945" max="5945" width="9.140625" style="14" customWidth="1"/>
    <col min="5946" max="6144" width="9.140625" style="14"/>
    <col min="6145" max="6145" width="4.42578125" style="14" customWidth="1"/>
    <col min="6146" max="6146" width="11.5703125" style="14" customWidth="1"/>
    <col min="6147" max="6147" width="40.140625" style="14" customWidth="1"/>
    <col min="6148" max="6148" width="15" style="14" customWidth="1"/>
    <col min="6149" max="6191" width="3.5703125" style="14" customWidth="1"/>
    <col min="6192" max="6200" width="2.42578125" style="14" customWidth="1"/>
    <col min="6201" max="6201" width="9.140625" style="14" customWidth="1"/>
    <col min="6202" max="6400" width="9.140625" style="14"/>
    <col min="6401" max="6401" width="4.42578125" style="14" customWidth="1"/>
    <col min="6402" max="6402" width="11.5703125" style="14" customWidth="1"/>
    <col min="6403" max="6403" width="40.140625" style="14" customWidth="1"/>
    <col min="6404" max="6404" width="15" style="14" customWidth="1"/>
    <col min="6405" max="6447" width="3.5703125" style="14" customWidth="1"/>
    <col min="6448" max="6456" width="2.42578125" style="14" customWidth="1"/>
    <col min="6457" max="6457" width="9.140625" style="14" customWidth="1"/>
    <col min="6458" max="6656" width="9.140625" style="14"/>
    <col min="6657" max="6657" width="4.42578125" style="14" customWidth="1"/>
    <col min="6658" max="6658" width="11.5703125" style="14" customWidth="1"/>
    <col min="6659" max="6659" width="40.140625" style="14" customWidth="1"/>
    <col min="6660" max="6660" width="15" style="14" customWidth="1"/>
    <col min="6661" max="6703" width="3.5703125" style="14" customWidth="1"/>
    <col min="6704" max="6712" width="2.42578125" style="14" customWidth="1"/>
    <col min="6713" max="6713" width="9.140625" style="14" customWidth="1"/>
    <col min="6714" max="6912" width="9.140625" style="14"/>
    <col min="6913" max="6913" width="4.42578125" style="14" customWidth="1"/>
    <col min="6914" max="6914" width="11.5703125" style="14" customWidth="1"/>
    <col min="6915" max="6915" width="40.140625" style="14" customWidth="1"/>
    <col min="6916" max="6916" width="15" style="14" customWidth="1"/>
    <col min="6917" max="6959" width="3.5703125" style="14" customWidth="1"/>
    <col min="6960" max="6968" width="2.42578125" style="14" customWidth="1"/>
    <col min="6969" max="6969" width="9.140625" style="14" customWidth="1"/>
    <col min="6970" max="7168" width="9.140625" style="14"/>
    <col min="7169" max="7169" width="4.42578125" style="14" customWidth="1"/>
    <col min="7170" max="7170" width="11.5703125" style="14" customWidth="1"/>
    <col min="7171" max="7171" width="40.140625" style="14" customWidth="1"/>
    <col min="7172" max="7172" width="15" style="14" customWidth="1"/>
    <col min="7173" max="7215" width="3.5703125" style="14" customWidth="1"/>
    <col min="7216" max="7224" width="2.42578125" style="14" customWidth="1"/>
    <col min="7225" max="7225" width="9.140625" style="14" customWidth="1"/>
    <col min="7226" max="7424" width="9.140625" style="14"/>
    <col min="7425" max="7425" width="4.42578125" style="14" customWidth="1"/>
    <col min="7426" max="7426" width="11.5703125" style="14" customWidth="1"/>
    <col min="7427" max="7427" width="40.140625" style="14" customWidth="1"/>
    <col min="7428" max="7428" width="15" style="14" customWidth="1"/>
    <col min="7429" max="7471" width="3.5703125" style="14" customWidth="1"/>
    <col min="7472" max="7480" width="2.42578125" style="14" customWidth="1"/>
    <col min="7481" max="7481" width="9.140625" style="14" customWidth="1"/>
    <col min="7482" max="7680" width="9.140625" style="14"/>
    <col min="7681" max="7681" width="4.42578125" style="14" customWidth="1"/>
    <col min="7682" max="7682" width="11.5703125" style="14" customWidth="1"/>
    <col min="7683" max="7683" width="40.140625" style="14" customWidth="1"/>
    <col min="7684" max="7684" width="15" style="14" customWidth="1"/>
    <col min="7685" max="7727" width="3.5703125" style="14" customWidth="1"/>
    <col min="7728" max="7736" width="2.42578125" style="14" customWidth="1"/>
    <col min="7737" max="7737" width="9.140625" style="14" customWidth="1"/>
    <col min="7738" max="7936" width="9.140625" style="14"/>
    <col min="7937" max="7937" width="4.42578125" style="14" customWidth="1"/>
    <col min="7938" max="7938" width="11.5703125" style="14" customWidth="1"/>
    <col min="7939" max="7939" width="40.140625" style="14" customWidth="1"/>
    <col min="7940" max="7940" width="15" style="14" customWidth="1"/>
    <col min="7941" max="7983" width="3.5703125" style="14" customWidth="1"/>
    <col min="7984" max="7992" width="2.42578125" style="14" customWidth="1"/>
    <col min="7993" max="7993" width="9.140625" style="14" customWidth="1"/>
    <col min="7994" max="8192" width="9.140625" style="14"/>
    <col min="8193" max="8193" width="4.42578125" style="14" customWidth="1"/>
    <col min="8194" max="8194" width="11.5703125" style="14" customWidth="1"/>
    <col min="8195" max="8195" width="40.140625" style="14" customWidth="1"/>
    <col min="8196" max="8196" width="15" style="14" customWidth="1"/>
    <col min="8197" max="8239" width="3.5703125" style="14" customWidth="1"/>
    <col min="8240" max="8248" width="2.42578125" style="14" customWidth="1"/>
    <col min="8249" max="8249" width="9.140625" style="14" customWidth="1"/>
    <col min="8250" max="8448" width="9.140625" style="14"/>
    <col min="8449" max="8449" width="4.42578125" style="14" customWidth="1"/>
    <col min="8450" max="8450" width="11.5703125" style="14" customWidth="1"/>
    <col min="8451" max="8451" width="40.140625" style="14" customWidth="1"/>
    <col min="8452" max="8452" width="15" style="14" customWidth="1"/>
    <col min="8453" max="8495" width="3.5703125" style="14" customWidth="1"/>
    <col min="8496" max="8504" width="2.42578125" style="14" customWidth="1"/>
    <col min="8505" max="8505" width="9.140625" style="14" customWidth="1"/>
    <col min="8506" max="8704" width="9.140625" style="14"/>
    <col min="8705" max="8705" width="4.42578125" style="14" customWidth="1"/>
    <col min="8706" max="8706" width="11.5703125" style="14" customWidth="1"/>
    <col min="8707" max="8707" width="40.140625" style="14" customWidth="1"/>
    <col min="8708" max="8708" width="15" style="14" customWidth="1"/>
    <col min="8709" max="8751" width="3.5703125" style="14" customWidth="1"/>
    <col min="8752" max="8760" width="2.42578125" style="14" customWidth="1"/>
    <col min="8761" max="8761" width="9.140625" style="14" customWidth="1"/>
    <col min="8762" max="8960" width="9.140625" style="14"/>
    <col min="8961" max="8961" width="4.42578125" style="14" customWidth="1"/>
    <col min="8962" max="8962" width="11.5703125" style="14" customWidth="1"/>
    <col min="8963" max="8963" width="40.140625" style="14" customWidth="1"/>
    <col min="8964" max="8964" width="15" style="14" customWidth="1"/>
    <col min="8965" max="9007" width="3.5703125" style="14" customWidth="1"/>
    <col min="9008" max="9016" width="2.42578125" style="14" customWidth="1"/>
    <col min="9017" max="9017" width="9.140625" style="14" customWidth="1"/>
    <col min="9018" max="9216" width="9.140625" style="14"/>
    <col min="9217" max="9217" width="4.42578125" style="14" customWidth="1"/>
    <col min="9218" max="9218" width="11.5703125" style="14" customWidth="1"/>
    <col min="9219" max="9219" width="40.140625" style="14" customWidth="1"/>
    <col min="9220" max="9220" width="15" style="14" customWidth="1"/>
    <col min="9221" max="9263" width="3.5703125" style="14" customWidth="1"/>
    <col min="9264" max="9272" width="2.42578125" style="14" customWidth="1"/>
    <col min="9273" max="9273" width="9.140625" style="14" customWidth="1"/>
    <col min="9274" max="9472" width="9.140625" style="14"/>
    <col min="9473" max="9473" width="4.42578125" style="14" customWidth="1"/>
    <col min="9474" max="9474" width="11.5703125" style="14" customWidth="1"/>
    <col min="9475" max="9475" width="40.140625" style="14" customWidth="1"/>
    <col min="9476" max="9476" width="15" style="14" customWidth="1"/>
    <col min="9477" max="9519" width="3.5703125" style="14" customWidth="1"/>
    <col min="9520" max="9528" width="2.42578125" style="14" customWidth="1"/>
    <col min="9529" max="9529" width="9.140625" style="14" customWidth="1"/>
    <col min="9530" max="9728" width="9.140625" style="14"/>
    <col min="9729" max="9729" width="4.42578125" style="14" customWidth="1"/>
    <col min="9730" max="9730" width="11.5703125" style="14" customWidth="1"/>
    <col min="9731" max="9731" width="40.140625" style="14" customWidth="1"/>
    <col min="9732" max="9732" width="15" style="14" customWidth="1"/>
    <col min="9733" max="9775" width="3.5703125" style="14" customWidth="1"/>
    <col min="9776" max="9784" width="2.42578125" style="14" customWidth="1"/>
    <col min="9785" max="9785" width="9.140625" style="14" customWidth="1"/>
    <col min="9786" max="9984" width="9.140625" style="14"/>
    <col min="9985" max="9985" width="4.42578125" style="14" customWidth="1"/>
    <col min="9986" max="9986" width="11.5703125" style="14" customWidth="1"/>
    <col min="9987" max="9987" width="40.140625" style="14" customWidth="1"/>
    <col min="9988" max="9988" width="15" style="14" customWidth="1"/>
    <col min="9989" max="10031" width="3.5703125" style="14" customWidth="1"/>
    <col min="10032" max="10040" width="2.42578125" style="14" customWidth="1"/>
    <col min="10041" max="10041" width="9.140625" style="14" customWidth="1"/>
    <col min="10042" max="10240" width="9.140625" style="14"/>
    <col min="10241" max="10241" width="4.42578125" style="14" customWidth="1"/>
    <col min="10242" max="10242" width="11.5703125" style="14" customWidth="1"/>
    <col min="10243" max="10243" width="40.140625" style="14" customWidth="1"/>
    <col min="10244" max="10244" width="15" style="14" customWidth="1"/>
    <col min="10245" max="10287" width="3.5703125" style="14" customWidth="1"/>
    <col min="10288" max="10296" width="2.42578125" style="14" customWidth="1"/>
    <col min="10297" max="10297" width="9.140625" style="14" customWidth="1"/>
    <col min="10298" max="10496" width="9.140625" style="14"/>
    <col min="10497" max="10497" width="4.42578125" style="14" customWidth="1"/>
    <col min="10498" max="10498" width="11.5703125" style="14" customWidth="1"/>
    <col min="10499" max="10499" width="40.140625" style="14" customWidth="1"/>
    <col min="10500" max="10500" width="15" style="14" customWidth="1"/>
    <col min="10501" max="10543" width="3.5703125" style="14" customWidth="1"/>
    <col min="10544" max="10552" width="2.42578125" style="14" customWidth="1"/>
    <col min="10553" max="10553" width="9.140625" style="14" customWidth="1"/>
    <col min="10554" max="10752" width="9.140625" style="14"/>
    <col min="10753" max="10753" width="4.42578125" style="14" customWidth="1"/>
    <col min="10754" max="10754" width="11.5703125" style="14" customWidth="1"/>
    <col min="10755" max="10755" width="40.140625" style="14" customWidth="1"/>
    <col min="10756" max="10756" width="15" style="14" customWidth="1"/>
    <col min="10757" max="10799" width="3.5703125" style="14" customWidth="1"/>
    <col min="10800" max="10808" width="2.42578125" style="14" customWidth="1"/>
    <col min="10809" max="10809" width="9.140625" style="14" customWidth="1"/>
    <col min="10810" max="11008" width="9.140625" style="14"/>
    <col min="11009" max="11009" width="4.42578125" style="14" customWidth="1"/>
    <col min="11010" max="11010" width="11.5703125" style="14" customWidth="1"/>
    <col min="11011" max="11011" width="40.140625" style="14" customWidth="1"/>
    <col min="11012" max="11012" width="15" style="14" customWidth="1"/>
    <col min="11013" max="11055" width="3.5703125" style="14" customWidth="1"/>
    <col min="11056" max="11064" width="2.42578125" style="14" customWidth="1"/>
    <col min="11065" max="11065" width="9.140625" style="14" customWidth="1"/>
    <col min="11066" max="11264" width="9.140625" style="14"/>
    <col min="11265" max="11265" width="4.42578125" style="14" customWidth="1"/>
    <col min="11266" max="11266" width="11.5703125" style="14" customWidth="1"/>
    <col min="11267" max="11267" width="40.140625" style="14" customWidth="1"/>
    <col min="11268" max="11268" width="15" style="14" customWidth="1"/>
    <col min="11269" max="11311" width="3.5703125" style="14" customWidth="1"/>
    <col min="11312" max="11320" width="2.42578125" style="14" customWidth="1"/>
    <col min="11321" max="11321" width="9.140625" style="14" customWidth="1"/>
    <col min="11322" max="11520" width="9.140625" style="14"/>
    <col min="11521" max="11521" width="4.42578125" style="14" customWidth="1"/>
    <col min="11522" max="11522" width="11.5703125" style="14" customWidth="1"/>
    <col min="11523" max="11523" width="40.140625" style="14" customWidth="1"/>
    <col min="11524" max="11524" width="15" style="14" customWidth="1"/>
    <col min="11525" max="11567" width="3.5703125" style="14" customWidth="1"/>
    <col min="11568" max="11576" width="2.42578125" style="14" customWidth="1"/>
    <col min="11577" max="11577" width="9.140625" style="14" customWidth="1"/>
    <col min="11578" max="11776" width="9.140625" style="14"/>
    <col min="11777" max="11777" width="4.42578125" style="14" customWidth="1"/>
    <col min="11778" max="11778" width="11.5703125" style="14" customWidth="1"/>
    <col min="11779" max="11779" width="40.140625" style="14" customWidth="1"/>
    <col min="11780" max="11780" width="15" style="14" customWidth="1"/>
    <col min="11781" max="11823" width="3.5703125" style="14" customWidth="1"/>
    <col min="11824" max="11832" width="2.42578125" style="14" customWidth="1"/>
    <col min="11833" max="11833" width="9.140625" style="14" customWidth="1"/>
    <col min="11834" max="12032" width="9.140625" style="14"/>
    <col min="12033" max="12033" width="4.42578125" style="14" customWidth="1"/>
    <col min="12034" max="12034" width="11.5703125" style="14" customWidth="1"/>
    <col min="12035" max="12035" width="40.140625" style="14" customWidth="1"/>
    <col min="12036" max="12036" width="15" style="14" customWidth="1"/>
    <col min="12037" max="12079" width="3.5703125" style="14" customWidth="1"/>
    <col min="12080" max="12088" width="2.42578125" style="14" customWidth="1"/>
    <col min="12089" max="12089" width="9.140625" style="14" customWidth="1"/>
    <col min="12090" max="12288" width="9.140625" style="14"/>
    <col min="12289" max="12289" width="4.42578125" style="14" customWidth="1"/>
    <col min="12290" max="12290" width="11.5703125" style="14" customWidth="1"/>
    <col min="12291" max="12291" width="40.140625" style="14" customWidth="1"/>
    <col min="12292" max="12292" width="15" style="14" customWidth="1"/>
    <col min="12293" max="12335" width="3.5703125" style="14" customWidth="1"/>
    <col min="12336" max="12344" width="2.42578125" style="14" customWidth="1"/>
    <col min="12345" max="12345" width="9.140625" style="14" customWidth="1"/>
    <col min="12346" max="12544" width="9.140625" style="14"/>
    <col min="12545" max="12545" width="4.42578125" style="14" customWidth="1"/>
    <col min="12546" max="12546" width="11.5703125" style="14" customWidth="1"/>
    <col min="12547" max="12547" width="40.140625" style="14" customWidth="1"/>
    <col min="12548" max="12548" width="15" style="14" customWidth="1"/>
    <col min="12549" max="12591" width="3.5703125" style="14" customWidth="1"/>
    <col min="12592" max="12600" width="2.42578125" style="14" customWidth="1"/>
    <col min="12601" max="12601" width="9.140625" style="14" customWidth="1"/>
    <col min="12602" max="12800" width="9.140625" style="14"/>
    <col min="12801" max="12801" width="4.42578125" style="14" customWidth="1"/>
    <col min="12802" max="12802" width="11.5703125" style="14" customWidth="1"/>
    <col min="12803" max="12803" width="40.140625" style="14" customWidth="1"/>
    <col min="12804" max="12804" width="15" style="14" customWidth="1"/>
    <col min="12805" max="12847" width="3.5703125" style="14" customWidth="1"/>
    <col min="12848" max="12856" width="2.42578125" style="14" customWidth="1"/>
    <col min="12857" max="12857" width="9.140625" style="14" customWidth="1"/>
    <col min="12858" max="13056" width="9.140625" style="14"/>
    <col min="13057" max="13057" width="4.42578125" style="14" customWidth="1"/>
    <col min="13058" max="13058" width="11.5703125" style="14" customWidth="1"/>
    <col min="13059" max="13059" width="40.140625" style="14" customWidth="1"/>
    <col min="13060" max="13060" width="15" style="14" customWidth="1"/>
    <col min="13061" max="13103" width="3.5703125" style="14" customWidth="1"/>
    <col min="13104" max="13112" width="2.42578125" style="14" customWidth="1"/>
    <col min="13113" max="13113" width="9.140625" style="14" customWidth="1"/>
    <col min="13114" max="13312" width="9.140625" style="14"/>
    <col min="13313" max="13313" width="4.42578125" style="14" customWidth="1"/>
    <col min="13314" max="13314" width="11.5703125" style="14" customWidth="1"/>
    <col min="13315" max="13315" width="40.140625" style="14" customWidth="1"/>
    <col min="13316" max="13316" width="15" style="14" customWidth="1"/>
    <col min="13317" max="13359" width="3.5703125" style="14" customWidth="1"/>
    <col min="13360" max="13368" width="2.42578125" style="14" customWidth="1"/>
    <col min="13369" max="13369" width="9.140625" style="14" customWidth="1"/>
    <col min="13370" max="13568" width="9.140625" style="14"/>
    <col min="13569" max="13569" width="4.42578125" style="14" customWidth="1"/>
    <col min="13570" max="13570" width="11.5703125" style="14" customWidth="1"/>
    <col min="13571" max="13571" width="40.140625" style="14" customWidth="1"/>
    <col min="13572" max="13572" width="15" style="14" customWidth="1"/>
    <col min="13573" max="13615" width="3.5703125" style="14" customWidth="1"/>
    <col min="13616" max="13624" width="2.42578125" style="14" customWidth="1"/>
    <col min="13625" max="13625" width="9.140625" style="14" customWidth="1"/>
    <col min="13626" max="13824" width="9.140625" style="14"/>
    <col min="13825" max="13825" width="4.42578125" style="14" customWidth="1"/>
    <col min="13826" max="13826" width="11.5703125" style="14" customWidth="1"/>
    <col min="13827" max="13827" width="40.140625" style="14" customWidth="1"/>
    <col min="13828" max="13828" width="15" style="14" customWidth="1"/>
    <col min="13829" max="13871" width="3.5703125" style="14" customWidth="1"/>
    <col min="13872" max="13880" width="2.42578125" style="14" customWidth="1"/>
    <col min="13881" max="13881" width="9.140625" style="14" customWidth="1"/>
    <col min="13882" max="14080" width="9.140625" style="14"/>
    <col min="14081" max="14081" width="4.42578125" style="14" customWidth="1"/>
    <col min="14082" max="14082" width="11.5703125" style="14" customWidth="1"/>
    <col min="14083" max="14083" width="40.140625" style="14" customWidth="1"/>
    <col min="14084" max="14084" width="15" style="14" customWidth="1"/>
    <col min="14085" max="14127" width="3.5703125" style="14" customWidth="1"/>
    <col min="14128" max="14136" width="2.42578125" style="14" customWidth="1"/>
    <col min="14137" max="14137" width="9.140625" style="14" customWidth="1"/>
    <col min="14138" max="14336" width="9.140625" style="14"/>
    <col min="14337" max="14337" width="4.42578125" style="14" customWidth="1"/>
    <col min="14338" max="14338" width="11.5703125" style="14" customWidth="1"/>
    <col min="14339" max="14339" width="40.140625" style="14" customWidth="1"/>
    <col min="14340" max="14340" width="15" style="14" customWidth="1"/>
    <col min="14341" max="14383" width="3.5703125" style="14" customWidth="1"/>
    <col min="14384" max="14392" width="2.42578125" style="14" customWidth="1"/>
    <col min="14393" max="14393" width="9.140625" style="14" customWidth="1"/>
    <col min="14394" max="14592" width="9.140625" style="14"/>
    <col min="14593" max="14593" width="4.42578125" style="14" customWidth="1"/>
    <col min="14594" max="14594" width="11.5703125" style="14" customWidth="1"/>
    <col min="14595" max="14595" width="40.140625" style="14" customWidth="1"/>
    <col min="14596" max="14596" width="15" style="14" customWidth="1"/>
    <col min="14597" max="14639" width="3.5703125" style="14" customWidth="1"/>
    <col min="14640" max="14648" width="2.42578125" style="14" customWidth="1"/>
    <col min="14649" max="14649" width="9.140625" style="14" customWidth="1"/>
    <col min="14650" max="14848" width="9.140625" style="14"/>
    <col min="14849" max="14849" width="4.42578125" style="14" customWidth="1"/>
    <col min="14850" max="14850" width="11.5703125" style="14" customWidth="1"/>
    <col min="14851" max="14851" width="40.140625" style="14" customWidth="1"/>
    <col min="14852" max="14852" width="15" style="14" customWidth="1"/>
    <col min="14853" max="14895" width="3.5703125" style="14" customWidth="1"/>
    <col min="14896" max="14904" width="2.42578125" style="14" customWidth="1"/>
    <col min="14905" max="14905" width="9.140625" style="14" customWidth="1"/>
    <col min="14906" max="15104" width="9.140625" style="14"/>
    <col min="15105" max="15105" width="4.42578125" style="14" customWidth="1"/>
    <col min="15106" max="15106" width="11.5703125" style="14" customWidth="1"/>
    <col min="15107" max="15107" width="40.140625" style="14" customWidth="1"/>
    <col min="15108" max="15108" width="15" style="14" customWidth="1"/>
    <col min="15109" max="15151" width="3.5703125" style="14" customWidth="1"/>
    <col min="15152" max="15160" width="2.42578125" style="14" customWidth="1"/>
    <col min="15161" max="15161" width="9.140625" style="14" customWidth="1"/>
    <col min="15162" max="15360" width="9.140625" style="14"/>
    <col min="15361" max="15361" width="4.42578125" style="14" customWidth="1"/>
    <col min="15362" max="15362" width="11.5703125" style="14" customWidth="1"/>
    <col min="15363" max="15363" width="40.140625" style="14" customWidth="1"/>
    <col min="15364" max="15364" width="15" style="14" customWidth="1"/>
    <col min="15365" max="15407" width="3.5703125" style="14" customWidth="1"/>
    <col min="15408" max="15416" width="2.42578125" style="14" customWidth="1"/>
    <col min="15417" max="15417" width="9.140625" style="14" customWidth="1"/>
    <col min="15418" max="15616" width="9.140625" style="14"/>
    <col min="15617" max="15617" width="4.42578125" style="14" customWidth="1"/>
    <col min="15618" max="15618" width="11.5703125" style="14" customWidth="1"/>
    <col min="15619" max="15619" width="40.140625" style="14" customWidth="1"/>
    <col min="15620" max="15620" width="15" style="14" customWidth="1"/>
    <col min="15621" max="15663" width="3.5703125" style="14" customWidth="1"/>
    <col min="15664" max="15672" width="2.42578125" style="14" customWidth="1"/>
    <col min="15673" max="15673" width="9.140625" style="14" customWidth="1"/>
    <col min="15674" max="15872" width="9.140625" style="14"/>
    <col min="15873" max="15873" width="4.42578125" style="14" customWidth="1"/>
    <col min="15874" max="15874" width="11.5703125" style="14" customWidth="1"/>
    <col min="15875" max="15875" width="40.140625" style="14" customWidth="1"/>
    <col min="15876" max="15876" width="15" style="14" customWidth="1"/>
    <col min="15877" max="15919" width="3.5703125" style="14" customWidth="1"/>
    <col min="15920" max="15928" width="2.42578125" style="14" customWidth="1"/>
    <col min="15929" max="15929" width="9.140625" style="14" customWidth="1"/>
    <col min="15930" max="16128" width="9.140625" style="14"/>
    <col min="16129" max="16129" width="4.42578125" style="14" customWidth="1"/>
    <col min="16130" max="16130" width="11.5703125" style="14" customWidth="1"/>
    <col min="16131" max="16131" width="40.140625" style="14" customWidth="1"/>
    <col min="16132" max="16132" width="15" style="14" customWidth="1"/>
    <col min="16133" max="16175" width="3.5703125" style="14" customWidth="1"/>
    <col min="16176" max="16184" width="2.42578125" style="14" customWidth="1"/>
    <col min="16185" max="16185" width="9.140625" style="14" customWidth="1"/>
    <col min="16186" max="16384" width="9.140625" style="14"/>
  </cols>
  <sheetData>
    <row r="1" spans="1:58" s="91" customFormat="1" ht="53.25" customHeight="1" thickBot="1">
      <c r="A1" s="197" t="s">
        <v>141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90"/>
    </row>
    <row r="2" spans="1:58" ht="69.75" customHeight="1" thickBot="1">
      <c r="A2" s="188" t="s">
        <v>8</v>
      </c>
      <c r="B2" s="188" t="s">
        <v>9</v>
      </c>
      <c r="C2" s="188" t="s">
        <v>10</v>
      </c>
      <c r="D2" s="188" t="s">
        <v>11</v>
      </c>
      <c r="E2" s="179" t="s">
        <v>12</v>
      </c>
      <c r="F2" s="180"/>
      <c r="G2" s="180"/>
      <c r="H2" s="181"/>
      <c r="I2" s="92" t="s">
        <v>115</v>
      </c>
      <c r="J2" s="179" t="s">
        <v>13</v>
      </c>
      <c r="K2" s="180"/>
      <c r="L2" s="180"/>
      <c r="M2" s="92" t="s">
        <v>116</v>
      </c>
      <c r="N2" s="179" t="s">
        <v>14</v>
      </c>
      <c r="O2" s="180"/>
      <c r="P2" s="180"/>
      <c r="Q2" s="181"/>
      <c r="R2" s="92" t="s">
        <v>117</v>
      </c>
      <c r="S2" s="180" t="s">
        <v>15</v>
      </c>
      <c r="T2" s="180"/>
      <c r="U2" s="181"/>
      <c r="V2" s="92" t="s">
        <v>118</v>
      </c>
      <c r="W2" s="179" t="s">
        <v>16</v>
      </c>
      <c r="X2" s="180"/>
      <c r="Y2" s="180"/>
      <c r="Z2" s="181"/>
      <c r="AA2" s="179" t="s">
        <v>17</v>
      </c>
      <c r="AB2" s="180"/>
      <c r="AC2" s="180"/>
      <c r="AD2" s="181"/>
      <c r="AE2" s="179" t="s">
        <v>18</v>
      </c>
      <c r="AF2" s="180"/>
      <c r="AG2" s="180"/>
      <c r="AH2" s="181"/>
      <c r="AI2" s="92" t="s">
        <v>119</v>
      </c>
      <c r="AJ2" s="179" t="s">
        <v>19</v>
      </c>
      <c r="AK2" s="180"/>
      <c r="AL2" s="181"/>
      <c r="AM2" s="92" t="s">
        <v>120</v>
      </c>
      <c r="AN2" s="179" t="s">
        <v>20</v>
      </c>
      <c r="AO2" s="180"/>
      <c r="AP2" s="180"/>
      <c r="AQ2" s="181"/>
      <c r="AR2" s="92" t="s">
        <v>121</v>
      </c>
      <c r="AS2" s="179" t="s">
        <v>21</v>
      </c>
      <c r="AT2" s="180"/>
      <c r="AU2" s="181"/>
      <c r="AV2" s="92" t="s">
        <v>122</v>
      </c>
      <c r="AW2" s="179" t="s">
        <v>22</v>
      </c>
      <c r="AX2" s="180"/>
      <c r="AY2" s="180"/>
      <c r="AZ2" s="181"/>
      <c r="BA2" s="179" t="s">
        <v>23</v>
      </c>
      <c r="BB2" s="180"/>
      <c r="BC2" s="180"/>
      <c r="BD2" s="181"/>
      <c r="BE2" s="182" t="s">
        <v>24</v>
      </c>
    </row>
    <row r="3" spans="1:58" ht="16.5" thickBot="1">
      <c r="A3" s="189"/>
      <c r="B3" s="189"/>
      <c r="C3" s="189"/>
      <c r="D3" s="189"/>
      <c r="E3" s="185" t="s">
        <v>25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7"/>
      <c r="BE3" s="183"/>
    </row>
    <row r="4" spans="1:58" s="99" customFormat="1" ht="20.25" customHeight="1" thickBot="1">
      <c r="A4" s="190"/>
      <c r="B4" s="190"/>
      <c r="C4" s="190"/>
      <c r="D4" s="190"/>
      <c r="E4" s="94">
        <v>36</v>
      </c>
      <c r="F4" s="94">
        <v>37</v>
      </c>
      <c r="G4" s="94">
        <v>38</v>
      </c>
      <c r="H4" s="94">
        <v>39</v>
      </c>
      <c r="I4" s="94">
        <v>40</v>
      </c>
      <c r="J4" s="94">
        <v>41</v>
      </c>
      <c r="K4" s="94">
        <v>42</v>
      </c>
      <c r="L4" s="95">
        <v>43</v>
      </c>
      <c r="M4" s="95">
        <v>44</v>
      </c>
      <c r="N4" s="95">
        <v>45</v>
      </c>
      <c r="O4" s="95">
        <v>46</v>
      </c>
      <c r="P4" s="95">
        <v>47</v>
      </c>
      <c r="Q4" s="95">
        <v>48</v>
      </c>
      <c r="R4" s="95">
        <v>49</v>
      </c>
      <c r="S4" s="95">
        <v>50</v>
      </c>
      <c r="T4" s="95">
        <v>51</v>
      </c>
      <c r="U4" s="95">
        <v>52</v>
      </c>
      <c r="V4" s="96">
        <v>1</v>
      </c>
      <c r="W4" s="96">
        <v>2</v>
      </c>
      <c r="X4" s="96">
        <v>3</v>
      </c>
      <c r="Y4" s="96">
        <v>4</v>
      </c>
      <c r="Z4" s="96">
        <v>5</v>
      </c>
      <c r="AA4" s="96">
        <v>6</v>
      </c>
      <c r="AB4" s="96">
        <v>7</v>
      </c>
      <c r="AC4" s="96">
        <v>8</v>
      </c>
      <c r="AD4" s="96">
        <v>9</v>
      </c>
      <c r="AE4" s="95">
        <v>10</v>
      </c>
      <c r="AF4" s="95">
        <v>11</v>
      </c>
      <c r="AG4" s="95">
        <v>12</v>
      </c>
      <c r="AH4" s="95">
        <v>13</v>
      </c>
      <c r="AI4" s="95">
        <v>14</v>
      </c>
      <c r="AJ4" s="95">
        <v>15</v>
      </c>
      <c r="AK4" s="95">
        <v>16</v>
      </c>
      <c r="AL4" s="95">
        <v>17</v>
      </c>
      <c r="AM4" s="95">
        <v>18</v>
      </c>
      <c r="AN4" s="95">
        <v>19</v>
      </c>
      <c r="AO4" s="95">
        <v>20</v>
      </c>
      <c r="AP4" s="95">
        <v>21</v>
      </c>
      <c r="AQ4" s="95">
        <v>22</v>
      </c>
      <c r="AR4" s="95">
        <v>23</v>
      </c>
      <c r="AS4" s="95">
        <v>24</v>
      </c>
      <c r="AT4" s="97">
        <v>25</v>
      </c>
      <c r="AU4" s="97">
        <v>26</v>
      </c>
      <c r="AV4" s="95">
        <v>27</v>
      </c>
      <c r="AW4" s="95">
        <v>28</v>
      </c>
      <c r="AX4" s="95">
        <v>29</v>
      </c>
      <c r="AY4" s="95">
        <v>30</v>
      </c>
      <c r="AZ4" s="95">
        <v>31</v>
      </c>
      <c r="BA4" s="95">
        <v>32</v>
      </c>
      <c r="BB4" s="95">
        <v>33</v>
      </c>
      <c r="BC4" s="95">
        <v>34</v>
      </c>
      <c r="BD4" s="95">
        <v>35</v>
      </c>
      <c r="BE4" s="183"/>
      <c r="BF4" s="98"/>
    </row>
    <row r="5" spans="1:58" ht="16.5" thickBot="1">
      <c r="A5" s="185" t="s">
        <v>26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7"/>
      <c r="BE5" s="183"/>
    </row>
    <row r="6" spans="1:58" s="99" customFormat="1" ht="18" customHeight="1" thickBot="1">
      <c r="A6" s="100"/>
      <c r="B6" s="101"/>
      <c r="C6" s="101"/>
      <c r="D6" s="101"/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  <c r="M6" s="94">
        <v>9</v>
      </c>
      <c r="N6" s="94">
        <v>10</v>
      </c>
      <c r="O6" s="94">
        <v>11</v>
      </c>
      <c r="P6" s="94">
        <v>12</v>
      </c>
      <c r="Q6" s="94">
        <v>13</v>
      </c>
      <c r="R6" s="94">
        <v>14</v>
      </c>
      <c r="S6" s="94">
        <v>15</v>
      </c>
      <c r="T6" s="94">
        <v>16</v>
      </c>
      <c r="U6" s="94">
        <v>17</v>
      </c>
      <c r="V6" s="94">
        <v>18</v>
      </c>
      <c r="W6" s="94">
        <v>19</v>
      </c>
      <c r="X6" s="94">
        <v>20</v>
      </c>
      <c r="Y6" s="94">
        <v>21</v>
      </c>
      <c r="Z6" s="94">
        <v>22</v>
      </c>
      <c r="AA6" s="94">
        <v>23</v>
      </c>
      <c r="AB6" s="94">
        <v>24</v>
      </c>
      <c r="AC6" s="94">
        <v>25</v>
      </c>
      <c r="AD6" s="94">
        <v>26</v>
      </c>
      <c r="AE6" s="94">
        <v>27</v>
      </c>
      <c r="AF6" s="94">
        <v>28</v>
      </c>
      <c r="AG6" s="94">
        <v>29</v>
      </c>
      <c r="AH6" s="94">
        <v>30</v>
      </c>
      <c r="AI6" s="94">
        <v>31</v>
      </c>
      <c r="AJ6" s="94">
        <v>32</v>
      </c>
      <c r="AK6" s="94">
        <v>33</v>
      </c>
      <c r="AL6" s="94">
        <v>34</v>
      </c>
      <c r="AM6" s="94">
        <v>35</v>
      </c>
      <c r="AN6" s="94">
        <v>36</v>
      </c>
      <c r="AO6" s="94">
        <v>37</v>
      </c>
      <c r="AP6" s="94">
        <v>38</v>
      </c>
      <c r="AQ6" s="94">
        <v>39</v>
      </c>
      <c r="AR6" s="94">
        <v>40</v>
      </c>
      <c r="AS6" s="94">
        <v>41</v>
      </c>
      <c r="AT6" s="102">
        <v>42</v>
      </c>
      <c r="AU6" s="102">
        <v>43</v>
      </c>
      <c r="AV6" s="94">
        <v>44</v>
      </c>
      <c r="AW6" s="94">
        <v>45</v>
      </c>
      <c r="AX6" s="94">
        <v>46</v>
      </c>
      <c r="AY6" s="94">
        <v>47</v>
      </c>
      <c r="AZ6" s="94">
        <v>48</v>
      </c>
      <c r="BA6" s="94">
        <v>49</v>
      </c>
      <c r="BB6" s="94">
        <v>50</v>
      </c>
      <c r="BC6" s="94">
        <v>51</v>
      </c>
      <c r="BD6" s="94">
        <v>52</v>
      </c>
      <c r="BE6" s="184"/>
      <c r="BF6" s="98"/>
    </row>
    <row r="7" spans="1:58" ht="19.5" customHeight="1" thickBot="1">
      <c r="A7" s="188" t="s">
        <v>0</v>
      </c>
      <c r="B7" s="103" t="s">
        <v>7</v>
      </c>
      <c r="C7" s="104" t="s">
        <v>27</v>
      </c>
      <c r="D7" s="105" t="s">
        <v>28</v>
      </c>
      <c r="E7" s="22">
        <f t="shared" ref="E7:U7" si="0">E9+E11+E13+E14+E15+E16+E17+E18+E19+E12+E20+E21+E23+E25+E26+E29</f>
        <v>36</v>
      </c>
      <c r="F7" s="22">
        <f t="shared" si="0"/>
        <v>36</v>
      </c>
      <c r="G7" s="22">
        <f t="shared" si="0"/>
        <v>36</v>
      </c>
      <c r="H7" s="22">
        <f t="shared" si="0"/>
        <v>36</v>
      </c>
      <c r="I7" s="22">
        <f t="shared" si="0"/>
        <v>36</v>
      </c>
      <c r="J7" s="22">
        <f t="shared" si="0"/>
        <v>36</v>
      </c>
      <c r="K7" s="22">
        <f t="shared" si="0"/>
        <v>36</v>
      </c>
      <c r="L7" s="22">
        <f t="shared" si="0"/>
        <v>36</v>
      </c>
      <c r="M7" s="22">
        <f t="shared" si="0"/>
        <v>36</v>
      </c>
      <c r="N7" s="22">
        <f t="shared" si="0"/>
        <v>36</v>
      </c>
      <c r="O7" s="22">
        <f t="shared" si="0"/>
        <v>36</v>
      </c>
      <c r="P7" s="22">
        <f t="shared" si="0"/>
        <v>36</v>
      </c>
      <c r="Q7" s="22">
        <f t="shared" si="0"/>
        <v>36</v>
      </c>
      <c r="R7" s="22">
        <f t="shared" si="0"/>
        <v>36</v>
      </c>
      <c r="S7" s="22">
        <f t="shared" si="0"/>
        <v>36</v>
      </c>
      <c r="T7" s="22">
        <f t="shared" si="0"/>
        <v>36</v>
      </c>
      <c r="U7" s="22">
        <f t="shared" si="0"/>
        <v>36</v>
      </c>
      <c r="V7" s="106" t="s">
        <v>44</v>
      </c>
      <c r="W7" s="106" t="s">
        <v>44</v>
      </c>
      <c r="X7" s="22">
        <f t="shared" ref="X7:AS7" si="1">X9+X11+X13+X14+X15+X16+X17+X18+X19+X12+X20+X21+X23+X25+X26+X29</f>
        <v>36</v>
      </c>
      <c r="Y7" s="22">
        <f t="shared" si="1"/>
        <v>36</v>
      </c>
      <c r="Z7" s="22">
        <f t="shared" si="1"/>
        <v>36</v>
      </c>
      <c r="AA7" s="22">
        <f t="shared" si="1"/>
        <v>36</v>
      </c>
      <c r="AB7" s="22">
        <f t="shared" si="1"/>
        <v>36</v>
      </c>
      <c r="AC7" s="22">
        <f t="shared" si="1"/>
        <v>36</v>
      </c>
      <c r="AD7" s="22">
        <f t="shared" si="1"/>
        <v>36</v>
      </c>
      <c r="AE7" s="22">
        <f t="shared" si="1"/>
        <v>36</v>
      </c>
      <c r="AF7" s="22">
        <f t="shared" si="1"/>
        <v>36</v>
      </c>
      <c r="AG7" s="22">
        <f t="shared" si="1"/>
        <v>36</v>
      </c>
      <c r="AH7" s="22">
        <f t="shared" si="1"/>
        <v>36</v>
      </c>
      <c r="AI7" s="22">
        <f t="shared" si="1"/>
        <v>36</v>
      </c>
      <c r="AJ7" s="22">
        <f t="shared" si="1"/>
        <v>36</v>
      </c>
      <c r="AK7" s="22">
        <f t="shared" si="1"/>
        <v>36</v>
      </c>
      <c r="AL7" s="22">
        <f t="shared" si="1"/>
        <v>36</v>
      </c>
      <c r="AM7" s="22">
        <f t="shared" si="1"/>
        <v>36</v>
      </c>
      <c r="AN7" s="22">
        <f t="shared" si="1"/>
        <v>36</v>
      </c>
      <c r="AO7" s="22">
        <f t="shared" si="1"/>
        <v>36</v>
      </c>
      <c r="AP7" s="22">
        <f t="shared" si="1"/>
        <v>36</v>
      </c>
      <c r="AQ7" s="22">
        <f t="shared" si="1"/>
        <v>36</v>
      </c>
      <c r="AR7" s="22">
        <f t="shared" si="1"/>
        <v>36</v>
      </c>
      <c r="AS7" s="22">
        <f t="shared" si="1"/>
        <v>36</v>
      </c>
      <c r="AT7" s="23"/>
      <c r="AU7" s="23"/>
      <c r="AV7" s="106" t="s">
        <v>44</v>
      </c>
      <c r="AW7" s="106" t="s">
        <v>44</v>
      </c>
      <c r="AX7" s="106" t="s">
        <v>44</v>
      </c>
      <c r="AY7" s="106" t="s">
        <v>44</v>
      </c>
      <c r="AZ7" s="106" t="s">
        <v>44</v>
      </c>
      <c r="BA7" s="106" t="s">
        <v>44</v>
      </c>
      <c r="BB7" s="106" t="s">
        <v>44</v>
      </c>
      <c r="BC7" s="106" t="s">
        <v>44</v>
      </c>
      <c r="BD7" s="106" t="s">
        <v>44</v>
      </c>
      <c r="BE7" s="22">
        <f t="shared" ref="BE7:BE27" si="2">SUM(E7:BD7)</f>
        <v>1404</v>
      </c>
    </row>
    <row r="8" spans="1:58" ht="49.5" customHeight="1" thickBot="1">
      <c r="A8" s="189"/>
      <c r="B8" s="103" t="s">
        <v>83</v>
      </c>
      <c r="C8" s="103" t="s">
        <v>123</v>
      </c>
      <c r="D8" s="107" t="s">
        <v>28</v>
      </c>
      <c r="E8" s="108">
        <f t="shared" ref="E8:U8" si="3">E9+E11+E13+E14+E15+E16+E17+E18+E19+E12+E20+E21</f>
        <v>22</v>
      </c>
      <c r="F8" s="108">
        <f t="shared" si="3"/>
        <v>24</v>
      </c>
      <c r="G8" s="108">
        <f t="shared" si="3"/>
        <v>22</v>
      </c>
      <c r="H8" s="108">
        <f t="shared" si="3"/>
        <v>24</v>
      </c>
      <c r="I8" s="108">
        <f t="shared" si="3"/>
        <v>22</v>
      </c>
      <c r="J8" s="108">
        <f t="shared" si="3"/>
        <v>24</v>
      </c>
      <c r="K8" s="108">
        <f t="shared" si="3"/>
        <v>22</v>
      </c>
      <c r="L8" s="108">
        <f t="shared" si="3"/>
        <v>24</v>
      </c>
      <c r="M8" s="108">
        <f t="shared" si="3"/>
        <v>22</v>
      </c>
      <c r="N8" s="108">
        <f t="shared" si="3"/>
        <v>24</v>
      </c>
      <c r="O8" s="108">
        <f t="shared" si="3"/>
        <v>22</v>
      </c>
      <c r="P8" s="108">
        <f t="shared" si="3"/>
        <v>24</v>
      </c>
      <c r="Q8" s="108">
        <f t="shared" si="3"/>
        <v>22</v>
      </c>
      <c r="R8" s="108">
        <f t="shared" si="3"/>
        <v>24</v>
      </c>
      <c r="S8" s="108">
        <f t="shared" si="3"/>
        <v>22</v>
      </c>
      <c r="T8" s="108">
        <f t="shared" si="3"/>
        <v>24</v>
      </c>
      <c r="U8" s="108">
        <f t="shared" si="3"/>
        <v>23</v>
      </c>
      <c r="V8" s="109" t="s">
        <v>44</v>
      </c>
      <c r="W8" s="109" t="s">
        <v>44</v>
      </c>
      <c r="X8" s="108">
        <f t="shared" ref="X8:AS8" si="4">X9+X11+X13+X14+X15+X16+X17+X18+X19+X12+X20+X21</f>
        <v>24</v>
      </c>
      <c r="Y8" s="108">
        <f t="shared" si="4"/>
        <v>22</v>
      </c>
      <c r="Z8" s="108">
        <f t="shared" si="4"/>
        <v>24</v>
      </c>
      <c r="AA8" s="108">
        <f t="shared" si="4"/>
        <v>22</v>
      </c>
      <c r="AB8" s="108">
        <f t="shared" si="4"/>
        <v>24</v>
      </c>
      <c r="AC8" s="108">
        <f t="shared" si="4"/>
        <v>22</v>
      </c>
      <c r="AD8" s="108">
        <f t="shared" si="4"/>
        <v>24</v>
      </c>
      <c r="AE8" s="108">
        <f t="shared" si="4"/>
        <v>22</v>
      </c>
      <c r="AF8" s="108">
        <f t="shared" si="4"/>
        <v>24</v>
      </c>
      <c r="AG8" s="108">
        <f t="shared" si="4"/>
        <v>22</v>
      </c>
      <c r="AH8" s="108">
        <f t="shared" si="4"/>
        <v>24</v>
      </c>
      <c r="AI8" s="108">
        <f t="shared" si="4"/>
        <v>22</v>
      </c>
      <c r="AJ8" s="108">
        <f t="shared" si="4"/>
        <v>24</v>
      </c>
      <c r="AK8" s="108">
        <f t="shared" si="4"/>
        <v>22</v>
      </c>
      <c r="AL8" s="108">
        <f t="shared" si="4"/>
        <v>24</v>
      </c>
      <c r="AM8" s="108">
        <f t="shared" si="4"/>
        <v>22</v>
      </c>
      <c r="AN8" s="108">
        <f t="shared" si="4"/>
        <v>31</v>
      </c>
      <c r="AO8" s="108">
        <f t="shared" si="4"/>
        <v>30</v>
      </c>
      <c r="AP8" s="108">
        <f t="shared" si="4"/>
        <v>29</v>
      </c>
      <c r="AQ8" s="108">
        <f t="shared" si="4"/>
        <v>30</v>
      </c>
      <c r="AR8" s="108">
        <f t="shared" si="4"/>
        <v>28</v>
      </c>
      <c r="AS8" s="108">
        <f t="shared" si="4"/>
        <v>32</v>
      </c>
      <c r="AT8" s="108"/>
      <c r="AU8" s="108"/>
      <c r="AV8" s="106" t="s">
        <v>44</v>
      </c>
      <c r="AW8" s="106" t="s">
        <v>44</v>
      </c>
      <c r="AX8" s="106" t="s">
        <v>44</v>
      </c>
      <c r="AY8" s="106" t="s">
        <v>44</v>
      </c>
      <c r="AZ8" s="106" t="s">
        <v>44</v>
      </c>
      <c r="BA8" s="106" t="s">
        <v>44</v>
      </c>
      <c r="BB8" s="106" t="s">
        <v>44</v>
      </c>
      <c r="BC8" s="106" t="s">
        <v>44</v>
      </c>
      <c r="BD8" s="106" t="s">
        <v>44</v>
      </c>
      <c r="BE8" s="25">
        <f t="shared" si="2"/>
        <v>939</v>
      </c>
    </row>
    <row r="9" spans="1:58" ht="20.25" customHeight="1" thickBot="1">
      <c r="A9" s="189"/>
      <c r="B9" s="191" t="s">
        <v>84</v>
      </c>
      <c r="C9" s="193" t="s">
        <v>124</v>
      </c>
      <c r="D9" s="110" t="s">
        <v>28</v>
      </c>
      <c r="E9" s="24">
        <v>2</v>
      </c>
      <c r="F9" s="24">
        <v>2</v>
      </c>
      <c r="G9" s="24">
        <v>2</v>
      </c>
      <c r="H9" s="24">
        <v>2</v>
      </c>
      <c r="I9" s="24">
        <v>2</v>
      </c>
      <c r="J9" s="24">
        <v>2</v>
      </c>
      <c r="K9" s="24">
        <v>2</v>
      </c>
      <c r="L9" s="24">
        <v>2</v>
      </c>
      <c r="M9" s="24">
        <v>2</v>
      </c>
      <c r="N9" s="24">
        <v>2</v>
      </c>
      <c r="O9" s="24">
        <v>2</v>
      </c>
      <c r="P9" s="24">
        <v>2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111" t="s">
        <v>44</v>
      </c>
      <c r="W9" s="111" t="s">
        <v>44</v>
      </c>
      <c r="X9" s="33">
        <v>2</v>
      </c>
      <c r="Y9" s="33">
        <v>2</v>
      </c>
      <c r="Z9" s="33">
        <v>2</v>
      </c>
      <c r="AA9" s="33">
        <v>2</v>
      </c>
      <c r="AB9" s="33">
        <v>2</v>
      </c>
      <c r="AC9" s="33">
        <v>2</v>
      </c>
      <c r="AD9" s="33">
        <v>2</v>
      </c>
      <c r="AE9" s="33">
        <v>2</v>
      </c>
      <c r="AF9" s="33">
        <v>2</v>
      </c>
      <c r="AG9" s="33">
        <v>2</v>
      </c>
      <c r="AH9" s="33">
        <v>2</v>
      </c>
      <c r="AI9" s="33">
        <v>2</v>
      </c>
      <c r="AJ9" s="33">
        <v>2</v>
      </c>
      <c r="AK9" s="33">
        <v>2</v>
      </c>
      <c r="AL9" s="33">
        <v>2</v>
      </c>
      <c r="AM9" s="33">
        <v>2</v>
      </c>
      <c r="AN9" s="33">
        <v>2</v>
      </c>
      <c r="AO9" s="33">
        <v>2</v>
      </c>
      <c r="AP9" s="33">
        <v>2</v>
      </c>
      <c r="AQ9" s="33">
        <v>2</v>
      </c>
      <c r="AR9" s="67">
        <v>2</v>
      </c>
      <c r="AS9" s="67">
        <v>2</v>
      </c>
      <c r="AT9" s="26"/>
      <c r="AU9" s="26"/>
      <c r="AV9" s="112" t="s">
        <v>44</v>
      </c>
      <c r="AW9" s="112" t="s">
        <v>44</v>
      </c>
      <c r="AX9" s="112" t="s">
        <v>44</v>
      </c>
      <c r="AY9" s="112" t="s">
        <v>44</v>
      </c>
      <c r="AZ9" s="112" t="s">
        <v>44</v>
      </c>
      <c r="BA9" s="112" t="s">
        <v>44</v>
      </c>
      <c r="BB9" s="112" t="s">
        <v>44</v>
      </c>
      <c r="BC9" s="112" t="s">
        <v>44</v>
      </c>
      <c r="BD9" s="112" t="s">
        <v>44</v>
      </c>
      <c r="BE9" s="67">
        <f t="shared" si="2"/>
        <v>78</v>
      </c>
    </row>
    <row r="10" spans="1:58" ht="20.25" customHeight="1" thickBot="1">
      <c r="A10" s="189"/>
      <c r="B10" s="192"/>
      <c r="C10" s="194"/>
      <c r="D10" s="110" t="s">
        <v>102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11"/>
      <c r="W10" s="111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67"/>
      <c r="AS10" s="67"/>
      <c r="AT10" s="26">
        <v>20</v>
      </c>
      <c r="AU10" s="26"/>
      <c r="AV10" s="112"/>
      <c r="AW10" s="112"/>
      <c r="AX10" s="112"/>
      <c r="AY10" s="112"/>
      <c r="AZ10" s="112"/>
      <c r="BA10" s="112"/>
      <c r="BB10" s="112"/>
      <c r="BC10" s="112"/>
      <c r="BD10" s="112"/>
      <c r="BE10" s="67">
        <f t="shared" si="2"/>
        <v>20</v>
      </c>
    </row>
    <row r="11" spans="1:58" ht="20.25" customHeight="1" thickBot="1">
      <c r="A11" s="189"/>
      <c r="B11" s="113" t="s">
        <v>85</v>
      </c>
      <c r="C11" s="114" t="s">
        <v>104</v>
      </c>
      <c r="D11" s="110" t="s">
        <v>28</v>
      </c>
      <c r="E11" s="33">
        <v>4</v>
      </c>
      <c r="F11" s="33">
        <v>2</v>
      </c>
      <c r="G11" s="33">
        <v>4</v>
      </c>
      <c r="H11" s="33">
        <v>2</v>
      </c>
      <c r="I11" s="33">
        <v>4</v>
      </c>
      <c r="J11" s="33">
        <v>2</v>
      </c>
      <c r="K11" s="34">
        <v>4</v>
      </c>
      <c r="L11" s="34">
        <v>2</v>
      </c>
      <c r="M11" s="34">
        <v>4</v>
      </c>
      <c r="N11" s="34">
        <v>2</v>
      </c>
      <c r="O11" s="34">
        <v>4</v>
      </c>
      <c r="P11" s="34">
        <v>2</v>
      </c>
      <c r="Q11" s="34">
        <v>4</v>
      </c>
      <c r="R11" s="33">
        <v>2</v>
      </c>
      <c r="S11" s="33">
        <v>4</v>
      </c>
      <c r="T11" s="33">
        <v>2</v>
      </c>
      <c r="U11" s="33">
        <v>3</v>
      </c>
      <c r="V11" s="111" t="s">
        <v>44</v>
      </c>
      <c r="W11" s="111" t="s">
        <v>44</v>
      </c>
      <c r="X11" s="33">
        <v>2</v>
      </c>
      <c r="Y11" s="33">
        <v>4</v>
      </c>
      <c r="Z11" s="33">
        <v>2</v>
      </c>
      <c r="AA11" s="33">
        <v>4</v>
      </c>
      <c r="AB11" s="33">
        <v>2</v>
      </c>
      <c r="AC11" s="33">
        <v>4</v>
      </c>
      <c r="AD11" s="33">
        <v>2</v>
      </c>
      <c r="AE11" s="33">
        <v>4</v>
      </c>
      <c r="AF11" s="33">
        <v>2</v>
      </c>
      <c r="AG11" s="33">
        <v>4</v>
      </c>
      <c r="AH11" s="33">
        <v>2</v>
      </c>
      <c r="AI11" s="33">
        <v>4</v>
      </c>
      <c r="AJ11" s="33">
        <v>2</v>
      </c>
      <c r="AK11" s="33">
        <v>4</v>
      </c>
      <c r="AL11" s="33">
        <v>2</v>
      </c>
      <c r="AM11" s="33">
        <v>4</v>
      </c>
      <c r="AN11" s="33">
        <v>2</v>
      </c>
      <c r="AO11" s="33">
        <v>4</v>
      </c>
      <c r="AP11" s="67">
        <v>2</v>
      </c>
      <c r="AQ11" s="67">
        <v>4</v>
      </c>
      <c r="AR11" s="67">
        <v>2</v>
      </c>
      <c r="AS11" s="67">
        <v>4</v>
      </c>
      <c r="AT11" s="26"/>
      <c r="AU11" s="26"/>
      <c r="AV11" s="112" t="s">
        <v>44</v>
      </c>
      <c r="AW11" s="112" t="s">
        <v>44</v>
      </c>
      <c r="AX11" s="112" t="s">
        <v>44</v>
      </c>
      <c r="AY11" s="112" t="s">
        <v>44</v>
      </c>
      <c r="AZ11" s="112" t="s">
        <v>44</v>
      </c>
      <c r="BA11" s="112" t="s">
        <v>44</v>
      </c>
      <c r="BB11" s="112" t="s">
        <v>44</v>
      </c>
      <c r="BC11" s="112" t="s">
        <v>44</v>
      </c>
      <c r="BD11" s="112" t="s">
        <v>44</v>
      </c>
      <c r="BE11" s="25">
        <f t="shared" si="2"/>
        <v>117</v>
      </c>
    </row>
    <row r="12" spans="1:58" ht="20.25" customHeight="1" thickBot="1">
      <c r="A12" s="189"/>
      <c r="B12" s="113" t="s">
        <v>105</v>
      </c>
      <c r="C12" s="115" t="s">
        <v>125</v>
      </c>
      <c r="D12" s="110" t="s">
        <v>28</v>
      </c>
      <c r="E12" s="24"/>
      <c r="F12" s="24"/>
      <c r="G12" s="24"/>
      <c r="H12" s="24"/>
      <c r="I12" s="24"/>
      <c r="J12" s="24"/>
      <c r="K12" s="2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111" t="s">
        <v>44</v>
      </c>
      <c r="W12" s="111" t="s">
        <v>44</v>
      </c>
      <c r="X12" s="29"/>
      <c r="Y12" s="29">
        <v>2</v>
      </c>
      <c r="Z12" s="29"/>
      <c r="AA12" s="29">
        <v>2</v>
      </c>
      <c r="AB12" s="29"/>
      <c r="AC12" s="29">
        <v>2</v>
      </c>
      <c r="AD12" s="29"/>
      <c r="AE12" s="29">
        <v>2</v>
      </c>
      <c r="AF12" s="29"/>
      <c r="AG12" s="29">
        <v>2</v>
      </c>
      <c r="AH12" s="29"/>
      <c r="AI12" s="29">
        <v>2</v>
      </c>
      <c r="AJ12" s="29"/>
      <c r="AK12" s="29">
        <v>2</v>
      </c>
      <c r="AL12" s="29"/>
      <c r="AM12" s="29">
        <v>2</v>
      </c>
      <c r="AN12" s="29">
        <v>4</v>
      </c>
      <c r="AO12" s="29">
        <v>2</v>
      </c>
      <c r="AP12" s="29">
        <v>4</v>
      </c>
      <c r="AQ12" s="29">
        <v>2</v>
      </c>
      <c r="AR12" s="29">
        <v>4</v>
      </c>
      <c r="AS12" s="29">
        <v>3</v>
      </c>
      <c r="AT12" s="26"/>
      <c r="AU12" s="26"/>
      <c r="AV12" s="112" t="s">
        <v>44</v>
      </c>
      <c r="AW12" s="112" t="s">
        <v>44</v>
      </c>
      <c r="AX12" s="112" t="s">
        <v>44</v>
      </c>
      <c r="AY12" s="112" t="s">
        <v>44</v>
      </c>
      <c r="AZ12" s="112" t="s">
        <v>44</v>
      </c>
      <c r="BA12" s="112" t="s">
        <v>44</v>
      </c>
      <c r="BB12" s="112" t="s">
        <v>44</v>
      </c>
      <c r="BC12" s="112" t="s">
        <v>44</v>
      </c>
      <c r="BD12" s="112" t="s">
        <v>44</v>
      </c>
      <c r="BE12" s="116">
        <f>SUM(E12:BD12)</f>
        <v>35</v>
      </c>
    </row>
    <row r="13" spans="1:58" ht="20.25" customHeight="1" thickBot="1">
      <c r="A13" s="189"/>
      <c r="B13" s="113" t="s">
        <v>86</v>
      </c>
      <c r="C13" s="115" t="s">
        <v>1</v>
      </c>
      <c r="D13" s="110" t="s">
        <v>28</v>
      </c>
      <c r="E13" s="33">
        <v>2</v>
      </c>
      <c r="F13" s="33">
        <v>4</v>
      </c>
      <c r="G13" s="33">
        <v>2</v>
      </c>
      <c r="H13" s="33">
        <v>4</v>
      </c>
      <c r="I13" s="33">
        <v>2</v>
      </c>
      <c r="J13" s="33">
        <v>4</v>
      </c>
      <c r="K13" s="34">
        <v>2</v>
      </c>
      <c r="L13" s="34">
        <v>4</v>
      </c>
      <c r="M13" s="34">
        <v>2</v>
      </c>
      <c r="N13" s="34">
        <v>4</v>
      </c>
      <c r="O13" s="34">
        <v>2</v>
      </c>
      <c r="P13" s="34">
        <v>4</v>
      </c>
      <c r="Q13" s="34">
        <v>2</v>
      </c>
      <c r="R13" s="33">
        <v>4</v>
      </c>
      <c r="S13" s="33">
        <v>2</v>
      </c>
      <c r="T13" s="33">
        <v>4</v>
      </c>
      <c r="U13" s="33">
        <v>3</v>
      </c>
      <c r="V13" s="111" t="s">
        <v>44</v>
      </c>
      <c r="W13" s="111" t="s">
        <v>44</v>
      </c>
      <c r="X13" s="33">
        <v>4</v>
      </c>
      <c r="Y13" s="33">
        <v>2</v>
      </c>
      <c r="Z13" s="33">
        <v>4</v>
      </c>
      <c r="AA13" s="33">
        <v>2</v>
      </c>
      <c r="AB13" s="33">
        <v>4</v>
      </c>
      <c r="AC13" s="33">
        <v>2</v>
      </c>
      <c r="AD13" s="33">
        <v>4</v>
      </c>
      <c r="AE13" s="33">
        <v>2</v>
      </c>
      <c r="AF13" s="33">
        <v>4</v>
      </c>
      <c r="AG13" s="33">
        <v>2</v>
      </c>
      <c r="AH13" s="33">
        <v>4</v>
      </c>
      <c r="AI13" s="33">
        <v>2</v>
      </c>
      <c r="AJ13" s="33">
        <v>4</v>
      </c>
      <c r="AK13" s="33">
        <v>2</v>
      </c>
      <c r="AL13" s="33">
        <v>4</v>
      </c>
      <c r="AM13" s="33">
        <v>2</v>
      </c>
      <c r="AN13" s="33">
        <v>4</v>
      </c>
      <c r="AO13" s="33">
        <v>2</v>
      </c>
      <c r="AP13" s="33">
        <v>4</v>
      </c>
      <c r="AQ13" s="33">
        <v>2</v>
      </c>
      <c r="AR13" s="67">
        <v>4</v>
      </c>
      <c r="AS13" s="67">
        <v>2</v>
      </c>
      <c r="AT13" s="26"/>
      <c r="AU13" s="26"/>
      <c r="AV13" s="112" t="s">
        <v>44</v>
      </c>
      <c r="AW13" s="112" t="s">
        <v>44</v>
      </c>
      <c r="AX13" s="112" t="s">
        <v>44</v>
      </c>
      <c r="AY13" s="112" t="s">
        <v>44</v>
      </c>
      <c r="AZ13" s="112" t="s">
        <v>44</v>
      </c>
      <c r="BA13" s="112" t="s">
        <v>44</v>
      </c>
      <c r="BB13" s="112" t="s">
        <v>44</v>
      </c>
      <c r="BC13" s="112" t="s">
        <v>44</v>
      </c>
      <c r="BD13" s="112" t="s">
        <v>44</v>
      </c>
      <c r="BE13" s="67">
        <f t="shared" si="2"/>
        <v>117</v>
      </c>
    </row>
    <row r="14" spans="1:58" ht="20.25" customHeight="1" thickBot="1">
      <c r="A14" s="189"/>
      <c r="B14" s="113" t="s">
        <v>87</v>
      </c>
      <c r="C14" s="115" t="s">
        <v>2</v>
      </c>
      <c r="D14" s="110" t="s">
        <v>28</v>
      </c>
      <c r="E14" s="33">
        <v>2</v>
      </c>
      <c r="F14" s="33">
        <v>4</v>
      </c>
      <c r="G14" s="33">
        <v>2</v>
      </c>
      <c r="H14" s="33">
        <v>4</v>
      </c>
      <c r="I14" s="33">
        <v>2</v>
      </c>
      <c r="J14" s="33">
        <v>4</v>
      </c>
      <c r="K14" s="34">
        <v>2</v>
      </c>
      <c r="L14" s="34">
        <v>4</v>
      </c>
      <c r="M14" s="34">
        <v>2</v>
      </c>
      <c r="N14" s="34">
        <v>4</v>
      </c>
      <c r="O14" s="34">
        <v>2</v>
      </c>
      <c r="P14" s="34">
        <v>4</v>
      </c>
      <c r="Q14" s="34">
        <v>2</v>
      </c>
      <c r="R14" s="34">
        <v>4</v>
      </c>
      <c r="S14" s="34">
        <v>2</v>
      </c>
      <c r="T14" s="34">
        <v>4</v>
      </c>
      <c r="U14" s="34">
        <v>3</v>
      </c>
      <c r="V14" s="111" t="s">
        <v>44</v>
      </c>
      <c r="W14" s="111" t="s">
        <v>44</v>
      </c>
      <c r="X14" s="33">
        <v>4</v>
      </c>
      <c r="Y14" s="33">
        <v>2</v>
      </c>
      <c r="Z14" s="33">
        <v>4</v>
      </c>
      <c r="AA14" s="33">
        <v>2</v>
      </c>
      <c r="AB14" s="33">
        <v>4</v>
      </c>
      <c r="AC14" s="33">
        <v>2</v>
      </c>
      <c r="AD14" s="33">
        <v>4</v>
      </c>
      <c r="AE14" s="33">
        <v>2</v>
      </c>
      <c r="AF14" s="33">
        <v>4</v>
      </c>
      <c r="AG14" s="33">
        <v>2</v>
      </c>
      <c r="AH14" s="33">
        <v>4</v>
      </c>
      <c r="AI14" s="33">
        <v>2</v>
      </c>
      <c r="AJ14" s="33">
        <v>4</v>
      </c>
      <c r="AK14" s="33">
        <v>2</v>
      </c>
      <c r="AL14" s="33">
        <v>4</v>
      </c>
      <c r="AM14" s="33">
        <v>2</v>
      </c>
      <c r="AN14" s="33">
        <v>4</v>
      </c>
      <c r="AO14" s="33">
        <v>2</v>
      </c>
      <c r="AP14" s="33">
        <v>4</v>
      </c>
      <c r="AQ14" s="33">
        <v>2</v>
      </c>
      <c r="AR14" s="33">
        <v>4</v>
      </c>
      <c r="AS14" s="33">
        <v>2</v>
      </c>
      <c r="AT14" s="26"/>
      <c r="AU14" s="26"/>
      <c r="AV14" s="112" t="s">
        <v>44</v>
      </c>
      <c r="AW14" s="112" t="s">
        <v>44</v>
      </c>
      <c r="AX14" s="112" t="s">
        <v>44</v>
      </c>
      <c r="AY14" s="112" t="s">
        <v>44</v>
      </c>
      <c r="AZ14" s="112" t="s">
        <v>44</v>
      </c>
      <c r="BA14" s="112" t="s">
        <v>44</v>
      </c>
      <c r="BB14" s="112" t="s">
        <v>44</v>
      </c>
      <c r="BC14" s="112" t="s">
        <v>44</v>
      </c>
      <c r="BD14" s="112" t="s">
        <v>44</v>
      </c>
      <c r="BE14" s="116">
        <f t="shared" si="2"/>
        <v>117</v>
      </c>
    </row>
    <row r="15" spans="1:58" s="119" customFormat="1" ht="20.25" customHeight="1" thickBot="1">
      <c r="A15" s="189"/>
      <c r="B15" s="113" t="s">
        <v>98</v>
      </c>
      <c r="C15" s="115" t="s">
        <v>32</v>
      </c>
      <c r="D15" s="117" t="s">
        <v>28</v>
      </c>
      <c r="E15" s="33">
        <v>4</v>
      </c>
      <c r="F15" s="33">
        <v>2</v>
      </c>
      <c r="G15" s="33">
        <v>4</v>
      </c>
      <c r="H15" s="33">
        <v>2</v>
      </c>
      <c r="I15" s="33">
        <v>4</v>
      </c>
      <c r="J15" s="33">
        <v>2</v>
      </c>
      <c r="K15" s="34">
        <v>4</v>
      </c>
      <c r="L15" s="34">
        <v>2</v>
      </c>
      <c r="M15" s="34">
        <v>4</v>
      </c>
      <c r="N15" s="34">
        <v>2</v>
      </c>
      <c r="O15" s="34">
        <v>4</v>
      </c>
      <c r="P15" s="34">
        <v>2</v>
      </c>
      <c r="Q15" s="34">
        <v>4</v>
      </c>
      <c r="R15" s="34">
        <v>2</v>
      </c>
      <c r="S15" s="34">
        <v>4</v>
      </c>
      <c r="T15" s="34">
        <v>2</v>
      </c>
      <c r="U15" s="34">
        <v>3</v>
      </c>
      <c r="V15" s="111" t="s">
        <v>44</v>
      </c>
      <c r="W15" s="111" t="s">
        <v>44</v>
      </c>
      <c r="X15" s="33">
        <v>2</v>
      </c>
      <c r="Y15" s="33">
        <v>4</v>
      </c>
      <c r="Z15" s="33">
        <v>2</v>
      </c>
      <c r="AA15" s="33">
        <v>4</v>
      </c>
      <c r="AB15" s="33">
        <v>2</v>
      </c>
      <c r="AC15" s="33">
        <v>4</v>
      </c>
      <c r="AD15" s="33">
        <v>2</v>
      </c>
      <c r="AE15" s="33">
        <v>4</v>
      </c>
      <c r="AF15" s="33">
        <v>2</v>
      </c>
      <c r="AG15" s="33">
        <v>4</v>
      </c>
      <c r="AH15" s="33">
        <v>2</v>
      </c>
      <c r="AI15" s="33">
        <v>4</v>
      </c>
      <c r="AJ15" s="33">
        <v>2</v>
      </c>
      <c r="AK15" s="33">
        <v>4</v>
      </c>
      <c r="AL15" s="33">
        <v>2</v>
      </c>
      <c r="AM15" s="33">
        <v>4</v>
      </c>
      <c r="AN15" s="33">
        <v>2</v>
      </c>
      <c r="AO15" s="33">
        <v>4</v>
      </c>
      <c r="AP15" s="33">
        <v>2</v>
      </c>
      <c r="AQ15" s="33">
        <v>4</v>
      </c>
      <c r="AR15" s="33">
        <v>2</v>
      </c>
      <c r="AS15" s="33">
        <v>4</v>
      </c>
      <c r="AT15" s="26"/>
      <c r="AU15" s="26"/>
      <c r="AV15" s="112" t="s">
        <v>44</v>
      </c>
      <c r="AW15" s="112" t="s">
        <v>44</v>
      </c>
      <c r="AX15" s="112" t="s">
        <v>44</v>
      </c>
      <c r="AY15" s="112" t="s">
        <v>44</v>
      </c>
      <c r="AZ15" s="112" t="s">
        <v>44</v>
      </c>
      <c r="BA15" s="112" t="s">
        <v>44</v>
      </c>
      <c r="BB15" s="112" t="s">
        <v>44</v>
      </c>
      <c r="BC15" s="112" t="s">
        <v>44</v>
      </c>
      <c r="BD15" s="112" t="s">
        <v>44</v>
      </c>
      <c r="BE15" s="116">
        <f t="shared" si="2"/>
        <v>117</v>
      </c>
      <c r="BF15" s="118"/>
    </row>
    <row r="16" spans="1:58" s="119" customFormat="1" ht="33.75" customHeight="1" thickBot="1">
      <c r="A16" s="189"/>
      <c r="B16" s="113" t="s">
        <v>126</v>
      </c>
      <c r="C16" s="114" t="s">
        <v>88</v>
      </c>
      <c r="D16" s="117" t="s">
        <v>28</v>
      </c>
      <c r="E16" s="33">
        <v>2</v>
      </c>
      <c r="F16" s="33">
        <v>2</v>
      </c>
      <c r="G16" s="33">
        <v>2</v>
      </c>
      <c r="H16" s="33">
        <v>2</v>
      </c>
      <c r="I16" s="33">
        <v>2</v>
      </c>
      <c r="J16" s="33">
        <v>2</v>
      </c>
      <c r="K16" s="33">
        <v>2</v>
      </c>
      <c r="L16" s="34">
        <v>2</v>
      </c>
      <c r="M16" s="34">
        <v>2</v>
      </c>
      <c r="N16" s="34">
        <v>2</v>
      </c>
      <c r="O16" s="34">
        <v>2</v>
      </c>
      <c r="P16" s="34">
        <v>2</v>
      </c>
      <c r="Q16" s="34">
        <v>2</v>
      </c>
      <c r="R16" s="34">
        <v>2</v>
      </c>
      <c r="S16" s="34">
        <v>2</v>
      </c>
      <c r="T16" s="34">
        <v>2</v>
      </c>
      <c r="U16" s="28">
        <v>2</v>
      </c>
      <c r="V16" s="111" t="s">
        <v>44</v>
      </c>
      <c r="W16" s="111" t="s">
        <v>44</v>
      </c>
      <c r="X16" s="33">
        <v>2</v>
      </c>
      <c r="Y16" s="33"/>
      <c r="Z16" s="33">
        <v>2</v>
      </c>
      <c r="AA16" s="33"/>
      <c r="AB16" s="33">
        <v>2</v>
      </c>
      <c r="AC16" s="33"/>
      <c r="AD16" s="33">
        <v>2</v>
      </c>
      <c r="AE16" s="33"/>
      <c r="AF16" s="33">
        <v>2</v>
      </c>
      <c r="AG16" s="33"/>
      <c r="AH16" s="33">
        <v>2</v>
      </c>
      <c r="AI16" s="33"/>
      <c r="AJ16" s="33">
        <v>2</v>
      </c>
      <c r="AK16" s="33"/>
      <c r="AL16" s="33">
        <v>2</v>
      </c>
      <c r="AM16" s="33"/>
      <c r="AN16" s="33">
        <v>2</v>
      </c>
      <c r="AO16" s="33">
        <v>4</v>
      </c>
      <c r="AP16" s="33">
        <v>2</v>
      </c>
      <c r="AQ16" s="33">
        <v>4</v>
      </c>
      <c r="AR16" s="33">
        <v>2</v>
      </c>
      <c r="AS16" s="33">
        <v>6</v>
      </c>
      <c r="AT16" s="30"/>
      <c r="AU16" s="26"/>
      <c r="AV16" s="112" t="s">
        <v>44</v>
      </c>
      <c r="AW16" s="112" t="s">
        <v>44</v>
      </c>
      <c r="AX16" s="112" t="s">
        <v>44</v>
      </c>
      <c r="AY16" s="112" t="s">
        <v>44</v>
      </c>
      <c r="AZ16" s="112" t="s">
        <v>44</v>
      </c>
      <c r="BA16" s="112" t="s">
        <v>44</v>
      </c>
      <c r="BB16" s="112" t="s">
        <v>44</v>
      </c>
      <c r="BC16" s="112" t="s">
        <v>44</v>
      </c>
      <c r="BD16" s="112" t="s">
        <v>44</v>
      </c>
      <c r="BE16" s="116">
        <f t="shared" si="2"/>
        <v>70</v>
      </c>
      <c r="BF16" s="118"/>
    </row>
    <row r="17" spans="1:101" ht="20.25" customHeight="1" thickBot="1">
      <c r="A17" s="189"/>
      <c r="B17" s="113" t="s">
        <v>127</v>
      </c>
      <c r="C17" s="115" t="s">
        <v>3</v>
      </c>
      <c r="D17" s="110" t="s">
        <v>28</v>
      </c>
      <c r="E17" s="33">
        <v>2</v>
      </c>
      <c r="F17" s="33">
        <v>2</v>
      </c>
      <c r="G17" s="33">
        <v>2</v>
      </c>
      <c r="H17" s="33">
        <v>2</v>
      </c>
      <c r="I17" s="33">
        <v>2</v>
      </c>
      <c r="J17" s="33">
        <v>2</v>
      </c>
      <c r="K17" s="33">
        <v>2</v>
      </c>
      <c r="L17" s="34">
        <v>2</v>
      </c>
      <c r="M17" s="34">
        <v>2</v>
      </c>
      <c r="N17" s="34">
        <v>2</v>
      </c>
      <c r="O17" s="34">
        <v>2</v>
      </c>
      <c r="P17" s="34">
        <v>2</v>
      </c>
      <c r="Q17" s="34">
        <v>2</v>
      </c>
      <c r="R17" s="34">
        <v>2</v>
      </c>
      <c r="S17" s="34">
        <v>2</v>
      </c>
      <c r="T17" s="34">
        <v>2</v>
      </c>
      <c r="U17" s="28">
        <v>2</v>
      </c>
      <c r="V17" s="111" t="s">
        <v>44</v>
      </c>
      <c r="W17" s="111" t="s">
        <v>44</v>
      </c>
      <c r="X17" s="33">
        <v>2</v>
      </c>
      <c r="Y17" s="33">
        <v>2</v>
      </c>
      <c r="Z17" s="33">
        <v>2</v>
      </c>
      <c r="AA17" s="33">
        <v>2</v>
      </c>
      <c r="AB17" s="33">
        <v>2</v>
      </c>
      <c r="AC17" s="33">
        <v>2</v>
      </c>
      <c r="AD17" s="33">
        <v>2</v>
      </c>
      <c r="AE17" s="33">
        <v>2</v>
      </c>
      <c r="AF17" s="33">
        <v>2</v>
      </c>
      <c r="AG17" s="33">
        <v>2</v>
      </c>
      <c r="AH17" s="33">
        <v>2</v>
      </c>
      <c r="AI17" s="33">
        <v>2</v>
      </c>
      <c r="AJ17" s="33">
        <v>2</v>
      </c>
      <c r="AK17" s="33">
        <v>2</v>
      </c>
      <c r="AL17" s="33">
        <v>2</v>
      </c>
      <c r="AM17" s="33">
        <v>2</v>
      </c>
      <c r="AN17" s="33">
        <v>2</v>
      </c>
      <c r="AO17" s="33">
        <v>2</v>
      </c>
      <c r="AP17" s="33">
        <v>2</v>
      </c>
      <c r="AQ17" s="33">
        <v>2</v>
      </c>
      <c r="AR17" s="33">
        <v>2</v>
      </c>
      <c r="AS17" s="33">
        <v>2</v>
      </c>
      <c r="AT17" s="30"/>
      <c r="AU17" s="26"/>
      <c r="AV17" s="112" t="s">
        <v>44</v>
      </c>
      <c r="AW17" s="112" t="s">
        <v>44</v>
      </c>
      <c r="AX17" s="112" t="s">
        <v>44</v>
      </c>
      <c r="AY17" s="112" t="s">
        <v>44</v>
      </c>
      <c r="AZ17" s="112" t="s">
        <v>44</v>
      </c>
      <c r="BA17" s="112" t="s">
        <v>44</v>
      </c>
      <c r="BB17" s="112" t="s">
        <v>44</v>
      </c>
      <c r="BC17" s="112" t="s">
        <v>44</v>
      </c>
      <c r="BD17" s="112" t="s">
        <v>44</v>
      </c>
      <c r="BE17" s="116">
        <f t="shared" si="2"/>
        <v>78</v>
      </c>
      <c r="BF17" s="118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</row>
    <row r="18" spans="1:101" ht="35.25" customHeight="1" thickBot="1">
      <c r="A18" s="189"/>
      <c r="B18" s="113" t="s">
        <v>89</v>
      </c>
      <c r="C18" s="114" t="s">
        <v>90</v>
      </c>
      <c r="D18" s="110" t="s">
        <v>28</v>
      </c>
      <c r="E18" s="33">
        <v>2</v>
      </c>
      <c r="F18" s="33">
        <v>4</v>
      </c>
      <c r="G18" s="33">
        <v>2</v>
      </c>
      <c r="H18" s="33">
        <v>4</v>
      </c>
      <c r="I18" s="33">
        <v>2</v>
      </c>
      <c r="J18" s="33">
        <v>4</v>
      </c>
      <c r="K18" s="34">
        <v>2</v>
      </c>
      <c r="L18" s="34">
        <v>4</v>
      </c>
      <c r="M18" s="34">
        <v>2</v>
      </c>
      <c r="N18" s="34">
        <v>4</v>
      </c>
      <c r="O18" s="34">
        <v>2</v>
      </c>
      <c r="P18" s="34">
        <v>4</v>
      </c>
      <c r="Q18" s="34">
        <v>2</v>
      </c>
      <c r="R18" s="33">
        <v>4</v>
      </c>
      <c r="S18" s="33">
        <v>2</v>
      </c>
      <c r="T18" s="33">
        <v>4</v>
      </c>
      <c r="U18" s="33">
        <v>3</v>
      </c>
      <c r="V18" s="111" t="s">
        <v>44</v>
      </c>
      <c r="W18" s="111" t="s">
        <v>44</v>
      </c>
      <c r="X18" s="33">
        <v>4</v>
      </c>
      <c r="Y18" s="33">
        <v>2</v>
      </c>
      <c r="Z18" s="33">
        <v>4</v>
      </c>
      <c r="AA18" s="33">
        <v>2</v>
      </c>
      <c r="AB18" s="33">
        <v>4</v>
      </c>
      <c r="AC18" s="33">
        <v>2</v>
      </c>
      <c r="AD18" s="33">
        <v>4</v>
      </c>
      <c r="AE18" s="33">
        <v>2</v>
      </c>
      <c r="AF18" s="33">
        <v>4</v>
      </c>
      <c r="AG18" s="33">
        <v>2</v>
      </c>
      <c r="AH18" s="33">
        <v>4</v>
      </c>
      <c r="AI18" s="33">
        <v>2</v>
      </c>
      <c r="AJ18" s="33">
        <v>4</v>
      </c>
      <c r="AK18" s="33">
        <v>2</v>
      </c>
      <c r="AL18" s="33">
        <v>4</v>
      </c>
      <c r="AM18" s="33">
        <v>2</v>
      </c>
      <c r="AN18" s="33">
        <v>4</v>
      </c>
      <c r="AO18" s="33">
        <v>2</v>
      </c>
      <c r="AP18" s="33">
        <v>3</v>
      </c>
      <c r="AQ18" s="33"/>
      <c r="AR18" s="67"/>
      <c r="AS18" s="67"/>
      <c r="AT18" s="26"/>
      <c r="AU18" s="26"/>
      <c r="AV18" s="112" t="s">
        <v>44</v>
      </c>
      <c r="AW18" s="112" t="s">
        <v>44</v>
      </c>
      <c r="AX18" s="112" t="s">
        <v>44</v>
      </c>
      <c r="AY18" s="112" t="s">
        <v>44</v>
      </c>
      <c r="AZ18" s="112" t="s">
        <v>44</v>
      </c>
      <c r="BA18" s="112" t="s">
        <v>44</v>
      </c>
      <c r="BB18" s="112" t="s">
        <v>44</v>
      </c>
      <c r="BC18" s="112" t="s">
        <v>44</v>
      </c>
      <c r="BD18" s="112" t="s">
        <v>44</v>
      </c>
      <c r="BE18" s="120">
        <f t="shared" si="2"/>
        <v>108</v>
      </c>
    </row>
    <row r="19" spans="1:101" ht="20.25" customHeight="1" thickBot="1">
      <c r="A19" s="189"/>
      <c r="B19" s="113" t="s">
        <v>106</v>
      </c>
      <c r="C19" s="115" t="s">
        <v>91</v>
      </c>
      <c r="D19" s="110" t="s">
        <v>28</v>
      </c>
      <c r="E19" s="34">
        <v>2</v>
      </c>
      <c r="F19" s="34">
        <v>2</v>
      </c>
      <c r="G19" s="34">
        <v>2</v>
      </c>
      <c r="H19" s="34">
        <v>2</v>
      </c>
      <c r="I19" s="34">
        <v>2</v>
      </c>
      <c r="J19" s="34">
        <v>2</v>
      </c>
      <c r="K19" s="34">
        <v>2</v>
      </c>
      <c r="L19" s="34">
        <v>2</v>
      </c>
      <c r="M19" s="34">
        <v>2</v>
      </c>
      <c r="N19" s="34">
        <v>2</v>
      </c>
      <c r="O19" s="34">
        <v>2</v>
      </c>
      <c r="P19" s="34">
        <v>2</v>
      </c>
      <c r="Q19" s="34">
        <v>2</v>
      </c>
      <c r="R19" s="34">
        <v>2</v>
      </c>
      <c r="S19" s="34">
        <v>2</v>
      </c>
      <c r="T19" s="34">
        <v>2</v>
      </c>
      <c r="U19" s="34">
        <v>2</v>
      </c>
      <c r="V19" s="111" t="s">
        <v>44</v>
      </c>
      <c r="W19" s="111" t="s">
        <v>44</v>
      </c>
      <c r="X19" s="67">
        <v>2</v>
      </c>
      <c r="Y19" s="67"/>
      <c r="Z19" s="67">
        <v>2</v>
      </c>
      <c r="AA19" s="67"/>
      <c r="AB19" s="67">
        <v>2</v>
      </c>
      <c r="AC19" s="67"/>
      <c r="AD19" s="67">
        <v>2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26"/>
      <c r="AU19" s="26"/>
      <c r="AV19" s="112" t="s">
        <v>44</v>
      </c>
      <c r="AW19" s="112" t="s">
        <v>44</v>
      </c>
      <c r="AX19" s="112" t="s">
        <v>44</v>
      </c>
      <c r="AY19" s="112" t="s">
        <v>44</v>
      </c>
      <c r="AZ19" s="112" t="s">
        <v>44</v>
      </c>
      <c r="BA19" s="112" t="s">
        <v>44</v>
      </c>
      <c r="BB19" s="112" t="s">
        <v>44</v>
      </c>
      <c r="BC19" s="112" t="s">
        <v>44</v>
      </c>
      <c r="BD19" s="112" t="s">
        <v>44</v>
      </c>
      <c r="BE19" s="67">
        <f t="shared" si="2"/>
        <v>42</v>
      </c>
    </row>
    <row r="20" spans="1:101" ht="20.25" customHeight="1" thickBot="1">
      <c r="A20" s="189"/>
      <c r="B20" s="113"/>
      <c r="C20" s="114" t="s">
        <v>128</v>
      </c>
      <c r="D20" s="110" t="s">
        <v>28</v>
      </c>
      <c r="E20" s="24"/>
      <c r="F20" s="24"/>
      <c r="G20" s="24"/>
      <c r="H20" s="24"/>
      <c r="I20" s="24"/>
      <c r="J20" s="24"/>
      <c r="K20" s="24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111" t="s">
        <v>44</v>
      </c>
      <c r="W20" s="111" t="s">
        <v>44</v>
      </c>
      <c r="X20" s="29"/>
      <c r="Y20" s="29"/>
      <c r="Z20" s="29"/>
      <c r="AA20" s="29"/>
      <c r="AB20" s="29"/>
      <c r="AC20" s="29"/>
      <c r="AD20" s="29"/>
      <c r="AE20" s="29"/>
      <c r="AF20" s="29">
        <v>2</v>
      </c>
      <c r="AG20" s="29"/>
      <c r="AH20" s="29">
        <v>2</v>
      </c>
      <c r="AI20" s="29"/>
      <c r="AJ20" s="29">
        <v>2</v>
      </c>
      <c r="AK20" s="29"/>
      <c r="AL20" s="29">
        <v>2</v>
      </c>
      <c r="AM20" s="29"/>
      <c r="AN20" s="29">
        <v>2</v>
      </c>
      <c r="AO20" s="67">
        <v>4</v>
      </c>
      <c r="AP20" s="67">
        <v>2</v>
      </c>
      <c r="AQ20" s="67">
        <v>4</v>
      </c>
      <c r="AR20" s="67">
        <v>2</v>
      </c>
      <c r="AS20" s="67">
        <v>3</v>
      </c>
      <c r="AT20" s="26"/>
      <c r="AU20" s="26"/>
      <c r="AV20" s="112" t="s">
        <v>44</v>
      </c>
      <c r="AW20" s="112" t="s">
        <v>44</v>
      </c>
      <c r="AX20" s="112" t="s">
        <v>44</v>
      </c>
      <c r="AY20" s="112" t="s">
        <v>44</v>
      </c>
      <c r="AZ20" s="112" t="s">
        <v>44</v>
      </c>
      <c r="BA20" s="112" t="s">
        <v>44</v>
      </c>
      <c r="BB20" s="112" t="s">
        <v>44</v>
      </c>
      <c r="BC20" s="112" t="s">
        <v>44</v>
      </c>
      <c r="BD20" s="112" t="s">
        <v>44</v>
      </c>
      <c r="BE20" s="116">
        <f>SUM(E20:BD20)</f>
        <v>25</v>
      </c>
    </row>
    <row r="21" spans="1:101" ht="20.25" customHeight="1" thickBot="1">
      <c r="A21" s="189"/>
      <c r="B21" s="113" t="s">
        <v>129</v>
      </c>
      <c r="C21" s="114" t="s">
        <v>103</v>
      </c>
      <c r="D21" s="110" t="s">
        <v>28</v>
      </c>
      <c r="E21" s="24"/>
      <c r="F21" s="24"/>
      <c r="G21" s="24"/>
      <c r="H21" s="24"/>
      <c r="I21" s="24"/>
      <c r="J21" s="24"/>
      <c r="K21" s="2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111" t="s">
        <v>44</v>
      </c>
      <c r="W21" s="111" t="s">
        <v>44</v>
      </c>
      <c r="X21" s="29"/>
      <c r="Y21" s="29">
        <v>2</v>
      </c>
      <c r="Z21" s="29"/>
      <c r="AA21" s="29">
        <v>2</v>
      </c>
      <c r="AB21" s="29"/>
      <c r="AC21" s="29">
        <v>2</v>
      </c>
      <c r="AD21" s="29"/>
      <c r="AE21" s="29">
        <v>2</v>
      </c>
      <c r="AF21" s="29"/>
      <c r="AG21" s="29">
        <v>2</v>
      </c>
      <c r="AH21" s="29"/>
      <c r="AI21" s="29">
        <v>2</v>
      </c>
      <c r="AJ21" s="29"/>
      <c r="AK21" s="29">
        <v>2</v>
      </c>
      <c r="AL21" s="29"/>
      <c r="AM21" s="29">
        <v>2</v>
      </c>
      <c r="AN21" s="29">
        <v>3</v>
      </c>
      <c r="AO21" s="31">
        <v>2</v>
      </c>
      <c r="AP21" s="31">
        <v>2</v>
      </c>
      <c r="AQ21" s="31">
        <v>4</v>
      </c>
      <c r="AR21" s="31">
        <v>4</v>
      </c>
      <c r="AS21" s="31">
        <v>4</v>
      </c>
      <c r="AT21" s="26"/>
      <c r="AU21" s="26"/>
      <c r="AV21" s="112" t="s">
        <v>44</v>
      </c>
      <c r="AW21" s="112" t="s">
        <v>44</v>
      </c>
      <c r="AX21" s="112" t="s">
        <v>44</v>
      </c>
      <c r="AY21" s="112" t="s">
        <v>44</v>
      </c>
      <c r="AZ21" s="112" t="s">
        <v>44</v>
      </c>
      <c r="BA21" s="112" t="s">
        <v>44</v>
      </c>
      <c r="BB21" s="112" t="s">
        <v>44</v>
      </c>
      <c r="BC21" s="112" t="s">
        <v>44</v>
      </c>
      <c r="BD21" s="112" t="s">
        <v>44</v>
      </c>
      <c r="BE21" s="116">
        <f t="shared" si="2"/>
        <v>35</v>
      </c>
    </row>
    <row r="22" spans="1:101" ht="49.5" customHeight="1" thickBot="1">
      <c r="A22" s="189"/>
      <c r="B22" s="121" t="s">
        <v>92</v>
      </c>
      <c r="C22" s="122" t="s">
        <v>93</v>
      </c>
      <c r="D22" s="123" t="s">
        <v>28</v>
      </c>
      <c r="E22" s="23">
        <f t="shared" ref="E22:U22" si="5">E23+E25+E26</f>
        <v>14</v>
      </c>
      <c r="F22" s="23">
        <f t="shared" si="5"/>
        <v>12</v>
      </c>
      <c r="G22" s="23">
        <f t="shared" si="5"/>
        <v>14</v>
      </c>
      <c r="H22" s="23">
        <f t="shared" si="5"/>
        <v>12</v>
      </c>
      <c r="I22" s="23">
        <f t="shared" si="5"/>
        <v>14</v>
      </c>
      <c r="J22" s="23">
        <f t="shared" si="5"/>
        <v>12</v>
      </c>
      <c r="K22" s="23">
        <f t="shared" si="5"/>
        <v>14</v>
      </c>
      <c r="L22" s="23">
        <f t="shared" si="5"/>
        <v>12</v>
      </c>
      <c r="M22" s="23">
        <f t="shared" si="5"/>
        <v>14</v>
      </c>
      <c r="N22" s="23">
        <f t="shared" si="5"/>
        <v>12</v>
      </c>
      <c r="O22" s="23">
        <f t="shared" si="5"/>
        <v>14</v>
      </c>
      <c r="P22" s="23">
        <f t="shared" si="5"/>
        <v>12</v>
      </c>
      <c r="Q22" s="23">
        <f t="shared" si="5"/>
        <v>14</v>
      </c>
      <c r="R22" s="23">
        <f t="shared" si="5"/>
        <v>12</v>
      </c>
      <c r="S22" s="23">
        <f t="shared" si="5"/>
        <v>14</v>
      </c>
      <c r="T22" s="23">
        <f t="shared" si="5"/>
        <v>12</v>
      </c>
      <c r="U22" s="23">
        <f t="shared" si="5"/>
        <v>13</v>
      </c>
      <c r="V22" s="111" t="s">
        <v>44</v>
      </c>
      <c r="W22" s="111" t="s">
        <v>44</v>
      </c>
      <c r="X22" s="23">
        <f t="shared" ref="X22:AS22" si="6">X23+X25+X26</f>
        <v>10</v>
      </c>
      <c r="Y22" s="23">
        <f t="shared" si="6"/>
        <v>12</v>
      </c>
      <c r="Z22" s="23">
        <f t="shared" si="6"/>
        <v>10</v>
      </c>
      <c r="AA22" s="23">
        <f t="shared" si="6"/>
        <v>12</v>
      </c>
      <c r="AB22" s="23">
        <f t="shared" si="6"/>
        <v>10</v>
      </c>
      <c r="AC22" s="23">
        <f t="shared" si="6"/>
        <v>12</v>
      </c>
      <c r="AD22" s="23">
        <f t="shared" si="6"/>
        <v>10</v>
      </c>
      <c r="AE22" s="23">
        <f t="shared" si="6"/>
        <v>12</v>
      </c>
      <c r="AF22" s="23">
        <f t="shared" si="6"/>
        <v>10</v>
      </c>
      <c r="AG22" s="23">
        <f t="shared" si="6"/>
        <v>12</v>
      </c>
      <c r="AH22" s="23">
        <f t="shared" si="6"/>
        <v>10</v>
      </c>
      <c r="AI22" s="23">
        <f t="shared" si="6"/>
        <v>12</v>
      </c>
      <c r="AJ22" s="23">
        <f t="shared" si="6"/>
        <v>12</v>
      </c>
      <c r="AK22" s="23">
        <f t="shared" si="6"/>
        <v>12</v>
      </c>
      <c r="AL22" s="23">
        <f t="shared" si="6"/>
        <v>12</v>
      </c>
      <c r="AM22" s="23">
        <f t="shared" si="6"/>
        <v>12</v>
      </c>
      <c r="AN22" s="23">
        <f t="shared" si="6"/>
        <v>5</v>
      </c>
      <c r="AO22" s="23">
        <f t="shared" si="6"/>
        <v>4</v>
      </c>
      <c r="AP22" s="23">
        <f t="shared" si="6"/>
        <v>7</v>
      </c>
      <c r="AQ22" s="23">
        <f t="shared" si="6"/>
        <v>4</v>
      </c>
      <c r="AR22" s="23">
        <f t="shared" si="6"/>
        <v>8</v>
      </c>
      <c r="AS22" s="23">
        <f t="shared" si="6"/>
        <v>2</v>
      </c>
      <c r="AT22" s="27"/>
      <c r="AU22" s="27"/>
      <c r="AV22" s="112" t="s">
        <v>44</v>
      </c>
      <c r="AW22" s="112" t="s">
        <v>44</v>
      </c>
      <c r="AX22" s="112" t="s">
        <v>44</v>
      </c>
      <c r="AY22" s="112" t="s">
        <v>44</v>
      </c>
      <c r="AZ22" s="112" t="s">
        <v>44</v>
      </c>
      <c r="BA22" s="112" t="s">
        <v>44</v>
      </c>
      <c r="BB22" s="112" t="s">
        <v>44</v>
      </c>
      <c r="BC22" s="112" t="s">
        <v>44</v>
      </c>
      <c r="BD22" s="112" t="s">
        <v>44</v>
      </c>
      <c r="BE22" s="25">
        <f>SUM(E22:BD22)</f>
        <v>431</v>
      </c>
    </row>
    <row r="23" spans="1:101" ht="25.5" customHeight="1" thickBot="1">
      <c r="A23" s="189"/>
      <c r="B23" s="193" t="s">
        <v>130</v>
      </c>
      <c r="C23" s="193" t="s">
        <v>107</v>
      </c>
      <c r="D23" s="124" t="s">
        <v>28</v>
      </c>
      <c r="E23" s="33">
        <v>6</v>
      </c>
      <c r="F23" s="33">
        <v>6</v>
      </c>
      <c r="G23" s="33">
        <v>6</v>
      </c>
      <c r="H23" s="33">
        <v>6</v>
      </c>
      <c r="I23" s="33">
        <v>6</v>
      </c>
      <c r="J23" s="33">
        <v>6</v>
      </c>
      <c r="K23" s="33">
        <v>6</v>
      </c>
      <c r="L23" s="33">
        <v>6</v>
      </c>
      <c r="M23" s="33">
        <v>6</v>
      </c>
      <c r="N23" s="33">
        <v>6</v>
      </c>
      <c r="O23" s="33">
        <v>6</v>
      </c>
      <c r="P23" s="33">
        <v>6</v>
      </c>
      <c r="Q23" s="33">
        <v>6</v>
      </c>
      <c r="R23" s="33">
        <v>6</v>
      </c>
      <c r="S23" s="33">
        <v>6</v>
      </c>
      <c r="T23" s="33">
        <v>6</v>
      </c>
      <c r="U23" s="33">
        <v>6</v>
      </c>
      <c r="V23" s="111" t="s">
        <v>44</v>
      </c>
      <c r="W23" s="111" t="s">
        <v>44</v>
      </c>
      <c r="X23" s="33">
        <v>6</v>
      </c>
      <c r="Y23" s="33">
        <v>6</v>
      </c>
      <c r="Z23" s="33">
        <v>6</v>
      </c>
      <c r="AA23" s="33">
        <v>6</v>
      </c>
      <c r="AB23" s="33">
        <v>6</v>
      </c>
      <c r="AC23" s="33">
        <v>6</v>
      </c>
      <c r="AD23" s="33">
        <v>6</v>
      </c>
      <c r="AE23" s="33">
        <v>6</v>
      </c>
      <c r="AF23" s="33">
        <v>6</v>
      </c>
      <c r="AG23" s="33">
        <v>6</v>
      </c>
      <c r="AH23" s="33">
        <v>6</v>
      </c>
      <c r="AI23" s="33">
        <v>6</v>
      </c>
      <c r="AJ23" s="33">
        <v>6</v>
      </c>
      <c r="AK23" s="33">
        <v>6</v>
      </c>
      <c r="AL23" s="33">
        <v>6</v>
      </c>
      <c r="AM23" s="33">
        <v>6</v>
      </c>
      <c r="AN23" s="33">
        <v>2</v>
      </c>
      <c r="AO23" s="33">
        <v>2</v>
      </c>
      <c r="AP23" s="33">
        <v>7</v>
      </c>
      <c r="AQ23" s="33">
        <v>4</v>
      </c>
      <c r="AR23" s="33">
        <v>8</v>
      </c>
      <c r="AS23" s="33">
        <v>2</v>
      </c>
      <c r="AT23" s="26"/>
      <c r="AU23" s="26"/>
      <c r="AV23" s="112" t="s">
        <v>44</v>
      </c>
      <c r="AW23" s="112" t="s">
        <v>44</v>
      </c>
      <c r="AX23" s="112" t="s">
        <v>44</v>
      </c>
      <c r="AY23" s="112" t="s">
        <v>44</v>
      </c>
      <c r="AZ23" s="112" t="s">
        <v>44</v>
      </c>
      <c r="BA23" s="112" t="s">
        <v>44</v>
      </c>
      <c r="BB23" s="112" t="s">
        <v>44</v>
      </c>
      <c r="BC23" s="112" t="s">
        <v>44</v>
      </c>
      <c r="BD23" s="112" t="s">
        <v>44</v>
      </c>
      <c r="BE23" s="116">
        <f t="shared" si="2"/>
        <v>223</v>
      </c>
    </row>
    <row r="24" spans="1:101" ht="31.5" customHeight="1" thickBot="1">
      <c r="A24" s="189"/>
      <c r="B24" s="194"/>
      <c r="C24" s="194"/>
      <c r="D24" s="124" t="s">
        <v>102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11"/>
      <c r="W24" s="111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26">
        <v>10</v>
      </c>
      <c r="AU24" s="26">
        <v>10</v>
      </c>
      <c r="AV24" s="112"/>
      <c r="AW24" s="112"/>
      <c r="AX24" s="112"/>
      <c r="AY24" s="112"/>
      <c r="AZ24" s="112"/>
      <c r="BA24" s="112"/>
      <c r="BB24" s="112"/>
      <c r="BC24" s="112"/>
      <c r="BD24" s="112"/>
      <c r="BE24" s="116">
        <f t="shared" si="2"/>
        <v>20</v>
      </c>
    </row>
    <row r="25" spans="1:101" ht="19.5" customHeight="1" thickBot="1">
      <c r="A25" s="189"/>
      <c r="B25" s="113" t="s">
        <v>131</v>
      </c>
      <c r="C25" s="115" t="s">
        <v>132</v>
      </c>
      <c r="D25" s="110" t="s">
        <v>28</v>
      </c>
      <c r="E25" s="33">
        <v>4</v>
      </c>
      <c r="F25" s="33">
        <v>2</v>
      </c>
      <c r="G25" s="33">
        <v>4</v>
      </c>
      <c r="H25" s="33">
        <v>2</v>
      </c>
      <c r="I25" s="33">
        <v>4</v>
      </c>
      <c r="J25" s="33">
        <v>2</v>
      </c>
      <c r="K25" s="34">
        <v>4</v>
      </c>
      <c r="L25" s="34">
        <v>2</v>
      </c>
      <c r="M25" s="34">
        <v>4</v>
      </c>
      <c r="N25" s="34">
        <v>2</v>
      </c>
      <c r="O25" s="34">
        <v>4</v>
      </c>
      <c r="P25" s="34">
        <v>2</v>
      </c>
      <c r="Q25" s="34">
        <v>4</v>
      </c>
      <c r="R25" s="34">
        <v>2</v>
      </c>
      <c r="S25" s="34">
        <v>4</v>
      </c>
      <c r="T25" s="34">
        <v>2</v>
      </c>
      <c r="U25" s="34">
        <v>3</v>
      </c>
      <c r="V25" s="111" t="s">
        <v>44</v>
      </c>
      <c r="W25" s="111" t="s">
        <v>44</v>
      </c>
      <c r="X25" s="33">
        <v>2</v>
      </c>
      <c r="Y25" s="33">
        <v>4</v>
      </c>
      <c r="Z25" s="33">
        <v>2</v>
      </c>
      <c r="AA25" s="33">
        <v>4</v>
      </c>
      <c r="AB25" s="33">
        <v>2</v>
      </c>
      <c r="AC25" s="33">
        <v>4</v>
      </c>
      <c r="AD25" s="33">
        <v>2</v>
      </c>
      <c r="AE25" s="33">
        <v>4</v>
      </c>
      <c r="AF25" s="33">
        <v>2</v>
      </c>
      <c r="AG25" s="33">
        <v>4</v>
      </c>
      <c r="AH25" s="33">
        <v>2</v>
      </c>
      <c r="AI25" s="33">
        <v>4</v>
      </c>
      <c r="AJ25" s="33">
        <v>2</v>
      </c>
      <c r="AK25" s="33">
        <v>4</v>
      </c>
      <c r="AL25" s="33">
        <v>2</v>
      </c>
      <c r="AM25" s="33">
        <v>4</v>
      </c>
      <c r="AN25" s="33">
        <v>2</v>
      </c>
      <c r="AO25" s="33">
        <v>2</v>
      </c>
      <c r="AP25" s="33"/>
      <c r="AQ25" s="33"/>
      <c r="AR25" s="33"/>
      <c r="AS25" s="33"/>
      <c r="AT25" s="26"/>
      <c r="AU25" s="26"/>
      <c r="AV25" s="112" t="s">
        <v>44</v>
      </c>
      <c r="AW25" s="112" t="s">
        <v>44</v>
      </c>
      <c r="AX25" s="112" t="s">
        <v>44</v>
      </c>
      <c r="AY25" s="112" t="s">
        <v>44</v>
      </c>
      <c r="AZ25" s="112" t="s">
        <v>44</v>
      </c>
      <c r="BA25" s="112" t="s">
        <v>44</v>
      </c>
      <c r="BB25" s="112" t="s">
        <v>44</v>
      </c>
      <c r="BC25" s="112" t="s">
        <v>44</v>
      </c>
      <c r="BD25" s="112" t="s">
        <v>44</v>
      </c>
      <c r="BE25" s="116">
        <f t="shared" si="2"/>
        <v>103</v>
      </c>
    </row>
    <row r="26" spans="1:101" ht="19.5" customHeight="1" thickBot="1">
      <c r="A26" s="189"/>
      <c r="B26" s="195" t="s">
        <v>133</v>
      </c>
      <c r="C26" s="171" t="s">
        <v>134</v>
      </c>
      <c r="D26" s="110" t="s">
        <v>28</v>
      </c>
      <c r="E26" s="24">
        <v>4</v>
      </c>
      <c r="F26" s="24">
        <v>4</v>
      </c>
      <c r="G26" s="24">
        <v>4</v>
      </c>
      <c r="H26" s="24">
        <v>4</v>
      </c>
      <c r="I26" s="24">
        <v>4</v>
      </c>
      <c r="J26" s="24">
        <v>4</v>
      </c>
      <c r="K26" s="24">
        <v>4</v>
      </c>
      <c r="L26" s="24">
        <v>4</v>
      </c>
      <c r="M26" s="24">
        <v>4</v>
      </c>
      <c r="N26" s="24">
        <v>4</v>
      </c>
      <c r="O26" s="24">
        <v>4</v>
      </c>
      <c r="P26" s="24">
        <v>4</v>
      </c>
      <c r="Q26" s="24">
        <v>4</v>
      </c>
      <c r="R26" s="24">
        <v>4</v>
      </c>
      <c r="S26" s="24">
        <v>4</v>
      </c>
      <c r="T26" s="24">
        <v>4</v>
      </c>
      <c r="U26" s="24">
        <v>4</v>
      </c>
      <c r="V26" s="111" t="s">
        <v>44</v>
      </c>
      <c r="W26" s="111" t="s">
        <v>44</v>
      </c>
      <c r="X26" s="33">
        <v>2</v>
      </c>
      <c r="Y26" s="33">
        <v>2</v>
      </c>
      <c r="Z26" s="33">
        <v>2</v>
      </c>
      <c r="AA26" s="33">
        <v>2</v>
      </c>
      <c r="AB26" s="33">
        <v>2</v>
      </c>
      <c r="AC26" s="33">
        <v>2</v>
      </c>
      <c r="AD26" s="33">
        <v>2</v>
      </c>
      <c r="AE26" s="33">
        <v>2</v>
      </c>
      <c r="AF26" s="33">
        <v>2</v>
      </c>
      <c r="AG26" s="33">
        <v>2</v>
      </c>
      <c r="AH26" s="33">
        <v>2</v>
      </c>
      <c r="AI26" s="33">
        <v>2</v>
      </c>
      <c r="AJ26" s="33">
        <v>4</v>
      </c>
      <c r="AK26" s="33">
        <v>2</v>
      </c>
      <c r="AL26" s="33">
        <v>4</v>
      </c>
      <c r="AM26" s="33">
        <v>2</v>
      </c>
      <c r="AN26" s="33">
        <v>1</v>
      </c>
      <c r="AO26" s="33"/>
      <c r="AP26" s="33"/>
      <c r="AQ26" s="67"/>
      <c r="AR26" s="67"/>
      <c r="AS26" s="67"/>
      <c r="AT26" s="26"/>
      <c r="AU26" s="26"/>
      <c r="AV26" s="112" t="s">
        <v>44</v>
      </c>
      <c r="AW26" s="112" t="s">
        <v>44</v>
      </c>
      <c r="AX26" s="112" t="s">
        <v>44</v>
      </c>
      <c r="AY26" s="112" t="s">
        <v>44</v>
      </c>
      <c r="AZ26" s="112" t="s">
        <v>44</v>
      </c>
      <c r="BA26" s="112" t="s">
        <v>44</v>
      </c>
      <c r="BB26" s="112" t="s">
        <v>44</v>
      </c>
      <c r="BC26" s="112" t="s">
        <v>44</v>
      </c>
      <c r="BD26" s="112" t="s">
        <v>44</v>
      </c>
      <c r="BE26" s="116">
        <f t="shared" si="2"/>
        <v>105</v>
      </c>
      <c r="BG26" s="14" t="s">
        <v>135</v>
      </c>
    </row>
    <row r="27" spans="1:101" ht="19.5" customHeight="1" thickBot="1">
      <c r="A27" s="189"/>
      <c r="B27" s="196"/>
      <c r="C27" s="172"/>
      <c r="D27" s="110" t="s">
        <v>102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11"/>
      <c r="W27" s="11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1"/>
      <c r="AL27" s="31"/>
      <c r="AM27" s="31"/>
      <c r="AN27" s="31"/>
      <c r="AO27" s="31"/>
      <c r="AP27" s="31"/>
      <c r="AQ27" s="31"/>
      <c r="AR27" s="31"/>
      <c r="AS27" s="31"/>
      <c r="AT27" s="26"/>
      <c r="AU27" s="26">
        <v>14</v>
      </c>
      <c r="AV27" s="112"/>
      <c r="AW27" s="112"/>
      <c r="AX27" s="112"/>
      <c r="AY27" s="112"/>
      <c r="AZ27" s="112"/>
      <c r="BA27" s="112"/>
      <c r="BB27" s="112"/>
      <c r="BC27" s="112"/>
      <c r="BD27" s="112"/>
      <c r="BE27" s="116">
        <f t="shared" si="2"/>
        <v>14</v>
      </c>
    </row>
    <row r="28" spans="1:101" ht="36.75" customHeight="1" thickBot="1">
      <c r="A28" s="189"/>
      <c r="B28" s="104" t="s">
        <v>94</v>
      </c>
      <c r="C28" s="104" t="s">
        <v>95</v>
      </c>
      <c r="D28" s="125" t="s">
        <v>28</v>
      </c>
      <c r="E28" s="126">
        <f t="shared" ref="E28:U28" si="7">E29</f>
        <v>0</v>
      </c>
      <c r="F28" s="126">
        <f t="shared" si="7"/>
        <v>0</v>
      </c>
      <c r="G28" s="126">
        <f t="shared" si="7"/>
        <v>0</v>
      </c>
      <c r="H28" s="126">
        <f t="shared" si="7"/>
        <v>0</v>
      </c>
      <c r="I28" s="126">
        <f t="shared" si="7"/>
        <v>0</v>
      </c>
      <c r="J28" s="126">
        <f t="shared" si="7"/>
        <v>0</v>
      </c>
      <c r="K28" s="126">
        <f t="shared" si="7"/>
        <v>0</v>
      </c>
      <c r="L28" s="126">
        <f t="shared" si="7"/>
        <v>0</v>
      </c>
      <c r="M28" s="126">
        <f t="shared" si="7"/>
        <v>0</v>
      </c>
      <c r="N28" s="126">
        <f t="shared" si="7"/>
        <v>0</v>
      </c>
      <c r="O28" s="126">
        <f t="shared" si="7"/>
        <v>0</v>
      </c>
      <c r="P28" s="126">
        <f t="shared" si="7"/>
        <v>0</v>
      </c>
      <c r="Q28" s="126">
        <f t="shared" si="7"/>
        <v>0</v>
      </c>
      <c r="R28" s="126">
        <f t="shared" si="7"/>
        <v>0</v>
      </c>
      <c r="S28" s="126">
        <f t="shared" si="7"/>
        <v>0</v>
      </c>
      <c r="T28" s="126">
        <f t="shared" si="7"/>
        <v>0</v>
      </c>
      <c r="U28" s="126">
        <f t="shared" si="7"/>
        <v>0</v>
      </c>
      <c r="V28" s="127" t="s">
        <v>44</v>
      </c>
      <c r="W28" s="127" t="s">
        <v>44</v>
      </c>
      <c r="X28" s="126">
        <f t="shared" ref="X28:AS28" si="8">X29</f>
        <v>2</v>
      </c>
      <c r="Y28" s="126">
        <f t="shared" si="8"/>
        <v>2</v>
      </c>
      <c r="Z28" s="126">
        <f t="shared" si="8"/>
        <v>2</v>
      </c>
      <c r="AA28" s="126">
        <f t="shared" si="8"/>
        <v>2</v>
      </c>
      <c r="AB28" s="126">
        <f t="shared" si="8"/>
        <v>2</v>
      </c>
      <c r="AC28" s="126">
        <f t="shared" si="8"/>
        <v>2</v>
      </c>
      <c r="AD28" s="126">
        <f t="shared" si="8"/>
        <v>2</v>
      </c>
      <c r="AE28" s="126">
        <f t="shared" si="8"/>
        <v>2</v>
      </c>
      <c r="AF28" s="126">
        <f t="shared" si="8"/>
        <v>2</v>
      </c>
      <c r="AG28" s="126">
        <f t="shared" si="8"/>
        <v>2</v>
      </c>
      <c r="AH28" s="126">
        <f t="shared" si="8"/>
        <v>2</v>
      </c>
      <c r="AI28" s="126">
        <f t="shared" si="8"/>
        <v>2</v>
      </c>
      <c r="AJ28" s="126">
        <f t="shared" si="8"/>
        <v>0</v>
      </c>
      <c r="AK28" s="126">
        <f t="shared" si="8"/>
        <v>2</v>
      </c>
      <c r="AL28" s="126">
        <f t="shared" si="8"/>
        <v>0</v>
      </c>
      <c r="AM28" s="126">
        <f t="shared" si="8"/>
        <v>2</v>
      </c>
      <c r="AN28" s="126">
        <f t="shared" si="8"/>
        <v>0</v>
      </c>
      <c r="AO28" s="126">
        <f t="shared" si="8"/>
        <v>2</v>
      </c>
      <c r="AP28" s="126">
        <f t="shared" si="8"/>
        <v>0</v>
      </c>
      <c r="AQ28" s="126">
        <f t="shared" si="8"/>
        <v>2</v>
      </c>
      <c r="AR28" s="126">
        <f t="shared" si="8"/>
        <v>0</v>
      </c>
      <c r="AS28" s="126">
        <f t="shared" si="8"/>
        <v>2</v>
      </c>
      <c r="AT28" s="128"/>
      <c r="AU28" s="128"/>
      <c r="AV28" s="129" t="s">
        <v>44</v>
      </c>
      <c r="AW28" s="129" t="s">
        <v>44</v>
      </c>
      <c r="AX28" s="129" t="s">
        <v>44</v>
      </c>
      <c r="AY28" s="129" t="s">
        <v>44</v>
      </c>
      <c r="AZ28" s="129" t="s">
        <v>44</v>
      </c>
      <c r="BA28" s="129" t="s">
        <v>44</v>
      </c>
      <c r="BB28" s="129" t="s">
        <v>44</v>
      </c>
      <c r="BC28" s="129" t="s">
        <v>44</v>
      </c>
      <c r="BD28" s="129" t="s">
        <v>44</v>
      </c>
      <c r="BE28" s="25">
        <f>SUM(E28:BD28)</f>
        <v>34</v>
      </c>
    </row>
    <row r="29" spans="1:101" ht="19.5" customHeight="1" thickBot="1">
      <c r="A29" s="189"/>
      <c r="B29" s="114" t="s">
        <v>96</v>
      </c>
      <c r="C29" s="114" t="s">
        <v>97</v>
      </c>
      <c r="D29" s="110" t="s">
        <v>28</v>
      </c>
      <c r="E29" s="13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11" t="s">
        <v>44</v>
      </c>
      <c r="W29" s="111" t="s">
        <v>44</v>
      </c>
      <c r="X29" s="132">
        <v>2</v>
      </c>
      <c r="Y29" s="132">
        <v>2</v>
      </c>
      <c r="Z29" s="132">
        <v>2</v>
      </c>
      <c r="AA29" s="132">
        <v>2</v>
      </c>
      <c r="AB29" s="132">
        <v>2</v>
      </c>
      <c r="AC29" s="132">
        <v>2</v>
      </c>
      <c r="AD29" s="132">
        <v>2</v>
      </c>
      <c r="AE29" s="132">
        <v>2</v>
      </c>
      <c r="AF29" s="132">
        <v>2</v>
      </c>
      <c r="AG29" s="132">
        <v>2</v>
      </c>
      <c r="AH29" s="132">
        <v>2</v>
      </c>
      <c r="AI29" s="132">
        <v>2</v>
      </c>
      <c r="AJ29" s="132"/>
      <c r="AK29" s="132">
        <v>2</v>
      </c>
      <c r="AL29" s="132"/>
      <c r="AM29" s="132">
        <v>2</v>
      </c>
      <c r="AN29" s="132"/>
      <c r="AO29" s="132">
        <v>2</v>
      </c>
      <c r="AP29" s="132"/>
      <c r="AQ29" s="132">
        <v>2</v>
      </c>
      <c r="AR29" s="132"/>
      <c r="AS29" s="132">
        <v>2</v>
      </c>
      <c r="AT29" s="133"/>
      <c r="AU29" s="133"/>
      <c r="AV29" s="112" t="s">
        <v>44</v>
      </c>
      <c r="AW29" s="112" t="s">
        <v>44</v>
      </c>
      <c r="AX29" s="112" t="s">
        <v>44</v>
      </c>
      <c r="AY29" s="112" t="s">
        <v>44</v>
      </c>
      <c r="AZ29" s="112" t="s">
        <v>44</v>
      </c>
      <c r="BA29" s="112" t="s">
        <v>44</v>
      </c>
      <c r="BB29" s="112" t="s">
        <v>44</v>
      </c>
      <c r="BC29" s="112" t="s">
        <v>44</v>
      </c>
      <c r="BD29" s="112" t="s">
        <v>44</v>
      </c>
      <c r="BE29" s="67">
        <f>SUM(E29:BD29)</f>
        <v>34</v>
      </c>
    </row>
    <row r="30" spans="1:101" ht="18" customHeight="1">
      <c r="A30" s="189"/>
      <c r="B30" s="173" t="s">
        <v>136</v>
      </c>
      <c r="C30" s="174"/>
      <c r="D30" s="175"/>
      <c r="E30" s="169">
        <f t="shared" ref="E30:U30" si="9">E8+E22+E28</f>
        <v>36</v>
      </c>
      <c r="F30" s="169">
        <f t="shared" si="9"/>
        <v>36</v>
      </c>
      <c r="G30" s="169">
        <f t="shared" si="9"/>
        <v>36</v>
      </c>
      <c r="H30" s="169">
        <f t="shared" si="9"/>
        <v>36</v>
      </c>
      <c r="I30" s="169">
        <f t="shared" si="9"/>
        <v>36</v>
      </c>
      <c r="J30" s="169">
        <f t="shared" si="9"/>
        <v>36</v>
      </c>
      <c r="K30" s="169">
        <f t="shared" si="9"/>
        <v>36</v>
      </c>
      <c r="L30" s="169">
        <f t="shared" si="9"/>
        <v>36</v>
      </c>
      <c r="M30" s="169">
        <f t="shared" si="9"/>
        <v>36</v>
      </c>
      <c r="N30" s="169">
        <f t="shared" si="9"/>
        <v>36</v>
      </c>
      <c r="O30" s="169">
        <f t="shared" si="9"/>
        <v>36</v>
      </c>
      <c r="P30" s="169">
        <f t="shared" si="9"/>
        <v>36</v>
      </c>
      <c r="Q30" s="169">
        <f t="shared" si="9"/>
        <v>36</v>
      </c>
      <c r="R30" s="169">
        <f t="shared" si="9"/>
        <v>36</v>
      </c>
      <c r="S30" s="169">
        <f t="shared" si="9"/>
        <v>36</v>
      </c>
      <c r="T30" s="169">
        <f t="shared" si="9"/>
        <v>36</v>
      </c>
      <c r="U30" s="169">
        <f t="shared" si="9"/>
        <v>36</v>
      </c>
      <c r="V30" s="165" t="s">
        <v>44</v>
      </c>
      <c r="W30" s="165" t="s">
        <v>44</v>
      </c>
      <c r="X30" s="167">
        <f t="shared" ref="X30:AU30" si="10">X8+X22+X28</f>
        <v>36</v>
      </c>
      <c r="Y30" s="167">
        <f t="shared" si="10"/>
        <v>36</v>
      </c>
      <c r="Z30" s="167">
        <f t="shared" si="10"/>
        <v>36</v>
      </c>
      <c r="AA30" s="167">
        <f t="shared" si="10"/>
        <v>36</v>
      </c>
      <c r="AB30" s="167">
        <f t="shared" si="10"/>
        <v>36</v>
      </c>
      <c r="AC30" s="167">
        <f t="shared" si="10"/>
        <v>36</v>
      </c>
      <c r="AD30" s="167">
        <f t="shared" si="10"/>
        <v>36</v>
      </c>
      <c r="AE30" s="167">
        <f t="shared" si="10"/>
        <v>36</v>
      </c>
      <c r="AF30" s="167">
        <f t="shared" si="10"/>
        <v>36</v>
      </c>
      <c r="AG30" s="167">
        <f t="shared" si="10"/>
        <v>36</v>
      </c>
      <c r="AH30" s="167">
        <f t="shared" si="10"/>
        <v>36</v>
      </c>
      <c r="AI30" s="167">
        <f t="shared" si="10"/>
        <v>36</v>
      </c>
      <c r="AJ30" s="167">
        <f t="shared" si="10"/>
        <v>36</v>
      </c>
      <c r="AK30" s="167">
        <f t="shared" si="10"/>
        <v>36</v>
      </c>
      <c r="AL30" s="167">
        <f t="shared" si="10"/>
        <v>36</v>
      </c>
      <c r="AM30" s="167">
        <f t="shared" si="10"/>
        <v>36</v>
      </c>
      <c r="AN30" s="167">
        <f t="shared" si="10"/>
        <v>36</v>
      </c>
      <c r="AO30" s="167">
        <f t="shared" si="10"/>
        <v>36</v>
      </c>
      <c r="AP30" s="167">
        <f t="shared" si="10"/>
        <v>36</v>
      </c>
      <c r="AQ30" s="167">
        <f t="shared" si="10"/>
        <v>36</v>
      </c>
      <c r="AR30" s="167">
        <f t="shared" si="10"/>
        <v>36</v>
      </c>
      <c r="AS30" s="167">
        <f t="shared" si="10"/>
        <v>36</v>
      </c>
      <c r="AT30" s="167">
        <f t="shared" si="10"/>
        <v>0</v>
      </c>
      <c r="AU30" s="167">
        <f t="shared" si="10"/>
        <v>0</v>
      </c>
      <c r="AV30" s="165" t="s">
        <v>44</v>
      </c>
      <c r="AW30" s="165" t="s">
        <v>44</v>
      </c>
      <c r="AX30" s="165" t="s">
        <v>44</v>
      </c>
      <c r="AY30" s="165" t="s">
        <v>44</v>
      </c>
      <c r="AZ30" s="165" t="s">
        <v>44</v>
      </c>
      <c r="BA30" s="165" t="s">
        <v>44</v>
      </c>
      <c r="BB30" s="165" t="s">
        <v>44</v>
      </c>
      <c r="BC30" s="165" t="s">
        <v>44</v>
      </c>
      <c r="BD30" s="165" t="s">
        <v>44</v>
      </c>
      <c r="BE30" s="160">
        <v>1404</v>
      </c>
    </row>
    <row r="31" spans="1:101" ht="2.25" customHeight="1" thickBot="1">
      <c r="A31" s="189"/>
      <c r="B31" s="176"/>
      <c r="C31" s="177"/>
      <c r="D31" s="178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66"/>
      <c r="W31" s="166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6"/>
      <c r="AW31" s="166"/>
      <c r="AX31" s="166"/>
      <c r="AY31" s="166"/>
      <c r="AZ31" s="166"/>
      <c r="BA31" s="166"/>
      <c r="BB31" s="166"/>
      <c r="BC31" s="166"/>
      <c r="BD31" s="166"/>
      <c r="BE31" s="161"/>
    </row>
    <row r="32" spans="1:101" ht="18" customHeight="1" thickBot="1">
      <c r="A32" s="189"/>
      <c r="B32" s="162" t="s">
        <v>52</v>
      </c>
      <c r="C32" s="163"/>
      <c r="D32" s="16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111" t="s">
        <v>44</v>
      </c>
      <c r="W32" s="111" t="s">
        <v>44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>
        <f>AT27+AT24+AT10</f>
        <v>30</v>
      </c>
      <c r="AU32" s="23">
        <f>AU27+AU24+AU10</f>
        <v>24</v>
      </c>
      <c r="AV32" s="106" t="s">
        <v>44</v>
      </c>
      <c r="AW32" s="106" t="s">
        <v>44</v>
      </c>
      <c r="AX32" s="106" t="s">
        <v>44</v>
      </c>
      <c r="AY32" s="106" t="s">
        <v>44</v>
      </c>
      <c r="AZ32" s="106" t="s">
        <v>44</v>
      </c>
      <c r="BA32" s="106" t="s">
        <v>44</v>
      </c>
      <c r="BB32" s="106" t="s">
        <v>44</v>
      </c>
      <c r="BC32" s="106" t="s">
        <v>44</v>
      </c>
      <c r="BD32" s="106" t="s">
        <v>44</v>
      </c>
      <c r="BE32" s="25">
        <f>SUM(E32:BD32)</f>
        <v>54</v>
      </c>
    </row>
    <row r="33" spans="1:58" s="136" customFormat="1" ht="18" customHeight="1" thickBot="1">
      <c r="A33" s="190"/>
      <c r="B33" s="162" t="s">
        <v>36</v>
      </c>
      <c r="C33" s="163"/>
      <c r="D33" s="164"/>
      <c r="E33" s="134">
        <f>E30+E32</f>
        <v>36</v>
      </c>
      <c r="F33" s="134">
        <f t="shared" ref="F33:AU33" si="11">F30+F32</f>
        <v>36</v>
      </c>
      <c r="G33" s="134">
        <f t="shared" si="11"/>
        <v>36</v>
      </c>
      <c r="H33" s="134">
        <f t="shared" si="11"/>
        <v>36</v>
      </c>
      <c r="I33" s="134">
        <f t="shared" si="11"/>
        <v>36</v>
      </c>
      <c r="J33" s="134">
        <f t="shared" si="11"/>
        <v>36</v>
      </c>
      <c r="K33" s="134">
        <f t="shared" si="11"/>
        <v>36</v>
      </c>
      <c r="L33" s="134">
        <f t="shared" si="11"/>
        <v>36</v>
      </c>
      <c r="M33" s="134">
        <f t="shared" si="11"/>
        <v>36</v>
      </c>
      <c r="N33" s="134">
        <f t="shared" si="11"/>
        <v>36</v>
      </c>
      <c r="O33" s="134">
        <f t="shared" si="11"/>
        <v>36</v>
      </c>
      <c r="P33" s="134">
        <f t="shared" si="11"/>
        <v>36</v>
      </c>
      <c r="Q33" s="134">
        <f t="shared" si="11"/>
        <v>36</v>
      </c>
      <c r="R33" s="134">
        <f t="shared" si="11"/>
        <v>36</v>
      </c>
      <c r="S33" s="134">
        <f t="shared" si="11"/>
        <v>36</v>
      </c>
      <c r="T33" s="134">
        <f t="shared" si="11"/>
        <v>36</v>
      </c>
      <c r="U33" s="134">
        <f t="shared" si="11"/>
        <v>36</v>
      </c>
      <c r="V33" s="111" t="s">
        <v>44</v>
      </c>
      <c r="W33" s="111" t="s">
        <v>44</v>
      </c>
      <c r="X33" s="134">
        <f t="shared" si="11"/>
        <v>36</v>
      </c>
      <c r="Y33" s="134">
        <f t="shared" si="11"/>
        <v>36</v>
      </c>
      <c r="Z33" s="134">
        <f t="shared" si="11"/>
        <v>36</v>
      </c>
      <c r="AA33" s="134">
        <f t="shared" si="11"/>
        <v>36</v>
      </c>
      <c r="AB33" s="134">
        <f t="shared" si="11"/>
        <v>36</v>
      </c>
      <c r="AC33" s="134">
        <f t="shared" si="11"/>
        <v>36</v>
      </c>
      <c r="AD33" s="134">
        <f t="shared" si="11"/>
        <v>36</v>
      </c>
      <c r="AE33" s="134">
        <f t="shared" si="11"/>
        <v>36</v>
      </c>
      <c r="AF33" s="134">
        <f t="shared" si="11"/>
        <v>36</v>
      </c>
      <c r="AG33" s="134">
        <f t="shared" si="11"/>
        <v>36</v>
      </c>
      <c r="AH33" s="134">
        <f t="shared" si="11"/>
        <v>36</v>
      </c>
      <c r="AI33" s="134">
        <f t="shared" si="11"/>
        <v>36</v>
      </c>
      <c r="AJ33" s="134">
        <f t="shared" si="11"/>
        <v>36</v>
      </c>
      <c r="AK33" s="134">
        <f t="shared" si="11"/>
        <v>36</v>
      </c>
      <c r="AL33" s="134">
        <f t="shared" si="11"/>
        <v>36</v>
      </c>
      <c r="AM33" s="134">
        <f t="shared" si="11"/>
        <v>36</v>
      </c>
      <c r="AN33" s="134">
        <f t="shared" si="11"/>
        <v>36</v>
      </c>
      <c r="AO33" s="134">
        <f t="shared" si="11"/>
        <v>36</v>
      </c>
      <c r="AP33" s="134">
        <f t="shared" si="11"/>
        <v>36</v>
      </c>
      <c r="AQ33" s="134">
        <f t="shared" si="11"/>
        <v>36</v>
      </c>
      <c r="AR33" s="134">
        <f t="shared" si="11"/>
        <v>36</v>
      </c>
      <c r="AS33" s="134">
        <f t="shared" si="11"/>
        <v>36</v>
      </c>
      <c r="AT33" s="134">
        <f t="shared" si="11"/>
        <v>30</v>
      </c>
      <c r="AU33" s="134">
        <f t="shared" si="11"/>
        <v>24</v>
      </c>
      <c r="AV33" s="32" t="s">
        <v>44</v>
      </c>
      <c r="AW33" s="32" t="s">
        <v>44</v>
      </c>
      <c r="AX33" s="32" t="s">
        <v>44</v>
      </c>
      <c r="AY33" s="32" t="s">
        <v>44</v>
      </c>
      <c r="AZ33" s="32" t="s">
        <v>44</v>
      </c>
      <c r="BA33" s="32" t="s">
        <v>44</v>
      </c>
      <c r="BB33" s="32" t="s">
        <v>44</v>
      </c>
      <c r="BC33" s="32" t="s">
        <v>44</v>
      </c>
      <c r="BD33" s="32" t="s">
        <v>44</v>
      </c>
      <c r="BE33" s="135">
        <f>SUM(E33:BD33)</f>
        <v>1458</v>
      </c>
      <c r="BF33" s="93"/>
    </row>
    <row r="34" spans="1:58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AT34" s="138"/>
      <c r="AU34" s="138"/>
    </row>
    <row r="35" spans="1:58" ht="18.75">
      <c r="A35" s="137"/>
      <c r="B35" s="139"/>
      <c r="C35" s="140" t="s">
        <v>56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39"/>
      <c r="R35" s="139"/>
      <c r="S35" s="139"/>
      <c r="T35" s="139"/>
      <c r="U35" s="141"/>
      <c r="V35" s="141"/>
      <c r="AT35" s="138"/>
      <c r="AU35" s="138"/>
    </row>
    <row r="36" spans="1:58">
      <c r="A36" s="142" t="s">
        <v>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1"/>
      <c r="V36" s="141"/>
      <c r="AT36" s="138"/>
      <c r="AU36" s="138"/>
    </row>
  </sheetData>
  <mergeCells count="83"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N30:N31"/>
    <mergeCell ref="C26:C27"/>
    <mergeCell ref="B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N30:AN31"/>
    <mergeCell ref="AO30:AO31"/>
    <mergeCell ref="AP30:AP31"/>
    <mergeCell ref="AQ30:AQ31"/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activeCell="B9" sqref="B9:B10"/>
    </sheetView>
  </sheetViews>
  <sheetFormatPr defaultRowHeight="14.25"/>
  <cols>
    <col min="1" max="1" width="4.42578125" style="143" customWidth="1"/>
    <col min="2" max="2" width="11.5703125" style="14" customWidth="1"/>
    <col min="3" max="3" width="40.140625" style="14" customWidth="1"/>
    <col min="4" max="4" width="15" style="14" customWidth="1"/>
    <col min="5" max="45" width="3.5703125" style="14" customWidth="1"/>
    <col min="46" max="46" width="3.5703125" style="119" customWidth="1"/>
    <col min="47" max="47" width="4.42578125" style="119" customWidth="1"/>
    <col min="48" max="56" width="2.42578125" style="14" customWidth="1"/>
    <col min="57" max="57" width="9.140625" style="14" customWidth="1"/>
    <col min="58" max="58" width="9.140625" style="93"/>
    <col min="59" max="256" width="9.140625" style="14"/>
    <col min="257" max="257" width="4.42578125" style="14" customWidth="1"/>
    <col min="258" max="258" width="11.5703125" style="14" customWidth="1"/>
    <col min="259" max="259" width="40.140625" style="14" customWidth="1"/>
    <col min="260" max="260" width="15" style="14" customWidth="1"/>
    <col min="261" max="302" width="3.5703125" style="14" customWidth="1"/>
    <col min="303" max="303" width="4.42578125" style="14" customWidth="1"/>
    <col min="304" max="312" width="2.42578125" style="14" customWidth="1"/>
    <col min="313" max="313" width="9.140625" style="14" customWidth="1"/>
    <col min="314" max="512" width="9.140625" style="14"/>
    <col min="513" max="513" width="4.42578125" style="14" customWidth="1"/>
    <col min="514" max="514" width="11.5703125" style="14" customWidth="1"/>
    <col min="515" max="515" width="40.140625" style="14" customWidth="1"/>
    <col min="516" max="516" width="15" style="14" customWidth="1"/>
    <col min="517" max="558" width="3.5703125" style="14" customWidth="1"/>
    <col min="559" max="559" width="4.42578125" style="14" customWidth="1"/>
    <col min="560" max="568" width="2.42578125" style="14" customWidth="1"/>
    <col min="569" max="569" width="9.140625" style="14" customWidth="1"/>
    <col min="570" max="768" width="9.140625" style="14"/>
    <col min="769" max="769" width="4.42578125" style="14" customWidth="1"/>
    <col min="770" max="770" width="11.5703125" style="14" customWidth="1"/>
    <col min="771" max="771" width="40.140625" style="14" customWidth="1"/>
    <col min="772" max="772" width="15" style="14" customWidth="1"/>
    <col min="773" max="814" width="3.5703125" style="14" customWidth="1"/>
    <col min="815" max="815" width="4.42578125" style="14" customWidth="1"/>
    <col min="816" max="824" width="2.42578125" style="14" customWidth="1"/>
    <col min="825" max="825" width="9.140625" style="14" customWidth="1"/>
    <col min="826" max="1024" width="9.140625" style="14"/>
    <col min="1025" max="1025" width="4.42578125" style="14" customWidth="1"/>
    <col min="1026" max="1026" width="11.5703125" style="14" customWidth="1"/>
    <col min="1027" max="1027" width="40.140625" style="14" customWidth="1"/>
    <col min="1028" max="1028" width="15" style="14" customWidth="1"/>
    <col min="1029" max="1070" width="3.5703125" style="14" customWidth="1"/>
    <col min="1071" max="1071" width="4.42578125" style="14" customWidth="1"/>
    <col min="1072" max="1080" width="2.42578125" style="14" customWidth="1"/>
    <col min="1081" max="1081" width="9.140625" style="14" customWidth="1"/>
    <col min="1082" max="1280" width="9.140625" style="14"/>
    <col min="1281" max="1281" width="4.42578125" style="14" customWidth="1"/>
    <col min="1282" max="1282" width="11.5703125" style="14" customWidth="1"/>
    <col min="1283" max="1283" width="40.140625" style="14" customWidth="1"/>
    <col min="1284" max="1284" width="15" style="14" customWidth="1"/>
    <col min="1285" max="1326" width="3.5703125" style="14" customWidth="1"/>
    <col min="1327" max="1327" width="4.42578125" style="14" customWidth="1"/>
    <col min="1328" max="1336" width="2.42578125" style="14" customWidth="1"/>
    <col min="1337" max="1337" width="9.140625" style="14" customWidth="1"/>
    <col min="1338" max="1536" width="9.140625" style="14"/>
    <col min="1537" max="1537" width="4.42578125" style="14" customWidth="1"/>
    <col min="1538" max="1538" width="11.5703125" style="14" customWidth="1"/>
    <col min="1539" max="1539" width="40.140625" style="14" customWidth="1"/>
    <col min="1540" max="1540" width="15" style="14" customWidth="1"/>
    <col min="1541" max="1582" width="3.5703125" style="14" customWidth="1"/>
    <col min="1583" max="1583" width="4.42578125" style="14" customWidth="1"/>
    <col min="1584" max="1592" width="2.42578125" style="14" customWidth="1"/>
    <col min="1593" max="1593" width="9.140625" style="14" customWidth="1"/>
    <col min="1594" max="1792" width="9.140625" style="14"/>
    <col min="1793" max="1793" width="4.42578125" style="14" customWidth="1"/>
    <col min="1794" max="1794" width="11.5703125" style="14" customWidth="1"/>
    <col min="1795" max="1795" width="40.140625" style="14" customWidth="1"/>
    <col min="1796" max="1796" width="15" style="14" customWidth="1"/>
    <col min="1797" max="1838" width="3.5703125" style="14" customWidth="1"/>
    <col min="1839" max="1839" width="4.42578125" style="14" customWidth="1"/>
    <col min="1840" max="1848" width="2.42578125" style="14" customWidth="1"/>
    <col min="1849" max="1849" width="9.140625" style="14" customWidth="1"/>
    <col min="1850" max="2048" width="9.140625" style="14"/>
    <col min="2049" max="2049" width="4.42578125" style="14" customWidth="1"/>
    <col min="2050" max="2050" width="11.5703125" style="14" customWidth="1"/>
    <col min="2051" max="2051" width="40.140625" style="14" customWidth="1"/>
    <col min="2052" max="2052" width="15" style="14" customWidth="1"/>
    <col min="2053" max="2094" width="3.5703125" style="14" customWidth="1"/>
    <col min="2095" max="2095" width="4.42578125" style="14" customWidth="1"/>
    <col min="2096" max="2104" width="2.42578125" style="14" customWidth="1"/>
    <col min="2105" max="2105" width="9.140625" style="14" customWidth="1"/>
    <col min="2106" max="2304" width="9.140625" style="14"/>
    <col min="2305" max="2305" width="4.42578125" style="14" customWidth="1"/>
    <col min="2306" max="2306" width="11.5703125" style="14" customWidth="1"/>
    <col min="2307" max="2307" width="40.140625" style="14" customWidth="1"/>
    <col min="2308" max="2308" width="15" style="14" customWidth="1"/>
    <col min="2309" max="2350" width="3.5703125" style="14" customWidth="1"/>
    <col min="2351" max="2351" width="4.42578125" style="14" customWidth="1"/>
    <col min="2352" max="2360" width="2.42578125" style="14" customWidth="1"/>
    <col min="2361" max="2361" width="9.140625" style="14" customWidth="1"/>
    <col min="2362" max="2560" width="9.140625" style="14"/>
    <col min="2561" max="2561" width="4.42578125" style="14" customWidth="1"/>
    <col min="2562" max="2562" width="11.5703125" style="14" customWidth="1"/>
    <col min="2563" max="2563" width="40.140625" style="14" customWidth="1"/>
    <col min="2564" max="2564" width="15" style="14" customWidth="1"/>
    <col min="2565" max="2606" width="3.5703125" style="14" customWidth="1"/>
    <col min="2607" max="2607" width="4.42578125" style="14" customWidth="1"/>
    <col min="2608" max="2616" width="2.42578125" style="14" customWidth="1"/>
    <col min="2617" max="2617" width="9.140625" style="14" customWidth="1"/>
    <col min="2618" max="2816" width="9.140625" style="14"/>
    <col min="2817" max="2817" width="4.42578125" style="14" customWidth="1"/>
    <col min="2818" max="2818" width="11.5703125" style="14" customWidth="1"/>
    <col min="2819" max="2819" width="40.140625" style="14" customWidth="1"/>
    <col min="2820" max="2820" width="15" style="14" customWidth="1"/>
    <col min="2821" max="2862" width="3.5703125" style="14" customWidth="1"/>
    <col min="2863" max="2863" width="4.42578125" style="14" customWidth="1"/>
    <col min="2864" max="2872" width="2.42578125" style="14" customWidth="1"/>
    <col min="2873" max="2873" width="9.140625" style="14" customWidth="1"/>
    <col min="2874" max="3072" width="9.140625" style="14"/>
    <col min="3073" max="3073" width="4.42578125" style="14" customWidth="1"/>
    <col min="3074" max="3074" width="11.5703125" style="14" customWidth="1"/>
    <col min="3075" max="3075" width="40.140625" style="14" customWidth="1"/>
    <col min="3076" max="3076" width="15" style="14" customWidth="1"/>
    <col min="3077" max="3118" width="3.5703125" style="14" customWidth="1"/>
    <col min="3119" max="3119" width="4.42578125" style="14" customWidth="1"/>
    <col min="3120" max="3128" width="2.42578125" style="14" customWidth="1"/>
    <col min="3129" max="3129" width="9.140625" style="14" customWidth="1"/>
    <col min="3130" max="3328" width="9.140625" style="14"/>
    <col min="3329" max="3329" width="4.42578125" style="14" customWidth="1"/>
    <col min="3330" max="3330" width="11.5703125" style="14" customWidth="1"/>
    <col min="3331" max="3331" width="40.140625" style="14" customWidth="1"/>
    <col min="3332" max="3332" width="15" style="14" customWidth="1"/>
    <col min="3333" max="3374" width="3.5703125" style="14" customWidth="1"/>
    <col min="3375" max="3375" width="4.42578125" style="14" customWidth="1"/>
    <col min="3376" max="3384" width="2.42578125" style="14" customWidth="1"/>
    <col min="3385" max="3385" width="9.140625" style="14" customWidth="1"/>
    <col min="3386" max="3584" width="9.140625" style="14"/>
    <col min="3585" max="3585" width="4.42578125" style="14" customWidth="1"/>
    <col min="3586" max="3586" width="11.5703125" style="14" customWidth="1"/>
    <col min="3587" max="3587" width="40.140625" style="14" customWidth="1"/>
    <col min="3588" max="3588" width="15" style="14" customWidth="1"/>
    <col min="3589" max="3630" width="3.5703125" style="14" customWidth="1"/>
    <col min="3631" max="3631" width="4.42578125" style="14" customWidth="1"/>
    <col min="3632" max="3640" width="2.42578125" style="14" customWidth="1"/>
    <col min="3641" max="3641" width="9.140625" style="14" customWidth="1"/>
    <col min="3642" max="3840" width="9.140625" style="14"/>
    <col min="3841" max="3841" width="4.42578125" style="14" customWidth="1"/>
    <col min="3842" max="3842" width="11.5703125" style="14" customWidth="1"/>
    <col min="3843" max="3843" width="40.140625" style="14" customWidth="1"/>
    <col min="3844" max="3844" width="15" style="14" customWidth="1"/>
    <col min="3845" max="3886" width="3.5703125" style="14" customWidth="1"/>
    <col min="3887" max="3887" width="4.42578125" style="14" customWidth="1"/>
    <col min="3888" max="3896" width="2.42578125" style="14" customWidth="1"/>
    <col min="3897" max="3897" width="9.140625" style="14" customWidth="1"/>
    <col min="3898" max="4096" width="9.140625" style="14"/>
    <col min="4097" max="4097" width="4.42578125" style="14" customWidth="1"/>
    <col min="4098" max="4098" width="11.5703125" style="14" customWidth="1"/>
    <col min="4099" max="4099" width="40.140625" style="14" customWidth="1"/>
    <col min="4100" max="4100" width="15" style="14" customWidth="1"/>
    <col min="4101" max="4142" width="3.5703125" style="14" customWidth="1"/>
    <col min="4143" max="4143" width="4.42578125" style="14" customWidth="1"/>
    <col min="4144" max="4152" width="2.42578125" style="14" customWidth="1"/>
    <col min="4153" max="4153" width="9.140625" style="14" customWidth="1"/>
    <col min="4154" max="4352" width="9.140625" style="14"/>
    <col min="4353" max="4353" width="4.42578125" style="14" customWidth="1"/>
    <col min="4354" max="4354" width="11.5703125" style="14" customWidth="1"/>
    <col min="4355" max="4355" width="40.140625" style="14" customWidth="1"/>
    <col min="4356" max="4356" width="15" style="14" customWidth="1"/>
    <col min="4357" max="4398" width="3.5703125" style="14" customWidth="1"/>
    <col min="4399" max="4399" width="4.42578125" style="14" customWidth="1"/>
    <col min="4400" max="4408" width="2.42578125" style="14" customWidth="1"/>
    <col min="4409" max="4409" width="9.140625" style="14" customWidth="1"/>
    <col min="4410" max="4608" width="9.140625" style="14"/>
    <col min="4609" max="4609" width="4.42578125" style="14" customWidth="1"/>
    <col min="4610" max="4610" width="11.5703125" style="14" customWidth="1"/>
    <col min="4611" max="4611" width="40.140625" style="14" customWidth="1"/>
    <col min="4612" max="4612" width="15" style="14" customWidth="1"/>
    <col min="4613" max="4654" width="3.5703125" style="14" customWidth="1"/>
    <col min="4655" max="4655" width="4.42578125" style="14" customWidth="1"/>
    <col min="4656" max="4664" width="2.42578125" style="14" customWidth="1"/>
    <col min="4665" max="4665" width="9.140625" style="14" customWidth="1"/>
    <col min="4666" max="4864" width="9.140625" style="14"/>
    <col min="4865" max="4865" width="4.42578125" style="14" customWidth="1"/>
    <col min="4866" max="4866" width="11.5703125" style="14" customWidth="1"/>
    <col min="4867" max="4867" width="40.140625" style="14" customWidth="1"/>
    <col min="4868" max="4868" width="15" style="14" customWidth="1"/>
    <col min="4869" max="4910" width="3.5703125" style="14" customWidth="1"/>
    <col min="4911" max="4911" width="4.42578125" style="14" customWidth="1"/>
    <col min="4912" max="4920" width="2.42578125" style="14" customWidth="1"/>
    <col min="4921" max="4921" width="9.140625" style="14" customWidth="1"/>
    <col min="4922" max="5120" width="9.140625" style="14"/>
    <col min="5121" max="5121" width="4.42578125" style="14" customWidth="1"/>
    <col min="5122" max="5122" width="11.5703125" style="14" customWidth="1"/>
    <col min="5123" max="5123" width="40.140625" style="14" customWidth="1"/>
    <col min="5124" max="5124" width="15" style="14" customWidth="1"/>
    <col min="5125" max="5166" width="3.5703125" style="14" customWidth="1"/>
    <col min="5167" max="5167" width="4.42578125" style="14" customWidth="1"/>
    <col min="5168" max="5176" width="2.42578125" style="14" customWidth="1"/>
    <col min="5177" max="5177" width="9.140625" style="14" customWidth="1"/>
    <col min="5178" max="5376" width="9.140625" style="14"/>
    <col min="5377" max="5377" width="4.42578125" style="14" customWidth="1"/>
    <col min="5378" max="5378" width="11.5703125" style="14" customWidth="1"/>
    <col min="5379" max="5379" width="40.140625" style="14" customWidth="1"/>
    <col min="5380" max="5380" width="15" style="14" customWidth="1"/>
    <col min="5381" max="5422" width="3.5703125" style="14" customWidth="1"/>
    <col min="5423" max="5423" width="4.42578125" style="14" customWidth="1"/>
    <col min="5424" max="5432" width="2.42578125" style="14" customWidth="1"/>
    <col min="5433" max="5433" width="9.140625" style="14" customWidth="1"/>
    <col min="5434" max="5632" width="9.140625" style="14"/>
    <col min="5633" max="5633" width="4.42578125" style="14" customWidth="1"/>
    <col min="5634" max="5634" width="11.5703125" style="14" customWidth="1"/>
    <col min="5635" max="5635" width="40.140625" style="14" customWidth="1"/>
    <col min="5636" max="5636" width="15" style="14" customWidth="1"/>
    <col min="5637" max="5678" width="3.5703125" style="14" customWidth="1"/>
    <col min="5679" max="5679" width="4.42578125" style="14" customWidth="1"/>
    <col min="5680" max="5688" width="2.42578125" style="14" customWidth="1"/>
    <col min="5689" max="5689" width="9.140625" style="14" customWidth="1"/>
    <col min="5690" max="5888" width="9.140625" style="14"/>
    <col min="5889" max="5889" width="4.42578125" style="14" customWidth="1"/>
    <col min="5890" max="5890" width="11.5703125" style="14" customWidth="1"/>
    <col min="5891" max="5891" width="40.140625" style="14" customWidth="1"/>
    <col min="5892" max="5892" width="15" style="14" customWidth="1"/>
    <col min="5893" max="5934" width="3.5703125" style="14" customWidth="1"/>
    <col min="5935" max="5935" width="4.42578125" style="14" customWidth="1"/>
    <col min="5936" max="5944" width="2.42578125" style="14" customWidth="1"/>
    <col min="5945" max="5945" width="9.140625" style="14" customWidth="1"/>
    <col min="5946" max="6144" width="9.140625" style="14"/>
    <col min="6145" max="6145" width="4.42578125" style="14" customWidth="1"/>
    <col min="6146" max="6146" width="11.5703125" style="14" customWidth="1"/>
    <col min="6147" max="6147" width="40.140625" style="14" customWidth="1"/>
    <col min="6148" max="6148" width="15" style="14" customWidth="1"/>
    <col min="6149" max="6190" width="3.5703125" style="14" customWidth="1"/>
    <col min="6191" max="6191" width="4.42578125" style="14" customWidth="1"/>
    <col min="6192" max="6200" width="2.42578125" style="14" customWidth="1"/>
    <col min="6201" max="6201" width="9.140625" style="14" customWidth="1"/>
    <col min="6202" max="6400" width="9.140625" style="14"/>
    <col min="6401" max="6401" width="4.42578125" style="14" customWidth="1"/>
    <col min="6402" max="6402" width="11.5703125" style="14" customWidth="1"/>
    <col min="6403" max="6403" width="40.140625" style="14" customWidth="1"/>
    <col min="6404" max="6404" width="15" style="14" customWidth="1"/>
    <col min="6405" max="6446" width="3.5703125" style="14" customWidth="1"/>
    <col min="6447" max="6447" width="4.42578125" style="14" customWidth="1"/>
    <col min="6448" max="6456" width="2.42578125" style="14" customWidth="1"/>
    <col min="6457" max="6457" width="9.140625" style="14" customWidth="1"/>
    <col min="6458" max="6656" width="9.140625" style="14"/>
    <col min="6657" max="6657" width="4.42578125" style="14" customWidth="1"/>
    <col min="6658" max="6658" width="11.5703125" style="14" customWidth="1"/>
    <col min="6659" max="6659" width="40.140625" style="14" customWidth="1"/>
    <col min="6660" max="6660" width="15" style="14" customWidth="1"/>
    <col min="6661" max="6702" width="3.5703125" style="14" customWidth="1"/>
    <col min="6703" max="6703" width="4.42578125" style="14" customWidth="1"/>
    <col min="6704" max="6712" width="2.42578125" style="14" customWidth="1"/>
    <col min="6713" max="6713" width="9.140625" style="14" customWidth="1"/>
    <col min="6714" max="6912" width="9.140625" style="14"/>
    <col min="6913" max="6913" width="4.42578125" style="14" customWidth="1"/>
    <col min="6914" max="6914" width="11.5703125" style="14" customWidth="1"/>
    <col min="6915" max="6915" width="40.140625" style="14" customWidth="1"/>
    <col min="6916" max="6916" width="15" style="14" customWidth="1"/>
    <col min="6917" max="6958" width="3.5703125" style="14" customWidth="1"/>
    <col min="6959" max="6959" width="4.42578125" style="14" customWidth="1"/>
    <col min="6960" max="6968" width="2.42578125" style="14" customWidth="1"/>
    <col min="6969" max="6969" width="9.140625" style="14" customWidth="1"/>
    <col min="6970" max="7168" width="9.140625" style="14"/>
    <col min="7169" max="7169" width="4.42578125" style="14" customWidth="1"/>
    <col min="7170" max="7170" width="11.5703125" style="14" customWidth="1"/>
    <col min="7171" max="7171" width="40.140625" style="14" customWidth="1"/>
    <col min="7172" max="7172" width="15" style="14" customWidth="1"/>
    <col min="7173" max="7214" width="3.5703125" style="14" customWidth="1"/>
    <col min="7215" max="7215" width="4.42578125" style="14" customWidth="1"/>
    <col min="7216" max="7224" width="2.42578125" style="14" customWidth="1"/>
    <col min="7225" max="7225" width="9.140625" style="14" customWidth="1"/>
    <col min="7226" max="7424" width="9.140625" style="14"/>
    <col min="7425" max="7425" width="4.42578125" style="14" customWidth="1"/>
    <col min="7426" max="7426" width="11.5703125" style="14" customWidth="1"/>
    <col min="7427" max="7427" width="40.140625" style="14" customWidth="1"/>
    <col min="7428" max="7428" width="15" style="14" customWidth="1"/>
    <col min="7429" max="7470" width="3.5703125" style="14" customWidth="1"/>
    <col min="7471" max="7471" width="4.42578125" style="14" customWidth="1"/>
    <col min="7472" max="7480" width="2.42578125" style="14" customWidth="1"/>
    <col min="7481" max="7481" width="9.140625" style="14" customWidth="1"/>
    <col min="7482" max="7680" width="9.140625" style="14"/>
    <col min="7681" max="7681" width="4.42578125" style="14" customWidth="1"/>
    <col min="7682" max="7682" width="11.5703125" style="14" customWidth="1"/>
    <col min="7683" max="7683" width="40.140625" style="14" customWidth="1"/>
    <col min="7684" max="7684" width="15" style="14" customWidth="1"/>
    <col min="7685" max="7726" width="3.5703125" style="14" customWidth="1"/>
    <col min="7727" max="7727" width="4.42578125" style="14" customWidth="1"/>
    <col min="7728" max="7736" width="2.42578125" style="14" customWidth="1"/>
    <col min="7737" max="7737" width="9.140625" style="14" customWidth="1"/>
    <col min="7738" max="7936" width="9.140625" style="14"/>
    <col min="7937" max="7937" width="4.42578125" style="14" customWidth="1"/>
    <col min="7938" max="7938" width="11.5703125" style="14" customWidth="1"/>
    <col min="7939" max="7939" width="40.140625" style="14" customWidth="1"/>
    <col min="7940" max="7940" width="15" style="14" customWidth="1"/>
    <col min="7941" max="7982" width="3.5703125" style="14" customWidth="1"/>
    <col min="7983" max="7983" width="4.42578125" style="14" customWidth="1"/>
    <col min="7984" max="7992" width="2.42578125" style="14" customWidth="1"/>
    <col min="7993" max="7993" width="9.140625" style="14" customWidth="1"/>
    <col min="7994" max="8192" width="9.140625" style="14"/>
    <col min="8193" max="8193" width="4.42578125" style="14" customWidth="1"/>
    <col min="8194" max="8194" width="11.5703125" style="14" customWidth="1"/>
    <col min="8195" max="8195" width="40.140625" style="14" customWidth="1"/>
    <col min="8196" max="8196" width="15" style="14" customWidth="1"/>
    <col min="8197" max="8238" width="3.5703125" style="14" customWidth="1"/>
    <col min="8239" max="8239" width="4.42578125" style="14" customWidth="1"/>
    <col min="8240" max="8248" width="2.42578125" style="14" customWidth="1"/>
    <col min="8249" max="8249" width="9.140625" style="14" customWidth="1"/>
    <col min="8250" max="8448" width="9.140625" style="14"/>
    <col min="8449" max="8449" width="4.42578125" style="14" customWidth="1"/>
    <col min="8450" max="8450" width="11.5703125" style="14" customWidth="1"/>
    <col min="8451" max="8451" width="40.140625" style="14" customWidth="1"/>
    <col min="8452" max="8452" width="15" style="14" customWidth="1"/>
    <col min="8453" max="8494" width="3.5703125" style="14" customWidth="1"/>
    <col min="8495" max="8495" width="4.42578125" style="14" customWidth="1"/>
    <col min="8496" max="8504" width="2.42578125" style="14" customWidth="1"/>
    <col min="8505" max="8505" width="9.140625" style="14" customWidth="1"/>
    <col min="8506" max="8704" width="9.140625" style="14"/>
    <col min="8705" max="8705" width="4.42578125" style="14" customWidth="1"/>
    <col min="8706" max="8706" width="11.5703125" style="14" customWidth="1"/>
    <col min="8707" max="8707" width="40.140625" style="14" customWidth="1"/>
    <col min="8708" max="8708" width="15" style="14" customWidth="1"/>
    <col min="8709" max="8750" width="3.5703125" style="14" customWidth="1"/>
    <col min="8751" max="8751" width="4.42578125" style="14" customWidth="1"/>
    <col min="8752" max="8760" width="2.42578125" style="14" customWidth="1"/>
    <col min="8761" max="8761" width="9.140625" style="14" customWidth="1"/>
    <col min="8762" max="8960" width="9.140625" style="14"/>
    <col min="8961" max="8961" width="4.42578125" style="14" customWidth="1"/>
    <col min="8962" max="8962" width="11.5703125" style="14" customWidth="1"/>
    <col min="8963" max="8963" width="40.140625" style="14" customWidth="1"/>
    <col min="8964" max="8964" width="15" style="14" customWidth="1"/>
    <col min="8965" max="9006" width="3.5703125" style="14" customWidth="1"/>
    <col min="9007" max="9007" width="4.42578125" style="14" customWidth="1"/>
    <col min="9008" max="9016" width="2.42578125" style="14" customWidth="1"/>
    <col min="9017" max="9017" width="9.140625" style="14" customWidth="1"/>
    <col min="9018" max="9216" width="9.140625" style="14"/>
    <col min="9217" max="9217" width="4.42578125" style="14" customWidth="1"/>
    <col min="9218" max="9218" width="11.5703125" style="14" customWidth="1"/>
    <col min="9219" max="9219" width="40.140625" style="14" customWidth="1"/>
    <col min="9220" max="9220" width="15" style="14" customWidth="1"/>
    <col min="9221" max="9262" width="3.5703125" style="14" customWidth="1"/>
    <col min="9263" max="9263" width="4.42578125" style="14" customWidth="1"/>
    <col min="9264" max="9272" width="2.42578125" style="14" customWidth="1"/>
    <col min="9273" max="9273" width="9.140625" style="14" customWidth="1"/>
    <col min="9274" max="9472" width="9.140625" style="14"/>
    <col min="9473" max="9473" width="4.42578125" style="14" customWidth="1"/>
    <col min="9474" max="9474" width="11.5703125" style="14" customWidth="1"/>
    <col min="9475" max="9475" width="40.140625" style="14" customWidth="1"/>
    <col min="9476" max="9476" width="15" style="14" customWidth="1"/>
    <col min="9477" max="9518" width="3.5703125" style="14" customWidth="1"/>
    <col min="9519" max="9519" width="4.42578125" style="14" customWidth="1"/>
    <col min="9520" max="9528" width="2.42578125" style="14" customWidth="1"/>
    <col min="9529" max="9529" width="9.140625" style="14" customWidth="1"/>
    <col min="9530" max="9728" width="9.140625" style="14"/>
    <col min="9729" max="9729" width="4.42578125" style="14" customWidth="1"/>
    <col min="9730" max="9730" width="11.5703125" style="14" customWidth="1"/>
    <col min="9731" max="9731" width="40.140625" style="14" customWidth="1"/>
    <col min="9732" max="9732" width="15" style="14" customWidth="1"/>
    <col min="9733" max="9774" width="3.5703125" style="14" customWidth="1"/>
    <col min="9775" max="9775" width="4.42578125" style="14" customWidth="1"/>
    <col min="9776" max="9784" width="2.42578125" style="14" customWidth="1"/>
    <col min="9785" max="9785" width="9.140625" style="14" customWidth="1"/>
    <col min="9786" max="9984" width="9.140625" style="14"/>
    <col min="9985" max="9985" width="4.42578125" style="14" customWidth="1"/>
    <col min="9986" max="9986" width="11.5703125" style="14" customWidth="1"/>
    <col min="9987" max="9987" width="40.140625" style="14" customWidth="1"/>
    <col min="9988" max="9988" width="15" style="14" customWidth="1"/>
    <col min="9989" max="10030" width="3.5703125" style="14" customWidth="1"/>
    <col min="10031" max="10031" width="4.42578125" style="14" customWidth="1"/>
    <col min="10032" max="10040" width="2.42578125" style="14" customWidth="1"/>
    <col min="10041" max="10041" width="9.140625" style="14" customWidth="1"/>
    <col min="10042" max="10240" width="9.140625" style="14"/>
    <col min="10241" max="10241" width="4.42578125" style="14" customWidth="1"/>
    <col min="10242" max="10242" width="11.5703125" style="14" customWidth="1"/>
    <col min="10243" max="10243" width="40.140625" style="14" customWidth="1"/>
    <col min="10244" max="10244" width="15" style="14" customWidth="1"/>
    <col min="10245" max="10286" width="3.5703125" style="14" customWidth="1"/>
    <col min="10287" max="10287" width="4.42578125" style="14" customWidth="1"/>
    <col min="10288" max="10296" width="2.42578125" style="14" customWidth="1"/>
    <col min="10297" max="10297" width="9.140625" style="14" customWidth="1"/>
    <col min="10298" max="10496" width="9.140625" style="14"/>
    <col min="10497" max="10497" width="4.42578125" style="14" customWidth="1"/>
    <col min="10498" max="10498" width="11.5703125" style="14" customWidth="1"/>
    <col min="10499" max="10499" width="40.140625" style="14" customWidth="1"/>
    <col min="10500" max="10500" width="15" style="14" customWidth="1"/>
    <col min="10501" max="10542" width="3.5703125" style="14" customWidth="1"/>
    <col min="10543" max="10543" width="4.42578125" style="14" customWidth="1"/>
    <col min="10544" max="10552" width="2.42578125" style="14" customWidth="1"/>
    <col min="10553" max="10553" width="9.140625" style="14" customWidth="1"/>
    <col min="10554" max="10752" width="9.140625" style="14"/>
    <col min="10753" max="10753" width="4.42578125" style="14" customWidth="1"/>
    <col min="10754" max="10754" width="11.5703125" style="14" customWidth="1"/>
    <col min="10755" max="10755" width="40.140625" style="14" customWidth="1"/>
    <col min="10756" max="10756" width="15" style="14" customWidth="1"/>
    <col min="10757" max="10798" width="3.5703125" style="14" customWidth="1"/>
    <col min="10799" max="10799" width="4.42578125" style="14" customWidth="1"/>
    <col min="10800" max="10808" width="2.42578125" style="14" customWidth="1"/>
    <col min="10809" max="10809" width="9.140625" style="14" customWidth="1"/>
    <col min="10810" max="11008" width="9.140625" style="14"/>
    <col min="11009" max="11009" width="4.42578125" style="14" customWidth="1"/>
    <col min="11010" max="11010" width="11.5703125" style="14" customWidth="1"/>
    <col min="11011" max="11011" width="40.140625" style="14" customWidth="1"/>
    <col min="11012" max="11012" width="15" style="14" customWidth="1"/>
    <col min="11013" max="11054" width="3.5703125" style="14" customWidth="1"/>
    <col min="11055" max="11055" width="4.42578125" style="14" customWidth="1"/>
    <col min="11056" max="11064" width="2.42578125" style="14" customWidth="1"/>
    <col min="11065" max="11065" width="9.140625" style="14" customWidth="1"/>
    <col min="11066" max="11264" width="9.140625" style="14"/>
    <col min="11265" max="11265" width="4.42578125" style="14" customWidth="1"/>
    <col min="11266" max="11266" width="11.5703125" style="14" customWidth="1"/>
    <col min="11267" max="11267" width="40.140625" style="14" customWidth="1"/>
    <col min="11268" max="11268" width="15" style="14" customWidth="1"/>
    <col min="11269" max="11310" width="3.5703125" style="14" customWidth="1"/>
    <col min="11311" max="11311" width="4.42578125" style="14" customWidth="1"/>
    <col min="11312" max="11320" width="2.42578125" style="14" customWidth="1"/>
    <col min="11321" max="11321" width="9.140625" style="14" customWidth="1"/>
    <col min="11322" max="11520" width="9.140625" style="14"/>
    <col min="11521" max="11521" width="4.42578125" style="14" customWidth="1"/>
    <col min="11522" max="11522" width="11.5703125" style="14" customWidth="1"/>
    <col min="11523" max="11523" width="40.140625" style="14" customWidth="1"/>
    <col min="11524" max="11524" width="15" style="14" customWidth="1"/>
    <col min="11525" max="11566" width="3.5703125" style="14" customWidth="1"/>
    <col min="11567" max="11567" width="4.42578125" style="14" customWidth="1"/>
    <col min="11568" max="11576" width="2.42578125" style="14" customWidth="1"/>
    <col min="11577" max="11577" width="9.140625" style="14" customWidth="1"/>
    <col min="11578" max="11776" width="9.140625" style="14"/>
    <col min="11777" max="11777" width="4.42578125" style="14" customWidth="1"/>
    <col min="11778" max="11778" width="11.5703125" style="14" customWidth="1"/>
    <col min="11779" max="11779" width="40.140625" style="14" customWidth="1"/>
    <col min="11780" max="11780" width="15" style="14" customWidth="1"/>
    <col min="11781" max="11822" width="3.5703125" style="14" customWidth="1"/>
    <col min="11823" max="11823" width="4.42578125" style="14" customWidth="1"/>
    <col min="11824" max="11832" width="2.42578125" style="14" customWidth="1"/>
    <col min="11833" max="11833" width="9.140625" style="14" customWidth="1"/>
    <col min="11834" max="12032" width="9.140625" style="14"/>
    <col min="12033" max="12033" width="4.42578125" style="14" customWidth="1"/>
    <col min="12034" max="12034" width="11.5703125" style="14" customWidth="1"/>
    <col min="12035" max="12035" width="40.140625" style="14" customWidth="1"/>
    <col min="12036" max="12036" width="15" style="14" customWidth="1"/>
    <col min="12037" max="12078" width="3.5703125" style="14" customWidth="1"/>
    <col min="12079" max="12079" width="4.42578125" style="14" customWidth="1"/>
    <col min="12080" max="12088" width="2.42578125" style="14" customWidth="1"/>
    <col min="12089" max="12089" width="9.140625" style="14" customWidth="1"/>
    <col min="12090" max="12288" width="9.140625" style="14"/>
    <col min="12289" max="12289" width="4.42578125" style="14" customWidth="1"/>
    <col min="12290" max="12290" width="11.5703125" style="14" customWidth="1"/>
    <col min="12291" max="12291" width="40.140625" style="14" customWidth="1"/>
    <col min="12292" max="12292" width="15" style="14" customWidth="1"/>
    <col min="12293" max="12334" width="3.5703125" style="14" customWidth="1"/>
    <col min="12335" max="12335" width="4.42578125" style="14" customWidth="1"/>
    <col min="12336" max="12344" width="2.42578125" style="14" customWidth="1"/>
    <col min="12345" max="12345" width="9.140625" style="14" customWidth="1"/>
    <col min="12346" max="12544" width="9.140625" style="14"/>
    <col min="12545" max="12545" width="4.42578125" style="14" customWidth="1"/>
    <col min="12546" max="12546" width="11.5703125" style="14" customWidth="1"/>
    <col min="12547" max="12547" width="40.140625" style="14" customWidth="1"/>
    <col min="12548" max="12548" width="15" style="14" customWidth="1"/>
    <col min="12549" max="12590" width="3.5703125" style="14" customWidth="1"/>
    <col min="12591" max="12591" width="4.42578125" style="14" customWidth="1"/>
    <col min="12592" max="12600" width="2.42578125" style="14" customWidth="1"/>
    <col min="12601" max="12601" width="9.140625" style="14" customWidth="1"/>
    <col min="12602" max="12800" width="9.140625" style="14"/>
    <col min="12801" max="12801" width="4.42578125" style="14" customWidth="1"/>
    <col min="12802" max="12802" width="11.5703125" style="14" customWidth="1"/>
    <col min="12803" max="12803" width="40.140625" style="14" customWidth="1"/>
    <col min="12804" max="12804" width="15" style="14" customWidth="1"/>
    <col min="12805" max="12846" width="3.5703125" style="14" customWidth="1"/>
    <col min="12847" max="12847" width="4.42578125" style="14" customWidth="1"/>
    <col min="12848" max="12856" width="2.42578125" style="14" customWidth="1"/>
    <col min="12857" max="12857" width="9.140625" style="14" customWidth="1"/>
    <col min="12858" max="13056" width="9.140625" style="14"/>
    <col min="13057" max="13057" width="4.42578125" style="14" customWidth="1"/>
    <col min="13058" max="13058" width="11.5703125" style="14" customWidth="1"/>
    <col min="13059" max="13059" width="40.140625" style="14" customWidth="1"/>
    <col min="13060" max="13060" width="15" style="14" customWidth="1"/>
    <col min="13061" max="13102" width="3.5703125" style="14" customWidth="1"/>
    <col min="13103" max="13103" width="4.42578125" style="14" customWidth="1"/>
    <col min="13104" max="13112" width="2.42578125" style="14" customWidth="1"/>
    <col min="13113" max="13113" width="9.140625" style="14" customWidth="1"/>
    <col min="13114" max="13312" width="9.140625" style="14"/>
    <col min="13313" max="13313" width="4.42578125" style="14" customWidth="1"/>
    <col min="13314" max="13314" width="11.5703125" style="14" customWidth="1"/>
    <col min="13315" max="13315" width="40.140625" style="14" customWidth="1"/>
    <col min="13316" max="13316" width="15" style="14" customWidth="1"/>
    <col min="13317" max="13358" width="3.5703125" style="14" customWidth="1"/>
    <col min="13359" max="13359" width="4.42578125" style="14" customWidth="1"/>
    <col min="13360" max="13368" width="2.42578125" style="14" customWidth="1"/>
    <col min="13369" max="13369" width="9.140625" style="14" customWidth="1"/>
    <col min="13370" max="13568" width="9.140625" style="14"/>
    <col min="13569" max="13569" width="4.42578125" style="14" customWidth="1"/>
    <col min="13570" max="13570" width="11.5703125" style="14" customWidth="1"/>
    <col min="13571" max="13571" width="40.140625" style="14" customWidth="1"/>
    <col min="13572" max="13572" width="15" style="14" customWidth="1"/>
    <col min="13573" max="13614" width="3.5703125" style="14" customWidth="1"/>
    <col min="13615" max="13615" width="4.42578125" style="14" customWidth="1"/>
    <col min="13616" max="13624" width="2.42578125" style="14" customWidth="1"/>
    <col min="13625" max="13625" width="9.140625" style="14" customWidth="1"/>
    <col min="13626" max="13824" width="9.140625" style="14"/>
    <col min="13825" max="13825" width="4.42578125" style="14" customWidth="1"/>
    <col min="13826" max="13826" width="11.5703125" style="14" customWidth="1"/>
    <col min="13827" max="13827" width="40.140625" style="14" customWidth="1"/>
    <col min="13828" max="13828" width="15" style="14" customWidth="1"/>
    <col min="13829" max="13870" width="3.5703125" style="14" customWidth="1"/>
    <col min="13871" max="13871" width="4.42578125" style="14" customWidth="1"/>
    <col min="13872" max="13880" width="2.42578125" style="14" customWidth="1"/>
    <col min="13881" max="13881" width="9.140625" style="14" customWidth="1"/>
    <col min="13882" max="14080" width="9.140625" style="14"/>
    <col min="14081" max="14081" width="4.42578125" style="14" customWidth="1"/>
    <col min="14082" max="14082" width="11.5703125" style="14" customWidth="1"/>
    <col min="14083" max="14083" width="40.140625" style="14" customWidth="1"/>
    <col min="14084" max="14084" width="15" style="14" customWidth="1"/>
    <col min="14085" max="14126" width="3.5703125" style="14" customWidth="1"/>
    <col min="14127" max="14127" width="4.42578125" style="14" customWidth="1"/>
    <col min="14128" max="14136" width="2.42578125" style="14" customWidth="1"/>
    <col min="14137" max="14137" width="9.140625" style="14" customWidth="1"/>
    <col min="14138" max="14336" width="9.140625" style="14"/>
    <col min="14337" max="14337" width="4.42578125" style="14" customWidth="1"/>
    <col min="14338" max="14338" width="11.5703125" style="14" customWidth="1"/>
    <col min="14339" max="14339" width="40.140625" style="14" customWidth="1"/>
    <col min="14340" max="14340" width="15" style="14" customWidth="1"/>
    <col min="14341" max="14382" width="3.5703125" style="14" customWidth="1"/>
    <col min="14383" max="14383" width="4.42578125" style="14" customWidth="1"/>
    <col min="14384" max="14392" width="2.42578125" style="14" customWidth="1"/>
    <col min="14393" max="14393" width="9.140625" style="14" customWidth="1"/>
    <col min="14394" max="14592" width="9.140625" style="14"/>
    <col min="14593" max="14593" width="4.42578125" style="14" customWidth="1"/>
    <col min="14594" max="14594" width="11.5703125" style="14" customWidth="1"/>
    <col min="14595" max="14595" width="40.140625" style="14" customWidth="1"/>
    <col min="14596" max="14596" width="15" style="14" customWidth="1"/>
    <col min="14597" max="14638" width="3.5703125" style="14" customWidth="1"/>
    <col min="14639" max="14639" width="4.42578125" style="14" customWidth="1"/>
    <col min="14640" max="14648" width="2.42578125" style="14" customWidth="1"/>
    <col min="14649" max="14649" width="9.140625" style="14" customWidth="1"/>
    <col min="14650" max="14848" width="9.140625" style="14"/>
    <col min="14849" max="14849" width="4.42578125" style="14" customWidth="1"/>
    <col min="14850" max="14850" width="11.5703125" style="14" customWidth="1"/>
    <col min="14851" max="14851" width="40.140625" style="14" customWidth="1"/>
    <col min="14852" max="14852" width="15" style="14" customWidth="1"/>
    <col min="14853" max="14894" width="3.5703125" style="14" customWidth="1"/>
    <col min="14895" max="14895" width="4.42578125" style="14" customWidth="1"/>
    <col min="14896" max="14904" width="2.42578125" style="14" customWidth="1"/>
    <col min="14905" max="14905" width="9.140625" style="14" customWidth="1"/>
    <col min="14906" max="15104" width="9.140625" style="14"/>
    <col min="15105" max="15105" width="4.42578125" style="14" customWidth="1"/>
    <col min="15106" max="15106" width="11.5703125" style="14" customWidth="1"/>
    <col min="15107" max="15107" width="40.140625" style="14" customWidth="1"/>
    <col min="15108" max="15108" width="15" style="14" customWidth="1"/>
    <col min="15109" max="15150" width="3.5703125" style="14" customWidth="1"/>
    <col min="15151" max="15151" width="4.42578125" style="14" customWidth="1"/>
    <col min="15152" max="15160" width="2.42578125" style="14" customWidth="1"/>
    <col min="15161" max="15161" width="9.140625" style="14" customWidth="1"/>
    <col min="15162" max="15360" width="9.140625" style="14"/>
    <col min="15361" max="15361" width="4.42578125" style="14" customWidth="1"/>
    <col min="15362" max="15362" width="11.5703125" style="14" customWidth="1"/>
    <col min="15363" max="15363" width="40.140625" style="14" customWidth="1"/>
    <col min="15364" max="15364" width="15" style="14" customWidth="1"/>
    <col min="15365" max="15406" width="3.5703125" style="14" customWidth="1"/>
    <col min="15407" max="15407" width="4.42578125" style="14" customWidth="1"/>
    <col min="15408" max="15416" width="2.42578125" style="14" customWidth="1"/>
    <col min="15417" max="15417" width="9.140625" style="14" customWidth="1"/>
    <col min="15418" max="15616" width="9.140625" style="14"/>
    <col min="15617" max="15617" width="4.42578125" style="14" customWidth="1"/>
    <col min="15618" max="15618" width="11.5703125" style="14" customWidth="1"/>
    <col min="15619" max="15619" width="40.140625" style="14" customWidth="1"/>
    <col min="15620" max="15620" width="15" style="14" customWidth="1"/>
    <col min="15621" max="15662" width="3.5703125" style="14" customWidth="1"/>
    <col min="15663" max="15663" width="4.42578125" style="14" customWidth="1"/>
    <col min="15664" max="15672" width="2.42578125" style="14" customWidth="1"/>
    <col min="15673" max="15673" width="9.140625" style="14" customWidth="1"/>
    <col min="15674" max="15872" width="9.140625" style="14"/>
    <col min="15873" max="15873" width="4.42578125" style="14" customWidth="1"/>
    <col min="15874" max="15874" width="11.5703125" style="14" customWidth="1"/>
    <col min="15875" max="15875" width="40.140625" style="14" customWidth="1"/>
    <col min="15876" max="15876" width="15" style="14" customWidth="1"/>
    <col min="15877" max="15918" width="3.5703125" style="14" customWidth="1"/>
    <col min="15919" max="15919" width="4.42578125" style="14" customWidth="1"/>
    <col min="15920" max="15928" width="2.42578125" style="14" customWidth="1"/>
    <col min="15929" max="15929" width="9.140625" style="14" customWidth="1"/>
    <col min="15930" max="16128" width="9.140625" style="14"/>
    <col min="16129" max="16129" width="4.42578125" style="14" customWidth="1"/>
    <col min="16130" max="16130" width="11.5703125" style="14" customWidth="1"/>
    <col min="16131" max="16131" width="40.140625" style="14" customWidth="1"/>
    <col min="16132" max="16132" width="15" style="14" customWidth="1"/>
    <col min="16133" max="16174" width="3.5703125" style="14" customWidth="1"/>
    <col min="16175" max="16175" width="4.42578125" style="14" customWidth="1"/>
    <col min="16176" max="16184" width="2.42578125" style="14" customWidth="1"/>
    <col min="16185" max="16185" width="9.140625" style="14" customWidth="1"/>
    <col min="16186" max="16384" width="9.140625" style="14"/>
  </cols>
  <sheetData>
    <row r="1" spans="1:58" s="91" customFormat="1" ht="53.25" customHeight="1" thickBot="1">
      <c r="A1" s="197" t="s">
        <v>141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90"/>
    </row>
    <row r="2" spans="1:58" ht="79.5" customHeight="1" thickBot="1">
      <c r="A2" s="188" t="s">
        <v>8</v>
      </c>
      <c r="B2" s="188" t="s">
        <v>9</v>
      </c>
      <c r="C2" s="188" t="s">
        <v>10</v>
      </c>
      <c r="D2" s="188" t="s">
        <v>11</v>
      </c>
      <c r="E2" s="179" t="s">
        <v>12</v>
      </c>
      <c r="F2" s="180"/>
      <c r="G2" s="180"/>
      <c r="H2" s="181"/>
      <c r="I2" s="92" t="s">
        <v>115</v>
      </c>
      <c r="J2" s="179" t="s">
        <v>13</v>
      </c>
      <c r="K2" s="180"/>
      <c r="L2" s="180"/>
      <c r="M2" s="92" t="s">
        <v>116</v>
      </c>
      <c r="N2" s="179" t="s">
        <v>14</v>
      </c>
      <c r="O2" s="180"/>
      <c r="P2" s="180"/>
      <c r="Q2" s="181"/>
      <c r="R2" s="92" t="s">
        <v>117</v>
      </c>
      <c r="S2" s="180" t="s">
        <v>15</v>
      </c>
      <c r="T2" s="180"/>
      <c r="U2" s="181"/>
      <c r="V2" s="92" t="s">
        <v>118</v>
      </c>
      <c r="W2" s="179" t="s">
        <v>16</v>
      </c>
      <c r="X2" s="180"/>
      <c r="Y2" s="180"/>
      <c r="Z2" s="181"/>
      <c r="AA2" s="179" t="s">
        <v>17</v>
      </c>
      <c r="AB2" s="180"/>
      <c r="AC2" s="180"/>
      <c r="AD2" s="181"/>
      <c r="AE2" s="179" t="s">
        <v>18</v>
      </c>
      <c r="AF2" s="180"/>
      <c r="AG2" s="180"/>
      <c r="AH2" s="181"/>
      <c r="AI2" s="92" t="s">
        <v>119</v>
      </c>
      <c r="AJ2" s="179" t="s">
        <v>19</v>
      </c>
      <c r="AK2" s="180"/>
      <c r="AL2" s="181"/>
      <c r="AM2" s="92" t="s">
        <v>120</v>
      </c>
      <c r="AN2" s="179" t="s">
        <v>20</v>
      </c>
      <c r="AO2" s="180"/>
      <c r="AP2" s="180"/>
      <c r="AQ2" s="181"/>
      <c r="AR2" s="92" t="s">
        <v>121</v>
      </c>
      <c r="AS2" s="179" t="s">
        <v>21</v>
      </c>
      <c r="AT2" s="180"/>
      <c r="AU2" s="181"/>
      <c r="AV2" s="92" t="s">
        <v>122</v>
      </c>
      <c r="AW2" s="179" t="s">
        <v>22</v>
      </c>
      <c r="AX2" s="180"/>
      <c r="AY2" s="180"/>
      <c r="AZ2" s="181"/>
      <c r="BA2" s="179" t="s">
        <v>23</v>
      </c>
      <c r="BB2" s="180"/>
      <c r="BC2" s="180"/>
      <c r="BD2" s="181"/>
      <c r="BE2" s="182" t="s">
        <v>24</v>
      </c>
    </row>
    <row r="3" spans="1:58" ht="16.5" thickBot="1">
      <c r="A3" s="189"/>
      <c r="B3" s="189"/>
      <c r="C3" s="189"/>
      <c r="D3" s="189"/>
      <c r="E3" s="185" t="s">
        <v>25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7"/>
      <c r="BE3" s="183"/>
    </row>
    <row r="4" spans="1:58" s="99" customFormat="1" ht="20.25" customHeight="1" thickBot="1">
      <c r="A4" s="190"/>
      <c r="B4" s="190"/>
      <c r="C4" s="190"/>
      <c r="D4" s="190"/>
      <c r="E4" s="94">
        <v>36</v>
      </c>
      <c r="F4" s="94">
        <v>37</v>
      </c>
      <c r="G4" s="94">
        <v>38</v>
      </c>
      <c r="H4" s="94">
        <v>39</v>
      </c>
      <c r="I4" s="94">
        <v>40</v>
      </c>
      <c r="J4" s="94">
        <v>41</v>
      </c>
      <c r="K4" s="94">
        <v>42</v>
      </c>
      <c r="L4" s="95">
        <v>43</v>
      </c>
      <c r="M4" s="95">
        <v>44</v>
      </c>
      <c r="N4" s="95">
        <v>45</v>
      </c>
      <c r="O4" s="95">
        <v>46</v>
      </c>
      <c r="P4" s="95">
        <v>47</v>
      </c>
      <c r="Q4" s="95">
        <v>48</v>
      </c>
      <c r="R4" s="95">
        <v>49</v>
      </c>
      <c r="S4" s="95">
        <v>50</v>
      </c>
      <c r="T4" s="95">
        <v>51</v>
      </c>
      <c r="U4" s="95">
        <v>52</v>
      </c>
      <c r="V4" s="96">
        <v>1</v>
      </c>
      <c r="W4" s="96">
        <v>2</v>
      </c>
      <c r="X4" s="96">
        <v>3</v>
      </c>
      <c r="Y4" s="96">
        <v>4</v>
      </c>
      <c r="Z4" s="96">
        <v>5</v>
      </c>
      <c r="AA4" s="96">
        <v>6</v>
      </c>
      <c r="AB4" s="96">
        <v>7</v>
      </c>
      <c r="AC4" s="96">
        <v>8</v>
      </c>
      <c r="AD4" s="96">
        <v>9</v>
      </c>
      <c r="AE4" s="95">
        <v>10</v>
      </c>
      <c r="AF4" s="95">
        <v>11</v>
      </c>
      <c r="AG4" s="95">
        <v>12</v>
      </c>
      <c r="AH4" s="95">
        <v>13</v>
      </c>
      <c r="AI4" s="95">
        <v>14</v>
      </c>
      <c r="AJ4" s="95">
        <v>15</v>
      </c>
      <c r="AK4" s="95">
        <v>16</v>
      </c>
      <c r="AL4" s="95">
        <v>17</v>
      </c>
      <c r="AM4" s="95">
        <v>18</v>
      </c>
      <c r="AN4" s="95">
        <v>19</v>
      </c>
      <c r="AO4" s="95">
        <v>20</v>
      </c>
      <c r="AP4" s="95">
        <v>21</v>
      </c>
      <c r="AQ4" s="95">
        <v>22</v>
      </c>
      <c r="AR4" s="95">
        <v>23</v>
      </c>
      <c r="AS4" s="95">
        <v>24</v>
      </c>
      <c r="AT4" s="97">
        <v>25</v>
      </c>
      <c r="AU4" s="97">
        <v>26</v>
      </c>
      <c r="AV4" s="95">
        <v>27</v>
      </c>
      <c r="AW4" s="95">
        <v>28</v>
      </c>
      <c r="AX4" s="95">
        <v>29</v>
      </c>
      <c r="AY4" s="95">
        <v>30</v>
      </c>
      <c r="AZ4" s="95">
        <v>31</v>
      </c>
      <c r="BA4" s="95">
        <v>32</v>
      </c>
      <c r="BB4" s="95">
        <v>33</v>
      </c>
      <c r="BC4" s="95">
        <v>34</v>
      </c>
      <c r="BD4" s="95">
        <v>35</v>
      </c>
      <c r="BE4" s="183"/>
      <c r="BF4" s="98"/>
    </row>
    <row r="5" spans="1:58" ht="16.5" thickBot="1">
      <c r="A5" s="185" t="s">
        <v>26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7"/>
      <c r="BE5" s="183"/>
    </row>
    <row r="6" spans="1:58" s="99" customFormat="1" ht="18" customHeight="1" thickBot="1">
      <c r="A6" s="100"/>
      <c r="B6" s="101"/>
      <c r="C6" s="101"/>
      <c r="D6" s="101"/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  <c r="M6" s="94">
        <v>9</v>
      </c>
      <c r="N6" s="94">
        <v>10</v>
      </c>
      <c r="O6" s="94">
        <v>11</v>
      </c>
      <c r="P6" s="94">
        <v>12</v>
      </c>
      <c r="Q6" s="94">
        <v>13</v>
      </c>
      <c r="R6" s="94">
        <v>14</v>
      </c>
      <c r="S6" s="94">
        <v>15</v>
      </c>
      <c r="T6" s="94">
        <v>16</v>
      </c>
      <c r="U6" s="94">
        <v>17</v>
      </c>
      <c r="V6" s="94">
        <v>18</v>
      </c>
      <c r="W6" s="94">
        <v>19</v>
      </c>
      <c r="X6" s="94">
        <v>20</v>
      </c>
      <c r="Y6" s="94">
        <v>21</v>
      </c>
      <c r="Z6" s="94">
        <v>22</v>
      </c>
      <c r="AA6" s="94">
        <v>23</v>
      </c>
      <c r="AB6" s="94">
        <v>24</v>
      </c>
      <c r="AC6" s="94">
        <v>25</v>
      </c>
      <c r="AD6" s="94">
        <v>26</v>
      </c>
      <c r="AE6" s="94">
        <v>27</v>
      </c>
      <c r="AF6" s="94">
        <v>28</v>
      </c>
      <c r="AG6" s="94">
        <v>29</v>
      </c>
      <c r="AH6" s="94">
        <v>30</v>
      </c>
      <c r="AI6" s="94">
        <v>31</v>
      </c>
      <c r="AJ6" s="94">
        <v>32</v>
      </c>
      <c r="AK6" s="94">
        <v>33</v>
      </c>
      <c r="AL6" s="94">
        <v>34</v>
      </c>
      <c r="AM6" s="94">
        <v>35</v>
      </c>
      <c r="AN6" s="94">
        <v>36</v>
      </c>
      <c r="AO6" s="94">
        <v>37</v>
      </c>
      <c r="AP6" s="94">
        <v>38</v>
      </c>
      <c r="AQ6" s="94">
        <v>39</v>
      </c>
      <c r="AR6" s="94">
        <v>40</v>
      </c>
      <c r="AS6" s="94">
        <v>41</v>
      </c>
      <c r="AT6" s="102">
        <v>42</v>
      </c>
      <c r="AU6" s="102">
        <v>43</v>
      </c>
      <c r="AV6" s="94">
        <v>44</v>
      </c>
      <c r="AW6" s="94">
        <v>45</v>
      </c>
      <c r="AX6" s="94">
        <v>46</v>
      </c>
      <c r="AY6" s="94">
        <v>47</v>
      </c>
      <c r="AZ6" s="94">
        <v>48</v>
      </c>
      <c r="BA6" s="94">
        <v>49</v>
      </c>
      <c r="BB6" s="94">
        <v>50</v>
      </c>
      <c r="BC6" s="94">
        <v>51</v>
      </c>
      <c r="BD6" s="94">
        <v>52</v>
      </c>
      <c r="BE6" s="184"/>
      <c r="BF6" s="98"/>
    </row>
    <row r="7" spans="1:58" ht="19.5" customHeight="1" thickBot="1">
      <c r="A7" s="188" t="s">
        <v>0</v>
      </c>
      <c r="B7" s="103" t="s">
        <v>7</v>
      </c>
      <c r="C7" s="104" t="s">
        <v>27</v>
      </c>
      <c r="D7" s="105" t="s">
        <v>28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106" t="s">
        <v>44</v>
      </c>
      <c r="W7" s="106" t="s">
        <v>44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3"/>
      <c r="AU7" s="23"/>
      <c r="AV7" s="106" t="s">
        <v>44</v>
      </c>
      <c r="AW7" s="106" t="s">
        <v>44</v>
      </c>
      <c r="AX7" s="106" t="s">
        <v>44</v>
      </c>
      <c r="AY7" s="106" t="s">
        <v>44</v>
      </c>
      <c r="AZ7" s="106" t="s">
        <v>44</v>
      </c>
      <c r="BA7" s="106" t="s">
        <v>44</v>
      </c>
      <c r="BB7" s="106" t="s">
        <v>44</v>
      </c>
      <c r="BC7" s="106" t="s">
        <v>44</v>
      </c>
      <c r="BD7" s="106" t="s">
        <v>44</v>
      </c>
      <c r="BE7" s="22"/>
    </row>
    <row r="8" spans="1:58" ht="49.5" customHeight="1" thickBot="1">
      <c r="A8" s="189"/>
      <c r="B8" s="103" t="s">
        <v>83</v>
      </c>
      <c r="C8" s="103" t="s">
        <v>123</v>
      </c>
      <c r="D8" s="107" t="s">
        <v>28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9" t="s">
        <v>44</v>
      </c>
      <c r="W8" s="109" t="s">
        <v>44</v>
      </c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6" t="s">
        <v>44</v>
      </c>
      <c r="AW8" s="106" t="s">
        <v>44</v>
      </c>
      <c r="AX8" s="106" t="s">
        <v>44</v>
      </c>
      <c r="AY8" s="106" t="s">
        <v>44</v>
      </c>
      <c r="AZ8" s="106" t="s">
        <v>44</v>
      </c>
      <c r="BA8" s="106" t="s">
        <v>44</v>
      </c>
      <c r="BB8" s="106" t="s">
        <v>44</v>
      </c>
      <c r="BC8" s="106" t="s">
        <v>44</v>
      </c>
      <c r="BD8" s="106" t="s">
        <v>44</v>
      </c>
      <c r="BE8" s="25"/>
    </row>
    <row r="9" spans="1:58" ht="20.25" customHeight="1" thickBot="1">
      <c r="A9" s="189"/>
      <c r="B9" s="191" t="s">
        <v>84</v>
      </c>
      <c r="C9" s="193" t="s">
        <v>124</v>
      </c>
      <c r="D9" s="110" t="s">
        <v>28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11" t="s">
        <v>44</v>
      </c>
      <c r="W9" s="111" t="s">
        <v>44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67"/>
      <c r="AS9" s="67"/>
      <c r="AT9" s="26"/>
      <c r="AU9" s="26"/>
      <c r="AV9" s="112" t="s">
        <v>44</v>
      </c>
      <c r="AW9" s="112" t="s">
        <v>44</v>
      </c>
      <c r="AX9" s="112" t="s">
        <v>44</v>
      </c>
      <c r="AY9" s="112" t="s">
        <v>44</v>
      </c>
      <c r="AZ9" s="112" t="s">
        <v>44</v>
      </c>
      <c r="BA9" s="112" t="s">
        <v>44</v>
      </c>
      <c r="BB9" s="112" t="s">
        <v>44</v>
      </c>
      <c r="BC9" s="112" t="s">
        <v>44</v>
      </c>
      <c r="BD9" s="112" t="s">
        <v>44</v>
      </c>
      <c r="BE9" s="67"/>
    </row>
    <row r="10" spans="1:58" ht="20.25" customHeight="1" thickBot="1">
      <c r="A10" s="189"/>
      <c r="B10" s="192"/>
      <c r="C10" s="194"/>
      <c r="D10" s="110" t="s">
        <v>102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11"/>
      <c r="W10" s="111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67"/>
      <c r="AS10" s="67"/>
      <c r="AT10" s="26" t="s">
        <v>137</v>
      </c>
      <c r="AU10" s="26"/>
      <c r="AV10" s="112"/>
      <c r="AW10" s="112"/>
      <c r="AX10" s="112"/>
      <c r="AY10" s="112"/>
      <c r="AZ10" s="112"/>
      <c r="BA10" s="112"/>
      <c r="BB10" s="112"/>
      <c r="BC10" s="112"/>
      <c r="BD10" s="112"/>
      <c r="BE10" s="67"/>
    </row>
    <row r="11" spans="1:58" ht="20.25" customHeight="1" thickBot="1">
      <c r="A11" s="189"/>
      <c r="B11" s="113" t="s">
        <v>85</v>
      </c>
      <c r="C11" s="114" t="s">
        <v>104</v>
      </c>
      <c r="D11" s="110" t="s">
        <v>28</v>
      </c>
      <c r="E11" s="33"/>
      <c r="F11" s="33"/>
      <c r="G11" s="33"/>
      <c r="H11" s="33"/>
      <c r="I11" s="33"/>
      <c r="J11" s="33"/>
      <c r="K11" s="34"/>
      <c r="L11" s="34"/>
      <c r="M11" s="34"/>
      <c r="N11" s="34"/>
      <c r="O11" s="34"/>
      <c r="P11" s="34"/>
      <c r="Q11" s="34"/>
      <c r="R11" s="33"/>
      <c r="S11" s="33"/>
      <c r="T11" s="33"/>
      <c r="U11" s="33"/>
      <c r="V11" s="111" t="s">
        <v>44</v>
      </c>
      <c r="W11" s="111" t="s">
        <v>44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67"/>
      <c r="AQ11" s="67"/>
      <c r="AR11" s="67"/>
      <c r="AS11" s="67" t="s">
        <v>138</v>
      </c>
      <c r="AT11" s="26"/>
      <c r="AU11" s="26"/>
      <c r="AV11" s="112" t="s">
        <v>44</v>
      </c>
      <c r="AW11" s="112" t="s">
        <v>44</v>
      </c>
      <c r="AX11" s="112" t="s">
        <v>44</v>
      </c>
      <c r="AY11" s="112" t="s">
        <v>44</v>
      </c>
      <c r="AZ11" s="112" t="s">
        <v>44</v>
      </c>
      <c r="BA11" s="112" t="s">
        <v>44</v>
      </c>
      <c r="BB11" s="112" t="s">
        <v>44</v>
      </c>
      <c r="BC11" s="112" t="s">
        <v>44</v>
      </c>
      <c r="BD11" s="112" t="s">
        <v>44</v>
      </c>
      <c r="BE11" s="25"/>
    </row>
    <row r="12" spans="1:58" ht="20.25" customHeight="1" thickBot="1">
      <c r="A12" s="189"/>
      <c r="B12" s="113" t="s">
        <v>105</v>
      </c>
      <c r="C12" s="115" t="s">
        <v>125</v>
      </c>
      <c r="D12" s="110" t="s">
        <v>28</v>
      </c>
      <c r="E12" s="24"/>
      <c r="F12" s="24"/>
      <c r="G12" s="24"/>
      <c r="H12" s="24"/>
      <c r="I12" s="24"/>
      <c r="J12" s="24"/>
      <c r="K12" s="2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111" t="s">
        <v>44</v>
      </c>
      <c r="W12" s="111" t="s">
        <v>44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 t="s">
        <v>138</v>
      </c>
      <c r="AT12" s="26"/>
      <c r="AU12" s="26"/>
      <c r="AV12" s="112" t="s">
        <v>44</v>
      </c>
      <c r="AW12" s="112" t="s">
        <v>44</v>
      </c>
      <c r="AX12" s="112" t="s">
        <v>44</v>
      </c>
      <c r="AY12" s="112" t="s">
        <v>44</v>
      </c>
      <c r="AZ12" s="112" t="s">
        <v>44</v>
      </c>
      <c r="BA12" s="112" t="s">
        <v>44</v>
      </c>
      <c r="BB12" s="112" t="s">
        <v>44</v>
      </c>
      <c r="BC12" s="112" t="s">
        <v>44</v>
      </c>
      <c r="BD12" s="112" t="s">
        <v>44</v>
      </c>
      <c r="BE12" s="116"/>
    </row>
    <row r="13" spans="1:58" ht="20.25" customHeight="1" thickBot="1">
      <c r="A13" s="189"/>
      <c r="B13" s="113" t="s">
        <v>86</v>
      </c>
      <c r="C13" s="115" t="s">
        <v>1</v>
      </c>
      <c r="D13" s="110" t="s">
        <v>28</v>
      </c>
      <c r="E13" s="33"/>
      <c r="F13" s="33"/>
      <c r="G13" s="33"/>
      <c r="H13" s="33"/>
      <c r="I13" s="33"/>
      <c r="J13" s="33"/>
      <c r="K13" s="34"/>
      <c r="L13" s="34"/>
      <c r="M13" s="34"/>
      <c r="N13" s="34"/>
      <c r="O13" s="34"/>
      <c r="P13" s="34"/>
      <c r="Q13" s="34"/>
      <c r="R13" s="33"/>
      <c r="S13" s="33"/>
      <c r="T13" s="33"/>
      <c r="U13" s="33"/>
      <c r="V13" s="111" t="s">
        <v>44</v>
      </c>
      <c r="W13" s="111" t="s">
        <v>44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67"/>
      <c r="AS13" s="67" t="s">
        <v>138</v>
      </c>
      <c r="AT13" s="26"/>
      <c r="AU13" s="26"/>
      <c r="AV13" s="112" t="s">
        <v>44</v>
      </c>
      <c r="AW13" s="112" t="s">
        <v>44</v>
      </c>
      <c r="AX13" s="112" t="s">
        <v>44</v>
      </c>
      <c r="AY13" s="112" t="s">
        <v>44</v>
      </c>
      <c r="AZ13" s="112" t="s">
        <v>44</v>
      </c>
      <c r="BA13" s="112" t="s">
        <v>44</v>
      </c>
      <c r="BB13" s="112" t="s">
        <v>44</v>
      </c>
      <c r="BC13" s="112" t="s">
        <v>44</v>
      </c>
      <c r="BD13" s="112" t="s">
        <v>44</v>
      </c>
      <c r="BE13" s="67"/>
    </row>
    <row r="14" spans="1:58" ht="20.25" customHeight="1" thickBot="1">
      <c r="A14" s="189"/>
      <c r="B14" s="113" t="s">
        <v>87</v>
      </c>
      <c r="C14" s="115" t="s">
        <v>2</v>
      </c>
      <c r="D14" s="110" t="s">
        <v>28</v>
      </c>
      <c r="E14" s="33"/>
      <c r="F14" s="33"/>
      <c r="G14" s="33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111" t="s">
        <v>44</v>
      </c>
      <c r="W14" s="111" t="s">
        <v>44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 t="s">
        <v>138</v>
      </c>
      <c r="AT14" s="26"/>
      <c r="AU14" s="26"/>
      <c r="AV14" s="112" t="s">
        <v>44</v>
      </c>
      <c r="AW14" s="112" t="s">
        <v>44</v>
      </c>
      <c r="AX14" s="112" t="s">
        <v>44</v>
      </c>
      <c r="AY14" s="112" t="s">
        <v>44</v>
      </c>
      <c r="AZ14" s="112" t="s">
        <v>44</v>
      </c>
      <c r="BA14" s="112" t="s">
        <v>44</v>
      </c>
      <c r="BB14" s="112" t="s">
        <v>44</v>
      </c>
      <c r="BC14" s="112" t="s">
        <v>44</v>
      </c>
      <c r="BD14" s="112" t="s">
        <v>44</v>
      </c>
      <c r="BE14" s="116"/>
    </row>
    <row r="15" spans="1:58" s="119" customFormat="1" ht="20.25" customHeight="1" thickBot="1">
      <c r="A15" s="189"/>
      <c r="B15" s="113" t="s">
        <v>98</v>
      </c>
      <c r="C15" s="115" t="s">
        <v>32</v>
      </c>
      <c r="D15" s="117" t="s">
        <v>28</v>
      </c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 t="s">
        <v>138</v>
      </c>
      <c r="V15" s="111" t="s">
        <v>44</v>
      </c>
      <c r="W15" s="111" t="s">
        <v>44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 t="s">
        <v>138</v>
      </c>
      <c r="AT15" s="26"/>
      <c r="AU15" s="26"/>
      <c r="AV15" s="112" t="s">
        <v>44</v>
      </c>
      <c r="AW15" s="112" t="s">
        <v>44</v>
      </c>
      <c r="AX15" s="112" t="s">
        <v>44</v>
      </c>
      <c r="AY15" s="112" t="s">
        <v>44</v>
      </c>
      <c r="AZ15" s="112" t="s">
        <v>44</v>
      </c>
      <c r="BA15" s="112" t="s">
        <v>44</v>
      </c>
      <c r="BB15" s="112" t="s">
        <v>44</v>
      </c>
      <c r="BC15" s="112" t="s">
        <v>44</v>
      </c>
      <c r="BD15" s="112" t="s">
        <v>44</v>
      </c>
      <c r="BE15" s="116"/>
      <c r="BF15" s="118"/>
    </row>
    <row r="16" spans="1:58" s="119" customFormat="1" ht="33.75" customHeight="1" thickBot="1">
      <c r="A16" s="189"/>
      <c r="B16" s="113" t="s">
        <v>126</v>
      </c>
      <c r="C16" s="114" t="s">
        <v>88</v>
      </c>
      <c r="D16" s="117" t="s">
        <v>28</v>
      </c>
      <c r="E16" s="33"/>
      <c r="F16" s="33"/>
      <c r="G16" s="33"/>
      <c r="H16" s="33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28"/>
      <c r="V16" s="111" t="s">
        <v>44</v>
      </c>
      <c r="W16" s="111" t="s">
        <v>44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 t="s">
        <v>138</v>
      </c>
      <c r="AT16" s="30"/>
      <c r="AU16" s="26"/>
      <c r="AV16" s="112" t="s">
        <v>44</v>
      </c>
      <c r="AW16" s="112" t="s">
        <v>44</v>
      </c>
      <c r="AX16" s="112" t="s">
        <v>44</v>
      </c>
      <c r="AY16" s="112" t="s">
        <v>44</v>
      </c>
      <c r="AZ16" s="112" t="s">
        <v>44</v>
      </c>
      <c r="BA16" s="112" t="s">
        <v>44</v>
      </c>
      <c r="BB16" s="112" t="s">
        <v>44</v>
      </c>
      <c r="BC16" s="112" t="s">
        <v>44</v>
      </c>
      <c r="BD16" s="112" t="s">
        <v>44</v>
      </c>
      <c r="BE16" s="116"/>
      <c r="BF16" s="118"/>
    </row>
    <row r="17" spans="1:101" ht="20.25" customHeight="1" thickBot="1">
      <c r="A17" s="189"/>
      <c r="B17" s="113" t="s">
        <v>127</v>
      </c>
      <c r="C17" s="115" t="s">
        <v>3</v>
      </c>
      <c r="D17" s="110" t="s">
        <v>28</v>
      </c>
      <c r="E17" s="33"/>
      <c r="F17" s="33"/>
      <c r="G17" s="33"/>
      <c r="H17" s="33"/>
      <c r="I17" s="33"/>
      <c r="J17" s="33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28"/>
      <c r="V17" s="111" t="s">
        <v>44</v>
      </c>
      <c r="W17" s="111" t="s">
        <v>44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 t="s">
        <v>138</v>
      </c>
      <c r="AT17" s="30"/>
      <c r="AU17" s="26"/>
      <c r="AV17" s="112" t="s">
        <v>44</v>
      </c>
      <c r="AW17" s="112" t="s">
        <v>44</v>
      </c>
      <c r="AX17" s="112" t="s">
        <v>44</v>
      </c>
      <c r="AY17" s="112" t="s">
        <v>44</v>
      </c>
      <c r="AZ17" s="112" t="s">
        <v>44</v>
      </c>
      <c r="BA17" s="112" t="s">
        <v>44</v>
      </c>
      <c r="BB17" s="112" t="s">
        <v>44</v>
      </c>
      <c r="BC17" s="112" t="s">
        <v>44</v>
      </c>
      <c r="BD17" s="112" t="s">
        <v>44</v>
      </c>
      <c r="BE17" s="116"/>
      <c r="BF17" s="118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</row>
    <row r="18" spans="1:101" ht="35.25" customHeight="1" thickBot="1">
      <c r="A18" s="189"/>
      <c r="B18" s="113" t="s">
        <v>89</v>
      </c>
      <c r="C18" s="114" t="s">
        <v>90</v>
      </c>
      <c r="D18" s="110" t="s">
        <v>28</v>
      </c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  <c r="Q18" s="34"/>
      <c r="R18" s="33"/>
      <c r="S18" s="33"/>
      <c r="T18" s="33"/>
      <c r="U18" s="33"/>
      <c r="V18" s="111" t="s">
        <v>44</v>
      </c>
      <c r="W18" s="111" t="s">
        <v>44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 t="s">
        <v>138</v>
      </c>
      <c r="AQ18" s="33"/>
      <c r="AR18" s="67"/>
      <c r="AS18" s="67"/>
      <c r="AT18" s="26"/>
      <c r="AU18" s="26"/>
      <c r="AV18" s="112" t="s">
        <v>44</v>
      </c>
      <c r="AW18" s="112" t="s">
        <v>44</v>
      </c>
      <c r="AX18" s="112" t="s">
        <v>44</v>
      </c>
      <c r="AY18" s="112" t="s">
        <v>44</v>
      </c>
      <c r="AZ18" s="112" t="s">
        <v>44</v>
      </c>
      <c r="BA18" s="112" t="s">
        <v>44</v>
      </c>
      <c r="BB18" s="112" t="s">
        <v>44</v>
      </c>
      <c r="BC18" s="112" t="s">
        <v>44</v>
      </c>
      <c r="BD18" s="112" t="s">
        <v>44</v>
      </c>
      <c r="BE18" s="120"/>
    </row>
    <row r="19" spans="1:101" ht="20.25" customHeight="1" thickBot="1">
      <c r="A19" s="189"/>
      <c r="B19" s="113" t="s">
        <v>106</v>
      </c>
      <c r="C19" s="115" t="s">
        <v>91</v>
      </c>
      <c r="D19" s="110" t="s">
        <v>28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11" t="s">
        <v>44</v>
      </c>
      <c r="W19" s="111" t="s">
        <v>44</v>
      </c>
      <c r="X19" s="67"/>
      <c r="Y19" s="67"/>
      <c r="Z19" s="67"/>
      <c r="AA19" s="67"/>
      <c r="AB19" s="67"/>
      <c r="AC19" s="67"/>
      <c r="AD19" s="67" t="s">
        <v>139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26"/>
      <c r="AU19" s="26"/>
      <c r="AV19" s="112" t="s">
        <v>44</v>
      </c>
      <c r="AW19" s="112" t="s">
        <v>44</v>
      </c>
      <c r="AX19" s="112" t="s">
        <v>44</v>
      </c>
      <c r="AY19" s="112" t="s">
        <v>44</v>
      </c>
      <c r="AZ19" s="112" t="s">
        <v>44</v>
      </c>
      <c r="BA19" s="112" t="s">
        <v>44</v>
      </c>
      <c r="BB19" s="112" t="s">
        <v>44</v>
      </c>
      <c r="BC19" s="112" t="s">
        <v>44</v>
      </c>
      <c r="BD19" s="112" t="s">
        <v>44</v>
      </c>
      <c r="BE19" s="67"/>
    </row>
    <row r="20" spans="1:101" ht="20.25" customHeight="1" thickBot="1">
      <c r="A20" s="189"/>
      <c r="B20" s="113"/>
      <c r="C20" s="114" t="s">
        <v>128</v>
      </c>
      <c r="D20" s="110" t="s">
        <v>28</v>
      </c>
      <c r="E20" s="24"/>
      <c r="F20" s="24"/>
      <c r="G20" s="24"/>
      <c r="H20" s="24"/>
      <c r="I20" s="24"/>
      <c r="J20" s="24"/>
      <c r="K20" s="24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111" t="s">
        <v>44</v>
      </c>
      <c r="W20" s="111" t="s">
        <v>44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67"/>
      <c r="AP20" s="67"/>
      <c r="AQ20" s="67"/>
      <c r="AR20" s="67"/>
      <c r="AS20" s="67" t="s">
        <v>139</v>
      </c>
      <c r="AT20" s="26"/>
      <c r="AU20" s="26"/>
      <c r="AV20" s="112" t="s">
        <v>44</v>
      </c>
      <c r="AW20" s="112" t="s">
        <v>44</v>
      </c>
      <c r="AX20" s="112" t="s">
        <v>44</v>
      </c>
      <c r="AY20" s="112" t="s">
        <v>44</v>
      </c>
      <c r="AZ20" s="112" t="s">
        <v>44</v>
      </c>
      <c r="BA20" s="112" t="s">
        <v>44</v>
      </c>
      <c r="BB20" s="112" t="s">
        <v>44</v>
      </c>
      <c r="BC20" s="112" t="s">
        <v>44</v>
      </c>
      <c r="BD20" s="112" t="s">
        <v>44</v>
      </c>
      <c r="BE20" s="116"/>
    </row>
    <row r="21" spans="1:101" ht="20.25" customHeight="1" thickBot="1">
      <c r="A21" s="189"/>
      <c r="B21" s="113" t="s">
        <v>129</v>
      </c>
      <c r="C21" s="114" t="s">
        <v>103</v>
      </c>
      <c r="D21" s="110" t="s">
        <v>28</v>
      </c>
      <c r="E21" s="24"/>
      <c r="F21" s="24"/>
      <c r="G21" s="24"/>
      <c r="H21" s="24"/>
      <c r="I21" s="24"/>
      <c r="J21" s="24"/>
      <c r="K21" s="2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111" t="s">
        <v>44</v>
      </c>
      <c r="W21" s="111" t="s">
        <v>44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1"/>
      <c r="AP21" s="31"/>
      <c r="AQ21" s="31"/>
      <c r="AR21" s="31"/>
      <c r="AS21" s="31"/>
      <c r="AT21" s="26"/>
      <c r="AU21" s="26" t="s">
        <v>140</v>
      </c>
      <c r="AV21" s="112" t="s">
        <v>44</v>
      </c>
      <c r="AW21" s="112" t="s">
        <v>44</v>
      </c>
      <c r="AX21" s="112" t="s">
        <v>44</v>
      </c>
      <c r="AY21" s="112" t="s">
        <v>44</v>
      </c>
      <c r="AZ21" s="112" t="s">
        <v>44</v>
      </c>
      <c r="BA21" s="112" t="s">
        <v>44</v>
      </c>
      <c r="BB21" s="112" t="s">
        <v>44</v>
      </c>
      <c r="BC21" s="112" t="s">
        <v>44</v>
      </c>
      <c r="BD21" s="112" t="s">
        <v>44</v>
      </c>
      <c r="BE21" s="116"/>
    </row>
    <row r="22" spans="1:101" ht="49.5" customHeight="1" thickBot="1">
      <c r="A22" s="189"/>
      <c r="B22" s="121" t="s">
        <v>92</v>
      </c>
      <c r="C22" s="122" t="s">
        <v>93</v>
      </c>
      <c r="D22" s="123" t="s">
        <v>28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11" t="s">
        <v>44</v>
      </c>
      <c r="W22" s="111" t="s">
        <v>44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7"/>
      <c r="AU22" s="27"/>
      <c r="AV22" s="112" t="s">
        <v>44</v>
      </c>
      <c r="AW22" s="112" t="s">
        <v>44</v>
      </c>
      <c r="AX22" s="112" t="s">
        <v>44</v>
      </c>
      <c r="AY22" s="112" t="s">
        <v>44</v>
      </c>
      <c r="AZ22" s="112" t="s">
        <v>44</v>
      </c>
      <c r="BA22" s="112" t="s">
        <v>44</v>
      </c>
      <c r="BB22" s="112" t="s">
        <v>44</v>
      </c>
      <c r="BC22" s="112" t="s">
        <v>44</v>
      </c>
      <c r="BD22" s="112" t="s">
        <v>44</v>
      </c>
      <c r="BE22" s="25"/>
    </row>
    <row r="23" spans="1:101" ht="25.5" customHeight="1" thickBot="1">
      <c r="A23" s="189"/>
      <c r="B23" s="193" t="s">
        <v>130</v>
      </c>
      <c r="C23" s="193" t="s">
        <v>107</v>
      </c>
      <c r="D23" s="124" t="s">
        <v>28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11" t="s">
        <v>44</v>
      </c>
      <c r="W23" s="111" t="s">
        <v>44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26"/>
      <c r="AU23" s="26"/>
      <c r="AV23" s="112" t="s">
        <v>44</v>
      </c>
      <c r="AW23" s="112" t="s">
        <v>44</v>
      </c>
      <c r="AX23" s="112" t="s">
        <v>44</v>
      </c>
      <c r="AY23" s="112" t="s">
        <v>44</v>
      </c>
      <c r="AZ23" s="112" t="s">
        <v>44</v>
      </c>
      <c r="BA23" s="112" t="s">
        <v>44</v>
      </c>
      <c r="BB23" s="112" t="s">
        <v>44</v>
      </c>
      <c r="BC23" s="112" t="s">
        <v>44</v>
      </c>
      <c r="BD23" s="112" t="s">
        <v>44</v>
      </c>
      <c r="BE23" s="116"/>
    </row>
    <row r="24" spans="1:101" ht="31.5" customHeight="1" thickBot="1">
      <c r="A24" s="189"/>
      <c r="B24" s="194"/>
      <c r="C24" s="194"/>
      <c r="D24" s="124" t="s">
        <v>102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11"/>
      <c r="W24" s="111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26"/>
      <c r="AU24" s="26" t="s">
        <v>137</v>
      </c>
      <c r="AV24" s="112"/>
      <c r="AW24" s="112"/>
      <c r="AX24" s="112"/>
      <c r="AY24" s="112"/>
      <c r="AZ24" s="112"/>
      <c r="BA24" s="112"/>
      <c r="BB24" s="112"/>
      <c r="BC24" s="112"/>
      <c r="BD24" s="112"/>
      <c r="BE24" s="116"/>
    </row>
    <row r="25" spans="1:101" ht="19.5" customHeight="1" thickBot="1">
      <c r="A25" s="189"/>
      <c r="B25" s="113" t="s">
        <v>131</v>
      </c>
      <c r="C25" s="115" t="s">
        <v>132</v>
      </c>
      <c r="D25" s="110" t="s">
        <v>28</v>
      </c>
      <c r="E25" s="33"/>
      <c r="F25" s="33"/>
      <c r="G25" s="33"/>
      <c r="H25" s="33"/>
      <c r="I25" s="33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11" t="s">
        <v>44</v>
      </c>
      <c r="W25" s="111" t="s">
        <v>44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 t="s">
        <v>138</v>
      </c>
      <c r="AP25" s="33"/>
      <c r="AQ25" s="33"/>
      <c r="AR25" s="33"/>
      <c r="AS25" s="33"/>
      <c r="AT25" s="26"/>
      <c r="AU25" s="26"/>
      <c r="AV25" s="112" t="s">
        <v>44</v>
      </c>
      <c r="AW25" s="112" t="s">
        <v>44</v>
      </c>
      <c r="AX25" s="112" t="s">
        <v>44</v>
      </c>
      <c r="AY25" s="112" t="s">
        <v>44</v>
      </c>
      <c r="AZ25" s="112" t="s">
        <v>44</v>
      </c>
      <c r="BA25" s="112" t="s">
        <v>44</v>
      </c>
      <c r="BB25" s="112" t="s">
        <v>44</v>
      </c>
      <c r="BC25" s="112" t="s">
        <v>44</v>
      </c>
      <c r="BD25" s="112" t="s">
        <v>44</v>
      </c>
      <c r="BE25" s="116"/>
    </row>
    <row r="26" spans="1:101" ht="19.5" customHeight="1" thickBot="1">
      <c r="A26" s="189"/>
      <c r="B26" s="195" t="s">
        <v>133</v>
      </c>
      <c r="C26" s="171" t="s">
        <v>134</v>
      </c>
      <c r="D26" s="110" t="s">
        <v>28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11" t="s">
        <v>44</v>
      </c>
      <c r="W26" s="111" t="s">
        <v>44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67"/>
      <c r="AR26" s="67"/>
      <c r="AS26" s="67"/>
      <c r="AT26" s="26"/>
      <c r="AU26" s="26"/>
      <c r="AV26" s="112" t="s">
        <v>44</v>
      </c>
      <c r="AW26" s="112" t="s">
        <v>44</v>
      </c>
      <c r="AX26" s="112" t="s">
        <v>44</v>
      </c>
      <c r="AY26" s="112" t="s">
        <v>44</v>
      </c>
      <c r="AZ26" s="112" t="s">
        <v>44</v>
      </c>
      <c r="BA26" s="112" t="s">
        <v>44</v>
      </c>
      <c r="BB26" s="112" t="s">
        <v>44</v>
      </c>
      <c r="BC26" s="112" t="s">
        <v>44</v>
      </c>
      <c r="BD26" s="112" t="s">
        <v>44</v>
      </c>
      <c r="BE26" s="116"/>
    </row>
    <row r="27" spans="1:101" ht="19.5" customHeight="1" thickBot="1">
      <c r="A27" s="189"/>
      <c r="B27" s="196"/>
      <c r="C27" s="172"/>
      <c r="D27" s="110" t="s">
        <v>102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11"/>
      <c r="W27" s="11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1"/>
      <c r="AL27" s="31"/>
      <c r="AM27" s="31"/>
      <c r="AN27" s="31"/>
      <c r="AO27" s="31"/>
      <c r="AP27" s="31"/>
      <c r="AQ27" s="31"/>
      <c r="AR27" s="31"/>
      <c r="AS27" s="31"/>
      <c r="AT27" s="26"/>
      <c r="AU27" s="26" t="s">
        <v>140</v>
      </c>
      <c r="AV27" s="112"/>
      <c r="AW27" s="112"/>
      <c r="AX27" s="112"/>
      <c r="AY27" s="112"/>
      <c r="AZ27" s="112"/>
      <c r="BA27" s="112"/>
      <c r="BB27" s="112"/>
      <c r="BC27" s="112"/>
      <c r="BD27" s="112"/>
      <c r="BE27" s="116"/>
    </row>
    <row r="28" spans="1:101" ht="36.75" customHeight="1" thickBot="1">
      <c r="A28" s="189"/>
      <c r="B28" s="104" t="s">
        <v>94</v>
      </c>
      <c r="C28" s="104" t="s">
        <v>95</v>
      </c>
      <c r="D28" s="125" t="s">
        <v>28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7" t="s">
        <v>44</v>
      </c>
      <c r="W28" s="127" t="s">
        <v>44</v>
      </c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8"/>
      <c r="AU28" s="128"/>
      <c r="AV28" s="129" t="s">
        <v>44</v>
      </c>
      <c r="AW28" s="129" t="s">
        <v>44</v>
      </c>
      <c r="AX28" s="129" t="s">
        <v>44</v>
      </c>
      <c r="AY28" s="129" t="s">
        <v>44</v>
      </c>
      <c r="AZ28" s="129" t="s">
        <v>44</v>
      </c>
      <c r="BA28" s="129" t="s">
        <v>44</v>
      </c>
      <c r="BB28" s="129" t="s">
        <v>44</v>
      </c>
      <c r="BC28" s="129" t="s">
        <v>44</v>
      </c>
      <c r="BD28" s="129" t="s">
        <v>44</v>
      </c>
      <c r="BE28" s="25"/>
    </row>
    <row r="29" spans="1:101" ht="19.5" customHeight="1" thickBot="1">
      <c r="A29" s="189"/>
      <c r="B29" s="114" t="s">
        <v>96</v>
      </c>
      <c r="C29" s="114" t="s">
        <v>97</v>
      </c>
      <c r="D29" s="110" t="s">
        <v>28</v>
      </c>
      <c r="E29" s="13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11" t="s">
        <v>44</v>
      </c>
      <c r="W29" s="111" t="s">
        <v>44</v>
      </c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 t="s">
        <v>138</v>
      </c>
      <c r="AT29" s="133"/>
      <c r="AU29" s="133"/>
      <c r="AV29" s="112" t="s">
        <v>44</v>
      </c>
      <c r="AW29" s="112" t="s">
        <v>44</v>
      </c>
      <c r="AX29" s="112" t="s">
        <v>44</v>
      </c>
      <c r="AY29" s="112" t="s">
        <v>44</v>
      </c>
      <c r="AZ29" s="112" t="s">
        <v>44</v>
      </c>
      <c r="BA29" s="112" t="s">
        <v>44</v>
      </c>
      <c r="BB29" s="112" t="s">
        <v>44</v>
      </c>
      <c r="BC29" s="112" t="s">
        <v>44</v>
      </c>
      <c r="BD29" s="112" t="s">
        <v>44</v>
      </c>
      <c r="BE29" s="67"/>
    </row>
    <row r="30" spans="1:101" ht="18" customHeight="1">
      <c r="A30" s="189"/>
      <c r="B30" s="173" t="s">
        <v>136</v>
      </c>
      <c r="C30" s="174"/>
      <c r="D30" s="175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5" t="s">
        <v>44</v>
      </c>
      <c r="W30" s="165" t="s">
        <v>44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5" t="s">
        <v>44</v>
      </c>
      <c r="AW30" s="165" t="s">
        <v>44</v>
      </c>
      <c r="AX30" s="165" t="s">
        <v>44</v>
      </c>
      <c r="AY30" s="165" t="s">
        <v>44</v>
      </c>
      <c r="AZ30" s="165" t="s">
        <v>44</v>
      </c>
      <c r="BA30" s="165" t="s">
        <v>44</v>
      </c>
      <c r="BB30" s="165" t="s">
        <v>44</v>
      </c>
      <c r="BC30" s="165" t="s">
        <v>44</v>
      </c>
      <c r="BD30" s="165" t="s">
        <v>44</v>
      </c>
      <c r="BE30" s="160"/>
    </row>
    <row r="31" spans="1:101" ht="2.25" customHeight="1" thickBot="1">
      <c r="A31" s="189"/>
      <c r="B31" s="176"/>
      <c r="C31" s="177"/>
      <c r="D31" s="178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66"/>
      <c r="W31" s="166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6"/>
      <c r="AW31" s="166"/>
      <c r="AX31" s="166"/>
      <c r="AY31" s="166"/>
      <c r="AZ31" s="166"/>
      <c r="BA31" s="166"/>
      <c r="BB31" s="166"/>
      <c r="BC31" s="166"/>
      <c r="BD31" s="166"/>
      <c r="BE31" s="161"/>
    </row>
    <row r="32" spans="1:101" ht="18" customHeight="1" thickBot="1">
      <c r="A32" s="189"/>
      <c r="B32" s="162" t="s">
        <v>52</v>
      </c>
      <c r="C32" s="163"/>
      <c r="D32" s="16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111" t="s">
        <v>44</v>
      </c>
      <c r="W32" s="111" t="s">
        <v>44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106" t="s">
        <v>44</v>
      </c>
      <c r="AW32" s="106" t="s">
        <v>44</v>
      </c>
      <c r="AX32" s="106" t="s">
        <v>44</v>
      </c>
      <c r="AY32" s="106" t="s">
        <v>44</v>
      </c>
      <c r="AZ32" s="106" t="s">
        <v>44</v>
      </c>
      <c r="BA32" s="106" t="s">
        <v>44</v>
      </c>
      <c r="BB32" s="106" t="s">
        <v>44</v>
      </c>
      <c r="BC32" s="106" t="s">
        <v>44</v>
      </c>
      <c r="BD32" s="106" t="s">
        <v>44</v>
      </c>
      <c r="BE32" s="25"/>
    </row>
    <row r="33" spans="1:58" s="136" customFormat="1" ht="18" customHeight="1" thickBot="1">
      <c r="A33" s="190"/>
      <c r="B33" s="162" t="s">
        <v>36</v>
      </c>
      <c r="C33" s="163"/>
      <c r="D33" s="16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11" t="s">
        <v>44</v>
      </c>
      <c r="W33" s="111" t="s">
        <v>44</v>
      </c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32" t="s">
        <v>44</v>
      </c>
      <c r="AW33" s="32" t="s">
        <v>44</v>
      </c>
      <c r="AX33" s="32" t="s">
        <v>44</v>
      </c>
      <c r="AY33" s="32" t="s">
        <v>44</v>
      </c>
      <c r="AZ33" s="32" t="s">
        <v>44</v>
      </c>
      <c r="BA33" s="32" t="s">
        <v>44</v>
      </c>
      <c r="BB33" s="32" t="s">
        <v>44</v>
      </c>
      <c r="BC33" s="32" t="s">
        <v>44</v>
      </c>
      <c r="BD33" s="32" t="s">
        <v>44</v>
      </c>
      <c r="BE33" s="135"/>
      <c r="BF33" s="93"/>
    </row>
    <row r="34" spans="1:58">
      <c r="A34" s="144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AT34" s="138"/>
      <c r="AU34" s="138"/>
    </row>
    <row r="35" spans="1:58" ht="18.75">
      <c r="A35" s="145"/>
      <c r="B35" s="139"/>
      <c r="C35" s="140" t="s">
        <v>56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39"/>
      <c r="R35" s="139"/>
      <c r="S35" s="139"/>
      <c r="T35" s="139"/>
      <c r="U35" s="141"/>
      <c r="V35" s="141"/>
      <c r="AT35" s="138"/>
      <c r="AU35" s="138"/>
    </row>
    <row r="36" spans="1:58">
      <c r="A36" s="146" t="s">
        <v>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1"/>
      <c r="V36" s="141"/>
      <c r="AT36" s="138"/>
      <c r="AU36" s="138"/>
    </row>
  </sheetData>
  <mergeCells count="83"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N30:N31"/>
    <mergeCell ref="C26:C27"/>
    <mergeCell ref="B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N30:AN31"/>
    <mergeCell ref="AO30:AO31"/>
    <mergeCell ref="AP30:AP31"/>
    <mergeCell ref="AQ30:AQ31"/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activeCell="S17" sqref="S17"/>
    </sheetView>
  </sheetViews>
  <sheetFormatPr defaultRowHeight="14.25"/>
  <cols>
    <col min="1" max="1" width="4.42578125" style="143" customWidth="1"/>
    <col min="2" max="2" width="11.5703125" style="14" customWidth="1"/>
    <col min="3" max="3" width="40.140625" style="14" customWidth="1"/>
    <col min="4" max="4" width="15" style="14" customWidth="1"/>
    <col min="5" max="45" width="3.5703125" style="14" customWidth="1"/>
    <col min="46" max="47" width="3.5703125" style="119" customWidth="1"/>
    <col min="48" max="56" width="2.42578125" style="14" customWidth="1"/>
    <col min="57" max="57" width="9.140625" style="14" customWidth="1"/>
    <col min="58" max="58" width="9.140625" style="93"/>
    <col min="59" max="256" width="9.140625" style="14"/>
    <col min="257" max="257" width="4.42578125" style="14" customWidth="1"/>
    <col min="258" max="258" width="11.5703125" style="14" customWidth="1"/>
    <col min="259" max="259" width="40.140625" style="14" customWidth="1"/>
    <col min="260" max="260" width="15" style="14" customWidth="1"/>
    <col min="261" max="303" width="3.5703125" style="14" customWidth="1"/>
    <col min="304" max="312" width="2.42578125" style="14" customWidth="1"/>
    <col min="313" max="313" width="9.140625" style="14" customWidth="1"/>
    <col min="314" max="512" width="9.140625" style="14"/>
    <col min="513" max="513" width="4.42578125" style="14" customWidth="1"/>
    <col min="514" max="514" width="11.5703125" style="14" customWidth="1"/>
    <col min="515" max="515" width="40.140625" style="14" customWidth="1"/>
    <col min="516" max="516" width="15" style="14" customWidth="1"/>
    <col min="517" max="559" width="3.5703125" style="14" customWidth="1"/>
    <col min="560" max="568" width="2.42578125" style="14" customWidth="1"/>
    <col min="569" max="569" width="9.140625" style="14" customWidth="1"/>
    <col min="570" max="768" width="9.140625" style="14"/>
    <col min="769" max="769" width="4.42578125" style="14" customWidth="1"/>
    <col min="770" max="770" width="11.5703125" style="14" customWidth="1"/>
    <col min="771" max="771" width="40.140625" style="14" customWidth="1"/>
    <col min="772" max="772" width="15" style="14" customWidth="1"/>
    <col min="773" max="815" width="3.5703125" style="14" customWidth="1"/>
    <col min="816" max="824" width="2.42578125" style="14" customWidth="1"/>
    <col min="825" max="825" width="9.140625" style="14" customWidth="1"/>
    <col min="826" max="1024" width="9.140625" style="14"/>
    <col min="1025" max="1025" width="4.42578125" style="14" customWidth="1"/>
    <col min="1026" max="1026" width="11.5703125" style="14" customWidth="1"/>
    <col min="1027" max="1027" width="40.140625" style="14" customWidth="1"/>
    <col min="1028" max="1028" width="15" style="14" customWidth="1"/>
    <col min="1029" max="1071" width="3.5703125" style="14" customWidth="1"/>
    <col min="1072" max="1080" width="2.42578125" style="14" customWidth="1"/>
    <col min="1081" max="1081" width="9.140625" style="14" customWidth="1"/>
    <col min="1082" max="1280" width="9.140625" style="14"/>
    <col min="1281" max="1281" width="4.42578125" style="14" customWidth="1"/>
    <col min="1282" max="1282" width="11.5703125" style="14" customWidth="1"/>
    <col min="1283" max="1283" width="40.140625" style="14" customWidth="1"/>
    <col min="1284" max="1284" width="15" style="14" customWidth="1"/>
    <col min="1285" max="1327" width="3.5703125" style="14" customWidth="1"/>
    <col min="1328" max="1336" width="2.42578125" style="14" customWidth="1"/>
    <col min="1337" max="1337" width="9.140625" style="14" customWidth="1"/>
    <col min="1338" max="1536" width="9.140625" style="14"/>
    <col min="1537" max="1537" width="4.42578125" style="14" customWidth="1"/>
    <col min="1538" max="1538" width="11.5703125" style="14" customWidth="1"/>
    <col min="1539" max="1539" width="40.140625" style="14" customWidth="1"/>
    <col min="1540" max="1540" width="15" style="14" customWidth="1"/>
    <col min="1541" max="1583" width="3.5703125" style="14" customWidth="1"/>
    <col min="1584" max="1592" width="2.42578125" style="14" customWidth="1"/>
    <col min="1593" max="1593" width="9.140625" style="14" customWidth="1"/>
    <col min="1594" max="1792" width="9.140625" style="14"/>
    <col min="1793" max="1793" width="4.42578125" style="14" customWidth="1"/>
    <col min="1794" max="1794" width="11.5703125" style="14" customWidth="1"/>
    <col min="1795" max="1795" width="40.140625" style="14" customWidth="1"/>
    <col min="1796" max="1796" width="15" style="14" customWidth="1"/>
    <col min="1797" max="1839" width="3.5703125" style="14" customWidth="1"/>
    <col min="1840" max="1848" width="2.42578125" style="14" customWidth="1"/>
    <col min="1849" max="1849" width="9.140625" style="14" customWidth="1"/>
    <col min="1850" max="2048" width="9.140625" style="14"/>
    <col min="2049" max="2049" width="4.42578125" style="14" customWidth="1"/>
    <col min="2050" max="2050" width="11.5703125" style="14" customWidth="1"/>
    <col min="2051" max="2051" width="40.140625" style="14" customWidth="1"/>
    <col min="2052" max="2052" width="15" style="14" customWidth="1"/>
    <col min="2053" max="2095" width="3.5703125" style="14" customWidth="1"/>
    <col min="2096" max="2104" width="2.42578125" style="14" customWidth="1"/>
    <col min="2105" max="2105" width="9.140625" style="14" customWidth="1"/>
    <col min="2106" max="2304" width="9.140625" style="14"/>
    <col min="2305" max="2305" width="4.42578125" style="14" customWidth="1"/>
    <col min="2306" max="2306" width="11.5703125" style="14" customWidth="1"/>
    <col min="2307" max="2307" width="40.140625" style="14" customWidth="1"/>
    <col min="2308" max="2308" width="15" style="14" customWidth="1"/>
    <col min="2309" max="2351" width="3.5703125" style="14" customWidth="1"/>
    <col min="2352" max="2360" width="2.42578125" style="14" customWidth="1"/>
    <col min="2361" max="2361" width="9.140625" style="14" customWidth="1"/>
    <col min="2362" max="2560" width="9.140625" style="14"/>
    <col min="2561" max="2561" width="4.42578125" style="14" customWidth="1"/>
    <col min="2562" max="2562" width="11.5703125" style="14" customWidth="1"/>
    <col min="2563" max="2563" width="40.140625" style="14" customWidth="1"/>
    <col min="2564" max="2564" width="15" style="14" customWidth="1"/>
    <col min="2565" max="2607" width="3.5703125" style="14" customWidth="1"/>
    <col min="2608" max="2616" width="2.42578125" style="14" customWidth="1"/>
    <col min="2617" max="2617" width="9.140625" style="14" customWidth="1"/>
    <col min="2618" max="2816" width="9.140625" style="14"/>
    <col min="2817" max="2817" width="4.42578125" style="14" customWidth="1"/>
    <col min="2818" max="2818" width="11.5703125" style="14" customWidth="1"/>
    <col min="2819" max="2819" width="40.140625" style="14" customWidth="1"/>
    <col min="2820" max="2820" width="15" style="14" customWidth="1"/>
    <col min="2821" max="2863" width="3.5703125" style="14" customWidth="1"/>
    <col min="2864" max="2872" width="2.42578125" style="14" customWidth="1"/>
    <col min="2873" max="2873" width="9.140625" style="14" customWidth="1"/>
    <col min="2874" max="3072" width="9.140625" style="14"/>
    <col min="3073" max="3073" width="4.42578125" style="14" customWidth="1"/>
    <col min="3074" max="3074" width="11.5703125" style="14" customWidth="1"/>
    <col min="3075" max="3075" width="40.140625" style="14" customWidth="1"/>
    <col min="3076" max="3076" width="15" style="14" customWidth="1"/>
    <col min="3077" max="3119" width="3.5703125" style="14" customWidth="1"/>
    <col min="3120" max="3128" width="2.42578125" style="14" customWidth="1"/>
    <col min="3129" max="3129" width="9.140625" style="14" customWidth="1"/>
    <col min="3130" max="3328" width="9.140625" style="14"/>
    <col min="3329" max="3329" width="4.42578125" style="14" customWidth="1"/>
    <col min="3330" max="3330" width="11.5703125" style="14" customWidth="1"/>
    <col min="3331" max="3331" width="40.140625" style="14" customWidth="1"/>
    <col min="3332" max="3332" width="15" style="14" customWidth="1"/>
    <col min="3333" max="3375" width="3.5703125" style="14" customWidth="1"/>
    <col min="3376" max="3384" width="2.42578125" style="14" customWidth="1"/>
    <col min="3385" max="3385" width="9.140625" style="14" customWidth="1"/>
    <col min="3386" max="3584" width="9.140625" style="14"/>
    <col min="3585" max="3585" width="4.42578125" style="14" customWidth="1"/>
    <col min="3586" max="3586" width="11.5703125" style="14" customWidth="1"/>
    <col min="3587" max="3587" width="40.140625" style="14" customWidth="1"/>
    <col min="3588" max="3588" width="15" style="14" customWidth="1"/>
    <col min="3589" max="3631" width="3.5703125" style="14" customWidth="1"/>
    <col min="3632" max="3640" width="2.42578125" style="14" customWidth="1"/>
    <col min="3641" max="3641" width="9.140625" style="14" customWidth="1"/>
    <col min="3642" max="3840" width="9.140625" style="14"/>
    <col min="3841" max="3841" width="4.42578125" style="14" customWidth="1"/>
    <col min="3842" max="3842" width="11.5703125" style="14" customWidth="1"/>
    <col min="3843" max="3843" width="40.140625" style="14" customWidth="1"/>
    <col min="3844" max="3844" width="15" style="14" customWidth="1"/>
    <col min="3845" max="3887" width="3.5703125" style="14" customWidth="1"/>
    <col min="3888" max="3896" width="2.42578125" style="14" customWidth="1"/>
    <col min="3897" max="3897" width="9.140625" style="14" customWidth="1"/>
    <col min="3898" max="4096" width="9.140625" style="14"/>
    <col min="4097" max="4097" width="4.42578125" style="14" customWidth="1"/>
    <col min="4098" max="4098" width="11.5703125" style="14" customWidth="1"/>
    <col min="4099" max="4099" width="40.140625" style="14" customWidth="1"/>
    <col min="4100" max="4100" width="15" style="14" customWidth="1"/>
    <col min="4101" max="4143" width="3.5703125" style="14" customWidth="1"/>
    <col min="4144" max="4152" width="2.42578125" style="14" customWidth="1"/>
    <col min="4153" max="4153" width="9.140625" style="14" customWidth="1"/>
    <col min="4154" max="4352" width="9.140625" style="14"/>
    <col min="4353" max="4353" width="4.42578125" style="14" customWidth="1"/>
    <col min="4354" max="4354" width="11.5703125" style="14" customWidth="1"/>
    <col min="4355" max="4355" width="40.140625" style="14" customWidth="1"/>
    <col min="4356" max="4356" width="15" style="14" customWidth="1"/>
    <col min="4357" max="4399" width="3.5703125" style="14" customWidth="1"/>
    <col min="4400" max="4408" width="2.42578125" style="14" customWidth="1"/>
    <col min="4409" max="4409" width="9.140625" style="14" customWidth="1"/>
    <col min="4410" max="4608" width="9.140625" style="14"/>
    <col min="4609" max="4609" width="4.42578125" style="14" customWidth="1"/>
    <col min="4610" max="4610" width="11.5703125" style="14" customWidth="1"/>
    <col min="4611" max="4611" width="40.140625" style="14" customWidth="1"/>
    <col min="4612" max="4612" width="15" style="14" customWidth="1"/>
    <col min="4613" max="4655" width="3.5703125" style="14" customWidth="1"/>
    <col min="4656" max="4664" width="2.42578125" style="14" customWidth="1"/>
    <col min="4665" max="4665" width="9.140625" style="14" customWidth="1"/>
    <col min="4666" max="4864" width="9.140625" style="14"/>
    <col min="4865" max="4865" width="4.42578125" style="14" customWidth="1"/>
    <col min="4866" max="4866" width="11.5703125" style="14" customWidth="1"/>
    <col min="4867" max="4867" width="40.140625" style="14" customWidth="1"/>
    <col min="4868" max="4868" width="15" style="14" customWidth="1"/>
    <col min="4869" max="4911" width="3.5703125" style="14" customWidth="1"/>
    <col min="4912" max="4920" width="2.42578125" style="14" customWidth="1"/>
    <col min="4921" max="4921" width="9.140625" style="14" customWidth="1"/>
    <col min="4922" max="5120" width="9.140625" style="14"/>
    <col min="5121" max="5121" width="4.42578125" style="14" customWidth="1"/>
    <col min="5122" max="5122" width="11.5703125" style="14" customWidth="1"/>
    <col min="5123" max="5123" width="40.140625" style="14" customWidth="1"/>
    <col min="5124" max="5124" width="15" style="14" customWidth="1"/>
    <col min="5125" max="5167" width="3.5703125" style="14" customWidth="1"/>
    <col min="5168" max="5176" width="2.42578125" style="14" customWidth="1"/>
    <col min="5177" max="5177" width="9.140625" style="14" customWidth="1"/>
    <col min="5178" max="5376" width="9.140625" style="14"/>
    <col min="5377" max="5377" width="4.42578125" style="14" customWidth="1"/>
    <col min="5378" max="5378" width="11.5703125" style="14" customWidth="1"/>
    <col min="5379" max="5379" width="40.140625" style="14" customWidth="1"/>
    <col min="5380" max="5380" width="15" style="14" customWidth="1"/>
    <col min="5381" max="5423" width="3.5703125" style="14" customWidth="1"/>
    <col min="5424" max="5432" width="2.42578125" style="14" customWidth="1"/>
    <col min="5433" max="5433" width="9.140625" style="14" customWidth="1"/>
    <col min="5434" max="5632" width="9.140625" style="14"/>
    <col min="5633" max="5633" width="4.42578125" style="14" customWidth="1"/>
    <col min="5634" max="5634" width="11.5703125" style="14" customWidth="1"/>
    <col min="5635" max="5635" width="40.140625" style="14" customWidth="1"/>
    <col min="5636" max="5636" width="15" style="14" customWidth="1"/>
    <col min="5637" max="5679" width="3.5703125" style="14" customWidth="1"/>
    <col min="5680" max="5688" width="2.42578125" style="14" customWidth="1"/>
    <col min="5689" max="5689" width="9.140625" style="14" customWidth="1"/>
    <col min="5690" max="5888" width="9.140625" style="14"/>
    <col min="5889" max="5889" width="4.42578125" style="14" customWidth="1"/>
    <col min="5890" max="5890" width="11.5703125" style="14" customWidth="1"/>
    <col min="5891" max="5891" width="40.140625" style="14" customWidth="1"/>
    <col min="5892" max="5892" width="15" style="14" customWidth="1"/>
    <col min="5893" max="5935" width="3.5703125" style="14" customWidth="1"/>
    <col min="5936" max="5944" width="2.42578125" style="14" customWidth="1"/>
    <col min="5945" max="5945" width="9.140625" style="14" customWidth="1"/>
    <col min="5946" max="6144" width="9.140625" style="14"/>
    <col min="6145" max="6145" width="4.42578125" style="14" customWidth="1"/>
    <col min="6146" max="6146" width="11.5703125" style="14" customWidth="1"/>
    <col min="6147" max="6147" width="40.140625" style="14" customWidth="1"/>
    <col min="6148" max="6148" width="15" style="14" customWidth="1"/>
    <col min="6149" max="6191" width="3.5703125" style="14" customWidth="1"/>
    <col min="6192" max="6200" width="2.42578125" style="14" customWidth="1"/>
    <col min="6201" max="6201" width="9.140625" style="14" customWidth="1"/>
    <col min="6202" max="6400" width="9.140625" style="14"/>
    <col min="6401" max="6401" width="4.42578125" style="14" customWidth="1"/>
    <col min="6402" max="6402" width="11.5703125" style="14" customWidth="1"/>
    <col min="6403" max="6403" width="40.140625" style="14" customWidth="1"/>
    <col min="6404" max="6404" width="15" style="14" customWidth="1"/>
    <col min="6405" max="6447" width="3.5703125" style="14" customWidth="1"/>
    <col min="6448" max="6456" width="2.42578125" style="14" customWidth="1"/>
    <col min="6457" max="6457" width="9.140625" style="14" customWidth="1"/>
    <col min="6458" max="6656" width="9.140625" style="14"/>
    <col min="6657" max="6657" width="4.42578125" style="14" customWidth="1"/>
    <col min="6658" max="6658" width="11.5703125" style="14" customWidth="1"/>
    <col min="6659" max="6659" width="40.140625" style="14" customWidth="1"/>
    <col min="6660" max="6660" width="15" style="14" customWidth="1"/>
    <col min="6661" max="6703" width="3.5703125" style="14" customWidth="1"/>
    <col min="6704" max="6712" width="2.42578125" style="14" customWidth="1"/>
    <col min="6713" max="6713" width="9.140625" style="14" customWidth="1"/>
    <col min="6714" max="6912" width="9.140625" style="14"/>
    <col min="6913" max="6913" width="4.42578125" style="14" customWidth="1"/>
    <col min="6914" max="6914" width="11.5703125" style="14" customWidth="1"/>
    <col min="6915" max="6915" width="40.140625" style="14" customWidth="1"/>
    <col min="6916" max="6916" width="15" style="14" customWidth="1"/>
    <col min="6917" max="6959" width="3.5703125" style="14" customWidth="1"/>
    <col min="6960" max="6968" width="2.42578125" style="14" customWidth="1"/>
    <col min="6969" max="6969" width="9.140625" style="14" customWidth="1"/>
    <col min="6970" max="7168" width="9.140625" style="14"/>
    <col min="7169" max="7169" width="4.42578125" style="14" customWidth="1"/>
    <col min="7170" max="7170" width="11.5703125" style="14" customWidth="1"/>
    <col min="7171" max="7171" width="40.140625" style="14" customWidth="1"/>
    <col min="7172" max="7172" width="15" style="14" customWidth="1"/>
    <col min="7173" max="7215" width="3.5703125" style="14" customWidth="1"/>
    <col min="7216" max="7224" width="2.42578125" style="14" customWidth="1"/>
    <col min="7225" max="7225" width="9.140625" style="14" customWidth="1"/>
    <col min="7226" max="7424" width="9.140625" style="14"/>
    <col min="7425" max="7425" width="4.42578125" style="14" customWidth="1"/>
    <col min="7426" max="7426" width="11.5703125" style="14" customWidth="1"/>
    <col min="7427" max="7427" width="40.140625" style="14" customWidth="1"/>
    <col min="7428" max="7428" width="15" style="14" customWidth="1"/>
    <col min="7429" max="7471" width="3.5703125" style="14" customWidth="1"/>
    <col min="7472" max="7480" width="2.42578125" style="14" customWidth="1"/>
    <col min="7481" max="7481" width="9.140625" style="14" customWidth="1"/>
    <col min="7482" max="7680" width="9.140625" style="14"/>
    <col min="7681" max="7681" width="4.42578125" style="14" customWidth="1"/>
    <col min="7682" max="7682" width="11.5703125" style="14" customWidth="1"/>
    <col min="7683" max="7683" width="40.140625" style="14" customWidth="1"/>
    <col min="7684" max="7684" width="15" style="14" customWidth="1"/>
    <col min="7685" max="7727" width="3.5703125" style="14" customWidth="1"/>
    <col min="7728" max="7736" width="2.42578125" style="14" customWidth="1"/>
    <col min="7737" max="7737" width="9.140625" style="14" customWidth="1"/>
    <col min="7738" max="7936" width="9.140625" style="14"/>
    <col min="7937" max="7937" width="4.42578125" style="14" customWidth="1"/>
    <col min="7938" max="7938" width="11.5703125" style="14" customWidth="1"/>
    <col min="7939" max="7939" width="40.140625" style="14" customWidth="1"/>
    <col min="7940" max="7940" width="15" style="14" customWidth="1"/>
    <col min="7941" max="7983" width="3.5703125" style="14" customWidth="1"/>
    <col min="7984" max="7992" width="2.42578125" style="14" customWidth="1"/>
    <col min="7993" max="7993" width="9.140625" style="14" customWidth="1"/>
    <col min="7994" max="8192" width="9.140625" style="14"/>
    <col min="8193" max="8193" width="4.42578125" style="14" customWidth="1"/>
    <col min="8194" max="8194" width="11.5703125" style="14" customWidth="1"/>
    <col min="8195" max="8195" width="40.140625" style="14" customWidth="1"/>
    <col min="8196" max="8196" width="15" style="14" customWidth="1"/>
    <col min="8197" max="8239" width="3.5703125" style="14" customWidth="1"/>
    <col min="8240" max="8248" width="2.42578125" style="14" customWidth="1"/>
    <col min="8249" max="8249" width="9.140625" style="14" customWidth="1"/>
    <col min="8250" max="8448" width="9.140625" style="14"/>
    <col min="8449" max="8449" width="4.42578125" style="14" customWidth="1"/>
    <col min="8450" max="8450" width="11.5703125" style="14" customWidth="1"/>
    <col min="8451" max="8451" width="40.140625" style="14" customWidth="1"/>
    <col min="8452" max="8452" width="15" style="14" customWidth="1"/>
    <col min="8453" max="8495" width="3.5703125" style="14" customWidth="1"/>
    <col min="8496" max="8504" width="2.42578125" style="14" customWidth="1"/>
    <col min="8505" max="8505" width="9.140625" style="14" customWidth="1"/>
    <col min="8506" max="8704" width="9.140625" style="14"/>
    <col min="8705" max="8705" width="4.42578125" style="14" customWidth="1"/>
    <col min="8706" max="8706" width="11.5703125" style="14" customWidth="1"/>
    <col min="8707" max="8707" width="40.140625" style="14" customWidth="1"/>
    <col min="8708" max="8708" width="15" style="14" customWidth="1"/>
    <col min="8709" max="8751" width="3.5703125" style="14" customWidth="1"/>
    <col min="8752" max="8760" width="2.42578125" style="14" customWidth="1"/>
    <col min="8761" max="8761" width="9.140625" style="14" customWidth="1"/>
    <col min="8762" max="8960" width="9.140625" style="14"/>
    <col min="8961" max="8961" width="4.42578125" style="14" customWidth="1"/>
    <col min="8962" max="8962" width="11.5703125" style="14" customWidth="1"/>
    <col min="8963" max="8963" width="40.140625" style="14" customWidth="1"/>
    <col min="8964" max="8964" width="15" style="14" customWidth="1"/>
    <col min="8965" max="9007" width="3.5703125" style="14" customWidth="1"/>
    <col min="9008" max="9016" width="2.42578125" style="14" customWidth="1"/>
    <col min="9017" max="9017" width="9.140625" style="14" customWidth="1"/>
    <col min="9018" max="9216" width="9.140625" style="14"/>
    <col min="9217" max="9217" width="4.42578125" style="14" customWidth="1"/>
    <col min="9218" max="9218" width="11.5703125" style="14" customWidth="1"/>
    <col min="9219" max="9219" width="40.140625" style="14" customWidth="1"/>
    <col min="9220" max="9220" width="15" style="14" customWidth="1"/>
    <col min="9221" max="9263" width="3.5703125" style="14" customWidth="1"/>
    <col min="9264" max="9272" width="2.42578125" style="14" customWidth="1"/>
    <col min="9273" max="9273" width="9.140625" style="14" customWidth="1"/>
    <col min="9274" max="9472" width="9.140625" style="14"/>
    <col min="9473" max="9473" width="4.42578125" style="14" customWidth="1"/>
    <col min="9474" max="9474" width="11.5703125" style="14" customWidth="1"/>
    <col min="9475" max="9475" width="40.140625" style="14" customWidth="1"/>
    <col min="9476" max="9476" width="15" style="14" customWidth="1"/>
    <col min="9477" max="9519" width="3.5703125" style="14" customWidth="1"/>
    <col min="9520" max="9528" width="2.42578125" style="14" customWidth="1"/>
    <col min="9529" max="9529" width="9.140625" style="14" customWidth="1"/>
    <col min="9530" max="9728" width="9.140625" style="14"/>
    <col min="9729" max="9729" width="4.42578125" style="14" customWidth="1"/>
    <col min="9730" max="9730" width="11.5703125" style="14" customWidth="1"/>
    <col min="9731" max="9731" width="40.140625" style="14" customWidth="1"/>
    <col min="9732" max="9732" width="15" style="14" customWidth="1"/>
    <col min="9733" max="9775" width="3.5703125" style="14" customWidth="1"/>
    <col min="9776" max="9784" width="2.42578125" style="14" customWidth="1"/>
    <col min="9785" max="9785" width="9.140625" style="14" customWidth="1"/>
    <col min="9786" max="9984" width="9.140625" style="14"/>
    <col min="9985" max="9985" width="4.42578125" style="14" customWidth="1"/>
    <col min="9986" max="9986" width="11.5703125" style="14" customWidth="1"/>
    <col min="9987" max="9987" width="40.140625" style="14" customWidth="1"/>
    <col min="9988" max="9988" width="15" style="14" customWidth="1"/>
    <col min="9989" max="10031" width="3.5703125" style="14" customWidth="1"/>
    <col min="10032" max="10040" width="2.42578125" style="14" customWidth="1"/>
    <col min="10041" max="10041" width="9.140625" style="14" customWidth="1"/>
    <col min="10042" max="10240" width="9.140625" style="14"/>
    <col min="10241" max="10241" width="4.42578125" style="14" customWidth="1"/>
    <col min="10242" max="10242" width="11.5703125" style="14" customWidth="1"/>
    <col min="10243" max="10243" width="40.140625" style="14" customWidth="1"/>
    <col min="10244" max="10244" width="15" style="14" customWidth="1"/>
    <col min="10245" max="10287" width="3.5703125" style="14" customWidth="1"/>
    <col min="10288" max="10296" width="2.42578125" style="14" customWidth="1"/>
    <col min="10297" max="10297" width="9.140625" style="14" customWidth="1"/>
    <col min="10298" max="10496" width="9.140625" style="14"/>
    <col min="10497" max="10497" width="4.42578125" style="14" customWidth="1"/>
    <col min="10498" max="10498" width="11.5703125" style="14" customWidth="1"/>
    <col min="10499" max="10499" width="40.140625" style="14" customWidth="1"/>
    <col min="10500" max="10500" width="15" style="14" customWidth="1"/>
    <col min="10501" max="10543" width="3.5703125" style="14" customWidth="1"/>
    <col min="10544" max="10552" width="2.42578125" style="14" customWidth="1"/>
    <col min="10553" max="10553" width="9.140625" style="14" customWidth="1"/>
    <col min="10554" max="10752" width="9.140625" style="14"/>
    <col min="10753" max="10753" width="4.42578125" style="14" customWidth="1"/>
    <col min="10754" max="10754" width="11.5703125" style="14" customWidth="1"/>
    <col min="10755" max="10755" width="40.140625" style="14" customWidth="1"/>
    <col min="10756" max="10756" width="15" style="14" customWidth="1"/>
    <col min="10757" max="10799" width="3.5703125" style="14" customWidth="1"/>
    <col min="10800" max="10808" width="2.42578125" style="14" customWidth="1"/>
    <col min="10809" max="10809" width="9.140625" style="14" customWidth="1"/>
    <col min="10810" max="11008" width="9.140625" style="14"/>
    <col min="11009" max="11009" width="4.42578125" style="14" customWidth="1"/>
    <col min="11010" max="11010" width="11.5703125" style="14" customWidth="1"/>
    <col min="11011" max="11011" width="40.140625" style="14" customWidth="1"/>
    <col min="11012" max="11012" width="15" style="14" customWidth="1"/>
    <col min="11013" max="11055" width="3.5703125" style="14" customWidth="1"/>
    <col min="11056" max="11064" width="2.42578125" style="14" customWidth="1"/>
    <col min="11065" max="11065" width="9.140625" style="14" customWidth="1"/>
    <col min="11066" max="11264" width="9.140625" style="14"/>
    <col min="11265" max="11265" width="4.42578125" style="14" customWidth="1"/>
    <col min="11266" max="11266" width="11.5703125" style="14" customWidth="1"/>
    <col min="11267" max="11267" width="40.140625" style="14" customWidth="1"/>
    <col min="11268" max="11268" width="15" style="14" customWidth="1"/>
    <col min="11269" max="11311" width="3.5703125" style="14" customWidth="1"/>
    <col min="11312" max="11320" width="2.42578125" style="14" customWidth="1"/>
    <col min="11321" max="11321" width="9.140625" style="14" customWidth="1"/>
    <col min="11322" max="11520" width="9.140625" style="14"/>
    <col min="11521" max="11521" width="4.42578125" style="14" customWidth="1"/>
    <col min="11522" max="11522" width="11.5703125" style="14" customWidth="1"/>
    <col min="11523" max="11523" width="40.140625" style="14" customWidth="1"/>
    <col min="11524" max="11524" width="15" style="14" customWidth="1"/>
    <col min="11525" max="11567" width="3.5703125" style="14" customWidth="1"/>
    <col min="11568" max="11576" width="2.42578125" style="14" customWidth="1"/>
    <col min="11577" max="11577" width="9.140625" style="14" customWidth="1"/>
    <col min="11578" max="11776" width="9.140625" style="14"/>
    <col min="11777" max="11777" width="4.42578125" style="14" customWidth="1"/>
    <col min="11778" max="11778" width="11.5703125" style="14" customWidth="1"/>
    <col min="11779" max="11779" width="40.140625" style="14" customWidth="1"/>
    <col min="11780" max="11780" width="15" style="14" customWidth="1"/>
    <col min="11781" max="11823" width="3.5703125" style="14" customWidth="1"/>
    <col min="11824" max="11832" width="2.42578125" style="14" customWidth="1"/>
    <col min="11833" max="11833" width="9.140625" style="14" customWidth="1"/>
    <col min="11834" max="12032" width="9.140625" style="14"/>
    <col min="12033" max="12033" width="4.42578125" style="14" customWidth="1"/>
    <col min="12034" max="12034" width="11.5703125" style="14" customWidth="1"/>
    <col min="12035" max="12035" width="40.140625" style="14" customWidth="1"/>
    <col min="12036" max="12036" width="15" style="14" customWidth="1"/>
    <col min="12037" max="12079" width="3.5703125" style="14" customWidth="1"/>
    <col min="12080" max="12088" width="2.42578125" style="14" customWidth="1"/>
    <col min="12089" max="12089" width="9.140625" style="14" customWidth="1"/>
    <col min="12090" max="12288" width="9.140625" style="14"/>
    <col min="12289" max="12289" width="4.42578125" style="14" customWidth="1"/>
    <col min="12290" max="12290" width="11.5703125" style="14" customWidth="1"/>
    <col min="12291" max="12291" width="40.140625" style="14" customWidth="1"/>
    <col min="12292" max="12292" width="15" style="14" customWidth="1"/>
    <col min="12293" max="12335" width="3.5703125" style="14" customWidth="1"/>
    <col min="12336" max="12344" width="2.42578125" style="14" customWidth="1"/>
    <col min="12345" max="12345" width="9.140625" style="14" customWidth="1"/>
    <col min="12346" max="12544" width="9.140625" style="14"/>
    <col min="12545" max="12545" width="4.42578125" style="14" customWidth="1"/>
    <col min="12546" max="12546" width="11.5703125" style="14" customWidth="1"/>
    <col min="12547" max="12547" width="40.140625" style="14" customWidth="1"/>
    <col min="12548" max="12548" width="15" style="14" customWidth="1"/>
    <col min="12549" max="12591" width="3.5703125" style="14" customWidth="1"/>
    <col min="12592" max="12600" width="2.42578125" style="14" customWidth="1"/>
    <col min="12601" max="12601" width="9.140625" style="14" customWidth="1"/>
    <col min="12602" max="12800" width="9.140625" style="14"/>
    <col min="12801" max="12801" width="4.42578125" style="14" customWidth="1"/>
    <col min="12802" max="12802" width="11.5703125" style="14" customWidth="1"/>
    <col min="12803" max="12803" width="40.140625" style="14" customWidth="1"/>
    <col min="12804" max="12804" width="15" style="14" customWidth="1"/>
    <col min="12805" max="12847" width="3.5703125" style="14" customWidth="1"/>
    <col min="12848" max="12856" width="2.42578125" style="14" customWidth="1"/>
    <col min="12857" max="12857" width="9.140625" style="14" customWidth="1"/>
    <col min="12858" max="13056" width="9.140625" style="14"/>
    <col min="13057" max="13057" width="4.42578125" style="14" customWidth="1"/>
    <col min="13058" max="13058" width="11.5703125" style="14" customWidth="1"/>
    <col min="13059" max="13059" width="40.140625" style="14" customWidth="1"/>
    <col min="13060" max="13060" width="15" style="14" customWidth="1"/>
    <col min="13061" max="13103" width="3.5703125" style="14" customWidth="1"/>
    <col min="13104" max="13112" width="2.42578125" style="14" customWidth="1"/>
    <col min="13113" max="13113" width="9.140625" style="14" customWidth="1"/>
    <col min="13114" max="13312" width="9.140625" style="14"/>
    <col min="13313" max="13313" width="4.42578125" style="14" customWidth="1"/>
    <col min="13314" max="13314" width="11.5703125" style="14" customWidth="1"/>
    <col min="13315" max="13315" width="40.140625" style="14" customWidth="1"/>
    <col min="13316" max="13316" width="15" style="14" customWidth="1"/>
    <col min="13317" max="13359" width="3.5703125" style="14" customWidth="1"/>
    <col min="13360" max="13368" width="2.42578125" style="14" customWidth="1"/>
    <col min="13369" max="13369" width="9.140625" style="14" customWidth="1"/>
    <col min="13370" max="13568" width="9.140625" style="14"/>
    <col min="13569" max="13569" width="4.42578125" style="14" customWidth="1"/>
    <col min="13570" max="13570" width="11.5703125" style="14" customWidth="1"/>
    <col min="13571" max="13571" width="40.140625" style="14" customWidth="1"/>
    <col min="13572" max="13572" width="15" style="14" customWidth="1"/>
    <col min="13573" max="13615" width="3.5703125" style="14" customWidth="1"/>
    <col min="13616" max="13624" width="2.42578125" style="14" customWidth="1"/>
    <col min="13625" max="13625" width="9.140625" style="14" customWidth="1"/>
    <col min="13626" max="13824" width="9.140625" style="14"/>
    <col min="13825" max="13825" width="4.42578125" style="14" customWidth="1"/>
    <col min="13826" max="13826" width="11.5703125" style="14" customWidth="1"/>
    <col min="13827" max="13827" width="40.140625" style="14" customWidth="1"/>
    <col min="13828" max="13828" width="15" style="14" customWidth="1"/>
    <col min="13829" max="13871" width="3.5703125" style="14" customWidth="1"/>
    <col min="13872" max="13880" width="2.42578125" style="14" customWidth="1"/>
    <col min="13881" max="13881" width="9.140625" style="14" customWidth="1"/>
    <col min="13882" max="14080" width="9.140625" style="14"/>
    <col min="14081" max="14081" width="4.42578125" style="14" customWidth="1"/>
    <col min="14082" max="14082" width="11.5703125" style="14" customWidth="1"/>
    <col min="14083" max="14083" width="40.140625" style="14" customWidth="1"/>
    <col min="14084" max="14084" width="15" style="14" customWidth="1"/>
    <col min="14085" max="14127" width="3.5703125" style="14" customWidth="1"/>
    <col min="14128" max="14136" width="2.42578125" style="14" customWidth="1"/>
    <col min="14137" max="14137" width="9.140625" style="14" customWidth="1"/>
    <col min="14138" max="14336" width="9.140625" style="14"/>
    <col min="14337" max="14337" width="4.42578125" style="14" customWidth="1"/>
    <col min="14338" max="14338" width="11.5703125" style="14" customWidth="1"/>
    <col min="14339" max="14339" width="40.140625" style="14" customWidth="1"/>
    <col min="14340" max="14340" width="15" style="14" customWidth="1"/>
    <col min="14341" max="14383" width="3.5703125" style="14" customWidth="1"/>
    <col min="14384" max="14392" width="2.42578125" style="14" customWidth="1"/>
    <col min="14393" max="14393" width="9.140625" style="14" customWidth="1"/>
    <col min="14394" max="14592" width="9.140625" style="14"/>
    <col min="14593" max="14593" width="4.42578125" style="14" customWidth="1"/>
    <col min="14594" max="14594" width="11.5703125" style="14" customWidth="1"/>
    <col min="14595" max="14595" width="40.140625" style="14" customWidth="1"/>
    <col min="14596" max="14596" width="15" style="14" customWidth="1"/>
    <col min="14597" max="14639" width="3.5703125" style="14" customWidth="1"/>
    <col min="14640" max="14648" width="2.42578125" style="14" customWidth="1"/>
    <col min="14649" max="14649" width="9.140625" style="14" customWidth="1"/>
    <col min="14650" max="14848" width="9.140625" style="14"/>
    <col min="14849" max="14849" width="4.42578125" style="14" customWidth="1"/>
    <col min="14850" max="14850" width="11.5703125" style="14" customWidth="1"/>
    <col min="14851" max="14851" width="40.140625" style="14" customWidth="1"/>
    <col min="14852" max="14852" width="15" style="14" customWidth="1"/>
    <col min="14853" max="14895" width="3.5703125" style="14" customWidth="1"/>
    <col min="14896" max="14904" width="2.42578125" style="14" customWidth="1"/>
    <col min="14905" max="14905" width="9.140625" style="14" customWidth="1"/>
    <col min="14906" max="15104" width="9.140625" style="14"/>
    <col min="15105" max="15105" width="4.42578125" style="14" customWidth="1"/>
    <col min="15106" max="15106" width="11.5703125" style="14" customWidth="1"/>
    <col min="15107" max="15107" width="40.140625" style="14" customWidth="1"/>
    <col min="15108" max="15108" width="15" style="14" customWidth="1"/>
    <col min="15109" max="15151" width="3.5703125" style="14" customWidth="1"/>
    <col min="15152" max="15160" width="2.42578125" style="14" customWidth="1"/>
    <col min="15161" max="15161" width="9.140625" style="14" customWidth="1"/>
    <col min="15162" max="15360" width="9.140625" style="14"/>
    <col min="15361" max="15361" width="4.42578125" style="14" customWidth="1"/>
    <col min="15362" max="15362" width="11.5703125" style="14" customWidth="1"/>
    <col min="15363" max="15363" width="40.140625" style="14" customWidth="1"/>
    <col min="15364" max="15364" width="15" style="14" customWidth="1"/>
    <col min="15365" max="15407" width="3.5703125" style="14" customWidth="1"/>
    <col min="15408" max="15416" width="2.42578125" style="14" customWidth="1"/>
    <col min="15417" max="15417" width="9.140625" style="14" customWidth="1"/>
    <col min="15418" max="15616" width="9.140625" style="14"/>
    <col min="15617" max="15617" width="4.42578125" style="14" customWidth="1"/>
    <col min="15618" max="15618" width="11.5703125" style="14" customWidth="1"/>
    <col min="15619" max="15619" width="40.140625" style="14" customWidth="1"/>
    <col min="15620" max="15620" width="15" style="14" customWidth="1"/>
    <col min="15621" max="15663" width="3.5703125" style="14" customWidth="1"/>
    <col min="15664" max="15672" width="2.42578125" style="14" customWidth="1"/>
    <col min="15673" max="15673" width="9.140625" style="14" customWidth="1"/>
    <col min="15674" max="15872" width="9.140625" style="14"/>
    <col min="15873" max="15873" width="4.42578125" style="14" customWidth="1"/>
    <col min="15874" max="15874" width="11.5703125" style="14" customWidth="1"/>
    <col min="15875" max="15875" width="40.140625" style="14" customWidth="1"/>
    <col min="15876" max="15876" width="15" style="14" customWidth="1"/>
    <col min="15877" max="15919" width="3.5703125" style="14" customWidth="1"/>
    <col min="15920" max="15928" width="2.42578125" style="14" customWidth="1"/>
    <col min="15929" max="15929" width="9.140625" style="14" customWidth="1"/>
    <col min="15930" max="16128" width="9.140625" style="14"/>
    <col min="16129" max="16129" width="4.42578125" style="14" customWidth="1"/>
    <col min="16130" max="16130" width="11.5703125" style="14" customWidth="1"/>
    <col min="16131" max="16131" width="40.140625" style="14" customWidth="1"/>
    <col min="16132" max="16132" width="15" style="14" customWidth="1"/>
    <col min="16133" max="16175" width="3.5703125" style="14" customWidth="1"/>
    <col min="16176" max="16184" width="2.42578125" style="14" customWidth="1"/>
    <col min="16185" max="16185" width="9.140625" style="14" customWidth="1"/>
    <col min="16186" max="16384" width="9.140625" style="14"/>
  </cols>
  <sheetData>
    <row r="1" spans="1:58" s="91" customFormat="1" ht="53.25" customHeight="1" thickBot="1">
      <c r="A1" s="197" t="s">
        <v>142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90"/>
    </row>
    <row r="2" spans="1:58" ht="69.75" customHeight="1" thickBot="1">
      <c r="A2" s="188" t="s">
        <v>8</v>
      </c>
      <c r="B2" s="188" t="s">
        <v>9</v>
      </c>
      <c r="C2" s="188" t="s">
        <v>10</v>
      </c>
      <c r="D2" s="188" t="s">
        <v>11</v>
      </c>
      <c r="E2" s="179" t="s">
        <v>12</v>
      </c>
      <c r="F2" s="180"/>
      <c r="G2" s="180"/>
      <c r="H2" s="181"/>
      <c r="I2" s="92" t="s">
        <v>115</v>
      </c>
      <c r="J2" s="179" t="s">
        <v>13</v>
      </c>
      <c r="K2" s="180"/>
      <c r="L2" s="180"/>
      <c r="M2" s="92" t="s">
        <v>116</v>
      </c>
      <c r="N2" s="179" t="s">
        <v>14</v>
      </c>
      <c r="O2" s="180"/>
      <c r="P2" s="180"/>
      <c r="Q2" s="181"/>
      <c r="R2" s="92" t="s">
        <v>117</v>
      </c>
      <c r="S2" s="180" t="s">
        <v>15</v>
      </c>
      <c r="T2" s="180"/>
      <c r="U2" s="181"/>
      <c r="V2" s="92" t="s">
        <v>118</v>
      </c>
      <c r="W2" s="179" t="s">
        <v>16</v>
      </c>
      <c r="X2" s="180"/>
      <c r="Y2" s="180"/>
      <c r="Z2" s="181"/>
      <c r="AA2" s="179" t="s">
        <v>17</v>
      </c>
      <c r="AB2" s="180"/>
      <c r="AC2" s="180"/>
      <c r="AD2" s="181"/>
      <c r="AE2" s="179" t="s">
        <v>18</v>
      </c>
      <c r="AF2" s="180"/>
      <c r="AG2" s="180"/>
      <c r="AH2" s="181"/>
      <c r="AI2" s="92" t="s">
        <v>119</v>
      </c>
      <c r="AJ2" s="179" t="s">
        <v>19</v>
      </c>
      <c r="AK2" s="180"/>
      <c r="AL2" s="181"/>
      <c r="AM2" s="92" t="s">
        <v>120</v>
      </c>
      <c r="AN2" s="179" t="s">
        <v>20</v>
      </c>
      <c r="AO2" s="180"/>
      <c r="AP2" s="180"/>
      <c r="AQ2" s="181"/>
      <c r="AR2" s="92" t="s">
        <v>121</v>
      </c>
      <c r="AS2" s="179" t="s">
        <v>21</v>
      </c>
      <c r="AT2" s="180"/>
      <c r="AU2" s="181"/>
      <c r="AV2" s="92" t="s">
        <v>122</v>
      </c>
      <c r="AW2" s="179" t="s">
        <v>22</v>
      </c>
      <c r="AX2" s="180"/>
      <c r="AY2" s="180"/>
      <c r="AZ2" s="181"/>
      <c r="BA2" s="179" t="s">
        <v>23</v>
      </c>
      <c r="BB2" s="180"/>
      <c r="BC2" s="180"/>
      <c r="BD2" s="181"/>
      <c r="BE2" s="182" t="s">
        <v>24</v>
      </c>
    </row>
    <row r="3" spans="1:58" ht="16.5" thickBot="1">
      <c r="A3" s="189"/>
      <c r="B3" s="189"/>
      <c r="C3" s="189"/>
      <c r="D3" s="189"/>
      <c r="E3" s="185" t="s">
        <v>25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7"/>
      <c r="BE3" s="183"/>
    </row>
    <row r="4" spans="1:58" s="99" customFormat="1" ht="20.25" customHeight="1" thickBot="1">
      <c r="A4" s="190"/>
      <c r="B4" s="190"/>
      <c r="C4" s="190"/>
      <c r="D4" s="190"/>
      <c r="E4" s="94">
        <v>36</v>
      </c>
      <c r="F4" s="94">
        <v>37</v>
      </c>
      <c r="G4" s="94">
        <v>38</v>
      </c>
      <c r="H4" s="94">
        <v>39</v>
      </c>
      <c r="I4" s="94">
        <v>40</v>
      </c>
      <c r="J4" s="94">
        <v>41</v>
      </c>
      <c r="K4" s="94">
        <v>42</v>
      </c>
      <c r="L4" s="95">
        <v>43</v>
      </c>
      <c r="M4" s="95">
        <v>44</v>
      </c>
      <c r="N4" s="95">
        <v>45</v>
      </c>
      <c r="O4" s="95">
        <v>46</v>
      </c>
      <c r="P4" s="95">
        <v>47</v>
      </c>
      <c r="Q4" s="95">
        <v>48</v>
      </c>
      <c r="R4" s="95">
        <v>49</v>
      </c>
      <c r="S4" s="95">
        <v>50</v>
      </c>
      <c r="T4" s="95">
        <v>51</v>
      </c>
      <c r="U4" s="95">
        <v>52</v>
      </c>
      <c r="V4" s="96">
        <v>1</v>
      </c>
      <c r="W4" s="96">
        <v>2</v>
      </c>
      <c r="X4" s="96">
        <v>3</v>
      </c>
      <c r="Y4" s="96">
        <v>4</v>
      </c>
      <c r="Z4" s="96">
        <v>5</v>
      </c>
      <c r="AA4" s="96">
        <v>6</v>
      </c>
      <c r="AB4" s="96">
        <v>7</v>
      </c>
      <c r="AC4" s="96">
        <v>8</v>
      </c>
      <c r="AD4" s="96">
        <v>9</v>
      </c>
      <c r="AE4" s="95">
        <v>10</v>
      </c>
      <c r="AF4" s="95">
        <v>11</v>
      </c>
      <c r="AG4" s="95">
        <v>12</v>
      </c>
      <c r="AH4" s="95">
        <v>13</v>
      </c>
      <c r="AI4" s="95">
        <v>14</v>
      </c>
      <c r="AJ4" s="95">
        <v>15</v>
      </c>
      <c r="AK4" s="95">
        <v>16</v>
      </c>
      <c r="AL4" s="95">
        <v>17</v>
      </c>
      <c r="AM4" s="95">
        <v>18</v>
      </c>
      <c r="AN4" s="95">
        <v>19</v>
      </c>
      <c r="AO4" s="95">
        <v>20</v>
      </c>
      <c r="AP4" s="95">
        <v>21</v>
      </c>
      <c r="AQ4" s="95">
        <v>22</v>
      </c>
      <c r="AR4" s="95">
        <v>23</v>
      </c>
      <c r="AS4" s="95">
        <v>24</v>
      </c>
      <c r="AT4" s="97">
        <v>25</v>
      </c>
      <c r="AU4" s="97">
        <v>26</v>
      </c>
      <c r="AV4" s="95">
        <v>27</v>
      </c>
      <c r="AW4" s="95">
        <v>28</v>
      </c>
      <c r="AX4" s="95">
        <v>29</v>
      </c>
      <c r="AY4" s="95">
        <v>30</v>
      </c>
      <c r="AZ4" s="95">
        <v>31</v>
      </c>
      <c r="BA4" s="95">
        <v>32</v>
      </c>
      <c r="BB4" s="95">
        <v>33</v>
      </c>
      <c r="BC4" s="95">
        <v>34</v>
      </c>
      <c r="BD4" s="95">
        <v>35</v>
      </c>
      <c r="BE4" s="183"/>
      <c r="BF4" s="98"/>
    </row>
    <row r="5" spans="1:58" ht="16.5" thickBot="1">
      <c r="A5" s="185" t="s">
        <v>26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7"/>
      <c r="BE5" s="183"/>
    </row>
    <row r="6" spans="1:58" s="99" customFormat="1" ht="18" customHeight="1" thickBot="1">
      <c r="A6" s="100"/>
      <c r="B6" s="101"/>
      <c r="C6" s="101"/>
      <c r="D6" s="101"/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  <c r="M6" s="94">
        <v>9</v>
      </c>
      <c r="N6" s="94">
        <v>10</v>
      </c>
      <c r="O6" s="94">
        <v>11</v>
      </c>
      <c r="P6" s="94">
        <v>12</v>
      </c>
      <c r="Q6" s="94">
        <v>13</v>
      </c>
      <c r="R6" s="94">
        <v>14</v>
      </c>
      <c r="S6" s="94">
        <v>15</v>
      </c>
      <c r="T6" s="94">
        <v>16</v>
      </c>
      <c r="U6" s="94">
        <v>17</v>
      </c>
      <c r="V6" s="94">
        <v>18</v>
      </c>
      <c r="W6" s="94">
        <v>19</v>
      </c>
      <c r="X6" s="94">
        <v>20</v>
      </c>
      <c r="Y6" s="94">
        <v>21</v>
      </c>
      <c r="Z6" s="94">
        <v>22</v>
      </c>
      <c r="AA6" s="94">
        <v>23</v>
      </c>
      <c r="AB6" s="94">
        <v>24</v>
      </c>
      <c r="AC6" s="94">
        <v>25</v>
      </c>
      <c r="AD6" s="94">
        <v>26</v>
      </c>
      <c r="AE6" s="94">
        <v>27</v>
      </c>
      <c r="AF6" s="94">
        <v>28</v>
      </c>
      <c r="AG6" s="94">
        <v>29</v>
      </c>
      <c r="AH6" s="94">
        <v>30</v>
      </c>
      <c r="AI6" s="94">
        <v>31</v>
      </c>
      <c r="AJ6" s="94">
        <v>32</v>
      </c>
      <c r="AK6" s="94">
        <v>33</v>
      </c>
      <c r="AL6" s="94">
        <v>34</v>
      </c>
      <c r="AM6" s="94">
        <v>35</v>
      </c>
      <c r="AN6" s="94">
        <v>36</v>
      </c>
      <c r="AO6" s="94">
        <v>37</v>
      </c>
      <c r="AP6" s="94">
        <v>38</v>
      </c>
      <c r="AQ6" s="94">
        <v>39</v>
      </c>
      <c r="AR6" s="94">
        <v>40</v>
      </c>
      <c r="AS6" s="94">
        <v>41</v>
      </c>
      <c r="AT6" s="102">
        <v>42</v>
      </c>
      <c r="AU6" s="102">
        <v>43</v>
      </c>
      <c r="AV6" s="94">
        <v>44</v>
      </c>
      <c r="AW6" s="94">
        <v>45</v>
      </c>
      <c r="AX6" s="94">
        <v>46</v>
      </c>
      <c r="AY6" s="94">
        <v>47</v>
      </c>
      <c r="AZ6" s="94">
        <v>48</v>
      </c>
      <c r="BA6" s="94">
        <v>49</v>
      </c>
      <c r="BB6" s="94">
        <v>50</v>
      </c>
      <c r="BC6" s="94">
        <v>51</v>
      </c>
      <c r="BD6" s="94">
        <v>52</v>
      </c>
      <c r="BE6" s="184"/>
      <c r="BF6" s="98"/>
    </row>
    <row r="7" spans="1:58" ht="19.5" customHeight="1" thickBot="1">
      <c r="A7" s="188" t="s">
        <v>0</v>
      </c>
      <c r="B7" s="103" t="s">
        <v>7</v>
      </c>
      <c r="C7" s="104" t="s">
        <v>27</v>
      </c>
      <c r="D7" s="105" t="s">
        <v>28</v>
      </c>
      <c r="E7" s="22">
        <f t="shared" ref="E7:U7" si="0">E9+E11+E13+E14+E15+E16+E17+E18+E19+E12+E20+E21+E23+E25+E26+E29</f>
        <v>36</v>
      </c>
      <c r="F7" s="22">
        <f t="shared" si="0"/>
        <v>36</v>
      </c>
      <c r="G7" s="22">
        <f t="shared" si="0"/>
        <v>36</v>
      </c>
      <c r="H7" s="22">
        <f t="shared" si="0"/>
        <v>36</v>
      </c>
      <c r="I7" s="22">
        <f t="shared" si="0"/>
        <v>36</v>
      </c>
      <c r="J7" s="22">
        <f t="shared" si="0"/>
        <v>36</v>
      </c>
      <c r="K7" s="22">
        <f t="shared" si="0"/>
        <v>36</v>
      </c>
      <c r="L7" s="22">
        <f t="shared" si="0"/>
        <v>36</v>
      </c>
      <c r="M7" s="22">
        <f t="shared" si="0"/>
        <v>36</v>
      </c>
      <c r="N7" s="22">
        <f t="shared" si="0"/>
        <v>36</v>
      </c>
      <c r="O7" s="22">
        <f t="shared" si="0"/>
        <v>36</v>
      </c>
      <c r="P7" s="22">
        <f t="shared" si="0"/>
        <v>36</v>
      </c>
      <c r="Q7" s="22">
        <f t="shared" si="0"/>
        <v>36</v>
      </c>
      <c r="R7" s="22">
        <f t="shared" si="0"/>
        <v>36</v>
      </c>
      <c r="S7" s="22">
        <f t="shared" si="0"/>
        <v>36</v>
      </c>
      <c r="T7" s="22">
        <f t="shared" si="0"/>
        <v>36</v>
      </c>
      <c r="U7" s="22">
        <f t="shared" si="0"/>
        <v>36</v>
      </c>
      <c r="V7" s="106" t="s">
        <v>44</v>
      </c>
      <c r="W7" s="106" t="s">
        <v>44</v>
      </c>
      <c r="X7" s="22">
        <f t="shared" ref="X7:AS7" si="1">X9+X11+X13+X14+X15+X16+X17+X18+X19+X12+X20+X21+X23+X25+X26+X29</f>
        <v>36</v>
      </c>
      <c r="Y7" s="22">
        <f t="shared" si="1"/>
        <v>36</v>
      </c>
      <c r="Z7" s="22">
        <f t="shared" si="1"/>
        <v>36</v>
      </c>
      <c r="AA7" s="22">
        <f t="shared" si="1"/>
        <v>36</v>
      </c>
      <c r="AB7" s="22">
        <f t="shared" si="1"/>
        <v>36</v>
      </c>
      <c r="AC7" s="22">
        <f t="shared" si="1"/>
        <v>36</v>
      </c>
      <c r="AD7" s="22">
        <f t="shared" si="1"/>
        <v>36</v>
      </c>
      <c r="AE7" s="22">
        <f t="shared" si="1"/>
        <v>36</v>
      </c>
      <c r="AF7" s="22">
        <f t="shared" si="1"/>
        <v>36</v>
      </c>
      <c r="AG7" s="22">
        <f t="shared" si="1"/>
        <v>36</v>
      </c>
      <c r="AH7" s="22">
        <f t="shared" si="1"/>
        <v>36</v>
      </c>
      <c r="AI7" s="22">
        <f t="shared" si="1"/>
        <v>36</v>
      </c>
      <c r="AJ7" s="22">
        <f t="shared" si="1"/>
        <v>36</v>
      </c>
      <c r="AK7" s="22">
        <f t="shared" si="1"/>
        <v>36</v>
      </c>
      <c r="AL7" s="22">
        <f t="shared" si="1"/>
        <v>36</v>
      </c>
      <c r="AM7" s="22">
        <f t="shared" si="1"/>
        <v>36</v>
      </c>
      <c r="AN7" s="22">
        <f t="shared" si="1"/>
        <v>36</v>
      </c>
      <c r="AO7" s="22">
        <f t="shared" si="1"/>
        <v>36</v>
      </c>
      <c r="AP7" s="22">
        <f t="shared" si="1"/>
        <v>36</v>
      </c>
      <c r="AQ7" s="22">
        <f t="shared" si="1"/>
        <v>36</v>
      </c>
      <c r="AR7" s="22">
        <f t="shared" si="1"/>
        <v>36</v>
      </c>
      <c r="AS7" s="22">
        <f t="shared" si="1"/>
        <v>36</v>
      </c>
      <c r="AT7" s="23"/>
      <c r="AU7" s="23"/>
      <c r="AV7" s="106" t="s">
        <v>44</v>
      </c>
      <c r="AW7" s="106" t="s">
        <v>44</v>
      </c>
      <c r="AX7" s="106" t="s">
        <v>44</v>
      </c>
      <c r="AY7" s="106" t="s">
        <v>44</v>
      </c>
      <c r="AZ7" s="106" t="s">
        <v>44</v>
      </c>
      <c r="BA7" s="106" t="s">
        <v>44</v>
      </c>
      <c r="BB7" s="106" t="s">
        <v>44</v>
      </c>
      <c r="BC7" s="106" t="s">
        <v>44</v>
      </c>
      <c r="BD7" s="106" t="s">
        <v>44</v>
      </c>
      <c r="BE7" s="22">
        <f t="shared" ref="BE7:BE27" si="2">SUM(E7:BD7)</f>
        <v>1404</v>
      </c>
    </row>
    <row r="8" spans="1:58" ht="49.5" customHeight="1" thickBot="1">
      <c r="A8" s="189"/>
      <c r="B8" s="103" t="s">
        <v>83</v>
      </c>
      <c r="C8" s="103" t="s">
        <v>123</v>
      </c>
      <c r="D8" s="107" t="s">
        <v>28</v>
      </c>
      <c r="E8" s="108">
        <f t="shared" ref="E8:U8" si="3">E9+E11+E13+E14+E15+E16+E17+E18+E19+E12+E20+E21</f>
        <v>22</v>
      </c>
      <c r="F8" s="108">
        <f t="shared" si="3"/>
        <v>24</v>
      </c>
      <c r="G8" s="108">
        <f t="shared" si="3"/>
        <v>22</v>
      </c>
      <c r="H8" s="108">
        <f t="shared" si="3"/>
        <v>24</v>
      </c>
      <c r="I8" s="108">
        <f t="shared" si="3"/>
        <v>22</v>
      </c>
      <c r="J8" s="108">
        <f t="shared" si="3"/>
        <v>24</v>
      </c>
      <c r="K8" s="108">
        <f t="shared" si="3"/>
        <v>22</v>
      </c>
      <c r="L8" s="108">
        <f t="shared" si="3"/>
        <v>24</v>
      </c>
      <c r="M8" s="108">
        <f t="shared" si="3"/>
        <v>22</v>
      </c>
      <c r="N8" s="108">
        <f t="shared" si="3"/>
        <v>24</v>
      </c>
      <c r="O8" s="108">
        <f t="shared" si="3"/>
        <v>22</v>
      </c>
      <c r="P8" s="108">
        <f t="shared" si="3"/>
        <v>24</v>
      </c>
      <c r="Q8" s="108">
        <f t="shared" si="3"/>
        <v>22</v>
      </c>
      <c r="R8" s="108">
        <f t="shared" si="3"/>
        <v>24</v>
      </c>
      <c r="S8" s="108">
        <f t="shared" si="3"/>
        <v>22</v>
      </c>
      <c r="T8" s="108">
        <f t="shared" si="3"/>
        <v>24</v>
      </c>
      <c r="U8" s="108">
        <f t="shared" si="3"/>
        <v>23</v>
      </c>
      <c r="V8" s="109" t="s">
        <v>44</v>
      </c>
      <c r="W8" s="109" t="s">
        <v>44</v>
      </c>
      <c r="X8" s="108">
        <f t="shared" ref="X8:AS8" si="4">X9+X11+X13+X14+X15+X16+X17+X18+X19+X12+X20+X21</f>
        <v>24</v>
      </c>
      <c r="Y8" s="108">
        <f t="shared" si="4"/>
        <v>22</v>
      </c>
      <c r="Z8" s="108">
        <f t="shared" si="4"/>
        <v>24</v>
      </c>
      <c r="AA8" s="108">
        <f t="shared" si="4"/>
        <v>22</v>
      </c>
      <c r="AB8" s="108">
        <f t="shared" si="4"/>
        <v>24</v>
      </c>
      <c r="AC8" s="108">
        <f t="shared" si="4"/>
        <v>22</v>
      </c>
      <c r="AD8" s="108">
        <f t="shared" si="4"/>
        <v>24</v>
      </c>
      <c r="AE8" s="108">
        <f t="shared" si="4"/>
        <v>22</v>
      </c>
      <c r="AF8" s="108">
        <f t="shared" si="4"/>
        <v>24</v>
      </c>
      <c r="AG8" s="108">
        <f t="shared" si="4"/>
        <v>22</v>
      </c>
      <c r="AH8" s="108">
        <f t="shared" si="4"/>
        <v>24</v>
      </c>
      <c r="AI8" s="108">
        <f t="shared" si="4"/>
        <v>22</v>
      </c>
      <c r="AJ8" s="108">
        <f t="shared" si="4"/>
        <v>24</v>
      </c>
      <c r="AK8" s="108">
        <f t="shared" si="4"/>
        <v>22</v>
      </c>
      <c r="AL8" s="108">
        <f t="shared" si="4"/>
        <v>24</v>
      </c>
      <c r="AM8" s="108">
        <f t="shared" si="4"/>
        <v>22</v>
      </c>
      <c r="AN8" s="108">
        <f t="shared" si="4"/>
        <v>31</v>
      </c>
      <c r="AO8" s="108">
        <f t="shared" si="4"/>
        <v>30</v>
      </c>
      <c r="AP8" s="108">
        <f t="shared" si="4"/>
        <v>29</v>
      </c>
      <c r="AQ8" s="108">
        <f t="shared" si="4"/>
        <v>30</v>
      </c>
      <c r="AR8" s="108">
        <f t="shared" si="4"/>
        <v>28</v>
      </c>
      <c r="AS8" s="108">
        <f t="shared" si="4"/>
        <v>32</v>
      </c>
      <c r="AT8" s="108"/>
      <c r="AU8" s="108"/>
      <c r="AV8" s="106" t="s">
        <v>44</v>
      </c>
      <c r="AW8" s="106" t="s">
        <v>44</v>
      </c>
      <c r="AX8" s="106" t="s">
        <v>44</v>
      </c>
      <c r="AY8" s="106" t="s">
        <v>44</v>
      </c>
      <c r="AZ8" s="106" t="s">
        <v>44</v>
      </c>
      <c r="BA8" s="106" t="s">
        <v>44</v>
      </c>
      <c r="BB8" s="106" t="s">
        <v>44</v>
      </c>
      <c r="BC8" s="106" t="s">
        <v>44</v>
      </c>
      <c r="BD8" s="106" t="s">
        <v>44</v>
      </c>
      <c r="BE8" s="25">
        <f t="shared" si="2"/>
        <v>939</v>
      </c>
    </row>
    <row r="9" spans="1:58" ht="20.25" customHeight="1" thickBot="1">
      <c r="A9" s="189"/>
      <c r="B9" s="191" t="s">
        <v>84</v>
      </c>
      <c r="C9" s="193" t="s">
        <v>124</v>
      </c>
      <c r="D9" s="110" t="s">
        <v>28</v>
      </c>
      <c r="E9" s="24">
        <v>2</v>
      </c>
      <c r="F9" s="24">
        <v>2</v>
      </c>
      <c r="G9" s="24">
        <v>2</v>
      </c>
      <c r="H9" s="24">
        <v>2</v>
      </c>
      <c r="I9" s="24">
        <v>2</v>
      </c>
      <c r="J9" s="24">
        <v>2</v>
      </c>
      <c r="K9" s="24">
        <v>2</v>
      </c>
      <c r="L9" s="24">
        <v>2</v>
      </c>
      <c r="M9" s="24">
        <v>2</v>
      </c>
      <c r="N9" s="24">
        <v>2</v>
      </c>
      <c r="O9" s="24">
        <v>2</v>
      </c>
      <c r="P9" s="24">
        <v>2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111" t="s">
        <v>44</v>
      </c>
      <c r="W9" s="111" t="s">
        <v>44</v>
      </c>
      <c r="X9" s="33">
        <v>2</v>
      </c>
      <c r="Y9" s="33">
        <v>2</v>
      </c>
      <c r="Z9" s="33">
        <v>2</v>
      </c>
      <c r="AA9" s="33">
        <v>2</v>
      </c>
      <c r="AB9" s="33">
        <v>2</v>
      </c>
      <c r="AC9" s="33">
        <v>2</v>
      </c>
      <c r="AD9" s="33">
        <v>2</v>
      </c>
      <c r="AE9" s="33">
        <v>2</v>
      </c>
      <c r="AF9" s="33">
        <v>2</v>
      </c>
      <c r="AG9" s="33">
        <v>2</v>
      </c>
      <c r="AH9" s="33">
        <v>2</v>
      </c>
      <c r="AI9" s="33">
        <v>2</v>
      </c>
      <c r="AJ9" s="33">
        <v>2</v>
      </c>
      <c r="AK9" s="33">
        <v>2</v>
      </c>
      <c r="AL9" s="33">
        <v>2</v>
      </c>
      <c r="AM9" s="33">
        <v>2</v>
      </c>
      <c r="AN9" s="33">
        <v>2</v>
      </c>
      <c r="AO9" s="33">
        <v>2</v>
      </c>
      <c r="AP9" s="33">
        <v>2</v>
      </c>
      <c r="AQ9" s="33">
        <v>2</v>
      </c>
      <c r="AR9" s="67">
        <v>2</v>
      </c>
      <c r="AS9" s="67">
        <v>2</v>
      </c>
      <c r="AT9" s="26"/>
      <c r="AU9" s="26"/>
      <c r="AV9" s="112" t="s">
        <v>44</v>
      </c>
      <c r="AW9" s="112" t="s">
        <v>44</v>
      </c>
      <c r="AX9" s="112" t="s">
        <v>44</v>
      </c>
      <c r="AY9" s="112" t="s">
        <v>44</v>
      </c>
      <c r="AZ9" s="112" t="s">
        <v>44</v>
      </c>
      <c r="BA9" s="112" t="s">
        <v>44</v>
      </c>
      <c r="BB9" s="112" t="s">
        <v>44</v>
      </c>
      <c r="BC9" s="112" t="s">
        <v>44</v>
      </c>
      <c r="BD9" s="112" t="s">
        <v>44</v>
      </c>
      <c r="BE9" s="67">
        <f t="shared" si="2"/>
        <v>78</v>
      </c>
    </row>
    <row r="10" spans="1:58" ht="20.25" customHeight="1" thickBot="1">
      <c r="A10" s="189"/>
      <c r="B10" s="192"/>
      <c r="C10" s="194"/>
      <c r="D10" s="110" t="s">
        <v>102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11"/>
      <c r="W10" s="111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67"/>
      <c r="AS10" s="67"/>
      <c r="AT10" s="26">
        <v>20</v>
      </c>
      <c r="AU10" s="26"/>
      <c r="AV10" s="112"/>
      <c r="AW10" s="112"/>
      <c r="AX10" s="112"/>
      <c r="AY10" s="112"/>
      <c r="AZ10" s="112"/>
      <c r="BA10" s="112"/>
      <c r="BB10" s="112"/>
      <c r="BC10" s="112"/>
      <c r="BD10" s="112"/>
      <c r="BE10" s="67">
        <f t="shared" si="2"/>
        <v>20</v>
      </c>
    </row>
    <row r="11" spans="1:58" ht="20.25" customHeight="1" thickBot="1">
      <c r="A11" s="189"/>
      <c r="B11" s="113" t="s">
        <v>85</v>
      </c>
      <c r="C11" s="114" t="s">
        <v>104</v>
      </c>
      <c r="D11" s="110" t="s">
        <v>28</v>
      </c>
      <c r="E11" s="33">
        <v>4</v>
      </c>
      <c r="F11" s="33">
        <v>2</v>
      </c>
      <c r="G11" s="33">
        <v>4</v>
      </c>
      <c r="H11" s="33">
        <v>2</v>
      </c>
      <c r="I11" s="33">
        <v>4</v>
      </c>
      <c r="J11" s="33">
        <v>2</v>
      </c>
      <c r="K11" s="34">
        <v>4</v>
      </c>
      <c r="L11" s="34">
        <v>2</v>
      </c>
      <c r="M11" s="34">
        <v>4</v>
      </c>
      <c r="N11" s="34">
        <v>2</v>
      </c>
      <c r="O11" s="34">
        <v>4</v>
      </c>
      <c r="P11" s="34">
        <v>2</v>
      </c>
      <c r="Q11" s="34">
        <v>4</v>
      </c>
      <c r="R11" s="33">
        <v>2</v>
      </c>
      <c r="S11" s="33">
        <v>4</v>
      </c>
      <c r="T11" s="33">
        <v>2</v>
      </c>
      <c r="U11" s="33">
        <v>3</v>
      </c>
      <c r="V11" s="111" t="s">
        <v>44</v>
      </c>
      <c r="W11" s="111" t="s">
        <v>44</v>
      </c>
      <c r="X11" s="33">
        <v>2</v>
      </c>
      <c r="Y11" s="33">
        <v>4</v>
      </c>
      <c r="Z11" s="33">
        <v>2</v>
      </c>
      <c r="AA11" s="33">
        <v>4</v>
      </c>
      <c r="AB11" s="33">
        <v>2</v>
      </c>
      <c r="AC11" s="33">
        <v>4</v>
      </c>
      <c r="AD11" s="33">
        <v>2</v>
      </c>
      <c r="AE11" s="33">
        <v>4</v>
      </c>
      <c r="AF11" s="33">
        <v>2</v>
      </c>
      <c r="AG11" s="33">
        <v>4</v>
      </c>
      <c r="AH11" s="33">
        <v>2</v>
      </c>
      <c r="AI11" s="33">
        <v>4</v>
      </c>
      <c r="AJ11" s="33">
        <v>2</v>
      </c>
      <c r="AK11" s="33">
        <v>4</v>
      </c>
      <c r="AL11" s="33">
        <v>2</v>
      </c>
      <c r="AM11" s="33">
        <v>4</v>
      </c>
      <c r="AN11" s="33">
        <v>2</v>
      </c>
      <c r="AO11" s="33">
        <v>4</v>
      </c>
      <c r="AP11" s="67">
        <v>2</v>
      </c>
      <c r="AQ11" s="67">
        <v>4</v>
      </c>
      <c r="AR11" s="67">
        <v>2</v>
      </c>
      <c r="AS11" s="67">
        <v>4</v>
      </c>
      <c r="AT11" s="26"/>
      <c r="AU11" s="26"/>
      <c r="AV11" s="112" t="s">
        <v>44</v>
      </c>
      <c r="AW11" s="112" t="s">
        <v>44</v>
      </c>
      <c r="AX11" s="112" t="s">
        <v>44</v>
      </c>
      <c r="AY11" s="112" t="s">
        <v>44</v>
      </c>
      <c r="AZ11" s="112" t="s">
        <v>44</v>
      </c>
      <c r="BA11" s="112" t="s">
        <v>44</v>
      </c>
      <c r="BB11" s="112" t="s">
        <v>44</v>
      </c>
      <c r="BC11" s="112" t="s">
        <v>44</v>
      </c>
      <c r="BD11" s="112" t="s">
        <v>44</v>
      </c>
      <c r="BE11" s="25">
        <f t="shared" si="2"/>
        <v>117</v>
      </c>
    </row>
    <row r="12" spans="1:58" ht="20.25" customHeight="1" thickBot="1">
      <c r="A12" s="189"/>
      <c r="B12" s="113" t="s">
        <v>105</v>
      </c>
      <c r="C12" s="115" t="s">
        <v>125</v>
      </c>
      <c r="D12" s="110" t="s">
        <v>28</v>
      </c>
      <c r="E12" s="24"/>
      <c r="F12" s="24"/>
      <c r="G12" s="24"/>
      <c r="H12" s="24"/>
      <c r="I12" s="24"/>
      <c r="J12" s="24"/>
      <c r="K12" s="2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111" t="s">
        <v>44</v>
      </c>
      <c r="W12" s="111" t="s">
        <v>44</v>
      </c>
      <c r="X12" s="29"/>
      <c r="Y12" s="29">
        <v>2</v>
      </c>
      <c r="Z12" s="29"/>
      <c r="AA12" s="29">
        <v>2</v>
      </c>
      <c r="AB12" s="29"/>
      <c r="AC12" s="29">
        <v>2</v>
      </c>
      <c r="AD12" s="29"/>
      <c r="AE12" s="29">
        <v>2</v>
      </c>
      <c r="AF12" s="29"/>
      <c r="AG12" s="29">
        <v>2</v>
      </c>
      <c r="AH12" s="29"/>
      <c r="AI12" s="29">
        <v>2</v>
      </c>
      <c r="AJ12" s="29"/>
      <c r="AK12" s="29">
        <v>2</v>
      </c>
      <c r="AL12" s="29"/>
      <c r="AM12" s="29">
        <v>2</v>
      </c>
      <c r="AN12" s="29">
        <v>4</v>
      </c>
      <c r="AO12" s="29">
        <v>2</v>
      </c>
      <c r="AP12" s="29">
        <v>4</v>
      </c>
      <c r="AQ12" s="29">
        <v>2</v>
      </c>
      <c r="AR12" s="29">
        <v>4</v>
      </c>
      <c r="AS12" s="29">
        <v>3</v>
      </c>
      <c r="AT12" s="26"/>
      <c r="AU12" s="26"/>
      <c r="AV12" s="112" t="s">
        <v>44</v>
      </c>
      <c r="AW12" s="112" t="s">
        <v>44</v>
      </c>
      <c r="AX12" s="112" t="s">
        <v>44</v>
      </c>
      <c r="AY12" s="112" t="s">
        <v>44</v>
      </c>
      <c r="AZ12" s="112" t="s">
        <v>44</v>
      </c>
      <c r="BA12" s="112" t="s">
        <v>44</v>
      </c>
      <c r="BB12" s="112" t="s">
        <v>44</v>
      </c>
      <c r="BC12" s="112" t="s">
        <v>44</v>
      </c>
      <c r="BD12" s="112" t="s">
        <v>44</v>
      </c>
      <c r="BE12" s="116">
        <f>SUM(E12:BD12)</f>
        <v>35</v>
      </c>
    </row>
    <row r="13" spans="1:58" ht="20.25" customHeight="1" thickBot="1">
      <c r="A13" s="189"/>
      <c r="B13" s="113" t="s">
        <v>86</v>
      </c>
      <c r="C13" s="115" t="s">
        <v>1</v>
      </c>
      <c r="D13" s="110" t="s">
        <v>28</v>
      </c>
      <c r="E13" s="33">
        <v>2</v>
      </c>
      <c r="F13" s="33">
        <v>4</v>
      </c>
      <c r="G13" s="33">
        <v>2</v>
      </c>
      <c r="H13" s="33">
        <v>4</v>
      </c>
      <c r="I13" s="33">
        <v>2</v>
      </c>
      <c r="J13" s="33">
        <v>4</v>
      </c>
      <c r="K13" s="34">
        <v>2</v>
      </c>
      <c r="L13" s="34">
        <v>4</v>
      </c>
      <c r="M13" s="34">
        <v>2</v>
      </c>
      <c r="N13" s="34">
        <v>4</v>
      </c>
      <c r="O13" s="34">
        <v>2</v>
      </c>
      <c r="P13" s="34">
        <v>4</v>
      </c>
      <c r="Q13" s="34">
        <v>2</v>
      </c>
      <c r="R13" s="33">
        <v>4</v>
      </c>
      <c r="S13" s="33">
        <v>2</v>
      </c>
      <c r="T13" s="33">
        <v>4</v>
      </c>
      <c r="U13" s="33">
        <v>3</v>
      </c>
      <c r="V13" s="111" t="s">
        <v>44</v>
      </c>
      <c r="W13" s="111" t="s">
        <v>44</v>
      </c>
      <c r="X13" s="33">
        <v>4</v>
      </c>
      <c r="Y13" s="33">
        <v>2</v>
      </c>
      <c r="Z13" s="33">
        <v>4</v>
      </c>
      <c r="AA13" s="33">
        <v>2</v>
      </c>
      <c r="AB13" s="33">
        <v>4</v>
      </c>
      <c r="AC13" s="33">
        <v>2</v>
      </c>
      <c r="AD13" s="33">
        <v>4</v>
      </c>
      <c r="AE13" s="33">
        <v>2</v>
      </c>
      <c r="AF13" s="33">
        <v>4</v>
      </c>
      <c r="AG13" s="33">
        <v>2</v>
      </c>
      <c r="AH13" s="33">
        <v>4</v>
      </c>
      <c r="AI13" s="33">
        <v>2</v>
      </c>
      <c r="AJ13" s="33">
        <v>4</v>
      </c>
      <c r="AK13" s="33">
        <v>2</v>
      </c>
      <c r="AL13" s="33">
        <v>4</v>
      </c>
      <c r="AM13" s="33">
        <v>2</v>
      </c>
      <c r="AN13" s="33">
        <v>4</v>
      </c>
      <c r="AO13" s="33">
        <v>2</v>
      </c>
      <c r="AP13" s="33">
        <v>4</v>
      </c>
      <c r="AQ13" s="33">
        <v>2</v>
      </c>
      <c r="AR13" s="67">
        <v>4</v>
      </c>
      <c r="AS13" s="67">
        <v>2</v>
      </c>
      <c r="AT13" s="26"/>
      <c r="AU13" s="26"/>
      <c r="AV13" s="112" t="s">
        <v>44</v>
      </c>
      <c r="AW13" s="112" t="s">
        <v>44</v>
      </c>
      <c r="AX13" s="112" t="s">
        <v>44</v>
      </c>
      <c r="AY13" s="112" t="s">
        <v>44</v>
      </c>
      <c r="AZ13" s="112" t="s">
        <v>44</v>
      </c>
      <c r="BA13" s="112" t="s">
        <v>44</v>
      </c>
      <c r="BB13" s="112" t="s">
        <v>44</v>
      </c>
      <c r="BC13" s="112" t="s">
        <v>44</v>
      </c>
      <c r="BD13" s="112" t="s">
        <v>44</v>
      </c>
      <c r="BE13" s="67">
        <f t="shared" si="2"/>
        <v>117</v>
      </c>
    </row>
    <row r="14" spans="1:58" ht="20.25" customHeight="1" thickBot="1">
      <c r="A14" s="189"/>
      <c r="B14" s="113" t="s">
        <v>87</v>
      </c>
      <c r="C14" s="115" t="s">
        <v>2</v>
      </c>
      <c r="D14" s="110" t="s">
        <v>28</v>
      </c>
      <c r="E14" s="33">
        <v>2</v>
      </c>
      <c r="F14" s="33">
        <v>4</v>
      </c>
      <c r="G14" s="33">
        <v>2</v>
      </c>
      <c r="H14" s="33">
        <v>4</v>
      </c>
      <c r="I14" s="33">
        <v>2</v>
      </c>
      <c r="J14" s="33">
        <v>4</v>
      </c>
      <c r="K14" s="34">
        <v>2</v>
      </c>
      <c r="L14" s="34">
        <v>4</v>
      </c>
      <c r="M14" s="34">
        <v>2</v>
      </c>
      <c r="N14" s="34">
        <v>4</v>
      </c>
      <c r="O14" s="34">
        <v>2</v>
      </c>
      <c r="P14" s="34">
        <v>4</v>
      </c>
      <c r="Q14" s="34">
        <v>2</v>
      </c>
      <c r="R14" s="34">
        <v>4</v>
      </c>
      <c r="S14" s="34">
        <v>2</v>
      </c>
      <c r="T14" s="34">
        <v>4</v>
      </c>
      <c r="U14" s="34">
        <v>3</v>
      </c>
      <c r="V14" s="111" t="s">
        <v>44</v>
      </c>
      <c r="W14" s="111" t="s">
        <v>44</v>
      </c>
      <c r="X14" s="33">
        <v>4</v>
      </c>
      <c r="Y14" s="33">
        <v>2</v>
      </c>
      <c r="Z14" s="33">
        <v>4</v>
      </c>
      <c r="AA14" s="33">
        <v>2</v>
      </c>
      <c r="AB14" s="33">
        <v>4</v>
      </c>
      <c r="AC14" s="33">
        <v>2</v>
      </c>
      <c r="AD14" s="33">
        <v>4</v>
      </c>
      <c r="AE14" s="33">
        <v>2</v>
      </c>
      <c r="AF14" s="33">
        <v>4</v>
      </c>
      <c r="AG14" s="33">
        <v>2</v>
      </c>
      <c r="AH14" s="33">
        <v>4</v>
      </c>
      <c r="AI14" s="33">
        <v>2</v>
      </c>
      <c r="AJ14" s="33">
        <v>4</v>
      </c>
      <c r="AK14" s="33">
        <v>2</v>
      </c>
      <c r="AL14" s="33">
        <v>4</v>
      </c>
      <c r="AM14" s="33">
        <v>2</v>
      </c>
      <c r="AN14" s="33">
        <v>4</v>
      </c>
      <c r="AO14" s="33">
        <v>2</v>
      </c>
      <c r="AP14" s="33">
        <v>4</v>
      </c>
      <c r="AQ14" s="33">
        <v>2</v>
      </c>
      <c r="AR14" s="33">
        <v>4</v>
      </c>
      <c r="AS14" s="33">
        <v>2</v>
      </c>
      <c r="AT14" s="26"/>
      <c r="AU14" s="26"/>
      <c r="AV14" s="112" t="s">
        <v>44</v>
      </c>
      <c r="AW14" s="112" t="s">
        <v>44</v>
      </c>
      <c r="AX14" s="112" t="s">
        <v>44</v>
      </c>
      <c r="AY14" s="112" t="s">
        <v>44</v>
      </c>
      <c r="AZ14" s="112" t="s">
        <v>44</v>
      </c>
      <c r="BA14" s="112" t="s">
        <v>44</v>
      </c>
      <c r="BB14" s="112" t="s">
        <v>44</v>
      </c>
      <c r="BC14" s="112" t="s">
        <v>44</v>
      </c>
      <c r="BD14" s="112" t="s">
        <v>44</v>
      </c>
      <c r="BE14" s="116">
        <f t="shared" si="2"/>
        <v>117</v>
      </c>
    </row>
    <row r="15" spans="1:58" s="119" customFormat="1" ht="20.25" customHeight="1" thickBot="1">
      <c r="A15" s="189"/>
      <c r="B15" s="113" t="s">
        <v>98</v>
      </c>
      <c r="C15" s="115" t="s">
        <v>32</v>
      </c>
      <c r="D15" s="117" t="s">
        <v>28</v>
      </c>
      <c r="E15" s="33">
        <v>4</v>
      </c>
      <c r="F15" s="33">
        <v>2</v>
      </c>
      <c r="G15" s="33">
        <v>4</v>
      </c>
      <c r="H15" s="33">
        <v>2</v>
      </c>
      <c r="I15" s="33">
        <v>4</v>
      </c>
      <c r="J15" s="33">
        <v>2</v>
      </c>
      <c r="K15" s="34">
        <v>4</v>
      </c>
      <c r="L15" s="34">
        <v>2</v>
      </c>
      <c r="M15" s="34">
        <v>4</v>
      </c>
      <c r="N15" s="34">
        <v>2</v>
      </c>
      <c r="O15" s="34">
        <v>4</v>
      </c>
      <c r="P15" s="34">
        <v>2</v>
      </c>
      <c r="Q15" s="34">
        <v>4</v>
      </c>
      <c r="R15" s="34">
        <v>2</v>
      </c>
      <c r="S15" s="34">
        <v>4</v>
      </c>
      <c r="T15" s="34">
        <v>2</v>
      </c>
      <c r="U15" s="34">
        <v>3</v>
      </c>
      <c r="V15" s="111" t="s">
        <v>44</v>
      </c>
      <c r="W15" s="111" t="s">
        <v>44</v>
      </c>
      <c r="X15" s="33">
        <v>2</v>
      </c>
      <c r="Y15" s="33">
        <v>4</v>
      </c>
      <c r="Z15" s="33">
        <v>2</v>
      </c>
      <c r="AA15" s="33">
        <v>4</v>
      </c>
      <c r="AB15" s="33">
        <v>2</v>
      </c>
      <c r="AC15" s="33">
        <v>4</v>
      </c>
      <c r="AD15" s="33">
        <v>2</v>
      </c>
      <c r="AE15" s="33">
        <v>4</v>
      </c>
      <c r="AF15" s="33">
        <v>2</v>
      </c>
      <c r="AG15" s="33">
        <v>4</v>
      </c>
      <c r="AH15" s="33">
        <v>2</v>
      </c>
      <c r="AI15" s="33">
        <v>4</v>
      </c>
      <c r="AJ15" s="33">
        <v>2</v>
      </c>
      <c r="AK15" s="33">
        <v>4</v>
      </c>
      <c r="AL15" s="33">
        <v>2</v>
      </c>
      <c r="AM15" s="33">
        <v>4</v>
      </c>
      <c r="AN15" s="33">
        <v>2</v>
      </c>
      <c r="AO15" s="33">
        <v>4</v>
      </c>
      <c r="AP15" s="33">
        <v>2</v>
      </c>
      <c r="AQ15" s="33">
        <v>4</v>
      </c>
      <c r="AR15" s="33">
        <v>2</v>
      </c>
      <c r="AS15" s="33">
        <v>4</v>
      </c>
      <c r="AT15" s="26"/>
      <c r="AU15" s="26"/>
      <c r="AV15" s="112" t="s">
        <v>44</v>
      </c>
      <c r="AW15" s="112" t="s">
        <v>44</v>
      </c>
      <c r="AX15" s="112" t="s">
        <v>44</v>
      </c>
      <c r="AY15" s="112" t="s">
        <v>44</v>
      </c>
      <c r="AZ15" s="112" t="s">
        <v>44</v>
      </c>
      <c r="BA15" s="112" t="s">
        <v>44</v>
      </c>
      <c r="BB15" s="112" t="s">
        <v>44</v>
      </c>
      <c r="BC15" s="112" t="s">
        <v>44</v>
      </c>
      <c r="BD15" s="112" t="s">
        <v>44</v>
      </c>
      <c r="BE15" s="116">
        <f t="shared" si="2"/>
        <v>117</v>
      </c>
      <c r="BF15" s="118"/>
    </row>
    <row r="16" spans="1:58" s="119" customFormat="1" ht="33.75" customHeight="1" thickBot="1">
      <c r="A16" s="189"/>
      <c r="B16" s="113" t="s">
        <v>126</v>
      </c>
      <c r="C16" s="114" t="s">
        <v>88</v>
      </c>
      <c r="D16" s="117" t="s">
        <v>28</v>
      </c>
      <c r="E16" s="33">
        <v>2</v>
      </c>
      <c r="F16" s="33">
        <v>2</v>
      </c>
      <c r="G16" s="33">
        <v>2</v>
      </c>
      <c r="H16" s="33">
        <v>2</v>
      </c>
      <c r="I16" s="33">
        <v>2</v>
      </c>
      <c r="J16" s="33">
        <v>2</v>
      </c>
      <c r="K16" s="33">
        <v>2</v>
      </c>
      <c r="L16" s="34">
        <v>2</v>
      </c>
      <c r="M16" s="34">
        <v>2</v>
      </c>
      <c r="N16" s="34">
        <v>2</v>
      </c>
      <c r="O16" s="34">
        <v>2</v>
      </c>
      <c r="P16" s="34">
        <v>2</v>
      </c>
      <c r="Q16" s="34">
        <v>2</v>
      </c>
      <c r="R16" s="34">
        <v>2</v>
      </c>
      <c r="S16" s="34">
        <v>2</v>
      </c>
      <c r="T16" s="34">
        <v>2</v>
      </c>
      <c r="U16" s="28">
        <v>2</v>
      </c>
      <c r="V16" s="111" t="s">
        <v>44</v>
      </c>
      <c r="W16" s="111" t="s">
        <v>44</v>
      </c>
      <c r="X16" s="33">
        <v>2</v>
      </c>
      <c r="Y16" s="33"/>
      <c r="Z16" s="33">
        <v>2</v>
      </c>
      <c r="AA16" s="33"/>
      <c r="AB16" s="33">
        <v>2</v>
      </c>
      <c r="AC16" s="33"/>
      <c r="AD16" s="33">
        <v>2</v>
      </c>
      <c r="AE16" s="33"/>
      <c r="AF16" s="33">
        <v>2</v>
      </c>
      <c r="AG16" s="33"/>
      <c r="AH16" s="33">
        <v>2</v>
      </c>
      <c r="AI16" s="33"/>
      <c r="AJ16" s="33">
        <v>2</v>
      </c>
      <c r="AK16" s="33"/>
      <c r="AL16" s="33">
        <v>2</v>
      </c>
      <c r="AM16" s="33"/>
      <c r="AN16" s="33">
        <v>2</v>
      </c>
      <c r="AO16" s="33">
        <v>4</v>
      </c>
      <c r="AP16" s="33">
        <v>2</v>
      </c>
      <c r="AQ16" s="33">
        <v>4</v>
      </c>
      <c r="AR16" s="33">
        <v>2</v>
      </c>
      <c r="AS16" s="33">
        <v>6</v>
      </c>
      <c r="AT16" s="30"/>
      <c r="AU16" s="26"/>
      <c r="AV16" s="112" t="s">
        <v>44</v>
      </c>
      <c r="AW16" s="112" t="s">
        <v>44</v>
      </c>
      <c r="AX16" s="112" t="s">
        <v>44</v>
      </c>
      <c r="AY16" s="112" t="s">
        <v>44</v>
      </c>
      <c r="AZ16" s="112" t="s">
        <v>44</v>
      </c>
      <c r="BA16" s="112" t="s">
        <v>44</v>
      </c>
      <c r="BB16" s="112" t="s">
        <v>44</v>
      </c>
      <c r="BC16" s="112" t="s">
        <v>44</v>
      </c>
      <c r="BD16" s="112" t="s">
        <v>44</v>
      </c>
      <c r="BE16" s="116">
        <f t="shared" si="2"/>
        <v>70</v>
      </c>
      <c r="BF16" s="118"/>
    </row>
    <row r="17" spans="1:101" ht="20.25" customHeight="1" thickBot="1">
      <c r="A17" s="189"/>
      <c r="B17" s="113" t="s">
        <v>127</v>
      </c>
      <c r="C17" s="115" t="s">
        <v>3</v>
      </c>
      <c r="D17" s="110" t="s">
        <v>28</v>
      </c>
      <c r="E17" s="33">
        <v>2</v>
      </c>
      <c r="F17" s="33">
        <v>2</v>
      </c>
      <c r="G17" s="33">
        <v>2</v>
      </c>
      <c r="H17" s="33">
        <v>2</v>
      </c>
      <c r="I17" s="33">
        <v>2</v>
      </c>
      <c r="J17" s="33">
        <v>2</v>
      </c>
      <c r="K17" s="33">
        <v>2</v>
      </c>
      <c r="L17" s="34">
        <v>2</v>
      </c>
      <c r="M17" s="34">
        <v>2</v>
      </c>
      <c r="N17" s="34">
        <v>2</v>
      </c>
      <c r="O17" s="34">
        <v>2</v>
      </c>
      <c r="P17" s="34">
        <v>2</v>
      </c>
      <c r="Q17" s="34">
        <v>2</v>
      </c>
      <c r="R17" s="34">
        <v>2</v>
      </c>
      <c r="S17" s="34">
        <v>2</v>
      </c>
      <c r="T17" s="34">
        <v>2</v>
      </c>
      <c r="U17" s="28">
        <v>2</v>
      </c>
      <c r="V17" s="111" t="s">
        <v>44</v>
      </c>
      <c r="W17" s="111" t="s">
        <v>44</v>
      </c>
      <c r="X17" s="33">
        <v>2</v>
      </c>
      <c r="Y17" s="33">
        <v>2</v>
      </c>
      <c r="Z17" s="33">
        <v>2</v>
      </c>
      <c r="AA17" s="33">
        <v>2</v>
      </c>
      <c r="AB17" s="33">
        <v>2</v>
      </c>
      <c r="AC17" s="33">
        <v>2</v>
      </c>
      <c r="AD17" s="33">
        <v>2</v>
      </c>
      <c r="AE17" s="33">
        <v>2</v>
      </c>
      <c r="AF17" s="33">
        <v>2</v>
      </c>
      <c r="AG17" s="33">
        <v>2</v>
      </c>
      <c r="AH17" s="33">
        <v>2</v>
      </c>
      <c r="AI17" s="33">
        <v>2</v>
      </c>
      <c r="AJ17" s="33">
        <v>2</v>
      </c>
      <c r="AK17" s="33">
        <v>2</v>
      </c>
      <c r="AL17" s="33">
        <v>2</v>
      </c>
      <c r="AM17" s="33">
        <v>2</v>
      </c>
      <c r="AN17" s="33">
        <v>2</v>
      </c>
      <c r="AO17" s="33">
        <v>2</v>
      </c>
      <c r="AP17" s="33">
        <v>2</v>
      </c>
      <c r="AQ17" s="33">
        <v>2</v>
      </c>
      <c r="AR17" s="33">
        <v>2</v>
      </c>
      <c r="AS17" s="33">
        <v>2</v>
      </c>
      <c r="AT17" s="30"/>
      <c r="AU17" s="26"/>
      <c r="AV17" s="112" t="s">
        <v>44</v>
      </c>
      <c r="AW17" s="112" t="s">
        <v>44</v>
      </c>
      <c r="AX17" s="112" t="s">
        <v>44</v>
      </c>
      <c r="AY17" s="112" t="s">
        <v>44</v>
      </c>
      <c r="AZ17" s="112" t="s">
        <v>44</v>
      </c>
      <c r="BA17" s="112" t="s">
        <v>44</v>
      </c>
      <c r="BB17" s="112" t="s">
        <v>44</v>
      </c>
      <c r="BC17" s="112" t="s">
        <v>44</v>
      </c>
      <c r="BD17" s="112" t="s">
        <v>44</v>
      </c>
      <c r="BE17" s="116">
        <f t="shared" si="2"/>
        <v>78</v>
      </c>
      <c r="BF17" s="118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</row>
    <row r="18" spans="1:101" ht="35.25" customHeight="1" thickBot="1">
      <c r="A18" s="189"/>
      <c r="B18" s="113" t="s">
        <v>89</v>
      </c>
      <c r="C18" s="114" t="s">
        <v>90</v>
      </c>
      <c r="D18" s="110" t="s">
        <v>28</v>
      </c>
      <c r="E18" s="33">
        <v>2</v>
      </c>
      <c r="F18" s="33">
        <v>4</v>
      </c>
      <c r="G18" s="33">
        <v>2</v>
      </c>
      <c r="H18" s="33">
        <v>4</v>
      </c>
      <c r="I18" s="33">
        <v>2</v>
      </c>
      <c r="J18" s="33">
        <v>4</v>
      </c>
      <c r="K18" s="34">
        <v>2</v>
      </c>
      <c r="L18" s="34">
        <v>4</v>
      </c>
      <c r="M18" s="34">
        <v>2</v>
      </c>
      <c r="N18" s="34">
        <v>4</v>
      </c>
      <c r="O18" s="34">
        <v>2</v>
      </c>
      <c r="P18" s="34">
        <v>4</v>
      </c>
      <c r="Q18" s="34">
        <v>2</v>
      </c>
      <c r="R18" s="33">
        <v>4</v>
      </c>
      <c r="S18" s="33">
        <v>2</v>
      </c>
      <c r="T18" s="33">
        <v>4</v>
      </c>
      <c r="U18" s="33">
        <v>3</v>
      </c>
      <c r="V18" s="111" t="s">
        <v>44</v>
      </c>
      <c r="W18" s="111" t="s">
        <v>44</v>
      </c>
      <c r="X18" s="33">
        <v>4</v>
      </c>
      <c r="Y18" s="33">
        <v>2</v>
      </c>
      <c r="Z18" s="33">
        <v>4</v>
      </c>
      <c r="AA18" s="33">
        <v>2</v>
      </c>
      <c r="AB18" s="33">
        <v>4</v>
      </c>
      <c r="AC18" s="33">
        <v>2</v>
      </c>
      <c r="AD18" s="33">
        <v>4</v>
      </c>
      <c r="AE18" s="33">
        <v>2</v>
      </c>
      <c r="AF18" s="33">
        <v>4</v>
      </c>
      <c r="AG18" s="33">
        <v>2</v>
      </c>
      <c r="AH18" s="33">
        <v>4</v>
      </c>
      <c r="AI18" s="33">
        <v>2</v>
      </c>
      <c r="AJ18" s="33">
        <v>4</v>
      </c>
      <c r="AK18" s="33">
        <v>2</v>
      </c>
      <c r="AL18" s="33">
        <v>4</v>
      </c>
      <c r="AM18" s="33">
        <v>2</v>
      </c>
      <c r="AN18" s="33">
        <v>4</v>
      </c>
      <c r="AO18" s="33">
        <v>2</v>
      </c>
      <c r="AP18" s="33">
        <v>3</v>
      </c>
      <c r="AQ18" s="33"/>
      <c r="AR18" s="67"/>
      <c r="AS18" s="67"/>
      <c r="AT18" s="26"/>
      <c r="AU18" s="26"/>
      <c r="AV18" s="112" t="s">
        <v>44</v>
      </c>
      <c r="AW18" s="112" t="s">
        <v>44</v>
      </c>
      <c r="AX18" s="112" t="s">
        <v>44</v>
      </c>
      <c r="AY18" s="112" t="s">
        <v>44</v>
      </c>
      <c r="AZ18" s="112" t="s">
        <v>44</v>
      </c>
      <c r="BA18" s="112" t="s">
        <v>44</v>
      </c>
      <c r="BB18" s="112" t="s">
        <v>44</v>
      </c>
      <c r="BC18" s="112" t="s">
        <v>44</v>
      </c>
      <c r="BD18" s="112" t="s">
        <v>44</v>
      </c>
      <c r="BE18" s="120">
        <f t="shared" si="2"/>
        <v>108</v>
      </c>
    </row>
    <row r="19" spans="1:101" ht="20.25" customHeight="1" thickBot="1">
      <c r="A19" s="189"/>
      <c r="B19" s="113" t="s">
        <v>106</v>
      </c>
      <c r="C19" s="115" t="s">
        <v>91</v>
      </c>
      <c r="D19" s="110" t="s">
        <v>28</v>
      </c>
      <c r="E19" s="34">
        <v>2</v>
      </c>
      <c r="F19" s="34">
        <v>2</v>
      </c>
      <c r="G19" s="34">
        <v>2</v>
      </c>
      <c r="H19" s="34">
        <v>2</v>
      </c>
      <c r="I19" s="34">
        <v>2</v>
      </c>
      <c r="J19" s="34">
        <v>2</v>
      </c>
      <c r="K19" s="34">
        <v>2</v>
      </c>
      <c r="L19" s="34">
        <v>2</v>
      </c>
      <c r="M19" s="34">
        <v>2</v>
      </c>
      <c r="N19" s="34">
        <v>2</v>
      </c>
      <c r="O19" s="34">
        <v>2</v>
      </c>
      <c r="P19" s="34">
        <v>2</v>
      </c>
      <c r="Q19" s="34">
        <v>2</v>
      </c>
      <c r="R19" s="34">
        <v>2</v>
      </c>
      <c r="S19" s="34">
        <v>2</v>
      </c>
      <c r="T19" s="34">
        <v>2</v>
      </c>
      <c r="U19" s="34">
        <v>2</v>
      </c>
      <c r="V19" s="111" t="s">
        <v>44</v>
      </c>
      <c r="W19" s="111" t="s">
        <v>44</v>
      </c>
      <c r="X19" s="67">
        <v>2</v>
      </c>
      <c r="Y19" s="67"/>
      <c r="Z19" s="67">
        <v>2</v>
      </c>
      <c r="AA19" s="67"/>
      <c r="AB19" s="67">
        <v>2</v>
      </c>
      <c r="AC19" s="67"/>
      <c r="AD19" s="67">
        <v>2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26"/>
      <c r="AU19" s="26"/>
      <c r="AV19" s="112" t="s">
        <v>44</v>
      </c>
      <c r="AW19" s="112" t="s">
        <v>44</v>
      </c>
      <c r="AX19" s="112" t="s">
        <v>44</v>
      </c>
      <c r="AY19" s="112" t="s">
        <v>44</v>
      </c>
      <c r="AZ19" s="112" t="s">
        <v>44</v>
      </c>
      <c r="BA19" s="112" t="s">
        <v>44</v>
      </c>
      <c r="BB19" s="112" t="s">
        <v>44</v>
      </c>
      <c r="BC19" s="112" t="s">
        <v>44</v>
      </c>
      <c r="BD19" s="112" t="s">
        <v>44</v>
      </c>
      <c r="BE19" s="67">
        <f t="shared" si="2"/>
        <v>42</v>
      </c>
    </row>
    <row r="20" spans="1:101" ht="20.25" customHeight="1" thickBot="1">
      <c r="A20" s="189"/>
      <c r="B20" s="113"/>
      <c r="C20" s="114" t="s">
        <v>128</v>
      </c>
      <c r="D20" s="110" t="s">
        <v>28</v>
      </c>
      <c r="E20" s="24"/>
      <c r="F20" s="24"/>
      <c r="G20" s="24"/>
      <c r="H20" s="24"/>
      <c r="I20" s="24"/>
      <c r="J20" s="24"/>
      <c r="K20" s="24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111" t="s">
        <v>44</v>
      </c>
      <c r="W20" s="111" t="s">
        <v>44</v>
      </c>
      <c r="X20" s="29"/>
      <c r="Y20" s="29"/>
      <c r="Z20" s="29"/>
      <c r="AA20" s="29"/>
      <c r="AB20" s="29"/>
      <c r="AC20" s="29"/>
      <c r="AD20" s="29"/>
      <c r="AE20" s="29"/>
      <c r="AF20" s="29">
        <v>2</v>
      </c>
      <c r="AG20" s="29"/>
      <c r="AH20" s="29">
        <v>2</v>
      </c>
      <c r="AI20" s="29"/>
      <c r="AJ20" s="29">
        <v>2</v>
      </c>
      <c r="AK20" s="29"/>
      <c r="AL20" s="29">
        <v>2</v>
      </c>
      <c r="AM20" s="29"/>
      <c r="AN20" s="29">
        <v>2</v>
      </c>
      <c r="AO20" s="67">
        <v>4</v>
      </c>
      <c r="AP20" s="67">
        <v>2</v>
      </c>
      <c r="AQ20" s="67">
        <v>4</v>
      </c>
      <c r="AR20" s="67">
        <v>2</v>
      </c>
      <c r="AS20" s="67">
        <v>3</v>
      </c>
      <c r="AT20" s="26"/>
      <c r="AU20" s="26"/>
      <c r="AV20" s="112" t="s">
        <v>44</v>
      </c>
      <c r="AW20" s="112" t="s">
        <v>44</v>
      </c>
      <c r="AX20" s="112" t="s">
        <v>44</v>
      </c>
      <c r="AY20" s="112" t="s">
        <v>44</v>
      </c>
      <c r="AZ20" s="112" t="s">
        <v>44</v>
      </c>
      <c r="BA20" s="112" t="s">
        <v>44</v>
      </c>
      <c r="BB20" s="112" t="s">
        <v>44</v>
      </c>
      <c r="BC20" s="112" t="s">
        <v>44</v>
      </c>
      <c r="BD20" s="112" t="s">
        <v>44</v>
      </c>
      <c r="BE20" s="116">
        <f>SUM(E20:BD20)</f>
        <v>25</v>
      </c>
    </row>
    <row r="21" spans="1:101" ht="20.25" customHeight="1" thickBot="1">
      <c r="A21" s="189"/>
      <c r="B21" s="113" t="s">
        <v>129</v>
      </c>
      <c r="C21" s="114" t="s">
        <v>103</v>
      </c>
      <c r="D21" s="110" t="s">
        <v>28</v>
      </c>
      <c r="E21" s="24"/>
      <c r="F21" s="24"/>
      <c r="G21" s="24"/>
      <c r="H21" s="24"/>
      <c r="I21" s="24"/>
      <c r="J21" s="24"/>
      <c r="K21" s="2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111" t="s">
        <v>44</v>
      </c>
      <c r="W21" s="111" t="s">
        <v>44</v>
      </c>
      <c r="X21" s="29"/>
      <c r="Y21" s="29">
        <v>2</v>
      </c>
      <c r="Z21" s="29"/>
      <c r="AA21" s="29">
        <v>2</v>
      </c>
      <c r="AB21" s="29"/>
      <c r="AC21" s="29">
        <v>2</v>
      </c>
      <c r="AD21" s="29"/>
      <c r="AE21" s="29">
        <v>2</v>
      </c>
      <c r="AF21" s="29"/>
      <c r="AG21" s="29">
        <v>2</v>
      </c>
      <c r="AH21" s="29"/>
      <c r="AI21" s="29">
        <v>2</v>
      </c>
      <c r="AJ21" s="29"/>
      <c r="AK21" s="29">
        <v>2</v>
      </c>
      <c r="AL21" s="29"/>
      <c r="AM21" s="29">
        <v>2</v>
      </c>
      <c r="AN21" s="29">
        <v>3</v>
      </c>
      <c r="AO21" s="31">
        <v>2</v>
      </c>
      <c r="AP21" s="31">
        <v>2</v>
      </c>
      <c r="AQ21" s="31">
        <v>4</v>
      </c>
      <c r="AR21" s="31">
        <v>4</v>
      </c>
      <c r="AS21" s="31">
        <v>4</v>
      </c>
      <c r="AT21" s="26"/>
      <c r="AU21" s="26"/>
      <c r="AV21" s="112" t="s">
        <v>44</v>
      </c>
      <c r="AW21" s="112" t="s">
        <v>44</v>
      </c>
      <c r="AX21" s="112" t="s">
        <v>44</v>
      </c>
      <c r="AY21" s="112" t="s">
        <v>44</v>
      </c>
      <c r="AZ21" s="112" t="s">
        <v>44</v>
      </c>
      <c r="BA21" s="112" t="s">
        <v>44</v>
      </c>
      <c r="BB21" s="112" t="s">
        <v>44</v>
      </c>
      <c r="BC21" s="112" t="s">
        <v>44</v>
      </c>
      <c r="BD21" s="112" t="s">
        <v>44</v>
      </c>
      <c r="BE21" s="116">
        <f t="shared" si="2"/>
        <v>35</v>
      </c>
    </row>
    <row r="22" spans="1:101" ht="49.5" customHeight="1" thickBot="1">
      <c r="A22" s="189"/>
      <c r="B22" s="121" t="s">
        <v>92</v>
      </c>
      <c r="C22" s="122" t="s">
        <v>93</v>
      </c>
      <c r="D22" s="123" t="s">
        <v>28</v>
      </c>
      <c r="E22" s="23">
        <f t="shared" ref="E22:U22" si="5">E23+E25+E26</f>
        <v>14</v>
      </c>
      <c r="F22" s="23">
        <f t="shared" si="5"/>
        <v>12</v>
      </c>
      <c r="G22" s="23">
        <f t="shared" si="5"/>
        <v>14</v>
      </c>
      <c r="H22" s="23">
        <f t="shared" si="5"/>
        <v>12</v>
      </c>
      <c r="I22" s="23">
        <f t="shared" si="5"/>
        <v>14</v>
      </c>
      <c r="J22" s="23">
        <f t="shared" si="5"/>
        <v>12</v>
      </c>
      <c r="K22" s="23">
        <f t="shared" si="5"/>
        <v>14</v>
      </c>
      <c r="L22" s="23">
        <f t="shared" si="5"/>
        <v>12</v>
      </c>
      <c r="M22" s="23">
        <f t="shared" si="5"/>
        <v>14</v>
      </c>
      <c r="N22" s="23">
        <f t="shared" si="5"/>
        <v>12</v>
      </c>
      <c r="O22" s="23">
        <f t="shared" si="5"/>
        <v>14</v>
      </c>
      <c r="P22" s="23">
        <f t="shared" si="5"/>
        <v>12</v>
      </c>
      <c r="Q22" s="23">
        <f t="shared" si="5"/>
        <v>14</v>
      </c>
      <c r="R22" s="23">
        <f t="shared" si="5"/>
        <v>12</v>
      </c>
      <c r="S22" s="23">
        <f t="shared" si="5"/>
        <v>14</v>
      </c>
      <c r="T22" s="23">
        <f t="shared" si="5"/>
        <v>12</v>
      </c>
      <c r="U22" s="23">
        <f t="shared" si="5"/>
        <v>13</v>
      </c>
      <c r="V22" s="111" t="s">
        <v>44</v>
      </c>
      <c r="W22" s="111" t="s">
        <v>44</v>
      </c>
      <c r="X22" s="23">
        <f t="shared" ref="X22:AS22" si="6">X23+X25+X26</f>
        <v>10</v>
      </c>
      <c r="Y22" s="23">
        <f t="shared" si="6"/>
        <v>12</v>
      </c>
      <c r="Z22" s="23">
        <f t="shared" si="6"/>
        <v>10</v>
      </c>
      <c r="AA22" s="23">
        <f t="shared" si="6"/>
        <v>12</v>
      </c>
      <c r="AB22" s="23">
        <f t="shared" si="6"/>
        <v>10</v>
      </c>
      <c r="AC22" s="23">
        <f t="shared" si="6"/>
        <v>12</v>
      </c>
      <c r="AD22" s="23">
        <f t="shared" si="6"/>
        <v>10</v>
      </c>
      <c r="AE22" s="23">
        <f t="shared" si="6"/>
        <v>12</v>
      </c>
      <c r="AF22" s="23">
        <f t="shared" si="6"/>
        <v>10</v>
      </c>
      <c r="AG22" s="23">
        <f t="shared" si="6"/>
        <v>12</v>
      </c>
      <c r="AH22" s="23">
        <f t="shared" si="6"/>
        <v>10</v>
      </c>
      <c r="AI22" s="23">
        <f t="shared" si="6"/>
        <v>12</v>
      </c>
      <c r="AJ22" s="23">
        <f t="shared" si="6"/>
        <v>12</v>
      </c>
      <c r="AK22" s="23">
        <f t="shared" si="6"/>
        <v>12</v>
      </c>
      <c r="AL22" s="23">
        <f t="shared" si="6"/>
        <v>12</v>
      </c>
      <c r="AM22" s="23">
        <f t="shared" si="6"/>
        <v>12</v>
      </c>
      <c r="AN22" s="23">
        <f t="shared" si="6"/>
        <v>5</v>
      </c>
      <c r="AO22" s="23">
        <f t="shared" si="6"/>
        <v>4</v>
      </c>
      <c r="AP22" s="23">
        <f t="shared" si="6"/>
        <v>7</v>
      </c>
      <c r="AQ22" s="23">
        <f t="shared" si="6"/>
        <v>4</v>
      </c>
      <c r="AR22" s="23">
        <f t="shared" si="6"/>
        <v>8</v>
      </c>
      <c r="AS22" s="23">
        <f t="shared" si="6"/>
        <v>2</v>
      </c>
      <c r="AT22" s="27"/>
      <c r="AU22" s="27"/>
      <c r="AV22" s="112" t="s">
        <v>44</v>
      </c>
      <c r="AW22" s="112" t="s">
        <v>44</v>
      </c>
      <c r="AX22" s="112" t="s">
        <v>44</v>
      </c>
      <c r="AY22" s="112" t="s">
        <v>44</v>
      </c>
      <c r="AZ22" s="112" t="s">
        <v>44</v>
      </c>
      <c r="BA22" s="112" t="s">
        <v>44</v>
      </c>
      <c r="BB22" s="112" t="s">
        <v>44</v>
      </c>
      <c r="BC22" s="112" t="s">
        <v>44</v>
      </c>
      <c r="BD22" s="112" t="s">
        <v>44</v>
      </c>
      <c r="BE22" s="25">
        <f>SUM(E22:BD22)</f>
        <v>431</v>
      </c>
    </row>
    <row r="23" spans="1:101" ht="25.5" customHeight="1" thickBot="1">
      <c r="A23" s="189"/>
      <c r="B23" s="193" t="s">
        <v>130</v>
      </c>
      <c r="C23" s="193" t="s">
        <v>107</v>
      </c>
      <c r="D23" s="124" t="s">
        <v>28</v>
      </c>
      <c r="E23" s="33">
        <v>6</v>
      </c>
      <c r="F23" s="33">
        <v>6</v>
      </c>
      <c r="G23" s="33">
        <v>6</v>
      </c>
      <c r="H23" s="33">
        <v>6</v>
      </c>
      <c r="I23" s="33">
        <v>6</v>
      </c>
      <c r="J23" s="33">
        <v>6</v>
      </c>
      <c r="K23" s="33">
        <v>6</v>
      </c>
      <c r="L23" s="33">
        <v>6</v>
      </c>
      <c r="M23" s="33">
        <v>6</v>
      </c>
      <c r="N23" s="33">
        <v>6</v>
      </c>
      <c r="O23" s="33">
        <v>6</v>
      </c>
      <c r="P23" s="33">
        <v>6</v>
      </c>
      <c r="Q23" s="33">
        <v>6</v>
      </c>
      <c r="R23" s="33">
        <v>6</v>
      </c>
      <c r="S23" s="33">
        <v>6</v>
      </c>
      <c r="T23" s="33">
        <v>6</v>
      </c>
      <c r="U23" s="33">
        <v>6</v>
      </c>
      <c r="V23" s="111" t="s">
        <v>44</v>
      </c>
      <c r="W23" s="111" t="s">
        <v>44</v>
      </c>
      <c r="X23" s="33">
        <v>6</v>
      </c>
      <c r="Y23" s="33">
        <v>6</v>
      </c>
      <c r="Z23" s="33">
        <v>6</v>
      </c>
      <c r="AA23" s="33">
        <v>6</v>
      </c>
      <c r="AB23" s="33">
        <v>6</v>
      </c>
      <c r="AC23" s="33">
        <v>6</v>
      </c>
      <c r="AD23" s="33">
        <v>6</v>
      </c>
      <c r="AE23" s="33">
        <v>6</v>
      </c>
      <c r="AF23" s="33">
        <v>6</v>
      </c>
      <c r="AG23" s="33">
        <v>6</v>
      </c>
      <c r="AH23" s="33">
        <v>6</v>
      </c>
      <c r="AI23" s="33">
        <v>6</v>
      </c>
      <c r="AJ23" s="33">
        <v>6</v>
      </c>
      <c r="AK23" s="33">
        <v>6</v>
      </c>
      <c r="AL23" s="33">
        <v>6</v>
      </c>
      <c r="AM23" s="33">
        <v>6</v>
      </c>
      <c r="AN23" s="33">
        <v>2</v>
      </c>
      <c r="AO23" s="33">
        <v>2</v>
      </c>
      <c r="AP23" s="33">
        <v>7</v>
      </c>
      <c r="AQ23" s="33">
        <v>4</v>
      </c>
      <c r="AR23" s="33">
        <v>8</v>
      </c>
      <c r="AS23" s="33">
        <v>2</v>
      </c>
      <c r="AT23" s="26"/>
      <c r="AU23" s="26"/>
      <c r="AV23" s="112" t="s">
        <v>44</v>
      </c>
      <c r="AW23" s="112" t="s">
        <v>44</v>
      </c>
      <c r="AX23" s="112" t="s">
        <v>44</v>
      </c>
      <c r="AY23" s="112" t="s">
        <v>44</v>
      </c>
      <c r="AZ23" s="112" t="s">
        <v>44</v>
      </c>
      <c r="BA23" s="112" t="s">
        <v>44</v>
      </c>
      <c r="BB23" s="112" t="s">
        <v>44</v>
      </c>
      <c r="BC23" s="112" t="s">
        <v>44</v>
      </c>
      <c r="BD23" s="112" t="s">
        <v>44</v>
      </c>
      <c r="BE23" s="116">
        <f t="shared" si="2"/>
        <v>223</v>
      </c>
    </row>
    <row r="24" spans="1:101" ht="31.5" customHeight="1" thickBot="1">
      <c r="A24" s="189"/>
      <c r="B24" s="194"/>
      <c r="C24" s="194"/>
      <c r="D24" s="124" t="s">
        <v>102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11"/>
      <c r="W24" s="111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26">
        <v>10</v>
      </c>
      <c r="AU24" s="26">
        <v>10</v>
      </c>
      <c r="AV24" s="112"/>
      <c r="AW24" s="112"/>
      <c r="AX24" s="112"/>
      <c r="AY24" s="112"/>
      <c r="AZ24" s="112"/>
      <c r="BA24" s="112"/>
      <c r="BB24" s="112"/>
      <c r="BC24" s="112"/>
      <c r="BD24" s="112"/>
      <c r="BE24" s="116">
        <f t="shared" si="2"/>
        <v>20</v>
      </c>
    </row>
    <row r="25" spans="1:101" ht="19.5" customHeight="1" thickBot="1">
      <c r="A25" s="189"/>
      <c r="B25" s="113" t="s">
        <v>131</v>
      </c>
      <c r="C25" s="115" t="s">
        <v>132</v>
      </c>
      <c r="D25" s="110" t="s">
        <v>28</v>
      </c>
      <c r="E25" s="33">
        <v>4</v>
      </c>
      <c r="F25" s="33">
        <v>2</v>
      </c>
      <c r="G25" s="33">
        <v>4</v>
      </c>
      <c r="H25" s="33">
        <v>2</v>
      </c>
      <c r="I25" s="33">
        <v>4</v>
      </c>
      <c r="J25" s="33">
        <v>2</v>
      </c>
      <c r="K25" s="34">
        <v>4</v>
      </c>
      <c r="L25" s="34">
        <v>2</v>
      </c>
      <c r="M25" s="34">
        <v>4</v>
      </c>
      <c r="N25" s="34">
        <v>2</v>
      </c>
      <c r="O25" s="34">
        <v>4</v>
      </c>
      <c r="P25" s="34">
        <v>2</v>
      </c>
      <c r="Q25" s="34">
        <v>4</v>
      </c>
      <c r="R25" s="34">
        <v>2</v>
      </c>
      <c r="S25" s="34">
        <v>4</v>
      </c>
      <c r="T25" s="34">
        <v>2</v>
      </c>
      <c r="U25" s="34">
        <v>3</v>
      </c>
      <c r="V25" s="111" t="s">
        <v>44</v>
      </c>
      <c r="W25" s="111" t="s">
        <v>44</v>
      </c>
      <c r="X25" s="33">
        <v>2</v>
      </c>
      <c r="Y25" s="33">
        <v>4</v>
      </c>
      <c r="Z25" s="33">
        <v>2</v>
      </c>
      <c r="AA25" s="33">
        <v>4</v>
      </c>
      <c r="AB25" s="33">
        <v>2</v>
      </c>
      <c r="AC25" s="33">
        <v>4</v>
      </c>
      <c r="AD25" s="33">
        <v>2</v>
      </c>
      <c r="AE25" s="33">
        <v>4</v>
      </c>
      <c r="AF25" s="33">
        <v>2</v>
      </c>
      <c r="AG25" s="33">
        <v>4</v>
      </c>
      <c r="AH25" s="33">
        <v>2</v>
      </c>
      <c r="AI25" s="33">
        <v>4</v>
      </c>
      <c r="AJ25" s="33">
        <v>2</v>
      </c>
      <c r="AK25" s="33">
        <v>4</v>
      </c>
      <c r="AL25" s="33">
        <v>2</v>
      </c>
      <c r="AM25" s="33">
        <v>4</v>
      </c>
      <c r="AN25" s="33">
        <v>2</v>
      </c>
      <c r="AO25" s="33">
        <v>2</v>
      </c>
      <c r="AP25" s="33"/>
      <c r="AQ25" s="33"/>
      <c r="AR25" s="33"/>
      <c r="AS25" s="33"/>
      <c r="AT25" s="26"/>
      <c r="AU25" s="26"/>
      <c r="AV25" s="112" t="s">
        <v>44</v>
      </c>
      <c r="AW25" s="112" t="s">
        <v>44</v>
      </c>
      <c r="AX25" s="112" t="s">
        <v>44</v>
      </c>
      <c r="AY25" s="112" t="s">
        <v>44</v>
      </c>
      <c r="AZ25" s="112" t="s">
        <v>44</v>
      </c>
      <c r="BA25" s="112" t="s">
        <v>44</v>
      </c>
      <c r="BB25" s="112" t="s">
        <v>44</v>
      </c>
      <c r="BC25" s="112" t="s">
        <v>44</v>
      </c>
      <c r="BD25" s="112" t="s">
        <v>44</v>
      </c>
      <c r="BE25" s="116">
        <f t="shared" si="2"/>
        <v>103</v>
      </c>
    </row>
    <row r="26" spans="1:101" ht="19.5" customHeight="1" thickBot="1">
      <c r="A26" s="189"/>
      <c r="B26" s="195" t="s">
        <v>133</v>
      </c>
      <c r="C26" s="171" t="s">
        <v>134</v>
      </c>
      <c r="D26" s="110" t="s">
        <v>28</v>
      </c>
      <c r="E26" s="24">
        <v>4</v>
      </c>
      <c r="F26" s="24">
        <v>4</v>
      </c>
      <c r="G26" s="24">
        <v>4</v>
      </c>
      <c r="H26" s="24">
        <v>4</v>
      </c>
      <c r="I26" s="24">
        <v>4</v>
      </c>
      <c r="J26" s="24">
        <v>4</v>
      </c>
      <c r="K26" s="24">
        <v>4</v>
      </c>
      <c r="L26" s="24">
        <v>4</v>
      </c>
      <c r="M26" s="24">
        <v>4</v>
      </c>
      <c r="N26" s="24">
        <v>4</v>
      </c>
      <c r="O26" s="24">
        <v>4</v>
      </c>
      <c r="P26" s="24">
        <v>4</v>
      </c>
      <c r="Q26" s="24">
        <v>4</v>
      </c>
      <c r="R26" s="24">
        <v>4</v>
      </c>
      <c r="S26" s="24">
        <v>4</v>
      </c>
      <c r="T26" s="24">
        <v>4</v>
      </c>
      <c r="U26" s="24">
        <v>4</v>
      </c>
      <c r="V26" s="111" t="s">
        <v>44</v>
      </c>
      <c r="W26" s="111" t="s">
        <v>44</v>
      </c>
      <c r="X26" s="33">
        <v>2</v>
      </c>
      <c r="Y26" s="33">
        <v>2</v>
      </c>
      <c r="Z26" s="33">
        <v>2</v>
      </c>
      <c r="AA26" s="33">
        <v>2</v>
      </c>
      <c r="AB26" s="33">
        <v>2</v>
      </c>
      <c r="AC26" s="33">
        <v>2</v>
      </c>
      <c r="AD26" s="33">
        <v>2</v>
      </c>
      <c r="AE26" s="33">
        <v>2</v>
      </c>
      <c r="AF26" s="33">
        <v>2</v>
      </c>
      <c r="AG26" s="33">
        <v>2</v>
      </c>
      <c r="AH26" s="33">
        <v>2</v>
      </c>
      <c r="AI26" s="33">
        <v>2</v>
      </c>
      <c r="AJ26" s="33">
        <v>4</v>
      </c>
      <c r="AK26" s="33">
        <v>2</v>
      </c>
      <c r="AL26" s="33">
        <v>4</v>
      </c>
      <c r="AM26" s="33">
        <v>2</v>
      </c>
      <c r="AN26" s="33">
        <v>1</v>
      </c>
      <c r="AO26" s="33"/>
      <c r="AP26" s="33"/>
      <c r="AQ26" s="67"/>
      <c r="AR26" s="67"/>
      <c r="AS26" s="67"/>
      <c r="AT26" s="26"/>
      <c r="AU26" s="26"/>
      <c r="AV26" s="112" t="s">
        <v>44</v>
      </c>
      <c r="AW26" s="112" t="s">
        <v>44</v>
      </c>
      <c r="AX26" s="112" t="s">
        <v>44</v>
      </c>
      <c r="AY26" s="112" t="s">
        <v>44</v>
      </c>
      <c r="AZ26" s="112" t="s">
        <v>44</v>
      </c>
      <c r="BA26" s="112" t="s">
        <v>44</v>
      </c>
      <c r="BB26" s="112" t="s">
        <v>44</v>
      </c>
      <c r="BC26" s="112" t="s">
        <v>44</v>
      </c>
      <c r="BD26" s="112" t="s">
        <v>44</v>
      </c>
      <c r="BE26" s="116">
        <f t="shared" si="2"/>
        <v>105</v>
      </c>
      <c r="BG26" s="14" t="s">
        <v>135</v>
      </c>
    </row>
    <row r="27" spans="1:101" ht="19.5" customHeight="1" thickBot="1">
      <c r="A27" s="189"/>
      <c r="B27" s="196"/>
      <c r="C27" s="172"/>
      <c r="D27" s="110" t="s">
        <v>102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11"/>
      <c r="W27" s="11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1"/>
      <c r="AL27" s="31"/>
      <c r="AM27" s="31"/>
      <c r="AN27" s="31"/>
      <c r="AO27" s="31"/>
      <c r="AP27" s="31"/>
      <c r="AQ27" s="31"/>
      <c r="AR27" s="31"/>
      <c r="AS27" s="31"/>
      <c r="AT27" s="26"/>
      <c r="AU27" s="26">
        <v>14</v>
      </c>
      <c r="AV27" s="112"/>
      <c r="AW27" s="112"/>
      <c r="AX27" s="112"/>
      <c r="AY27" s="112"/>
      <c r="AZ27" s="112"/>
      <c r="BA27" s="112"/>
      <c r="BB27" s="112"/>
      <c r="BC27" s="112"/>
      <c r="BD27" s="112"/>
      <c r="BE27" s="116">
        <f t="shared" si="2"/>
        <v>14</v>
      </c>
    </row>
    <row r="28" spans="1:101" ht="36.75" customHeight="1" thickBot="1">
      <c r="A28" s="189"/>
      <c r="B28" s="104" t="s">
        <v>94</v>
      </c>
      <c r="C28" s="104" t="s">
        <v>95</v>
      </c>
      <c r="D28" s="125" t="s">
        <v>28</v>
      </c>
      <c r="E28" s="126">
        <f t="shared" ref="E28:U28" si="7">E29</f>
        <v>0</v>
      </c>
      <c r="F28" s="126">
        <f t="shared" si="7"/>
        <v>0</v>
      </c>
      <c r="G28" s="126">
        <f t="shared" si="7"/>
        <v>0</v>
      </c>
      <c r="H28" s="126">
        <f t="shared" si="7"/>
        <v>0</v>
      </c>
      <c r="I28" s="126">
        <f t="shared" si="7"/>
        <v>0</v>
      </c>
      <c r="J28" s="126">
        <f t="shared" si="7"/>
        <v>0</v>
      </c>
      <c r="K28" s="126">
        <f t="shared" si="7"/>
        <v>0</v>
      </c>
      <c r="L28" s="126">
        <f t="shared" si="7"/>
        <v>0</v>
      </c>
      <c r="M28" s="126">
        <f t="shared" si="7"/>
        <v>0</v>
      </c>
      <c r="N28" s="126">
        <f t="shared" si="7"/>
        <v>0</v>
      </c>
      <c r="O28" s="126">
        <f t="shared" si="7"/>
        <v>0</v>
      </c>
      <c r="P28" s="126">
        <f t="shared" si="7"/>
        <v>0</v>
      </c>
      <c r="Q28" s="126">
        <f t="shared" si="7"/>
        <v>0</v>
      </c>
      <c r="R28" s="126">
        <f t="shared" si="7"/>
        <v>0</v>
      </c>
      <c r="S28" s="126">
        <f t="shared" si="7"/>
        <v>0</v>
      </c>
      <c r="T28" s="126">
        <f t="shared" si="7"/>
        <v>0</v>
      </c>
      <c r="U28" s="126">
        <f t="shared" si="7"/>
        <v>0</v>
      </c>
      <c r="V28" s="127" t="s">
        <v>44</v>
      </c>
      <c r="W28" s="127" t="s">
        <v>44</v>
      </c>
      <c r="X28" s="126">
        <f t="shared" ref="X28:AS28" si="8">X29</f>
        <v>2</v>
      </c>
      <c r="Y28" s="126">
        <f t="shared" si="8"/>
        <v>2</v>
      </c>
      <c r="Z28" s="126">
        <f t="shared" si="8"/>
        <v>2</v>
      </c>
      <c r="AA28" s="126">
        <f t="shared" si="8"/>
        <v>2</v>
      </c>
      <c r="AB28" s="126">
        <f t="shared" si="8"/>
        <v>2</v>
      </c>
      <c r="AC28" s="126">
        <f t="shared" si="8"/>
        <v>2</v>
      </c>
      <c r="AD28" s="126">
        <f t="shared" si="8"/>
        <v>2</v>
      </c>
      <c r="AE28" s="126">
        <f t="shared" si="8"/>
        <v>2</v>
      </c>
      <c r="AF28" s="126">
        <f t="shared" si="8"/>
        <v>2</v>
      </c>
      <c r="AG28" s="126">
        <f t="shared" si="8"/>
        <v>2</v>
      </c>
      <c r="AH28" s="126">
        <f t="shared" si="8"/>
        <v>2</v>
      </c>
      <c r="AI28" s="126">
        <f t="shared" si="8"/>
        <v>2</v>
      </c>
      <c r="AJ28" s="126">
        <f t="shared" si="8"/>
        <v>0</v>
      </c>
      <c r="AK28" s="126">
        <f t="shared" si="8"/>
        <v>2</v>
      </c>
      <c r="AL28" s="126">
        <f t="shared" si="8"/>
        <v>0</v>
      </c>
      <c r="AM28" s="126">
        <f t="shared" si="8"/>
        <v>2</v>
      </c>
      <c r="AN28" s="126">
        <f t="shared" si="8"/>
        <v>0</v>
      </c>
      <c r="AO28" s="126">
        <f t="shared" si="8"/>
        <v>2</v>
      </c>
      <c r="AP28" s="126">
        <f t="shared" si="8"/>
        <v>0</v>
      </c>
      <c r="AQ28" s="126">
        <f t="shared" si="8"/>
        <v>2</v>
      </c>
      <c r="AR28" s="126">
        <f t="shared" si="8"/>
        <v>0</v>
      </c>
      <c r="AS28" s="126">
        <f t="shared" si="8"/>
        <v>2</v>
      </c>
      <c r="AT28" s="128"/>
      <c r="AU28" s="128"/>
      <c r="AV28" s="129" t="s">
        <v>44</v>
      </c>
      <c r="AW28" s="129" t="s">
        <v>44</v>
      </c>
      <c r="AX28" s="129" t="s">
        <v>44</v>
      </c>
      <c r="AY28" s="129" t="s">
        <v>44</v>
      </c>
      <c r="AZ28" s="129" t="s">
        <v>44</v>
      </c>
      <c r="BA28" s="129" t="s">
        <v>44</v>
      </c>
      <c r="BB28" s="129" t="s">
        <v>44</v>
      </c>
      <c r="BC28" s="129" t="s">
        <v>44</v>
      </c>
      <c r="BD28" s="129" t="s">
        <v>44</v>
      </c>
      <c r="BE28" s="25">
        <f>SUM(E28:BD28)</f>
        <v>34</v>
      </c>
    </row>
    <row r="29" spans="1:101" ht="19.5" customHeight="1" thickBot="1">
      <c r="A29" s="189"/>
      <c r="B29" s="114" t="s">
        <v>96</v>
      </c>
      <c r="C29" s="114" t="s">
        <v>97</v>
      </c>
      <c r="D29" s="110" t="s">
        <v>28</v>
      </c>
      <c r="E29" s="13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11" t="s">
        <v>44</v>
      </c>
      <c r="W29" s="111" t="s">
        <v>44</v>
      </c>
      <c r="X29" s="132">
        <v>2</v>
      </c>
      <c r="Y29" s="132">
        <v>2</v>
      </c>
      <c r="Z29" s="132">
        <v>2</v>
      </c>
      <c r="AA29" s="132">
        <v>2</v>
      </c>
      <c r="AB29" s="132">
        <v>2</v>
      </c>
      <c r="AC29" s="132">
        <v>2</v>
      </c>
      <c r="AD29" s="132">
        <v>2</v>
      </c>
      <c r="AE29" s="132">
        <v>2</v>
      </c>
      <c r="AF29" s="132">
        <v>2</v>
      </c>
      <c r="AG29" s="132">
        <v>2</v>
      </c>
      <c r="AH29" s="132">
        <v>2</v>
      </c>
      <c r="AI29" s="132">
        <v>2</v>
      </c>
      <c r="AJ29" s="132"/>
      <c r="AK29" s="132">
        <v>2</v>
      </c>
      <c r="AL29" s="132"/>
      <c r="AM29" s="132">
        <v>2</v>
      </c>
      <c r="AN29" s="132"/>
      <c r="AO29" s="132">
        <v>2</v>
      </c>
      <c r="AP29" s="132"/>
      <c r="AQ29" s="132">
        <v>2</v>
      </c>
      <c r="AR29" s="132"/>
      <c r="AS29" s="132">
        <v>2</v>
      </c>
      <c r="AT29" s="133"/>
      <c r="AU29" s="133"/>
      <c r="AV29" s="112" t="s">
        <v>44</v>
      </c>
      <c r="AW29" s="112" t="s">
        <v>44</v>
      </c>
      <c r="AX29" s="112" t="s">
        <v>44</v>
      </c>
      <c r="AY29" s="112" t="s">
        <v>44</v>
      </c>
      <c r="AZ29" s="112" t="s">
        <v>44</v>
      </c>
      <c r="BA29" s="112" t="s">
        <v>44</v>
      </c>
      <c r="BB29" s="112" t="s">
        <v>44</v>
      </c>
      <c r="BC29" s="112" t="s">
        <v>44</v>
      </c>
      <c r="BD29" s="112" t="s">
        <v>44</v>
      </c>
      <c r="BE29" s="67">
        <f>SUM(E29:BD29)</f>
        <v>34</v>
      </c>
    </row>
    <row r="30" spans="1:101" ht="18" customHeight="1">
      <c r="A30" s="189"/>
      <c r="B30" s="173" t="s">
        <v>136</v>
      </c>
      <c r="C30" s="174"/>
      <c r="D30" s="175"/>
      <c r="E30" s="169">
        <f t="shared" ref="E30:U30" si="9">E8+E22+E28</f>
        <v>36</v>
      </c>
      <c r="F30" s="169">
        <f t="shared" si="9"/>
        <v>36</v>
      </c>
      <c r="G30" s="169">
        <f t="shared" si="9"/>
        <v>36</v>
      </c>
      <c r="H30" s="169">
        <f t="shared" si="9"/>
        <v>36</v>
      </c>
      <c r="I30" s="169">
        <f t="shared" si="9"/>
        <v>36</v>
      </c>
      <c r="J30" s="169">
        <f t="shared" si="9"/>
        <v>36</v>
      </c>
      <c r="K30" s="169">
        <f t="shared" si="9"/>
        <v>36</v>
      </c>
      <c r="L30" s="169">
        <f t="shared" si="9"/>
        <v>36</v>
      </c>
      <c r="M30" s="169">
        <f t="shared" si="9"/>
        <v>36</v>
      </c>
      <c r="N30" s="169">
        <f t="shared" si="9"/>
        <v>36</v>
      </c>
      <c r="O30" s="169">
        <f t="shared" si="9"/>
        <v>36</v>
      </c>
      <c r="P30" s="169">
        <f t="shared" si="9"/>
        <v>36</v>
      </c>
      <c r="Q30" s="169">
        <f t="shared" si="9"/>
        <v>36</v>
      </c>
      <c r="R30" s="169">
        <f t="shared" si="9"/>
        <v>36</v>
      </c>
      <c r="S30" s="169">
        <f t="shared" si="9"/>
        <v>36</v>
      </c>
      <c r="T30" s="169">
        <f t="shared" si="9"/>
        <v>36</v>
      </c>
      <c r="U30" s="169">
        <f t="shared" si="9"/>
        <v>36</v>
      </c>
      <c r="V30" s="165" t="s">
        <v>44</v>
      </c>
      <c r="W30" s="165" t="s">
        <v>44</v>
      </c>
      <c r="X30" s="167">
        <f t="shared" ref="X30:AU30" si="10">X8+X22+X28</f>
        <v>36</v>
      </c>
      <c r="Y30" s="167">
        <f t="shared" si="10"/>
        <v>36</v>
      </c>
      <c r="Z30" s="167">
        <f t="shared" si="10"/>
        <v>36</v>
      </c>
      <c r="AA30" s="167">
        <f t="shared" si="10"/>
        <v>36</v>
      </c>
      <c r="AB30" s="167">
        <f t="shared" si="10"/>
        <v>36</v>
      </c>
      <c r="AC30" s="167">
        <f t="shared" si="10"/>
        <v>36</v>
      </c>
      <c r="AD30" s="167">
        <f t="shared" si="10"/>
        <v>36</v>
      </c>
      <c r="AE30" s="167">
        <f t="shared" si="10"/>
        <v>36</v>
      </c>
      <c r="AF30" s="167">
        <f t="shared" si="10"/>
        <v>36</v>
      </c>
      <c r="AG30" s="167">
        <f t="shared" si="10"/>
        <v>36</v>
      </c>
      <c r="AH30" s="167">
        <f t="shared" si="10"/>
        <v>36</v>
      </c>
      <c r="AI30" s="167">
        <f t="shared" si="10"/>
        <v>36</v>
      </c>
      <c r="AJ30" s="167">
        <f t="shared" si="10"/>
        <v>36</v>
      </c>
      <c r="AK30" s="167">
        <f t="shared" si="10"/>
        <v>36</v>
      </c>
      <c r="AL30" s="167">
        <f t="shared" si="10"/>
        <v>36</v>
      </c>
      <c r="AM30" s="167">
        <f t="shared" si="10"/>
        <v>36</v>
      </c>
      <c r="AN30" s="167">
        <f t="shared" si="10"/>
        <v>36</v>
      </c>
      <c r="AO30" s="167">
        <f t="shared" si="10"/>
        <v>36</v>
      </c>
      <c r="AP30" s="167">
        <f t="shared" si="10"/>
        <v>36</v>
      </c>
      <c r="AQ30" s="167">
        <f t="shared" si="10"/>
        <v>36</v>
      </c>
      <c r="AR30" s="167">
        <f t="shared" si="10"/>
        <v>36</v>
      </c>
      <c r="AS30" s="167">
        <f t="shared" si="10"/>
        <v>36</v>
      </c>
      <c r="AT30" s="167">
        <f t="shared" si="10"/>
        <v>0</v>
      </c>
      <c r="AU30" s="167">
        <f t="shared" si="10"/>
        <v>0</v>
      </c>
      <c r="AV30" s="165" t="s">
        <v>44</v>
      </c>
      <c r="AW30" s="165" t="s">
        <v>44</v>
      </c>
      <c r="AX30" s="165" t="s">
        <v>44</v>
      </c>
      <c r="AY30" s="165" t="s">
        <v>44</v>
      </c>
      <c r="AZ30" s="165" t="s">
        <v>44</v>
      </c>
      <c r="BA30" s="165" t="s">
        <v>44</v>
      </c>
      <c r="BB30" s="165" t="s">
        <v>44</v>
      </c>
      <c r="BC30" s="165" t="s">
        <v>44</v>
      </c>
      <c r="BD30" s="165" t="s">
        <v>44</v>
      </c>
      <c r="BE30" s="160">
        <v>1404</v>
      </c>
    </row>
    <row r="31" spans="1:101" ht="2.25" customHeight="1" thickBot="1">
      <c r="A31" s="189"/>
      <c r="B31" s="176"/>
      <c r="C31" s="177"/>
      <c r="D31" s="178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66"/>
      <c r="W31" s="166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6"/>
      <c r="AW31" s="166"/>
      <c r="AX31" s="166"/>
      <c r="AY31" s="166"/>
      <c r="AZ31" s="166"/>
      <c r="BA31" s="166"/>
      <c r="BB31" s="166"/>
      <c r="BC31" s="166"/>
      <c r="BD31" s="166"/>
      <c r="BE31" s="161"/>
    </row>
    <row r="32" spans="1:101" ht="18" customHeight="1" thickBot="1">
      <c r="A32" s="189"/>
      <c r="B32" s="162" t="s">
        <v>52</v>
      </c>
      <c r="C32" s="163"/>
      <c r="D32" s="16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111" t="s">
        <v>44</v>
      </c>
      <c r="W32" s="111" t="s">
        <v>44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>
        <f>AT27+AT24+AT10</f>
        <v>30</v>
      </c>
      <c r="AU32" s="23">
        <f>AU27+AU24+AU10</f>
        <v>24</v>
      </c>
      <c r="AV32" s="106" t="s">
        <v>44</v>
      </c>
      <c r="AW32" s="106" t="s">
        <v>44</v>
      </c>
      <c r="AX32" s="106" t="s">
        <v>44</v>
      </c>
      <c r="AY32" s="106" t="s">
        <v>44</v>
      </c>
      <c r="AZ32" s="106" t="s">
        <v>44</v>
      </c>
      <c r="BA32" s="106" t="s">
        <v>44</v>
      </c>
      <c r="BB32" s="106" t="s">
        <v>44</v>
      </c>
      <c r="BC32" s="106" t="s">
        <v>44</v>
      </c>
      <c r="BD32" s="106" t="s">
        <v>44</v>
      </c>
      <c r="BE32" s="25">
        <f>SUM(E32:BD32)</f>
        <v>54</v>
      </c>
    </row>
    <row r="33" spans="1:58" s="136" customFormat="1" ht="18" customHeight="1" thickBot="1">
      <c r="A33" s="190"/>
      <c r="B33" s="162" t="s">
        <v>36</v>
      </c>
      <c r="C33" s="163"/>
      <c r="D33" s="164"/>
      <c r="E33" s="134">
        <f>E30+E32</f>
        <v>36</v>
      </c>
      <c r="F33" s="134">
        <f t="shared" ref="F33:AU33" si="11">F30+F32</f>
        <v>36</v>
      </c>
      <c r="G33" s="134">
        <f t="shared" si="11"/>
        <v>36</v>
      </c>
      <c r="H33" s="134">
        <f t="shared" si="11"/>
        <v>36</v>
      </c>
      <c r="I33" s="134">
        <f t="shared" si="11"/>
        <v>36</v>
      </c>
      <c r="J33" s="134">
        <f t="shared" si="11"/>
        <v>36</v>
      </c>
      <c r="K33" s="134">
        <f t="shared" si="11"/>
        <v>36</v>
      </c>
      <c r="L33" s="134">
        <f t="shared" si="11"/>
        <v>36</v>
      </c>
      <c r="M33" s="134">
        <f t="shared" si="11"/>
        <v>36</v>
      </c>
      <c r="N33" s="134">
        <f t="shared" si="11"/>
        <v>36</v>
      </c>
      <c r="O33" s="134">
        <f t="shared" si="11"/>
        <v>36</v>
      </c>
      <c r="P33" s="134">
        <f t="shared" si="11"/>
        <v>36</v>
      </c>
      <c r="Q33" s="134">
        <f t="shared" si="11"/>
        <v>36</v>
      </c>
      <c r="R33" s="134">
        <f t="shared" si="11"/>
        <v>36</v>
      </c>
      <c r="S33" s="134">
        <f t="shared" si="11"/>
        <v>36</v>
      </c>
      <c r="T33" s="134">
        <f t="shared" si="11"/>
        <v>36</v>
      </c>
      <c r="U33" s="134">
        <f t="shared" si="11"/>
        <v>36</v>
      </c>
      <c r="V33" s="111" t="s">
        <v>44</v>
      </c>
      <c r="W33" s="111" t="s">
        <v>44</v>
      </c>
      <c r="X33" s="134">
        <f t="shared" si="11"/>
        <v>36</v>
      </c>
      <c r="Y33" s="134">
        <f t="shared" si="11"/>
        <v>36</v>
      </c>
      <c r="Z33" s="134">
        <f t="shared" si="11"/>
        <v>36</v>
      </c>
      <c r="AA33" s="134">
        <f t="shared" si="11"/>
        <v>36</v>
      </c>
      <c r="AB33" s="134">
        <f t="shared" si="11"/>
        <v>36</v>
      </c>
      <c r="AC33" s="134">
        <f t="shared" si="11"/>
        <v>36</v>
      </c>
      <c r="AD33" s="134">
        <f t="shared" si="11"/>
        <v>36</v>
      </c>
      <c r="AE33" s="134">
        <f t="shared" si="11"/>
        <v>36</v>
      </c>
      <c r="AF33" s="134">
        <f t="shared" si="11"/>
        <v>36</v>
      </c>
      <c r="AG33" s="134">
        <f t="shared" si="11"/>
        <v>36</v>
      </c>
      <c r="AH33" s="134">
        <f t="shared" si="11"/>
        <v>36</v>
      </c>
      <c r="AI33" s="134">
        <f t="shared" si="11"/>
        <v>36</v>
      </c>
      <c r="AJ33" s="134">
        <f t="shared" si="11"/>
        <v>36</v>
      </c>
      <c r="AK33" s="134">
        <f t="shared" si="11"/>
        <v>36</v>
      </c>
      <c r="AL33" s="134">
        <f t="shared" si="11"/>
        <v>36</v>
      </c>
      <c r="AM33" s="134">
        <f t="shared" si="11"/>
        <v>36</v>
      </c>
      <c r="AN33" s="134">
        <f t="shared" si="11"/>
        <v>36</v>
      </c>
      <c r="AO33" s="134">
        <f t="shared" si="11"/>
        <v>36</v>
      </c>
      <c r="AP33" s="134">
        <f t="shared" si="11"/>
        <v>36</v>
      </c>
      <c r="AQ33" s="134">
        <f t="shared" si="11"/>
        <v>36</v>
      </c>
      <c r="AR33" s="134">
        <f t="shared" si="11"/>
        <v>36</v>
      </c>
      <c r="AS33" s="134">
        <f t="shared" si="11"/>
        <v>36</v>
      </c>
      <c r="AT33" s="134">
        <f t="shared" si="11"/>
        <v>30</v>
      </c>
      <c r="AU33" s="134">
        <f t="shared" si="11"/>
        <v>24</v>
      </c>
      <c r="AV33" s="32" t="s">
        <v>44</v>
      </c>
      <c r="AW33" s="32" t="s">
        <v>44</v>
      </c>
      <c r="AX33" s="32" t="s">
        <v>44</v>
      </c>
      <c r="AY33" s="32" t="s">
        <v>44</v>
      </c>
      <c r="AZ33" s="32" t="s">
        <v>44</v>
      </c>
      <c r="BA33" s="32" t="s">
        <v>44</v>
      </c>
      <c r="BB33" s="32" t="s">
        <v>44</v>
      </c>
      <c r="BC33" s="32" t="s">
        <v>44</v>
      </c>
      <c r="BD33" s="32" t="s">
        <v>44</v>
      </c>
      <c r="BE33" s="135">
        <f>SUM(E33:BD33)</f>
        <v>1458</v>
      </c>
      <c r="BF33" s="93"/>
    </row>
    <row r="34" spans="1:58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AT34" s="138"/>
      <c r="AU34" s="138"/>
    </row>
    <row r="35" spans="1:58" ht="18.75">
      <c r="A35" s="137"/>
      <c r="B35" s="139"/>
      <c r="C35" s="140" t="s">
        <v>56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39"/>
      <c r="R35" s="139"/>
      <c r="S35" s="139"/>
      <c r="T35" s="139"/>
      <c r="U35" s="141"/>
      <c r="V35" s="141"/>
      <c r="AT35" s="138"/>
      <c r="AU35" s="138"/>
    </row>
    <row r="36" spans="1:58">
      <c r="A36" s="142" t="s">
        <v>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1"/>
      <c r="V36" s="141"/>
      <c r="AT36" s="138"/>
      <c r="AU36" s="138"/>
    </row>
  </sheetData>
  <mergeCells count="83"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N30:N31"/>
    <mergeCell ref="C26:C27"/>
    <mergeCell ref="B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N30:AN31"/>
    <mergeCell ref="AO30:AO31"/>
    <mergeCell ref="AP30:AP31"/>
    <mergeCell ref="AQ30:AQ31"/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topLeftCell="D3" zoomScale="70" zoomScaleNormal="112" zoomScaleSheetLayoutView="70" workbookViewId="0">
      <selection activeCell="AM22" sqref="AM22"/>
    </sheetView>
  </sheetViews>
  <sheetFormatPr defaultRowHeight="14.25"/>
  <cols>
    <col min="1" max="1" width="4.42578125" style="143" customWidth="1"/>
    <col min="2" max="2" width="11.5703125" style="14" customWidth="1"/>
    <col min="3" max="3" width="40.140625" style="14" customWidth="1"/>
    <col min="4" max="4" width="15" style="14" customWidth="1"/>
    <col min="5" max="45" width="3.5703125" style="14" customWidth="1"/>
    <col min="46" max="46" width="3.5703125" style="119" customWidth="1"/>
    <col min="47" max="47" width="4.42578125" style="119" customWidth="1"/>
    <col min="48" max="56" width="2.42578125" style="14" customWidth="1"/>
    <col min="57" max="57" width="9.140625" style="14" customWidth="1"/>
    <col min="58" max="58" width="9.140625" style="93"/>
    <col min="59" max="256" width="9.140625" style="14"/>
    <col min="257" max="257" width="4.42578125" style="14" customWidth="1"/>
    <col min="258" max="258" width="11.5703125" style="14" customWidth="1"/>
    <col min="259" max="259" width="40.140625" style="14" customWidth="1"/>
    <col min="260" max="260" width="15" style="14" customWidth="1"/>
    <col min="261" max="302" width="3.5703125" style="14" customWidth="1"/>
    <col min="303" max="303" width="4.42578125" style="14" customWidth="1"/>
    <col min="304" max="312" width="2.42578125" style="14" customWidth="1"/>
    <col min="313" max="313" width="9.140625" style="14" customWidth="1"/>
    <col min="314" max="512" width="9.140625" style="14"/>
    <col min="513" max="513" width="4.42578125" style="14" customWidth="1"/>
    <col min="514" max="514" width="11.5703125" style="14" customWidth="1"/>
    <col min="515" max="515" width="40.140625" style="14" customWidth="1"/>
    <col min="516" max="516" width="15" style="14" customWidth="1"/>
    <col min="517" max="558" width="3.5703125" style="14" customWidth="1"/>
    <col min="559" max="559" width="4.42578125" style="14" customWidth="1"/>
    <col min="560" max="568" width="2.42578125" style="14" customWidth="1"/>
    <col min="569" max="569" width="9.140625" style="14" customWidth="1"/>
    <col min="570" max="768" width="9.140625" style="14"/>
    <col min="769" max="769" width="4.42578125" style="14" customWidth="1"/>
    <col min="770" max="770" width="11.5703125" style="14" customWidth="1"/>
    <col min="771" max="771" width="40.140625" style="14" customWidth="1"/>
    <col min="772" max="772" width="15" style="14" customWidth="1"/>
    <col min="773" max="814" width="3.5703125" style="14" customWidth="1"/>
    <col min="815" max="815" width="4.42578125" style="14" customWidth="1"/>
    <col min="816" max="824" width="2.42578125" style="14" customWidth="1"/>
    <col min="825" max="825" width="9.140625" style="14" customWidth="1"/>
    <col min="826" max="1024" width="9.140625" style="14"/>
    <col min="1025" max="1025" width="4.42578125" style="14" customWidth="1"/>
    <col min="1026" max="1026" width="11.5703125" style="14" customWidth="1"/>
    <col min="1027" max="1027" width="40.140625" style="14" customWidth="1"/>
    <col min="1028" max="1028" width="15" style="14" customWidth="1"/>
    <col min="1029" max="1070" width="3.5703125" style="14" customWidth="1"/>
    <col min="1071" max="1071" width="4.42578125" style="14" customWidth="1"/>
    <col min="1072" max="1080" width="2.42578125" style="14" customWidth="1"/>
    <col min="1081" max="1081" width="9.140625" style="14" customWidth="1"/>
    <col min="1082" max="1280" width="9.140625" style="14"/>
    <col min="1281" max="1281" width="4.42578125" style="14" customWidth="1"/>
    <col min="1282" max="1282" width="11.5703125" style="14" customWidth="1"/>
    <col min="1283" max="1283" width="40.140625" style="14" customWidth="1"/>
    <col min="1284" max="1284" width="15" style="14" customWidth="1"/>
    <col min="1285" max="1326" width="3.5703125" style="14" customWidth="1"/>
    <col min="1327" max="1327" width="4.42578125" style="14" customWidth="1"/>
    <col min="1328" max="1336" width="2.42578125" style="14" customWidth="1"/>
    <col min="1337" max="1337" width="9.140625" style="14" customWidth="1"/>
    <col min="1338" max="1536" width="9.140625" style="14"/>
    <col min="1537" max="1537" width="4.42578125" style="14" customWidth="1"/>
    <col min="1538" max="1538" width="11.5703125" style="14" customWidth="1"/>
    <col min="1539" max="1539" width="40.140625" style="14" customWidth="1"/>
    <col min="1540" max="1540" width="15" style="14" customWidth="1"/>
    <col min="1541" max="1582" width="3.5703125" style="14" customWidth="1"/>
    <col min="1583" max="1583" width="4.42578125" style="14" customWidth="1"/>
    <col min="1584" max="1592" width="2.42578125" style="14" customWidth="1"/>
    <col min="1593" max="1593" width="9.140625" style="14" customWidth="1"/>
    <col min="1594" max="1792" width="9.140625" style="14"/>
    <col min="1793" max="1793" width="4.42578125" style="14" customWidth="1"/>
    <col min="1794" max="1794" width="11.5703125" style="14" customWidth="1"/>
    <col min="1795" max="1795" width="40.140625" style="14" customWidth="1"/>
    <col min="1796" max="1796" width="15" style="14" customWidth="1"/>
    <col min="1797" max="1838" width="3.5703125" style="14" customWidth="1"/>
    <col min="1839" max="1839" width="4.42578125" style="14" customWidth="1"/>
    <col min="1840" max="1848" width="2.42578125" style="14" customWidth="1"/>
    <col min="1849" max="1849" width="9.140625" style="14" customWidth="1"/>
    <col min="1850" max="2048" width="9.140625" style="14"/>
    <col min="2049" max="2049" width="4.42578125" style="14" customWidth="1"/>
    <col min="2050" max="2050" width="11.5703125" style="14" customWidth="1"/>
    <col min="2051" max="2051" width="40.140625" style="14" customWidth="1"/>
    <col min="2052" max="2052" width="15" style="14" customWidth="1"/>
    <col min="2053" max="2094" width="3.5703125" style="14" customWidth="1"/>
    <col min="2095" max="2095" width="4.42578125" style="14" customWidth="1"/>
    <col min="2096" max="2104" width="2.42578125" style="14" customWidth="1"/>
    <col min="2105" max="2105" width="9.140625" style="14" customWidth="1"/>
    <col min="2106" max="2304" width="9.140625" style="14"/>
    <col min="2305" max="2305" width="4.42578125" style="14" customWidth="1"/>
    <col min="2306" max="2306" width="11.5703125" style="14" customWidth="1"/>
    <col min="2307" max="2307" width="40.140625" style="14" customWidth="1"/>
    <col min="2308" max="2308" width="15" style="14" customWidth="1"/>
    <col min="2309" max="2350" width="3.5703125" style="14" customWidth="1"/>
    <col min="2351" max="2351" width="4.42578125" style="14" customWidth="1"/>
    <col min="2352" max="2360" width="2.42578125" style="14" customWidth="1"/>
    <col min="2361" max="2361" width="9.140625" style="14" customWidth="1"/>
    <col min="2362" max="2560" width="9.140625" style="14"/>
    <col min="2561" max="2561" width="4.42578125" style="14" customWidth="1"/>
    <col min="2562" max="2562" width="11.5703125" style="14" customWidth="1"/>
    <col min="2563" max="2563" width="40.140625" style="14" customWidth="1"/>
    <col min="2564" max="2564" width="15" style="14" customWidth="1"/>
    <col min="2565" max="2606" width="3.5703125" style="14" customWidth="1"/>
    <col min="2607" max="2607" width="4.42578125" style="14" customWidth="1"/>
    <col min="2608" max="2616" width="2.42578125" style="14" customWidth="1"/>
    <col min="2617" max="2617" width="9.140625" style="14" customWidth="1"/>
    <col min="2618" max="2816" width="9.140625" style="14"/>
    <col min="2817" max="2817" width="4.42578125" style="14" customWidth="1"/>
    <col min="2818" max="2818" width="11.5703125" style="14" customWidth="1"/>
    <col min="2819" max="2819" width="40.140625" style="14" customWidth="1"/>
    <col min="2820" max="2820" width="15" style="14" customWidth="1"/>
    <col min="2821" max="2862" width="3.5703125" style="14" customWidth="1"/>
    <col min="2863" max="2863" width="4.42578125" style="14" customWidth="1"/>
    <col min="2864" max="2872" width="2.42578125" style="14" customWidth="1"/>
    <col min="2873" max="2873" width="9.140625" style="14" customWidth="1"/>
    <col min="2874" max="3072" width="9.140625" style="14"/>
    <col min="3073" max="3073" width="4.42578125" style="14" customWidth="1"/>
    <col min="3074" max="3074" width="11.5703125" style="14" customWidth="1"/>
    <col min="3075" max="3075" width="40.140625" style="14" customWidth="1"/>
    <col min="3076" max="3076" width="15" style="14" customWidth="1"/>
    <col min="3077" max="3118" width="3.5703125" style="14" customWidth="1"/>
    <col min="3119" max="3119" width="4.42578125" style="14" customWidth="1"/>
    <col min="3120" max="3128" width="2.42578125" style="14" customWidth="1"/>
    <col min="3129" max="3129" width="9.140625" style="14" customWidth="1"/>
    <col min="3130" max="3328" width="9.140625" style="14"/>
    <col min="3329" max="3329" width="4.42578125" style="14" customWidth="1"/>
    <col min="3330" max="3330" width="11.5703125" style="14" customWidth="1"/>
    <col min="3331" max="3331" width="40.140625" style="14" customWidth="1"/>
    <col min="3332" max="3332" width="15" style="14" customWidth="1"/>
    <col min="3333" max="3374" width="3.5703125" style="14" customWidth="1"/>
    <col min="3375" max="3375" width="4.42578125" style="14" customWidth="1"/>
    <col min="3376" max="3384" width="2.42578125" style="14" customWidth="1"/>
    <col min="3385" max="3385" width="9.140625" style="14" customWidth="1"/>
    <col min="3386" max="3584" width="9.140625" style="14"/>
    <col min="3585" max="3585" width="4.42578125" style="14" customWidth="1"/>
    <col min="3586" max="3586" width="11.5703125" style="14" customWidth="1"/>
    <col min="3587" max="3587" width="40.140625" style="14" customWidth="1"/>
    <col min="3588" max="3588" width="15" style="14" customWidth="1"/>
    <col min="3589" max="3630" width="3.5703125" style="14" customWidth="1"/>
    <col min="3631" max="3631" width="4.42578125" style="14" customWidth="1"/>
    <col min="3632" max="3640" width="2.42578125" style="14" customWidth="1"/>
    <col min="3641" max="3641" width="9.140625" style="14" customWidth="1"/>
    <col min="3642" max="3840" width="9.140625" style="14"/>
    <col min="3841" max="3841" width="4.42578125" style="14" customWidth="1"/>
    <col min="3842" max="3842" width="11.5703125" style="14" customWidth="1"/>
    <col min="3843" max="3843" width="40.140625" style="14" customWidth="1"/>
    <col min="3844" max="3844" width="15" style="14" customWidth="1"/>
    <col min="3845" max="3886" width="3.5703125" style="14" customWidth="1"/>
    <col min="3887" max="3887" width="4.42578125" style="14" customWidth="1"/>
    <col min="3888" max="3896" width="2.42578125" style="14" customWidth="1"/>
    <col min="3897" max="3897" width="9.140625" style="14" customWidth="1"/>
    <col min="3898" max="4096" width="9.140625" style="14"/>
    <col min="4097" max="4097" width="4.42578125" style="14" customWidth="1"/>
    <col min="4098" max="4098" width="11.5703125" style="14" customWidth="1"/>
    <col min="4099" max="4099" width="40.140625" style="14" customWidth="1"/>
    <col min="4100" max="4100" width="15" style="14" customWidth="1"/>
    <col min="4101" max="4142" width="3.5703125" style="14" customWidth="1"/>
    <col min="4143" max="4143" width="4.42578125" style="14" customWidth="1"/>
    <col min="4144" max="4152" width="2.42578125" style="14" customWidth="1"/>
    <col min="4153" max="4153" width="9.140625" style="14" customWidth="1"/>
    <col min="4154" max="4352" width="9.140625" style="14"/>
    <col min="4353" max="4353" width="4.42578125" style="14" customWidth="1"/>
    <col min="4354" max="4354" width="11.5703125" style="14" customWidth="1"/>
    <col min="4355" max="4355" width="40.140625" style="14" customWidth="1"/>
    <col min="4356" max="4356" width="15" style="14" customWidth="1"/>
    <col min="4357" max="4398" width="3.5703125" style="14" customWidth="1"/>
    <col min="4399" max="4399" width="4.42578125" style="14" customWidth="1"/>
    <col min="4400" max="4408" width="2.42578125" style="14" customWidth="1"/>
    <col min="4409" max="4409" width="9.140625" style="14" customWidth="1"/>
    <col min="4410" max="4608" width="9.140625" style="14"/>
    <col min="4609" max="4609" width="4.42578125" style="14" customWidth="1"/>
    <col min="4610" max="4610" width="11.5703125" style="14" customWidth="1"/>
    <col min="4611" max="4611" width="40.140625" style="14" customWidth="1"/>
    <col min="4612" max="4612" width="15" style="14" customWidth="1"/>
    <col min="4613" max="4654" width="3.5703125" style="14" customWidth="1"/>
    <col min="4655" max="4655" width="4.42578125" style="14" customWidth="1"/>
    <col min="4656" max="4664" width="2.42578125" style="14" customWidth="1"/>
    <col min="4665" max="4665" width="9.140625" style="14" customWidth="1"/>
    <col min="4666" max="4864" width="9.140625" style="14"/>
    <col min="4865" max="4865" width="4.42578125" style="14" customWidth="1"/>
    <col min="4866" max="4866" width="11.5703125" style="14" customWidth="1"/>
    <col min="4867" max="4867" width="40.140625" style="14" customWidth="1"/>
    <col min="4868" max="4868" width="15" style="14" customWidth="1"/>
    <col min="4869" max="4910" width="3.5703125" style="14" customWidth="1"/>
    <col min="4911" max="4911" width="4.42578125" style="14" customWidth="1"/>
    <col min="4912" max="4920" width="2.42578125" style="14" customWidth="1"/>
    <col min="4921" max="4921" width="9.140625" style="14" customWidth="1"/>
    <col min="4922" max="5120" width="9.140625" style="14"/>
    <col min="5121" max="5121" width="4.42578125" style="14" customWidth="1"/>
    <col min="5122" max="5122" width="11.5703125" style="14" customWidth="1"/>
    <col min="5123" max="5123" width="40.140625" style="14" customWidth="1"/>
    <col min="5124" max="5124" width="15" style="14" customWidth="1"/>
    <col min="5125" max="5166" width="3.5703125" style="14" customWidth="1"/>
    <col min="5167" max="5167" width="4.42578125" style="14" customWidth="1"/>
    <col min="5168" max="5176" width="2.42578125" style="14" customWidth="1"/>
    <col min="5177" max="5177" width="9.140625" style="14" customWidth="1"/>
    <col min="5178" max="5376" width="9.140625" style="14"/>
    <col min="5377" max="5377" width="4.42578125" style="14" customWidth="1"/>
    <col min="5378" max="5378" width="11.5703125" style="14" customWidth="1"/>
    <col min="5379" max="5379" width="40.140625" style="14" customWidth="1"/>
    <col min="5380" max="5380" width="15" style="14" customWidth="1"/>
    <col min="5381" max="5422" width="3.5703125" style="14" customWidth="1"/>
    <col min="5423" max="5423" width="4.42578125" style="14" customWidth="1"/>
    <col min="5424" max="5432" width="2.42578125" style="14" customWidth="1"/>
    <col min="5433" max="5433" width="9.140625" style="14" customWidth="1"/>
    <col min="5434" max="5632" width="9.140625" style="14"/>
    <col min="5633" max="5633" width="4.42578125" style="14" customWidth="1"/>
    <col min="5634" max="5634" width="11.5703125" style="14" customWidth="1"/>
    <col min="5635" max="5635" width="40.140625" style="14" customWidth="1"/>
    <col min="5636" max="5636" width="15" style="14" customWidth="1"/>
    <col min="5637" max="5678" width="3.5703125" style="14" customWidth="1"/>
    <col min="5679" max="5679" width="4.42578125" style="14" customWidth="1"/>
    <col min="5680" max="5688" width="2.42578125" style="14" customWidth="1"/>
    <col min="5689" max="5689" width="9.140625" style="14" customWidth="1"/>
    <col min="5690" max="5888" width="9.140625" style="14"/>
    <col min="5889" max="5889" width="4.42578125" style="14" customWidth="1"/>
    <col min="5890" max="5890" width="11.5703125" style="14" customWidth="1"/>
    <col min="5891" max="5891" width="40.140625" style="14" customWidth="1"/>
    <col min="5892" max="5892" width="15" style="14" customWidth="1"/>
    <col min="5893" max="5934" width="3.5703125" style="14" customWidth="1"/>
    <col min="5935" max="5935" width="4.42578125" style="14" customWidth="1"/>
    <col min="5936" max="5944" width="2.42578125" style="14" customWidth="1"/>
    <col min="5945" max="5945" width="9.140625" style="14" customWidth="1"/>
    <col min="5946" max="6144" width="9.140625" style="14"/>
    <col min="6145" max="6145" width="4.42578125" style="14" customWidth="1"/>
    <col min="6146" max="6146" width="11.5703125" style="14" customWidth="1"/>
    <col min="6147" max="6147" width="40.140625" style="14" customWidth="1"/>
    <col min="6148" max="6148" width="15" style="14" customWidth="1"/>
    <col min="6149" max="6190" width="3.5703125" style="14" customWidth="1"/>
    <col min="6191" max="6191" width="4.42578125" style="14" customWidth="1"/>
    <col min="6192" max="6200" width="2.42578125" style="14" customWidth="1"/>
    <col min="6201" max="6201" width="9.140625" style="14" customWidth="1"/>
    <col min="6202" max="6400" width="9.140625" style="14"/>
    <col min="6401" max="6401" width="4.42578125" style="14" customWidth="1"/>
    <col min="6402" max="6402" width="11.5703125" style="14" customWidth="1"/>
    <col min="6403" max="6403" width="40.140625" style="14" customWidth="1"/>
    <col min="6404" max="6404" width="15" style="14" customWidth="1"/>
    <col min="6405" max="6446" width="3.5703125" style="14" customWidth="1"/>
    <col min="6447" max="6447" width="4.42578125" style="14" customWidth="1"/>
    <col min="6448" max="6456" width="2.42578125" style="14" customWidth="1"/>
    <col min="6457" max="6457" width="9.140625" style="14" customWidth="1"/>
    <col min="6458" max="6656" width="9.140625" style="14"/>
    <col min="6657" max="6657" width="4.42578125" style="14" customWidth="1"/>
    <col min="6658" max="6658" width="11.5703125" style="14" customWidth="1"/>
    <col min="6659" max="6659" width="40.140625" style="14" customWidth="1"/>
    <col min="6660" max="6660" width="15" style="14" customWidth="1"/>
    <col min="6661" max="6702" width="3.5703125" style="14" customWidth="1"/>
    <col min="6703" max="6703" width="4.42578125" style="14" customWidth="1"/>
    <col min="6704" max="6712" width="2.42578125" style="14" customWidth="1"/>
    <col min="6713" max="6713" width="9.140625" style="14" customWidth="1"/>
    <col min="6714" max="6912" width="9.140625" style="14"/>
    <col min="6913" max="6913" width="4.42578125" style="14" customWidth="1"/>
    <col min="6914" max="6914" width="11.5703125" style="14" customWidth="1"/>
    <col min="6915" max="6915" width="40.140625" style="14" customWidth="1"/>
    <col min="6916" max="6916" width="15" style="14" customWidth="1"/>
    <col min="6917" max="6958" width="3.5703125" style="14" customWidth="1"/>
    <col min="6959" max="6959" width="4.42578125" style="14" customWidth="1"/>
    <col min="6960" max="6968" width="2.42578125" style="14" customWidth="1"/>
    <col min="6969" max="6969" width="9.140625" style="14" customWidth="1"/>
    <col min="6970" max="7168" width="9.140625" style="14"/>
    <col min="7169" max="7169" width="4.42578125" style="14" customWidth="1"/>
    <col min="7170" max="7170" width="11.5703125" style="14" customWidth="1"/>
    <col min="7171" max="7171" width="40.140625" style="14" customWidth="1"/>
    <col min="7172" max="7172" width="15" style="14" customWidth="1"/>
    <col min="7173" max="7214" width="3.5703125" style="14" customWidth="1"/>
    <col min="7215" max="7215" width="4.42578125" style="14" customWidth="1"/>
    <col min="7216" max="7224" width="2.42578125" style="14" customWidth="1"/>
    <col min="7225" max="7225" width="9.140625" style="14" customWidth="1"/>
    <col min="7226" max="7424" width="9.140625" style="14"/>
    <col min="7425" max="7425" width="4.42578125" style="14" customWidth="1"/>
    <col min="7426" max="7426" width="11.5703125" style="14" customWidth="1"/>
    <col min="7427" max="7427" width="40.140625" style="14" customWidth="1"/>
    <col min="7428" max="7428" width="15" style="14" customWidth="1"/>
    <col min="7429" max="7470" width="3.5703125" style="14" customWidth="1"/>
    <col min="7471" max="7471" width="4.42578125" style="14" customWidth="1"/>
    <col min="7472" max="7480" width="2.42578125" style="14" customWidth="1"/>
    <col min="7481" max="7481" width="9.140625" style="14" customWidth="1"/>
    <col min="7482" max="7680" width="9.140625" style="14"/>
    <col min="7681" max="7681" width="4.42578125" style="14" customWidth="1"/>
    <col min="7682" max="7682" width="11.5703125" style="14" customWidth="1"/>
    <col min="7683" max="7683" width="40.140625" style="14" customWidth="1"/>
    <col min="7684" max="7684" width="15" style="14" customWidth="1"/>
    <col min="7685" max="7726" width="3.5703125" style="14" customWidth="1"/>
    <col min="7727" max="7727" width="4.42578125" style="14" customWidth="1"/>
    <col min="7728" max="7736" width="2.42578125" style="14" customWidth="1"/>
    <col min="7737" max="7737" width="9.140625" style="14" customWidth="1"/>
    <col min="7738" max="7936" width="9.140625" style="14"/>
    <col min="7937" max="7937" width="4.42578125" style="14" customWidth="1"/>
    <col min="7938" max="7938" width="11.5703125" style="14" customWidth="1"/>
    <col min="7939" max="7939" width="40.140625" style="14" customWidth="1"/>
    <col min="7940" max="7940" width="15" style="14" customWidth="1"/>
    <col min="7941" max="7982" width="3.5703125" style="14" customWidth="1"/>
    <col min="7983" max="7983" width="4.42578125" style="14" customWidth="1"/>
    <col min="7984" max="7992" width="2.42578125" style="14" customWidth="1"/>
    <col min="7993" max="7993" width="9.140625" style="14" customWidth="1"/>
    <col min="7994" max="8192" width="9.140625" style="14"/>
    <col min="8193" max="8193" width="4.42578125" style="14" customWidth="1"/>
    <col min="8194" max="8194" width="11.5703125" style="14" customWidth="1"/>
    <col min="8195" max="8195" width="40.140625" style="14" customWidth="1"/>
    <col min="8196" max="8196" width="15" style="14" customWidth="1"/>
    <col min="8197" max="8238" width="3.5703125" style="14" customWidth="1"/>
    <col min="8239" max="8239" width="4.42578125" style="14" customWidth="1"/>
    <col min="8240" max="8248" width="2.42578125" style="14" customWidth="1"/>
    <col min="8249" max="8249" width="9.140625" style="14" customWidth="1"/>
    <col min="8250" max="8448" width="9.140625" style="14"/>
    <col min="8449" max="8449" width="4.42578125" style="14" customWidth="1"/>
    <col min="8450" max="8450" width="11.5703125" style="14" customWidth="1"/>
    <col min="8451" max="8451" width="40.140625" style="14" customWidth="1"/>
    <col min="8452" max="8452" width="15" style="14" customWidth="1"/>
    <col min="8453" max="8494" width="3.5703125" style="14" customWidth="1"/>
    <col min="8495" max="8495" width="4.42578125" style="14" customWidth="1"/>
    <col min="8496" max="8504" width="2.42578125" style="14" customWidth="1"/>
    <col min="8505" max="8505" width="9.140625" style="14" customWidth="1"/>
    <col min="8506" max="8704" width="9.140625" style="14"/>
    <col min="8705" max="8705" width="4.42578125" style="14" customWidth="1"/>
    <col min="8706" max="8706" width="11.5703125" style="14" customWidth="1"/>
    <col min="8707" max="8707" width="40.140625" style="14" customWidth="1"/>
    <col min="8708" max="8708" width="15" style="14" customWidth="1"/>
    <col min="8709" max="8750" width="3.5703125" style="14" customWidth="1"/>
    <col min="8751" max="8751" width="4.42578125" style="14" customWidth="1"/>
    <col min="8752" max="8760" width="2.42578125" style="14" customWidth="1"/>
    <col min="8761" max="8761" width="9.140625" style="14" customWidth="1"/>
    <col min="8762" max="8960" width="9.140625" style="14"/>
    <col min="8961" max="8961" width="4.42578125" style="14" customWidth="1"/>
    <col min="8962" max="8962" width="11.5703125" style="14" customWidth="1"/>
    <col min="8963" max="8963" width="40.140625" style="14" customWidth="1"/>
    <col min="8964" max="8964" width="15" style="14" customWidth="1"/>
    <col min="8965" max="9006" width="3.5703125" style="14" customWidth="1"/>
    <col min="9007" max="9007" width="4.42578125" style="14" customWidth="1"/>
    <col min="9008" max="9016" width="2.42578125" style="14" customWidth="1"/>
    <col min="9017" max="9017" width="9.140625" style="14" customWidth="1"/>
    <col min="9018" max="9216" width="9.140625" style="14"/>
    <col min="9217" max="9217" width="4.42578125" style="14" customWidth="1"/>
    <col min="9218" max="9218" width="11.5703125" style="14" customWidth="1"/>
    <col min="9219" max="9219" width="40.140625" style="14" customWidth="1"/>
    <col min="9220" max="9220" width="15" style="14" customWidth="1"/>
    <col min="9221" max="9262" width="3.5703125" style="14" customWidth="1"/>
    <col min="9263" max="9263" width="4.42578125" style="14" customWidth="1"/>
    <col min="9264" max="9272" width="2.42578125" style="14" customWidth="1"/>
    <col min="9273" max="9273" width="9.140625" style="14" customWidth="1"/>
    <col min="9274" max="9472" width="9.140625" style="14"/>
    <col min="9473" max="9473" width="4.42578125" style="14" customWidth="1"/>
    <col min="9474" max="9474" width="11.5703125" style="14" customWidth="1"/>
    <col min="9475" max="9475" width="40.140625" style="14" customWidth="1"/>
    <col min="9476" max="9476" width="15" style="14" customWidth="1"/>
    <col min="9477" max="9518" width="3.5703125" style="14" customWidth="1"/>
    <col min="9519" max="9519" width="4.42578125" style="14" customWidth="1"/>
    <col min="9520" max="9528" width="2.42578125" style="14" customWidth="1"/>
    <col min="9529" max="9529" width="9.140625" style="14" customWidth="1"/>
    <col min="9530" max="9728" width="9.140625" style="14"/>
    <col min="9729" max="9729" width="4.42578125" style="14" customWidth="1"/>
    <col min="9730" max="9730" width="11.5703125" style="14" customWidth="1"/>
    <col min="9731" max="9731" width="40.140625" style="14" customWidth="1"/>
    <col min="9732" max="9732" width="15" style="14" customWidth="1"/>
    <col min="9733" max="9774" width="3.5703125" style="14" customWidth="1"/>
    <col min="9775" max="9775" width="4.42578125" style="14" customWidth="1"/>
    <col min="9776" max="9784" width="2.42578125" style="14" customWidth="1"/>
    <col min="9785" max="9785" width="9.140625" style="14" customWidth="1"/>
    <col min="9786" max="9984" width="9.140625" style="14"/>
    <col min="9985" max="9985" width="4.42578125" style="14" customWidth="1"/>
    <col min="9986" max="9986" width="11.5703125" style="14" customWidth="1"/>
    <col min="9987" max="9987" width="40.140625" style="14" customWidth="1"/>
    <col min="9988" max="9988" width="15" style="14" customWidth="1"/>
    <col min="9989" max="10030" width="3.5703125" style="14" customWidth="1"/>
    <col min="10031" max="10031" width="4.42578125" style="14" customWidth="1"/>
    <col min="10032" max="10040" width="2.42578125" style="14" customWidth="1"/>
    <col min="10041" max="10041" width="9.140625" style="14" customWidth="1"/>
    <col min="10042" max="10240" width="9.140625" style="14"/>
    <col min="10241" max="10241" width="4.42578125" style="14" customWidth="1"/>
    <col min="10242" max="10242" width="11.5703125" style="14" customWidth="1"/>
    <col min="10243" max="10243" width="40.140625" style="14" customWidth="1"/>
    <col min="10244" max="10244" width="15" style="14" customWidth="1"/>
    <col min="10245" max="10286" width="3.5703125" style="14" customWidth="1"/>
    <col min="10287" max="10287" width="4.42578125" style="14" customWidth="1"/>
    <col min="10288" max="10296" width="2.42578125" style="14" customWidth="1"/>
    <col min="10297" max="10297" width="9.140625" style="14" customWidth="1"/>
    <col min="10298" max="10496" width="9.140625" style="14"/>
    <col min="10497" max="10497" width="4.42578125" style="14" customWidth="1"/>
    <col min="10498" max="10498" width="11.5703125" style="14" customWidth="1"/>
    <col min="10499" max="10499" width="40.140625" style="14" customWidth="1"/>
    <col min="10500" max="10500" width="15" style="14" customWidth="1"/>
    <col min="10501" max="10542" width="3.5703125" style="14" customWidth="1"/>
    <col min="10543" max="10543" width="4.42578125" style="14" customWidth="1"/>
    <col min="10544" max="10552" width="2.42578125" style="14" customWidth="1"/>
    <col min="10553" max="10553" width="9.140625" style="14" customWidth="1"/>
    <col min="10554" max="10752" width="9.140625" style="14"/>
    <col min="10753" max="10753" width="4.42578125" style="14" customWidth="1"/>
    <col min="10754" max="10754" width="11.5703125" style="14" customWidth="1"/>
    <col min="10755" max="10755" width="40.140625" style="14" customWidth="1"/>
    <col min="10756" max="10756" width="15" style="14" customWidth="1"/>
    <col min="10757" max="10798" width="3.5703125" style="14" customWidth="1"/>
    <col min="10799" max="10799" width="4.42578125" style="14" customWidth="1"/>
    <col min="10800" max="10808" width="2.42578125" style="14" customWidth="1"/>
    <col min="10809" max="10809" width="9.140625" style="14" customWidth="1"/>
    <col min="10810" max="11008" width="9.140625" style="14"/>
    <col min="11009" max="11009" width="4.42578125" style="14" customWidth="1"/>
    <col min="11010" max="11010" width="11.5703125" style="14" customWidth="1"/>
    <col min="11011" max="11011" width="40.140625" style="14" customWidth="1"/>
    <col min="11012" max="11012" width="15" style="14" customWidth="1"/>
    <col min="11013" max="11054" width="3.5703125" style="14" customWidth="1"/>
    <col min="11055" max="11055" width="4.42578125" style="14" customWidth="1"/>
    <col min="11056" max="11064" width="2.42578125" style="14" customWidth="1"/>
    <col min="11065" max="11065" width="9.140625" style="14" customWidth="1"/>
    <col min="11066" max="11264" width="9.140625" style="14"/>
    <col min="11265" max="11265" width="4.42578125" style="14" customWidth="1"/>
    <col min="11266" max="11266" width="11.5703125" style="14" customWidth="1"/>
    <col min="11267" max="11267" width="40.140625" style="14" customWidth="1"/>
    <col min="11268" max="11268" width="15" style="14" customWidth="1"/>
    <col min="11269" max="11310" width="3.5703125" style="14" customWidth="1"/>
    <col min="11311" max="11311" width="4.42578125" style="14" customWidth="1"/>
    <col min="11312" max="11320" width="2.42578125" style="14" customWidth="1"/>
    <col min="11321" max="11321" width="9.140625" style="14" customWidth="1"/>
    <col min="11322" max="11520" width="9.140625" style="14"/>
    <col min="11521" max="11521" width="4.42578125" style="14" customWidth="1"/>
    <col min="11522" max="11522" width="11.5703125" style="14" customWidth="1"/>
    <col min="11523" max="11523" width="40.140625" style="14" customWidth="1"/>
    <col min="11524" max="11524" width="15" style="14" customWidth="1"/>
    <col min="11525" max="11566" width="3.5703125" style="14" customWidth="1"/>
    <col min="11567" max="11567" width="4.42578125" style="14" customWidth="1"/>
    <col min="11568" max="11576" width="2.42578125" style="14" customWidth="1"/>
    <col min="11577" max="11577" width="9.140625" style="14" customWidth="1"/>
    <col min="11578" max="11776" width="9.140625" style="14"/>
    <col min="11777" max="11777" width="4.42578125" style="14" customWidth="1"/>
    <col min="11778" max="11778" width="11.5703125" style="14" customWidth="1"/>
    <col min="11779" max="11779" width="40.140625" style="14" customWidth="1"/>
    <col min="11780" max="11780" width="15" style="14" customWidth="1"/>
    <col min="11781" max="11822" width="3.5703125" style="14" customWidth="1"/>
    <col min="11823" max="11823" width="4.42578125" style="14" customWidth="1"/>
    <col min="11824" max="11832" width="2.42578125" style="14" customWidth="1"/>
    <col min="11833" max="11833" width="9.140625" style="14" customWidth="1"/>
    <col min="11834" max="12032" width="9.140625" style="14"/>
    <col min="12033" max="12033" width="4.42578125" style="14" customWidth="1"/>
    <col min="12034" max="12034" width="11.5703125" style="14" customWidth="1"/>
    <col min="12035" max="12035" width="40.140625" style="14" customWidth="1"/>
    <col min="12036" max="12036" width="15" style="14" customWidth="1"/>
    <col min="12037" max="12078" width="3.5703125" style="14" customWidth="1"/>
    <col min="12079" max="12079" width="4.42578125" style="14" customWidth="1"/>
    <col min="12080" max="12088" width="2.42578125" style="14" customWidth="1"/>
    <col min="12089" max="12089" width="9.140625" style="14" customWidth="1"/>
    <col min="12090" max="12288" width="9.140625" style="14"/>
    <col min="12289" max="12289" width="4.42578125" style="14" customWidth="1"/>
    <col min="12290" max="12290" width="11.5703125" style="14" customWidth="1"/>
    <col min="12291" max="12291" width="40.140625" style="14" customWidth="1"/>
    <col min="12292" max="12292" width="15" style="14" customWidth="1"/>
    <col min="12293" max="12334" width="3.5703125" style="14" customWidth="1"/>
    <col min="12335" max="12335" width="4.42578125" style="14" customWidth="1"/>
    <col min="12336" max="12344" width="2.42578125" style="14" customWidth="1"/>
    <col min="12345" max="12345" width="9.140625" style="14" customWidth="1"/>
    <col min="12346" max="12544" width="9.140625" style="14"/>
    <col min="12545" max="12545" width="4.42578125" style="14" customWidth="1"/>
    <col min="12546" max="12546" width="11.5703125" style="14" customWidth="1"/>
    <col min="12547" max="12547" width="40.140625" style="14" customWidth="1"/>
    <col min="12548" max="12548" width="15" style="14" customWidth="1"/>
    <col min="12549" max="12590" width="3.5703125" style="14" customWidth="1"/>
    <col min="12591" max="12591" width="4.42578125" style="14" customWidth="1"/>
    <col min="12592" max="12600" width="2.42578125" style="14" customWidth="1"/>
    <col min="12601" max="12601" width="9.140625" style="14" customWidth="1"/>
    <col min="12602" max="12800" width="9.140625" style="14"/>
    <col min="12801" max="12801" width="4.42578125" style="14" customWidth="1"/>
    <col min="12802" max="12802" width="11.5703125" style="14" customWidth="1"/>
    <col min="12803" max="12803" width="40.140625" style="14" customWidth="1"/>
    <col min="12804" max="12804" width="15" style="14" customWidth="1"/>
    <col min="12805" max="12846" width="3.5703125" style="14" customWidth="1"/>
    <col min="12847" max="12847" width="4.42578125" style="14" customWidth="1"/>
    <col min="12848" max="12856" width="2.42578125" style="14" customWidth="1"/>
    <col min="12857" max="12857" width="9.140625" style="14" customWidth="1"/>
    <col min="12858" max="13056" width="9.140625" style="14"/>
    <col min="13057" max="13057" width="4.42578125" style="14" customWidth="1"/>
    <col min="13058" max="13058" width="11.5703125" style="14" customWidth="1"/>
    <col min="13059" max="13059" width="40.140625" style="14" customWidth="1"/>
    <col min="13060" max="13060" width="15" style="14" customWidth="1"/>
    <col min="13061" max="13102" width="3.5703125" style="14" customWidth="1"/>
    <col min="13103" max="13103" width="4.42578125" style="14" customWidth="1"/>
    <col min="13104" max="13112" width="2.42578125" style="14" customWidth="1"/>
    <col min="13113" max="13113" width="9.140625" style="14" customWidth="1"/>
    <col min="13114" max="13312" width="9.140625" style="14"/>
    <col min="13313" max="13313" width="4.42578125" style="14" customWidth="1"/>
    <col min="13314" max="13314" width="11.5703125" style="14" customWidth="1"/>
    <col min="13315" max="13315" width="40.140625" style="14" customWidth="1"/>
    <col min="13316" max="13316" width="15" style="14" customWidth="1"/>
    <col min="13317" max="13358" width="3.5703125" style="14" customWidth="1"/>
    <col min="13359" max="13359" width="4.42578125" style="14" customWidth="1"/>
    <col min="13360" max="13368" width="2.42578125" style="14" customWidth="1"/>
    <col min="13369" max="13369" width="9.140625" style="14" customWidth="1"/>
    <col min="13370" max="13568" width="9.140625" style="14"/>
    <col min="13569" max="13569" width="4.42578125" style="14" customWidth="1"/>
    <col min="13570" max="13570" width="11.5703125" style="14" customWidth="1"/>
    <col min="13571" max="13571" width="40.140625" style="14" customWidth="1"/>
    <col min="13572" max="13572" width="15" style="14" customWidth="1"/>
    <col min="13573" max="13614" width="3.5703125" style="14" customWidth="1"/>
    <col min="13615" max="13615" width="4.42578125" style="14" customWidth="1"/>
    <col min="13616" max="13624" width="2.42578125" style="14" customWidth="1"/>
    <col min="13625" max="13625" width="9.140625" style="14" customWidth="1"/>
    <col min="13626" max="13824" width="9.140625" style="14"/>
    <col min="13825" max="13825" width="4.42578125" style="14" customWidth="1"/>
    <col min="13826" max="13826" width="11.5703125" style="14" customWidth="1"/>
    <col min="13827" max="13827" width="40.140625" style="14" customWidth="1"/>
    <col min="13828" max="13828" width="15" style="14" customWidth="1"/>
    <col min="13829" max="13870" width="3.5703125" style="14" customWidth="1"/>
    <col min="13871" max="13871" width="4.42578125" style="14" customWidth="1"/>
    <col min="13872" max="13880" width="2.42578125" style="14" customWidth="1"/>
    <col min="13881" max="13881" width="9.140625" style="14" customWidth="1"/>
    <col min="13882" max="14080" width="9.140625" style="14"/>
    <col min="14081" max="14081" width="4.42578125" style="14" customWidth="1"/>
    <col min="14082" max="14082" width="11.5703125" style="14" customWidth="1"/>
    <col min="14083" max="14083" width="40.140625" style="14" customWidth="1"/>
    <col min="14084" max="14084" width="15" style="14" customWidth="1"/>
    <col min="14085" max="14126" width="3.5703125" style="14" customWidth="1"/>
    <col min="14127" max="14127" width="4.42578125" style="14" customWidth="1"/>
    <col min="14128" max="14136" width="2.42578125" style="14" customWidth="1"/>
    <col min="14137" max="14137" width="9.140625" style="14" customWidth="1"/>
    <col min="14138" max="14336" width="9.140625" style="14"/>
    <col min="14337" max="14337" width="4.42578125" style="14" customWidth="1"/>
    <col min="14338" max="14338" width="11.5703125" style="14" customWidth="1"/>
    <col min="14339" max="14339" width="40.140625" style="14" customWidth="1"/>
    <col min="14340" max="14340" width="15" style="14" customWidth="1"/>
    <col min="14341" max="14382" width="3.5703125" style="14" customWidth="1"/>
    <col min="14383" max="14383" width="4.42578125" style="14" customWidth="1"/>
    <col min="14384" max="14392" width="2.42578125" style="14" customWidth="1"/>
    <col min="14393" max="14393" width="9.140625" style="14" customWidth="1"/>
    <col min="14394" max="14592" width="9.140625" style="14"/>
    <col min="14593" max="14593" width="4.42578125" style="14" customWidth="1"/>
    <col min="14594" max="14594" width="11.5703125" style="14" customWidth="1"/>
    <col min="14595" max="14595" width="40.140625" style="14" customWidth="1"/>
    <col min="14596" max="14596" width="15" style="14" customWidth="1"/>
    <col min="14597" max="14638" width="3.5703125" style="14" customWidth="1"/>
    <col min="14639" max="14639" width="4.42578125" style="14" customWidth="1"/>
    <col min="14640" max="14648" width="2.42578125" style="14" customWidth="1"/>
    <col min="14649" max="14649" width="9.140625" style="14" customWidth="1"/>
    <col min="14650" max="14848" width="9.140625" style="14"/>
    <col min="14849" max="14849" width="4.42578125" style="14" customWidth="1"/>
    <col min="14850" max="14850" width="11.5703125" style="14" customWidth="1"/>
    <col min="14851" max="14851" width="40.140625" style="14" customWidth="1"/>
    <col min="14852" max="14852" width="15" style="14" customWidth="1"/>
    <col min="14853" max="14894" width="3.5703125" style="14" customWidth="1"/>
    <col min="14895" max="14895" width="4.42578125" style="14" customWidth="1"/>
    <col min="14896" max="14904" width="2.42578125" style="14" customWidth="1"/>
    <col min="14905" max="14905" width="9.140625" style="14" customWidth="1"/>
    <col min="14906" max="15104" width="9.140625" style="14"/>
    <col min="15105" max="15105" width="4.42578125" style="14" customWidth="1"/>
    <col min="15106" max="15106" width="11.5703125" style="14" customWidth="1"/>
    <col min="15107" max="15107" width="40.140625" style="14" customWidth="1"/>
    <col min="15108" max="15108" width="15" style="14" customWidth="1"/>
    <col min="15109" max="15150" width="3.5703125" style="14" customWidth="1"/>
    <col min="15151" max="15151" width="4.42578125" style="14" customWidth="1"/>
    <col min="15152" max="15160" width="2.42578125" style="14" customWidth="1"/>
    <col min="15161" max="15161" width="9.140625" style="14" customWidth="1"/>
    <col min="15162" max="15360" width="9.140625" style="14"/>
    <col min="15361" max="15361" width="4.42578125" style="14" customWidth="1"/>
    <col min="15362" max="15362" width="11.5703125" style="14" customWidth="1"/>
    <col min="15363" max="15363" width="40.140625" style="14" customWidth="1"/>
    <col min="15364" max="15364" width="15" style="14" customWidth="1"/>
    <col min="15365" max="15406" width="3.5703125" style="14" customWidth="1"/>
    <col min="15407" max="15407" width="4.42578125" style="14" customWidth="1"/>
    <col min="15408" max="15416" width="2.42578125" style="14" customWidth="1"/>
    <col min="15417" max="15417" width="9.140625" style="14" customWidth="1"/>
    <col min="15418" max="15616" width="9.140625" style="14"/>
    <col min="15617" max="15617" width="4.42578125" style="14" customWidth="1"/>
    <col min="15618" max="15618" width="11.5703125" style="14" customWidth="1"/>
    <col min="15619" max="15619" width="40.140625" style="14" customWidth="1"/>
    <col min="15620" max="15620" width="15" style="14" customWidth="1"/>
    <col min="15621" max="15662" width="3.5703125" style="14" customWidth="1"/>
    <col min="15663" max="15663" width="4.42578125" style="14" customWidth="1"/>
    <col min="15664" max="15672" width="2.42578125" style="14" customWidth="1"/>
    <col min="15673" max="15673" width="9.140625" style="14" customWidth="1"/>
    <col min="15674" max="15872" width="9.140625" style="14"/>
    <col min="15873" max="15873" width="4.42578125" style="14" customWidth="1"/>
    <col min="15874" max="15874" width="11.5703125" style="14" customWidth="1"/>
    <col min="15875" max="15875" width="40.140625" style="14" customWidth="1"/>
    <col min="15876" max="15876" width="15" style="14" customWidth="1"/>
    <col min="15877" max="15918" width="3.5703125" style="14" customWidth="1"/>
    <col min="15919" max="15919" width="4.42578125" style="14" customWidth="1"/>
    <col min="15920" max="15928" width="2.42578125" style="14" customWidth="1"/>
    <col min="15929" max="15929" width="9.140625" style="14" customWidth="1"/>
    <col min="15930" max="16128" width="9.140625" style="14"/>
    <col min="16129" max="16129" width="4.42578125" style="14" customWidth="1"/>
    <col min="16130" max="16130" width="11.5703125" style="14" customWidth="1"/>
    <col min="16131" max="16131" width="40.140625" style="14" customWidth="1"/>
    <col min="16132" max="16132" width="15" style="14" customWidth="1"/>
    <col min="16133" max="16174" width="3.5703125" style="14" customWidth="1"/>
    <col min="16175" max="16175" width="4.42578125" style="14" customWidth="1"/>
    <col min="16176" max="16184" width="2.42578125" style="14" customWidth="1"/>
    <col min="16185" max="16185" width="9.140625" style="14" customWidth="1"/>
    <col min="16186" max="16384" width="9.140625" style="14"/>
  </cols>
  <sheetData>
    <row r="1" spans="1:58" s="91" customFormat="1" ht="53.25" customHeight="1" thickBot="1">
      <c r="A1" s="197" t="s">
        <v>142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90"/>
    </row>
    <row r="2" spans="1:58" ht="79.5" customHeight="1" thickBot="1">
      <c r="A2" s="188" t="s">
        <v>8</v>
      </c>
      <c r="B2" s="188" t="s">
        <v>9</v>
      </c>
      <c r="C2" s="188" t="s">
        <v>10</v>
      </c>
      <c r="D2" s="188" t="s">
        <v>11</v>
      </c>
      <c r="E2" s="179" t="s">
        <v>12</v>
      </c>
      <c r="F2" s="180"/>
      <c r="G2" s="180"/>
      <c r="H2" s="181"/>
      <c r="I2" s="92" t="s">
        <v>115</v>
      </c>
      <c r="J2" s="179" t="s">
        <v>13</v>
      </c>
      <c r="K2" s="180"/>
      <c r="L2" s="180"/>
      <c r="M2" s="92" t="s">
        <v>116</v>
      </c>
      <c r="N2" s="179" t="s">
        <v>14</v>
      </c>
      <c r="O2" s="180"/>
      <c r="P2" s="180"/>
      <c r="Q2" s="181"/>
      <c r="R2" s="92" t="s">
        <v>117</v>
      </c>
      <c r="S2" s="180" t="s">
        <v>15</v>
      </c>
      <c r="T2" s="180"/>
      <c r="U2" s="181"/>
      <c r="V2" s="92" t="s">
        <v>118</v>
      </c>
      <c r="W2" s="179" t="s">
        <v>16</v>
      </c>
      <c r="X2" s="180"/>
      <c r="Y2" s="180"/>
      <c r="Z2" s="181"/>
      <c r="AA2" s="179" t="s">
        <v>17</v>
      </c>
      <c r="AB2" s="180"/>
      <c r="AC2" s="180"/>
      <c r="AD2" s="181"/>
      <c r="AE2" s="179" t="s">
        <v>18</v>
      </c>
      <c r="AF2" s="180"/>
      <c r="AG2" s="180"/>
      <c r="AH2" s="181"/>
      <c r="AI2" s="92" t="s">
        <v>119</v>
      </c>
      <c r="AJ2" s="179" t="s">
        <v>19</v>
      </c>
      <c r="AK2" s="180"/>
      <c r="AL2" s="181"/>
      <c r="AM2" s="92" t="s">
        <v>120</v>
      </c>
      <c r="AN2" s="179" t="s">
        <v>20</v>
      </c>
      <c r="AO2" s="180"/>
      <c r="AP2" s="180"/>
      <c r="AQ2" s="181"/>
      <c r="AR2" s="92" t="s">
        <v>121</v>
      </c>
      <c r="AS2" s="179" t="s">
        <v>21</v>
      </c>
      <c r="AT2" s="180"/>
      <c r="AU2" s="181"/>
      <c r="AV2" s="92" t="s">
        <v>122</v>
      </c>
      <c r="AW2" s="179" t="s">
        <v>22</v>
      </c>
      <c r="AX2" s="180"/>
      <c r="AY2" s="180"/>
      <c r="AZ2" s="181"/>
      <c r="BA2" s="179" t="s">
        <v>23</v>
      </c>
      <c r="BB2" s="180"/>
      <c r="BC2" s="180"/>
      <c r="BD2" s="181"/>
      <c r="BE2" s="182" t="s">
        <v>24</v>
      </c>
    </row>
    <row r="3" spans="1:58" ht="16.5" thickBot="1">
      <c r="A3" s="189"/>
      <c r="B3" s="189"/>
      <c r="C3" s="189"/>
      <c r="D3" s="189"/>
      <c r="E3" s="185" t="s">
        <v>25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7"/>
      <c r="BE3" s="183"/>
    </row>
    <row r="4" spans="1:58" s="99" customFormat="1" ht="20.25" customHeight="1" thickBot="1">
      <c r="A4" s="190"/>
      <c r="B4" s="190"/>
      <c r="C4" s="190"/>
      <c r="D4" s="190"/>
      <c r="E4" s="94">
        <v>36</v>
      </c>
      <c r="F4" s="94">
        <v>37</v>
      </c>
      <c r="G4" s="94">
        <v>38</v>
      </c>
      <c r="H4" s="94">
        <v>39</v>
      </c>
      <c r="I4" s="94">
        <v>40</v>
      </c>
      <c r="J4" s="94">
        <v>41</v>
      </c>
      <c r="K4" s="94">
        <v>42</v>
      </c>
      <c r="L4" s="95">
        <v>43</v>
      </c>
      <c r="M4" s="95">
        <v>44</v>
      </c>
      <c r="N4" s="95">
        <v>45</v>
      </c>
      <c r="O4" s="95">
        <v>46</v>
      </c>
      <c r="P4" s="95">
        <v>47</v>
      </c>
      <c r="Q4" s="95">
        <v>48</v>
      </c>
      <c r="R4" s="95">
        <v>49</v>
      </c>
      <c r="S4" s="95">
        <v>50</v>
      </c>
      <c r="T4" s="95">
        <v>51</v>
      </c>
      <c r="U4" s="95">
        <v>52</v>
      </c>
      <c r="V4" s="96">
        <v>1</v>
      </c>
      <c r="W4" s="96">
        <v>2</v>
      </c>
      <c r="X4" s="96">
        <v>3</v>
      </c>
      <c r="Y4" s="96">
        <v>4</v>
      </c>
      <c r="Z4" s="96">
        <v>5</v>
      </c>
      <c r="AA4" s="96">
        <v>6</v>
      </c>
      <c r="AB4" s="96">
        <v>7</v>
      </c>
      <c r="AC4" s="96">
        <v>8</v>
      </c>
      <c r="AD4" s="96">
        <v>9</v>
      </c>
      <c r="AE4" s="95">
        <v>10</v>
      </c>
      <c r="AF4" s="95">
        <v>11</v>
      </c>
      <c r="AG4" s="95">
        <v>12</v>
      </c>
      <c r="AH4" s="95">
        <v>13</v>
      </c>
      <c r="AI4" s="95">
        <v>14</v>
      </c>
      <c r="AJ4" s="95">
        <v>15</v>
      </c>
      <c r="AK4" s="95">
        <v>16</v>
      </c>
      <c r="AL4" s="95">
        <v>17</v>
      </c>
      <c r="AM4" s="95">
        <v>18</v>
      </c>
      <c r="AN4" s="95">
        <v>19</v>
      </c>
      <c r="AO4" s="95">
        <v>20</v>
      </c>
      <c r="AP4" s="95">
        <v>21</v>
      </c>
      <c r="AQ4" s="95">
        <v>22</v>
      </c>
      <c r="AR4" s="95">
        <v>23</v>
      </c>
      <c r="AS4" s="95">
        <v>24</v>
      </c>
      <c r="AT4" s="97">
        <v>25</v>
      </c>
      <c r="AU4" s="97">
        <v>26</v>
      </c>
      <c r="AV4" s="95">
        <v>27</v>
      </c>
      <c r="AW4" s="95">
        <v>28</v>
      </c>
      <c r="AX4" s="95">
        <v>29</v>
      </c>
      <c r="AY4" s="95">
        <v>30</v>
      </c>
      <c r="AZ4" s="95">
        <v>31</v>
      </c>
      <c r="BA4" s="95">
        <v>32</v>
      </c>
      <c r="BB4" s="95">
        <v>33</v>
      </c>
      <c r="BC4" s="95">
        <v>34</v>
      </c>
      <c r="BD4" s="95">
        <v>35</v>
      </c>
      <c r="BE4" s="183"/>
      <c r="BF4" s="98"/>
    </row>
    <row r="5" spans="1:58" ht="16.5" thickBot="1">
      <c r="A5" s="185" t="s">
        <v>26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7"/>
      <c r="BE5" s="183"/>
    </row>
    <row r="6" spans="1:58" s="99" customFormat="1" ht="21" customHeight="1" thickBot="1">
      <c r="A6" s="100"/>
      <c r="B6" s="101"/>
      <c r="C6" s="101"/>
      <c r="D6" s="101"/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  <c r="M6" s="94">
        <v>9</v>
      </c>
      <c r="N6" s="94">
        <v>10</v>
      </c>
      <c r="O6" s="94">
        <v>11</v>
      </c>
      <c r="P6" s="94">
        <v>12</v>
      </c>
      <c r="Q6" s="94">
        <v>13</v>
      </c>
      <c r="R6" s="94">
        <v>14</v>
      </c>
      <c r="S6" s="94">
        <v>15</v>
      </c>
      <c r="T6" s="94">
        <v>16</v>
      </c>
      <c r="U6" s="94">
        <v>17</v>
      </c>
      <c r="V6" s="94">
        <v>18</v>
      </c>
      <c r="W6" s="94">
        <v>19</v>
      </c>
      <c r="X6" s="94">
        <v>20</v>
      </c>
      <c r="Y6" s="94">
        <v>21</v>
      </c>
      <c r="Z6" s="94">
        <v>22</v>
      </c>
      <c r="AA6" s="94">
        <v>23</v>
      </c>
      <c r="AB6" s="94">
        <v>24</v>
      </c>
      <c r="AC6" s="94">
        <v>25</v>
      </c>
      <c r="AD6" s="94">
        <v>26</v>
      </c>
      <c r="AE6" s="94">
        <v>27</v>
      </c>
      <c r="AF6" s="94">
        <v>28</v>
      </c>
      <c r="AG6" s="94">
        <v>29</v>
      </c>
      <c r="AH6" s="94">
        <v>30</v>
      </c>
      <c r="AI6" s="94">
        <v>31</v>
      </c>
      <c r="AJ6" s="94">
        <v>32</v>
      </c>
      <c r="AK6" s="94">
        <v>33</v>
      </c>
      <c r="AL6" s="94">
        <v>34</v>
      </c>
      <c r="AM6" s="94">
        <v>35</v>
      </c>
      <c r="AN6" s="94">
        <v>36</v>
      </c>
      <c r="AO6" s="94">
        <v>37</v>
      </c>
      <c r="AP6" s="94">
        <v>38</v>
      </c>
      <c r="AQ6" s="94">
        <v>39</v>
      </c>
      <c r="AR6" s="94">
        <v>40</v>
      </c>
      <c r="AS6" s="94">
        <v>41</v>
      </c>
      <c r="AT6" s="102">
        <v>42</v>
      </c>
      <c r="AU6" s="102">
        <v>43</v>
      </c>
      <c r="AV6" s="94">
        <v>44</v>
      </c>
      <c r="AW6" s="94">
        <v>45</v>
      </c>
      <c r="AX6" s="94">
        <v>46</v>
      </c>
      <c r="AY6" s="94">
        <v>47</v>
      </c>
      <c r="AZ6" s="94">
        <v>48</v>
      </c>
      <c r="BA6" s="94">
        <v>49</v>
      </c>
      <c r="BB6" s="94">
        <v>50</v>
      </c>
      <c r="BC6" s="94">
        <v>51</v>
      </c>
      <c r="BD6" s="94">
        <v>52</v>
      </c>
      <c r="BE6" s="184"/>
      <c r="BF6" s="98"/>
    </row>
    <row r="7" spans="1:58" ht="19.5" customHeight="1" thickBot="1">
      <c r="A7" s="188" t="s">
        <v>0</v>
      </c>
      <c r="B7" s="103" t="s">
        <v>7</v>
      </c>
      <c r="C7" s="104" t="s">
        <v>27</v>
      </c>
      <c r="D7" s="105" t="s">
        <v>28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106" t="s">
        <v>44</v>
      </c>
      <c r="W7" s="106" t="s">
        <v>44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3"/>
      <c r="AU7" s="23"/>
      <c r="AV7" s="106" t="s">
        <v>44</v>
      </c>
      <c r="AW7" s="106" t="s">
        <v>44</v>
      </c>
      <c r="AX7" s="106" t="s">
        <v>44</v>
      </c>
      <c r="AY7" s="106" t="s">
        <v>44</v>
      </c>
      <c r="AZ7" s="106" t="s">
        <v>44</v>
      </c>
      <c r="BA7" s="106" t="s">
        <v>44</v>
      </c>
      <c r="BB7" s="106" t="s">
        <v>44</v>
      </c>
      <c r="BC7" s="106" t="s">
        <v>44</v>
      </c>
      <c r="BD7" s="106" t="s">
        <v>44</v>
      </c>
      <c r="BE7" s="22"/>
    </row>
    <row r="8" spans="1:58" ht="49.5" customHeight="1" thickBot="1">
      <c r="A8" s="189"/>
      <c r="B8" s="103" t="s">
        <v>83</v>
      </c>
      <c r="C8" s="103" t="s">
        <v>123</v>
      </c>
      <c r="D8" s="107" t="s">
        <v>28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9" t="s">
        <v>44</v>
      </c>
      <c r="W8" s="109" t="s">
        <v>44</v>
      </c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6" t="s">
        <v>44</v>
      </c>
      <c r="AW8" s="106" t="s">
        <v>44</v>
      </c>
      <c r="AX8" s="106" t="s">
        <v>44</v>
      </c>
      <c r="AY8" s="106" t="s">
        <v>44</v>
      </c>
      <c r="AZ8" s="106" t="s">
        <v>44</v>
      </c>
      <c r="BA8" s="106" t="s">
        <v>44</v>
      </c>
      <c r="BB8" s="106" t="s">
        <v>44</v>
      </c>
      <c r="BC8" s="106" t="s">
        <v>44</v>
      </c>
      <c r="BD8" s="106" t="s">
        <v>44</v>
      </c>
      <c r="BE8" s="25"/>
    </row>
    <row r="9" spans="1:58" ht="20.25" customHeight="1" thickBot="1">
      <c r="A9" s="189"/>
      <c r="B9" s="191" t="s">
        <v>84</v>
      </c>
      <c r="C9" s="193" t="s">
        <v>124</v>
      </c>
      <c r="D9" s="110" t="s">
        <v>28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11" t="s">
        <v>44</v>
      </c>
      <c r="W9" s="111" t="s">
        <v>44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67"/>
      <c r="AS9" s="67"/>
      <c r="AT9" s="26"/>
      <c r="AU9" s="26"/>
      <c r="AV9" s="112" t="s">
        <v>44</v>
      </c>
      <c r="AW9" s="112" t="s">
        <v>44</v>
      </c>
      <c r="AX9" s="112" t="s">
        <v>44</v>
      </c>
      <c r="AY9" s="112" t="s">
        <v>44</v>
      </c>
      <c r="AZ9" s="112" t="s">
        <v>44</v>
      </c>
      <c r="BA9" s="112" t="s">
        <v>44</v>
      </c>
      <c r="BB9" s="112" t="s">
        <v>44</v>
      </c>
      <c r="BC9" s="112" t="s">
        <v>44</v>
      </c>
      <c r="BD9" s="112" t="s">
        <v>44</v>
      </c>
      <c r="BE9" s="67"/>
    </row>
    <row r="10" spans="1:58" ht="20.25" customHeight="1" thickBot="1">
      <c r="A10" s="189"/>
      <c r="B10" s="192"/>
      <c r="C10" s="194"/>
      <c r="D10" s="110" t="s">
        <v>102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11"/>
      <c r="W10" s="111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67"/>
      <c r="AS10" s="67"/>
      <c r="AT10" s="26" t="s">
        <v>137</v>
      </c>
      <c r="AU10" s="26"/>
      <c r="AV10" s="112"/>
      <c r="AW10" s="112"/>
      <c r="AX10" s="112"/>
      <c r="AY10" s="112"/>
      <c r="AZ10" s="112"/>
      <c r="BA10" s="112"/>
      <c r="BB10" s="112"/>
      <c r="BC10" s="112"/>
      <c r="BD10" s="112"/>
      <c r="BE10" s="67"/>
    </row>
    <row r="11" spans="1:58" ht="20.25" customHeight="1" thickBot="1">
      <c r="A11" s="189"/>
      <c r="B11" s="113" t="s">
        <v>85</v>
      </c>
      <c r="C11" s="114" t="s">
        <v>104</v>
      </c>
      <c r="D11" s="110" t="s">
        <v>28</v>
      </c>
      <c r="E11" s="33"/>
      <c r="F11" s="33"/>
      <c r="G11" s="33"/>
      <c r="H11" s="33"/>
      <c r="I11" s="33"/>
      <c r="J11" s="33"/>
      <c r="K11" s="34"/>
      <c r="L11" s="34"/>
      <c r="M11" s="34"/>
      <c r="N11" s="34"/>
      <c r="O11" s="34"/>
      <c r="P11" s="34"/>
      <c r="Q11" s="34"/>
      <c r="R11" s="33"/>
      <c r="S11" s="33"/>
      <c r="T11" s="33"/>
      <c r="U11" s="33"/>
      <c r="V11" s="111" t="s">
        <v>44</v>
      </c>
      <c r="W11" s="111" t="s">
        <v>44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67"/>
      <c r="AQ11" s="67"/>
      <c r="AR11" s="67"/>
      <c r="AS11" s="67" t="s">
        <v>138</v>
      </c>
      <c r="AT11" s="26"/>
      <c r="AU11" s="26"/>
      <c r="AV11" s="112" t="s">
        <v>44</v>
      </c>
      <c r="AW11" s="112" t="s">
        <v>44</v>
      </c>
      <c r="AX11" s="112" t="s">
        <v>44</v>
      </c>
      <c r="AY11" s="112" t="s">
        <v>44</v>
      </c>
      <c r="AZ11" s="112" t="s">
        <v>44</v>
      </c>
      <c r="BA11" s="112" t="s">
        <v>44</v>
      </c>
      <c r="BB11" s="112" t="s">
        <v>44</v>
      </c>
      <c r="BC11" s="112" t="s">
        <v>44</v>
      </c>
      <c r="BD11" s="112" t="s">
        <v>44</v>
      </c>
      <c r="BE11" s="25"/>
    </row>
    <row r="12" spans="1:58" ht="20.25" customHeight="1" thickBot="1">
      <c r="A12" s="189"/>
      <c r="B12" s="113" t="s">
        <v>105</v>
      </c>
      <c r="C12" s="115" t="s">
        <v>125</v>
      </c>
      <c r="D12" s="110" t="s">
        <v>28</v>
      </c>
      <c r="E12" s="24"/>
      <c r="F12" s="24"/>
      <c r="G12" s="24"/>
      <c r="H12" s="24"/>
      <c r="I12" s="24"/>
      <c r="J12" s="24"/>
      <c r="K12" s="2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111" t="s">
        <v>44</v>
      </c>
      <c r="W12" s="111" t="s">
        <v>44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 t="s">
        <v>138</v>
      </c>
      <c r="AT12" s="26"/>
      <c r="AU12" s="26"/>
      <c r="AV12" s="112" t="s">
        <v>44</v>
      </c>
      <c r="AW12" s="112" t="s">
        <v>44</v>
      </c>
      <c r="AX12" s="112" t="s">
        <v>44</v>
      </c>
      <c r="AY12" s="112" t="s">
        <v>44</v>
      </c>
      <c r="AZ12" s="112" t="s">
        <v>44</v>
      </c>
      <c r="BA12" s="112" t="s">
        <v>44</v>
      </c>
      <c r="BB12" s="112" t="s">
        <v>44</v>
      </c>
      <c r="BC12" s="112" t="s">
        <v>44</v>
      </c>
      <c r="BD12" s="112" t="s">
        <v>44</v>
      </c>
      <c r="BE12" s="116"/>
    </row>
    <row r="13" spans="1:58" ht="20.25" customHeight="1" thickBot="1">
      <c r="A13" s="189"/>
      <c r="B13" s="113" t="s">
        <v>86</v>
      </c>
      <c r="C13" s="115" t="s">
        <v>1</v>
      </c>
      <c r="D13" s="110" t="s">
        <v>28</v>
      </c>
      <c r="E13" s="33"/>
      <c r="F13" s="33"/>
      <c r="G13" s="33"/>
      <c r="H13" s="33"/>
      <c r="I13" s="33"/>
      <c r="J13" s="33"/>
      <c r="K13" s="34"/>
      <c r="L13" s="34"/>
      <c r="M13" s="34"/>
      <c r="N13" s="34"/>
      <c r="O13" s="34"/>
      <c r="P13" s="34"/>
      <c r="Q13" s="34"/>
      <c r="R13" s="33"/>
      <c r="S13" s="33"/>
      <c r="T13" s="33"/>
      <c r="U13" s="33"/>
      <c r="V13" s="111" t="s">
        <v>44</v>
      </c>
      <c r="W13" s="111" t="s">
        <v>44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67"/>
      <c r="AS13" s="67" t="s">
        <v>138</v>
      </c>
      <c r="AT13" s="26"/>
      <c r="AU13" s="26"/>
      <c r="AV13" s="112" t="s">
        <v>44</v>
      </c>
      <c r="AW13" s="112" t="s">
        <v>44</v>
      </c>
      <c r="AX13" s="112" t="s">
        <v>44</v>
      </c>
      <c r="AY13" s="112" t="s">
        <v>44</v>
      </c>
      <c r="AZ13" s="112" t="s">
        <v>44</v>
      </c>
      <c r="BA13" s="112" t="s">
        <v>44</v>
      </c>
      <c r="BB13" s="112" t="s">
        <v>44</v>
      </c>
      <c r="BC13" s="112" t="s">
        <v>44</v>
      </c>
      <c r="BD13" s="112" t="s">
        <v>44</v>
      </c>
      <c r="BE13" s="67"/>
    </row>
    <row r="14" spans="1:58" ht="20.25" customHeight="1" thickBot="1">
      <c r="A14" s="189"/>
      <c r="B14" s="113" t="s">
        <v>87</v>
      </c>
      <c r="C14" s="115" t="s">
        <v>2</v>
      </c>
      <c r="D14" s="110" t="s">
        <v>28</v>
      </c>
      <c r="E14" s="33"/>
      <c r="F14" s="33"/>
      <c r="G14" s="33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111" t="s">
        <v>44</v>
      </c>
      <c r="W14" s="111" t="s">
        <v>44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 t="s">
        <v>138</v>
      </c>
      <c r="AT14" s="26"/>
      <c r="AU14" s="26"/>
      <c r="AV14" s="112" t="s">
        <v>44</v>
      </c>
      <c r="AW14" s="112" t="s">
        <v>44</v>
      </c>
      <c r="AX14" s="112" t="s">
        <v>44</v>
      </c>
      <c r="AY14" s="112" t="s">
        <v>44</v>
      </c>
      <c r="AZ14" s="112" t="s">
        <v>44</v>
      </c>
      <c r="BA14" s="112" t="s">
        <v>44</v>
      </c>
      <c r="BB14" s="112" t="s">
        <v>44</v>
      </c>
      <c r="BC14" s="112" t="s">
        <v>44</v>
      </c>
      <c r="BD14" s="112" t="s">
        <v>44</v>
      </c>
      <c r="BE14" s="116"/>
    </row>
    <row r="15" spans="1:58" s="119" customFormat="1" ht="20.25" customHeight="1" thickBot="1">
      <c r="A15" s="189"/>
      <c r="B15" s="113" t="s">
        <v>98</v>
      </c>
      <c r="C15" s="115" t="s">
        <v>32</v>
      </c>
      <c r="D15" s="117" t="s">
        <v>28</v>
      </c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 t="s">
        <v>138</v>
      </c>
      <c r="V15" s="111" t="s">
        <v>44</v>
      </c>
      <c r="W15" s="111" t="s">
        <v>44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 t="s">
        <v>138</v>
      </c>
      <c r="AT15" s="26"/>
      <c r="AU15" s="26"/>
      <c r="AV15" s="112" t="s">
        <v>44</v>
      </c>
      <c r="AW15" s="112" t="s">
        <v>44</v>
      </c>
      <c r="AX15" s="112" t="s">
        <v>44</v>
      </c>
      <c r="AY15" s="112" t="s">
        <v>44</v>
      </c>
      <c r="AZ15" s="112" t="s">
        <v>44</v>
      </c>
      <c r="BA15" s="112" t="s">
        <v>44</v>
      </c>
      <c r="BB15" s="112" t="s">
        <v>44</v>
      </c>
      <c r="BC15" s="112" t="s">
        <v>44</v>
      </c>
      <c r="BD15" s="112" t="s">
        <v>44</v>
      </c>
      <c r="BE15" s="116"/>
      <c r="BF15" s="118"/>
    </row>
    <row r="16" spans="1:58" s="119" customFormat="1" ht="33.75" customHeight="1" thickBot="1">
      <c r="A16" s="189"/>
      <c r="B16" s="113" t="s">
        <v>126</v>
      </c>
      <c r="C16" s="114" t="s">
        <v>88</v>
      </c>
      <c r="D16" s="117" t="s">
        <v>28</v>
      </c>
      <c r="E16" s="33"/>
      <c r="F16" s="33"/>
      <c r="G16" s="33"/>
      <c r="H16" s="33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28"/>
      <c r="V16" s="111" t="s">
        <v>44</v>
      </c>
      <c r="W16" s="111" t="s">
        <v>44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 t="s">
        <v>138</v>
      </c>
      <c r="AT16" s="30"/>
      <c r="AU16" s="26"/>
      <c r="AV16" s="112" t="s">
        <v>44</v>
      </c>
      <c r="AW16" s="112" t="s">
        <v>44</v>
      </c>
      <c r="AX16" s="112" t="s">
        <v>44</v>
      </c>
      <c r="AY16" s="112" t="s">
        <v>44</v>
      </c>
      <c r="AZ16" s="112" t="s">
        <v>44</v>
      </c>
      <c r="BA16" s="112" t="s">
        <v>44</v>
      </c>
      <c r="BB16" s="112" t="s">
        <v>44</v>
      </c>
      <c r="BC16" s="112" t="s">
        <v>44</v>
      </c>
      <c r="BD16" s="112" t="s">
        <v>44</v>
      </c>
      <c r="BE16" s="116"/>
      <c r="BF16" s="118"/>
    </row>
    <row r="17" spans="1:101" ht="20.25" customHeight="1" thickBot="1">
      <c r="A17" s="189"/>
      <c r="B17" s="113" t="s">
        <v>127</v>
      </c>
      <c r="C17" s="115" t="s">
        <v>3</v>
      </c>
      <c r="D17" s="110" t="s">
        <v>28</v>
      </c>
      <c r="E17" s="33"/>
      <c r="F17" s="33"/>
      <c r="G17" s="33"/>
      <c r="H17" s="33"/>
      <c r="I17" s="33"/>
      <c r="J17" s="33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28"/>
      <c r="V17" s="111" t="s">
        <v>44</v>
      </c>
      <c r="W17" s="111" t="s">
        <v>44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 t="s">
        <v>138</v>
      </c>
      <c r="AT17" s="30"/>
      <c r="AU17" s="26"/>
      <c r="AV17" s="112" t="s">
        <v>44</v>
      </c>
      <c r="AW17" s="112" t="s">
        <v>44</v>
      </c>
      <c r="AX17" s="112" t="s">
        <v>44</v>
      </c>
      <c r="AY17" s="112" t="s">
        <v>44</v>
      </c>
      <c r="AZ17" s="112" t="s">
        <v>44</v>
      </c>
      <c r="BA17" s="112" t="s">
        <v>44</v>
      </c>
      <c r="BB17" s="112" t="s">
        <v>44</v>
      </c>
      <c r="BC17" s="112" t="s">
        <v>44</v>
      </c>
      <c r="BD17" s="112" t="s">
        <v>44</v>
      </c>
      <c r="BE17" s="116"/>
      <c r="BF17" s="118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</row>
    <row r="18" spans="1:101" ht="35.25" customHeight="1" thickBot="1">
      <c r="A18" s="189"/>
      <c r="B18" s="113" t="s">
        <v>89</v>
      </c>
      <c r="C18" s="114" t="s">
        <v>90</v>
      </c>
      <c r="D18" s="110" t="s">
        <v>28</v>
      </c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  <c r="Q18" s="34"/>
      <c r="R18" s="33"/>
      <c r="S18" s="33"/>
      <c r="T18" s="33"/>
      <c r="U18" s="33"/>
      <c r="V18" s="111" t="s">
        <v>44</v>
      </c>
      <c r="W18" s="111" t="s">
        <v>44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 t="s">
        <v>138</v>
      </c>
      <c r="AQ18" s="33"/>
      <c r="AR18" s="67"/>
      <c r="AS18" s="67"/>
      <c r="AT18" s="26"/>
      <c r="AU18" s="26"/>
      <c r="AV18" s="112" t="s">
        <v>44</v>
      </c>
      <c r="AW18" s="112" t="s">
        <v>44</v>
      </c>
      <c r="AX18" s="112" t="s">
        <v>44</v>
      </c>
      <c r="AY18" s="112" t="s">
        <v>44</v>
      </c>
      <c r="AZ18" s="112" t="s">
        <v>44</v>
      </c>
      <c r="BA18" s="112" t="s">
        <v>44</v>
      </c>
      <c r="BB18" s="112" t="s">
        <v>44</v>
      </c>
      <c r="BC18" s="112" t="s">
        <v>44</v>
      </c>
      <c r="BD18" s="112" t="s">
        <v>44</v>
      </c>
      <c r="BE18" s="120"/>
    </row>
    <row r="19" spans="1:101" ht="20.25" customHeight="1" thickBot="1">
      <c r="A19" s="189"/>
      <c r="B19" s="113" t="s">
        <v>106</v>
      </c>
      <c r="C19" s="115" t="s">
        <v>91</v>
      </c>
      <c r="D19" s="110" t="s">
        <v>28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11" t="s">
        <v>44</v>
      </c>
      <c r="W19" s="111" t="s">
        <v>44</v>
      </c>
      <c r="X19" s="67"/>
      <c r="Y19" s="67"/>
      <c r="Z19" s="67"/>
      <c r="AA19" s="67"/>
      <c r="AB19" s="67"/>
      <c r="AC19" s="67"/>
      <c r="AD19" s="67" t="s">
        <v>139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26"/>
      <c r="AU19" s="26"/>
      <c r="AV19" s="112" t="s">
        <v>44</v>
      </c>
      <c r="AW19" s="112" t="s">
        <v>44</v>
      </c>
      <c r="AX19" s="112" t="s">
        <v>44</v>
      </c>
      <c r="AY19" s="112" t="s">
        <v>44</v>
      </c>
      <c r="AZ19" s="112" t="s">
        <v>44</v>
      </c>
      <c r="BA19" s="112" t="s">
        <v>44</v>
      </c>
      <c r="BB19" s="112" t="s">
        <v>44</v>
      </c>
      <c r="BC19" s="112" t="s">
        <v>44</v>
      </c>
      <c r="BD19" s="112" t="s">
        <v>44</v>
      </c>
      <c r="BE19" s="67"/>
    </row>
    <row r="20" spans="1:101" ht="20.25" customHeight="1" thickBot="1">
      <c r="A20" s="189"/>
      <c r="B20" s="113"/>
      <c r="C20" s="114" t="s">
        <v>128</v>
      </c>
      <c r="D20" s="110" t="s">
        <v>28</v>
      </c>
      <c r="E20" s="24"/>
      <c r="F20" s="24"/>
      <c r="G20" s="24"/>
      <c r="H20" s="24"/>
      <c r="I20" s="24"/>
      <c r="J20" s="24"/>
      <c r="K20" s="24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111" t="s">
        <v>44</v>
      </c>
      <c r="W20" s="111" t="s">
        <v>44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67"/>
      <c r="AP20" s="67"/>
      <c r="AQ20" s="67"/>
      <c r="AR20" s="67"/>
      <c r="AS20" s="67" t="s">
        <v>139</v>
      </c>
      <c r="AT20" s="26"/>
      <c r="AU20" s="26"/>
      <c r="AV20" s="112" t="s">
        <v>44</v>
      </c>
      <c r="AW20" s="112" t="s">
        <v>44</v>
      </c>
      <c r="AX20" s="112" t="s">
        <v>44</v>
      </c>
      <c r="AY20" s="112" t="s">
        <v>44</v>
      </c>
      <c r="AZ20" s="112" t="s">
        <v>44</v>
      </c>
      <c r="BA20" s="112" t="s">
        <v>44</v>
      </c>
      <c r="BB20" s="112" t="s">
        <v>44</v>
      </c>
      <c r="BC20" s="112" t="s">
        <v>44</v>
      </c>
      <c r="BD20" s="112" t="s">
        <v>44</v>
      </c>
      <c r="BE20" s="116"/>
    </row>
    <row r="21" spans="1:101" ht="20.25" customHeight="1" thickBot="1">
      <c r="A21" s="189"/>
      <c r="B21" s="113" t="s">
        <v>129</v>
      </c>
      <c r="C21" s="114" t="s">
        <v>103</v>
      </c>
      <c r="D21" s="110" t="s">
        <v>28</v>
      </c>
      <c r="E21" s="24"/>
      <c r="F21" s="24"/>
      <c r="G21" s="24"/>
      <c r="H21" s="24"/>
      <c r="I21" s="24"/>
      <c r="J21" s="24"/>
      <c r="K21" s="2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111" t="s">
        <v>44</v>
      </c>
      <c r="W21" s="111" t="s">
        <v>44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1"/>
      <c r="AP21" s="31"/>
      <c r="AQ21" s="31"/>
      <c r="AR21" s="31"/>
      <c r="AS21" s="31"/>
      <c r="AT21" s="26"/>
      <c r="AU21" s="26" t="s">
        <v>140</v>
      </c>
      <c r="AV21" s="112" t="s">
        <v>44</v>
      </c>
      <c r="AW21" s="112" t="s">
        <v>44</v>
      </c>
      <c r="AX21" s="112" t="s">
        <v>44</v>
      </c>
      <c r="AY21" s="112" t="s">
        <v>44</v>
      </c>
      <c r="AZ21" s="112" t="s">
        <v>44</v>
      </c>
      <c r="BA21" s="112" t="s">
        <v>44</v>
      </c>
      <c r="BB21" s="112" t="s">
        <v>44</v>
      </c>
      <c r="BC21" s="112" t="s">
        <v>44</v>
      </c>
      <c r="BD21" s="112" t="s">
        <v>44</v>
      </c>
      <c r="BE21" s="116"/>
    </row>
    <row r="22" spans="1:101" ht="49.5" customHeight="1" thickBot="1">
      <c r="A22" s="189"/>
      <c r="B22" s="121" t="s">
        <v>92</v>
      </c>
      <c r="C22" s="122" t="s">
        <v>93</v>
      </c>
      <c r="D22" s="123" t="s">
        <v>28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11" t="s">
        <v>44</v>
      </c>
      <c r="W22" s="111" t="s">
        <v>44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7"/>
      <c r="AU22" s="27"/>
      <c r="AV22" s="112" t="s">
        <v>44</v>
      </c>
      <c r="AW22" s="112" t="s">
        <v>44</v>
      </c>
      <c r="AX22" s="112" t="s">
        <v>44</v>
      </c>
      <c r="AY22" s="112" t="s">
        <v>44</v>
      </c>
      <c r="AZ22" s="112" t="s">
        <v>44</v>
      </c>
      <c r="BA22" s="112" t="s">
        <v>44</v>
      </c>
      <c r="BB22" s="112" t="s">
        <v>44</v>
      </c>
      <c r="BC22" s="112" t="s">
        <v>44</v>
      </c>
      <c r="BD22" s="112" t="s">
        <v>44</v>
      </c>
      <c r="BE22" s="25"/>
    </row>
    <row r="23" spans="1:101" ht="25.5" customHeight="1" thickBot="1">
      <c r="A23" s="189"/>
      <c r="B23" s="193" t="s">
        <v>130</v>
      </c>
      <c r="C23" s="193" t="s">
        <v>107</v>
      </c>
      <c r="D23" s="124" t="s">
        <v>28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11" t="s">
        <v>44</v>
      </c>
      <c r="W23" s="111" t="s">
        <v>44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26"/>
      <c r="AU23" s="26"/>
      <c r="AV23" s="112" t="s">
        <v>44</v>
      </c>
      <c r="AW23" s="112" t="s">
        <v>44</v>
      </c>
      <c r="AX23" s="112" t="s">
        <v>44</v>
      </c>
      <c r="AY23" s="112" t="s">
        <v>44</v>
      </c>
      <c r="AZ23" s="112" t="s">
        <v>44</v>
      </c>
      <c r="BA23" s="112" t="s">
        <v>44</v>
      </c>
      <c r="BB23" s="112" t="s">
        <v>44</v>
      </c>
      <c r="BC23" s="112" t="s">
        <v>44</v>
      </c>
      <c r="BD23" s="112" t="s">
        <v>44</v>
      </c>
      <c r="BE23" s="116"/>
    </row>
    <row r="24" spans="1:101" ht="31.5" customHeight="1" thickBot="1">
      <c r="A24" s="189"/>
      <c r="B24" s="194"/>
      <c r="C24" s="194"/>
      <c r="D24" s="124" t="s">
        <v>102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11"/>
      <c r="W24" s="111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26"/>
      <c r="AU24" s="26" t="s">
        <v>137</v>
      </c>
      <c r="AV24" s="112"/>
      <c r="AW24" s="112"/>
      <c r="AX24" s="112"/>
      <c r="AY24" s="112"/>
      <c r="AZ24" s="112"/>
      <c r="BA24" s="112"/>
      <c r="BB24" s="112"/>
      <c r="BC24" s="112"/>
      <c r="BD24" s="112"/>
      <c r="BE24" s="116"/>
    </row>
    <row r="25" spans="1:101" ht="19.5" customHeight="1" thickBot="1">
      <c r="A25" s="189"/>
      <c r="B25" s="113" t="s">
        <v>131</v>
      </c>
      <c r="C25" s="115" t="s">
        <v>132</v>
      </c>
      <c r="D25" s="110" t="s">
        <v>28</v>
      </c>
      <c r="E25" s="33"/>
      <c r="F25" s="33"/>
      <c r="G25" s="33"/>
      <c r="H25" s="33"/>
      <c r="I25" s="33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11" t="s">
        <v>44</v>
      </c>
      <c r="W25" s="111" t="s">
        <v>44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 t="s">
        <v>138</v>
      </c>
      <c r="AP25" s="33"/>
      <c r="AQ25" s="33"/>
      <c r="AR25" s="33"/>
      <c r="AS25" s="33"/>
      <c r="AT25" s="26"/>
      <c r="AU25" s="26"/>
      <c r="AV25" s="112" t="s">
        <v>44</v>
      </c>
      <c r="AW25" s="112" t="s">
        <v>44</v>
      </c>
      <c r="AX25" s="112" t="s">
        <v>44</v>
      </c>
      <c r="AY25" s="112" t="s">
        <v>44</v>
      </c>
      <c r="AZ25" s="112" t="s">
        <v>44</v>
      </c>
      <c r="BA25" s="112" t="s">
        <v>44</v>
      </c>
      <c r="BB25" s="112" t="s">
        <v>44</v>
      </c>
      <c r="BC25" s="112" t="s">
        <v>44</v>
      </c>
      <c r="BD25" s="112" t="s">
        <v>44</v>
      </c>
      <c r="BE25" s="116"/>
    </row>
    <row r="26" spans="1:101" ht="19.5" customHeight="1" thickBot="1">
      <c r="A26" s="189"/>
      <c r="B26" s="195" t="s">
        <v>133</v>
      </c>
      <c r="C26" s="171" t="s">
        <v>134</v>
      </c>
      <c r="D26" s="110" t="s">
        <v>28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11" t="s">
        <v>44</v>
      </c>
      <c r="W26" s="111" t="s">
        <v>44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67"/>
      <c r="AR26" s="67"/>
      <c r="AS26" s="67"/>
      <c r="AT26" s="26"/>
      <c r="AU26" s="26"/>
      <c r="AV26" s="112" t="s">
        <v>44</v>
      </c>
      <c r="AW26" s="112" t="s">
        <v>44</v>
      </c>
      <c r="AX26" s="112" t="s">
        <v>44</v>
      </c>
      <c r="AY26" s="112" t="s">
        <v>44</v>
      </c>
      <c r="AZ26" s="112" t="s">
        <v>44</v>
      </c>
      <c r="BA26" s="112" t="s">
        <v>44</v>
      </c>
      <c r="BB26" s="112" t="s">
        <v>44</v>
      </c>
      <c r="BC26" s="112" t="s">
        <v>44</v>
      </c>
      <c r="BD26" s="112" t="s">
        <v>44</v>
      </c>
      <c r="BE26" s="116"/>
    </row>
    <row r="27" spans="1:101" ht="19.5" customHeight="1" thickBot="1">
      <c r="A27" s="189"/>
      <c r="B27" s="196"/>
      <c r="C27" s="172"/>
      <c r="D27" s="110" t="s">
        <v>102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11"/>
      <c r="W27" s="11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1"/>
      <c r="AL27" s="31"/>
      <c r="AM27" s="31"/>
      <c r="AN27" s="31"/>
      <c r="AO27" s="31"/>
      <c r="AP27" s="31"/>
      <c r="AQ27" s="31"/>
      <c r="AR27" s="31"/>
      <c r="AS27" s="31"/>
      <c r="AT27" s="26"/>
      <c r="AU27" s="26" t="s">
        <v>140</v>
      </c>
      <c r="AV27" s="112"/>
      <c r="AW27" s="112"/>
      <c r="AX27" s="112"/>
      <c r="AY27" s="112"/>
      <c r="AZ27" s="112"/>
      <c r="BA27" s="112"/>
      <c r="BB27" s="112"/>
      <c r="BC27" s="112"/>
      <c r="BD27" s="112"/>
      <c r="BE27" s="116"/>
    </row>
    <row r="28" spans="1:101" ht="36.75" customHeight="1" thickBot="1">
      <c r="A28" s="189"/>
      <c r="B28" s="104" t="s">
        <v>94</v>
      </c>
      <c r="C28" s="104" t="s">
        <v>95</v>
      </c>
      <c r="D28" s="125" t="s">
        <v>28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7" t="s">
        <v>44</v>
      </c>
      <c r="W28" s="127" t="s">
        <v>44</v>
      </c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8"/>
      <c r="AU28" s="128"/>
      <c r="AV28" s="129" t="s">
        <v>44</v>
      </c>
      <c r="AW28" s="129" t="s">
        <v>44</v>
      </c>
      <c r="AX28" s="129" t="s">
        <v>44</v>
      </c>
      <c r="AY28" s="129" t="s">
        <v>44</v>
      </c>
      <c r="AZ28" s="129" t="s">
        <v>44</v>
      </c>
      <c r="BA28" s="129" t="s">
        <v>44</v>
      </c>
      <c r="BB28" s="129" t="s">
        <v>44</v>
      </c>
      <c r="BC28" s="129" t="s">
        <v>44</v>
      </c>
      <c r="BD28" s="129" t="s">
        <v>44</v>
      </c>
      <c r="BE28" s="25"/>
    </row>
    <row r="29" spans="1:101" ht="19.5" customHeight="1" thickBot="1">
      <c r="A29" s="189"/>
      <c r="B29" s="114" t="s">
        <v>96</v>
      </c>
      <c r="C29" s="114" t="s">
        <v>97</v>
      </c>
      <c r="D29" s="110" t="s">
        <v>28</v>
      </c>
      <c r="E29" s="13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11" t="s">
        <v>44</v>
      </c>
      <c r="W29" s="111" t="s">
        <v>44</v>
      </c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 t="s">
        <v>138</v>
      </c>
      <c r="AT29" s="133"/>
      <c r="AU29" s="133"/>
      <c r="AV29" s="112" t="s">
        <v>44</v>
      </c>
      <c r="AW29" s="112" t="s">
        <v>44</v>
      </c>
      <c r="AX29" s="112" t="s">
        <v>44</v>
      </c>
      <c r="AY29" s="112" t="s">
        <v>44</v>
      </c>
      <c r="AZ29" s="112" t="s">
        <v>44</v>
      </c>
      <c r="BA29" s="112" t="s">
        <v>44</v>
      </c>
      <c r="BB29" s="112" t="s">
        <v>44</v>
      </c>
      <c r="BC29" s="112" t="s">
        <v>44</v>
      </c>
      <c r="BD29" s="112" t="s">
        <v>44</v>
      </c>
      <c r="BE29" s="67"/>
    </row>
    <row r="30" spans="1:101" ht="18" customHeight="1">
      <c r="A30" s="189"/>
      <c r="B30" s="173" t="s">
        <v>136</v>
      </c>
      <c r="C30" s="174"/>
      <c r="D30" s="175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5" t="s">
        <v>44</v>
      </c>
      <c r="W30" s="165" t="s">
        <v>44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5" t="s">
        <v>44</v>
      </c>
      <c r="AW30" s="165" t="s">
        <v>44</v>
      </c>
      <c r="AX30" s="165" t="s">
        <v>44</v>
      </c>
      <c r="AY30" s="165" t="s">
        <v>44</v>
      </c>
      <c r="AZ30" s="165" t="s">
        <v>44</v>
      </c>
      <c r="BA30" s="165" t="s">
        <v>44</v>
      </c>
      <c r="BB30" s="165" t="s">
        <v>44</v>
      </c>
      <c r="BC30" s="165" t="s">
        <v>44</v>
      </c>
      <c r="BD30" s="165" t="s">
        <v>44</v>
      </c>
      <c r="BE30" s="160"/>
    </row>
    <row r="31" spans="1:101" ht="2.25" customHeight="1" thickBot="1">
      <c r="A31" s="189"/>
      <c r="B31" s="176"/>
      <c r="C31" s="177"/>
      <c r="D31" s="178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66"/>
      <c r="W31" s="166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6"/>
      <c r="AW31" s="166"/>
      <c r="AX31" s="166"/>
      <c r="AY31" s="166"/>
      <c r="AZ31" s="166"/>
      <c r="BA31" s="166"/>
      <c r="BB31" s="166"/>
      <c r="BC31" s="166"/>
      <c r="BD31" s="166"/>
      <c r="BE31" s="161"/>
    </row>
    <row r="32" spans="1:101" ht="18" customHeight="1" thickBot="1">
      <c r="A32" s="189"/>
      <c r="B32" s="162" t="s">
        <v>52</v>
      </c>
      <c r="C32" s="163"/>
      <c r="D32" s="16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111" t="s">
        <v>44</v>
      </c>
      <c r="W32" s="111" t="s">
        <v>44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106" t="s">
        <v>44</v>
      </c>
      <c r="AW32" s="106" t="s">
        <v>44</v>
      </c>
      <c r="AX32" s="106" t="s">
        <v>44</v>
      </c>
      <c r="AY32" s="106" t="s">
        <v>44</v>
      </c>
      <c r="AZ32" s="106" t="s">
        <v>44</v>
      </c>
      <c r="BA32" s="106" t="s">
        <v>44</v>
      </c>
      <c r="BB32" s="106" t="s">
        <v>44</v>
      </c>
      <c r="BC32" s="106" t="s">
        <v>44</v>
      </c>
      <c r="BD32" s="106" t="s">
        <v>44</v>
      </c>
      <c r="BE32" s="25"/>
    </row>
    <row r="33" spans="1:58" s="136" customFormat="1" ht="18" customHeight="1" thickBot="1">
      <c r="A33" s="190"/>
      <c r="B33" s="162" t="s">
        <v>36</v>
      </c>
      <c r="C33" s="163"/>
      <c r="D33" s="16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11" t="s">
        <v>44</v>
      </c>
      <c r="W33" s="111" t="s">
        <v>44</v>
      </c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32" t="s">
        <v>44</v>
      </c>
      <c r="AW33" s="32" t="s">
        <v>44</v>
      </c>
      <c r="AX33" s="32" t="s">
        <v>44</v>
      </c>
      <c r="AY33" s="32" t="s">
        <v>44</v>
      </c>
      <c r="AZ33" s="32" t="s">
        <v>44</v>
      </c>
      <c r="BA33" s="32" t="s">
        <v>44</v>
      </c>
      <c r="BB33" s="32" t="s">
        <v>44</v>
      </c>
      <c r="BC33" s="32" t="s">
        <v>44</v>
      </c>
      <c r="BD33" s="32" t="s">
        <v>44</v>
      </c>
      <c r="BE33" s="135"/>
      <c r="BF33" s="93"/>
    </row>
    <row r="34" spans="1:58">
      <c r="A34" s="144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AT34" s="138"/>
      <c r="AU34" s="138"/>
    </row>
    <row r="35" spans="1:58" ht="18.75">
      <c r="A35" s="145"/>
      <c r="B35" s="139"/>
      <c r="C35" s="140" t="s">
        <v>56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39"/>
      <c r="R35" s="139"/>
      <c r="S35" s="139"/>
      <c r="T35" s="139"/>
      <c r="U35" s="141"/>
      <c r="V35" s="141"/>
      <c r="AT35" s="138"/>
      <c r="AU35" s="138"/>
    </row>
    <row r="36" spans="1:58">
      <c r="A36" s="146" t="s">
        <v>37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1"/>
      <c r="V36" s="141"/>
      <c r="AT36" s="138"/>
      <c r="AU36" s="138"/>
    </row>
  </sheetData>
  <mergeCells count="83"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N30:N31"/>
    <mergeCell ref="C26:C27"/>
    <mergeCell ref="B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N30:AN31"/>
    <mergeCell ref="AO30:AO31"/>
    <mergeCell ref="AP30:AP31"/>
    <mergeCell ref="AQ30:AQ31"/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40"/>
  <sheetViews>
    <sheetView tabSelected="1" view="pageBreakPreview" zoomScale="50" zoomScaleNormal="40" zoomScaleSheetLayoutView="50" workbookViewId="0">
      <selection activeCell="BG30" sqref="BG30"/>
    </sheetView>
  </sheetViews>
  <sheetFormatPr defaultRowHeight="18"/>
  <cols>
    <col min="1" max="1" width="6.7109375" customWidth="1"/>
    <col min="2" max="2" width="13.42578125" customWidth="1"/>
    <col min="3" max="3" width="44.7109375" customWidth="1"/>
    <col min="4" max="4" width="11.5703125" customWidth="1"/>
    <col min="5" max="30" width="3.85546875" customWidth="1"/>
    <col min="31" max="36" width="3.85546875" style="5" customWidth="1"/>
    <col min="37" max="38" width="3.85546875" customWidth="1"/>
    <col min="39" max="39" width="3.85546875" style="5" customWidth="1"/>
    <col min="40" max="40" width="3.85546875" customWidth="1"/>
    <col min="41" max="41" width="3.85546875" style="7" customWidth="1"/>
    <col min="42" max="42" width="3.85546875" style="8" customWidth="1"/>
    <col min="43" max="48" width="3.85546875" customWidth="1"/>
    <col min="49" max="56" width="3.42578125" customWidth="1"/>
    <col min="57" max="57" width="12.140625" customWidth="1"/>
    <col min="58" max="58" width="7.5703125" style="21" customWidth="1"/>
  </cols>
  <sheetData>
    <row r="1" spans="1:71" ht="78.75" customHeight="1" thickBot="1">
      <c r="A1" s="198" t="s">
        <v>143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200"/>
      <c r="BF1" s="37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</row>
    <row r="2" spans="1:71" ht="99.75" customHeight="1" thickBot="1">
      <c r="A2" s="188" t="s">
        <v>8</v>
      </c>
      <c r="B2" s="188" t="s">
        <v>9</v>
      </c>
      <c r="C2" s="188" t="s">
        <v>10</v>
      </c>
      <c r="D2" s="188" t="s">
        <v>11</v>
      </c>
      <c r="E2" s="179" t="s">
        <v>12</v>
      </c>
      <c r="F2" s="180"/>
      <c r="G2" s="180"/>
      <c r="H2" s="181"/>
      <c r="I2" s="92" t="s">
        <v>115</v>
      </c>
      <c r="J2" s="179" t="s">
        <v>13</v>
      </c>
      <c r="K2" s="180"/>
      <c r="L2" s="180"/>
      <c r="M2" s="92" t="s">
        <v>116</v>
      </c>
      <c r="N2" s="179" t="s">
        <v>14</v>
      </c>
      <c r="O2" s="180"/>
      <c r="P2" s="180"/>
      <c r="Q2" s="181"/>
      <c r="R2" s="92" t="s">
        <v>117</v>
      </c>
      <c r="S2" s="180" t="s">
        <v>15</v>
      </c>
      <c r="T2" s="180"/>
      <c r="U2" s="181"/>
      <c r="V2" s="92" t="s">
        <v>118</v>
      </c>
      <c r="W2" s="179" t="s">
        <v>16</v>
      </c>
      <c r="X2" s="180"/>
      <c r="Y2" s="180"/>
      <c r="Z2" s="181"/>
      <c r="AA2" s="179" t="s">
        <v>17</v>
      </c>
      <c r="AB2" s="180"/>
      <c r="AC2" s="180"/>
      <c r="AD2" s="181"/>
      <c r="AE2" s="179" t="s">
        <v>18</v>
      </c>
      <c r="AF2" s="180"/>
      <c r="AG2" s="180"/>
      <c r="AH2" s="181"/>
      <c r="AI2" s="92" t="s">
        <v>119</v>
      </c>
      <c r="AJ2" s="179" t="s">
        <v>19</v>
      </c>
      <c r="AK2" s="180"/>
      <c r="AL2" s="181"/>
      <c r="AM2" s="92" t="s">
        <v>120</v>
      </c>
      <c r="AN2" s="179" t="s">
        <v>20</v>
      </c>
      <c r="AO2" s="180"/>
      <c r="AP2" s="180"/>
      <c r="AQ2" s="181"/>
      <c r="AR2" s="92" t="s">
        <v>121</v>
      </c>
      <c r="AS2" s="179" t="s">
        <v>21</v>
      </c>
      <c r="AT2" s="180"/>
      <c r="AU2" s="181"/>
      <c r="AV2" s="92" t="s">
        <v>122</v>
      </c>
      <c r="AW2" s="179" t="s">
        <v>22</v>
      </c>
      <c r="AX2" s="180"/>
      <c r="AY2" s="180"/>
      <c r="AZ2" s="181"/>
      <c r="BA2" s="179" t="s">
        <v>23</v>
      </c>
      <c r="BB2" s="180"/>
      <c r="BC2" s="180"/>
      <c r="BD2" s="181"/>
      <c r="BE2" s="182" t="s">
        <v>24</v>
      </c>
      <c r="BF2" s="37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</row>
    <row r="3" spans="1:71" ht="18.75" thickBot="1">
      <c r="A3" s="189"/>
      <c r="B3" s="189"/>
      <c r="C3" s="189"/>
      <c r="D3" s="189"/>
      <c r="E3" s="185" t="s">
        <v>25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7"/>
      <c r="BE3" s="183"/>
      <c r="BF3" s="37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</row>
    <row r="4" spans="1:71" s="2" customFormat="1" ht="27" customHeight="1" thickBot="1">
      <c r="A4" s="190"/>
      <c r="B4" s="190"/>
      <c r="C4" s="190"/>
      <c r="D4" s="190"/>
      <c r="E4" s="94">
        <v>36</v>
      </c>
      <c r="F4" s="94">
        <v>37</v>
      </c>
      <c r="G4" s="94">
        <v>38</v>
      </c>
      <c r="H4" s="94">
        <v>39</v>
      </c>
      <c r="I4" s="94">
        <v>40</v>
      </c>
      <c r="J4" s="94">
        <v>41</v>
      </c>
      <c r="K4" s="94">
        <v>42</v>
      </c>
      <c r="L4" s="95">
        <v>43</v>
      </c>
      <c r="M4" s="95">
        <v>44</v>
      </c>
      <c r="N4" s="95">
        <v>45</v>
      </c>
      <c r="O4" s="95">
        <v>46</v>
      </c>
      <c r="P4" s="95">
        <v>47</v>
      </c>
      <c r="Q4" s="95">
        <v>48</v>
      </c>
      <c r="R4" s="95">
        <v>49</v>
      </c>
      <c r="S4" s="95">
        <v>50</v>
      </c>
      <c r="T4" s="95">
        <v>51</v>
      </c>
      <c r="U4" s="95">
        <v>52</v>
      </c>
      <c r="V4" s="96">
        <v>1</v>
      </c>
      <c r="W4" s="96">
        <v>2</v>
      </c>
      <c r="X4" s="96">
        <v>3</v>
      </c>
      <c r="Y4" s="96">
        <v>4</v>
      </c>
      <c r="Z4" s="96">
        <v>5</v>
      </c>
      <c r="AA4" s="96">
        <v>6</v>
      </c>
      <c r="AB4" s="96">
        <v>7</v>
      </c>
      <c r="AC4" s="96">
        <v>8</v>
      </c>
      <c r="AD4" s="96">
        <v>9</v>
      </c>
      <c r="AE4" s="95">
        <v>10</v>
      </c>
      <c r="AF4" s="95">
        <v>11</v>
      </c>
      <c r="AG4" s="95">
        <v>12</v>
      </c>
      <c r="AH4" s="95">
        <v>13</v>
      </c>
      <c r="AI4" s="95">
        <v>14</v>
      </c>
      <c r="AJ4" s="95">
        <v>15</v>
      </c>
      <c r="AK4" s="95">
        <v>16</v>
      </c>
      <c r="AL4" s="95">
        <v>17</v>
      </c>
      <c r="AM4" s="95">
        <v>18</v>
      </c>
      <c r="AN4" s="95">
        <v>19</v>
      </c>
      <c r="AO4" s="95">
        <v>20</v>
      </c>
      <c r="AP4" s="95">
        <v>21</v>
      </c>
      <c r="AQ4" s="95">
        <v>22</v>
      </c>
      <c r="AR4" s="95">
        <v>23</v>
      </c>
      <c r="AS4" s="95">
        <v>24</v>
      </c>
      <c r="AT4" s="97">
        <v>25</v>
      </c>
      <c r="AU4" s="97">
        <v>26</v>
      </c>
      <c r="AV4" s="95">
        <v>27</v>
      </c>
      <c r="AW4" s="95">
        <v>28</v>
      </c>
      <c r="AX4" s="95">
        <v>29</v>
      </c>
      <c r="AY4" s="95">
        <v>30</v>
      </c>
      <c r="AZ4" s="95">
        <v>31</v>
      </c>
      <c r="BA4" s="95">
        <v>32</v>
      </c>
      <c r="BB4" s="95">
        <v>33</v>
      </c>
      <c r="BC4" s="95">
        <v>34</v>
      </c>
      <c r="BD4" s="95">
        <v>35</v>
      </c>
      <c r="BE4" s="183"/>
      <c r="BF4" s="37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5" spans="1:71" ht="18.75" thickBot="1">
      <c r="A5" s="185" t="s">
        <v>26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7"/>
      <c r="BE5" s="183"/>
      <c r="BF5" s="37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</row>
    <row r="6" spans="1:71" s="2" customFormat="1" ht="25.5" customHeight="1" thickBot="1">
      <c r="A6" s="100"/>
      <c r="B6" s="101"/>
      <c r="C6" s="101"/>
      <c r="D6" s="101"/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  <c r="M6" s="94">
        <v>9</v>
      </c>
      <c r="N6" s="94">
        <v>10</v>
      </c>
      <c r="O6" s="94">
        <v>11</v>
      </c>
      <c r="P6" s="94">
        <v>12</v>
      </c>
      <c r="Q6" s="94">
        <v>13</v>
      </c>
      <c r="R6" s="94">
        <v>14</v>
      </c>
      <c r="S6" s="94">
        <v>15</v>
      </c>
      <c r="T6" s="94">
        <v>16</v>
      </c>
      <c r="U6" s="94">
        <v>17</v>
      </c>
      <c r="V6" s="94">
        <v>18</v>
      </c>
      <c r="W6" s="94">
        <v>19</v>
      </c>
      <c r="X6" s="94">
        <v>20</v>
      </c>
      <c r="Y6" s="94">
        <v>21</v>
      </c>
      <c r="Z6" s="94">
        <v>22</v>
      </c>
      <c r="AA6" s="94">
        <v>23</v>
      </c>
      <c r="AB6" s="94">
        <v>24</v>
      </c>
      <c r="AC6" s="94">
        <v>25</v>
      </c>
      <c r="AD6" s="94">
        <v>26</v>
      </c>
      <c r="AE6" s="94">
        <v>27</v>
      </c>
      <c r="AF6" s="94">
        <v>28</v>
      </c>
      <c r="AG6" s="94">
        <v>29</v>
      </c>
      <c r="AH6" s="94">
        <v>30</v>
      </c>
      <c r="AI6" s="94">
        <v>31</v>
      </c>
      <c r="AJ6" s="94">
        <v>32</v>
      </c>
      <c r="AK6" s="94">
        <v>33</v>
      </c>
      <c r="AL6" s="94">
        <v>34</v>
      </c>
      <c r="AM6" s="94">
        <v>35</v>
      </c>
      <c r="AN6" s="94">
        <v>36</v>
      </c>
      <c r="AO6" s="94">
        <v>37</v>
      </c>
      <c r="AP6" s="94">
        <v>38</v>
      </c>
      <c r="AQ6" s="94">
        <v>39</v>
      </c>
      <c r="AR6" s="94">
        <v>40</v>
      </c>
      <c r="AS6" s="94">
        <v>41</v>
      </c>
      <c r="AT6" s="102">
        <v>42</v>
      </c>
      <c r="AU6" s="102">
        <v>43</v>
      </c>
      <c r="AV6" s="94">
        <v>44</v>
      </c>
      <c r="AW6" s="94">
        <v>45</v>
      </c>
      <c r="AX6" s="94">
        <v>46</v>
      </c>
      <c r="AY6" s="94">
        <v>47</v>
      </c>
      <c r="AZ6" s="94">
        <v>48</v>
      </c>
      <c r="BA6" s="94">
        <v>49</v>
      </c>
      <c r="BB6" s="94">
        <v>50</v>
      </c>
      <c r="BC6" s="94">
        <v>51</v>
      </c>
      <c r="BD6" s="94">
        <v>52</v>
      </c>
      <c r="BE6" s="184"/>
      <c r="BF6" s="37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</row>
    <row r="7" spans="1:71" s="4" customFormat="1" ht="41.25" customHeight="1" thickBot="1">
      <c r="A7" s="201" t="s">
        <v>0</v>
      </c>
      <c r="B7" s="76" t="s">
        <v>48</v>
      </c>
      <c r="C7" s="82" t="s">
        <v>47</v>
      </c>
      <c r="D7" s="35" t="s">
        <v>28</v>
      </c>
      <c r="E7" s="41">
        <f>E8+E9+E10</f>
        <v>4</v>
      </c>
      <c r="F7" s="41">
        <f t="shared" ref="F7:AV7" si="0">F8+F9+F10</f>
        <v>4</v>
      </c>
      <c r="G7" s="41">
        <f t="shared" si="0"/>
        <v>4</v>
      </c>
      <c r="H7" s="41">
        <f t="shared" si="0"/>
        <v>4</v>
      </c>
      <c r="I7" s="41">
        <f t="shared" si="0"/>
        <v>4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4</v>
      </c>
      <c r="N7" s="41">
        <f t="shared" si="0"/>
        <v>4</v>
      </c>
      <c r="O7" s="41">
        <f t="shared" si="0"/>
        <v>4</v>
      </c>
      <c r="P7" s="41">
        <f t="shared" si="0"/>
        <v>4</v>
      </c>
      <c r="Q7" s="41">
        <f t="shared" si="0"/>
        <v>4</v>
      </c>
      <c r="R7" s="41">
        <f t="shared" si="0"/>
        <v>4</v>
      </c>
      <c r="S7" s="41">
        <f t="shared" si="0"/>
        <v>4</v>
      </c>
      <c r="T7" s="41">
        <f t="shared" si="0"/>
        <v>4</v>
      </c>
      <c r="U7" s="41">
        <f t="shared" si="0"/>
        <v>0</v>
      </c>
      <c r="V7" s="41" t="s">
        <v>44</v>
      </c>
      <c r="W7" s="41" t="s">
        <v>44</v>
      </c>
      <c r="X7" s="41">
        <f>X8+X9+X10</f>
        <v>0</v>
      </c>
      <c r="Y7" s="41">
        <f t="shared" si="0"/>
        <v>0</v>
      </c>
      <c r="Z7" s="41">
        <f t="shared" si="0"/>
        <v>0</v>
      </c>
      <c r="AA7" s="41">
        <f t="shared" si="0"/>
        <v>0</v>
      </c>
      <c r="AB7" s="41">
        <f t="shared" si="0"/>
        <v>0</v>
      </c>
      <c r="AC7" s="41">
        <f t="shared" si="0"/>
        <v>0</v>
      </c>
      <c r="AD7" s="41">
        <f t="shared" si="0"/>
        <v>6</v>
      </c>
      <c r="AE7" s="41">
        <f t="shared" si="0"/>
        <v>6</v>
      </c>
      <c r="AF7" s="41">
        <f t="shared" si="0"/>
        <v>6</v>
      </c>
      <c r="AG7" s="41">
        <f t="shared" si="0"/>
        <v>6</v>
      </c>
      <c r="AH7" s="41">
        <f t="shared" si="0"/>
        <v>6</v>
      </c>
      <c r="AI7" s="41">
        <f t="shared" si="0"/>
        <v>6</v>
      </c>
      <c r="AJ7" s="41">
        <f t="shared" si="0"/>
        <v>6</v>
      </c>
      <c r="AK7" s="41">
        <f t="shared" si="0"/>
        <v>6</v>
      </c>
      <c r="AL7" s="41">
        <f t="shared" si="0"/>
        <v>6</v>
      </c>
      <c r="AM7" s="41">
        <f t="shared" si="0"/>
        <v>6</v>
      </c>
      <c r="AN7" s="41">
        <f t="shared" si="0"/>
        <v>6</v>
      </c>
      <c r="AO7" s="41">
        <f t="shared" si="0"/>
        <v>6</v>
      </c>
      <c r="AP7" s="41">
        <f t="shared" si="0"/>
        <v>6</v>
      </c>
      <c r="AQ7" s="41">
        <f t="shared" si="0"/>
        <v>6</v>
      </c>
      <c r="AR7" s="41">
        <f t="shared" si="0"/>
        <v>6</v>
      </c>
      <c r="AS7" s="41">
        <f t="shared" si="0"/>
        <v>12</v>
      </c>
      <c r="AT7" s="41">
        <f t="shared" si="0"/>
        <v>12</v>
      </c>
      <c r="AU7" s="41">
        <f t="shared" si="0"/>
        <v>0</v>
      </c>
      <c r="AV7" s="41">
        <f t="shared" si="0"/>
        <v>0</v>
      </c>
      <c r="AW7" s="41" t="s">
        <v>44</v>
      </c>
      <c r="AX7" s="41" t="s">
        <v>44</v>
      </c>
      <c r="AY7" s="41" t="s">
        <v>44</v>
      </c>
      <c r="AZ7" s="41" t="s">
        <v>44</v>
      </c>
      <c r="BA7" s="41" t="s">
        <v>44</v>
      </c>
      <c r="BB7" s="41" t="s">
        <v>44</v>
      </c>
      <c r="BC7" s="41" t="s">
        <v>44</v>
      </c>
      <c r="BD7" s="41" t="s">
        <v>44</v>
      </c>
      <c r="BE7" s="43">
        <f>SUM(E7:BD7)</f>
        <v>166</v>
      </c>
      <c r="BF7" s="37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</row>
    <row r="8" spans="1:71" ht="38.25" customHeight="1" thickBot="1">
      <c r="A8" s="202"/>
      <c r="B8" s="83" t="s">
        <v>80</v>
      </c>
      <c r="C8" s="69" t="s">
        <v>108</v>
      </c>
      <c r="D8" s="20" t="s">
        <v>28</v>
      </c>
      <c r="E8" s="43">
        <v>2</v>
      </c>
      <c r="F8" s="43">
        <v>2</v>
      </c>
      <c r="G8" s="43">
        <v>2</v>
      </c>
      <c r="H8" s="43">
        <v>2</v>
      </c>
      <c r="I8" s="43">
        <v>2</v>
      </c>
      <c r="J8" s="44"/>
      <c r="K8" s="44"/>
      <c r="L8" s="44"/>
      <c r="M8" s="43">
        <v>2</v>
      </c>
      <c r="N8" s="43">
        <v>2</v>
      </c>
      <c r="O8" s="43">
        <v>2</v>
      </c>
      <c r="P8" s="43">
        <v>2</v>
      </c>
      <c r="Q8" s="43">
        <v>2</v>
      </c>
      <c r="R8" s="43">
        <v>2</v>
      </c>
      <c r="S8" s="43">
        <v>2</v>
      </c>
      <c r="T8" s="43">
        <v>2</v>
      </c>
      <c r="U8" s="45"/>
      <c r="V8" s="41" t="s">
        <v>44</v>
      </c>
      <c r="W8" s="41" t="s">
        <v>44</v>
      </c>
      <c r="X8" s="43"/>
      <c r="Y8" s="43"/>
      <c r="Z8" s="44"/>
      <c r="AA8" s="44"/>
      <c r="AB8" s="44"/>
      <c r="AC8" s="46"/>
      <c r="AD8" s="47">
        <v>2</v>
      </c>
      <c r="AE8" s="43">
        <v>2</v>
      </c>
      <c r="AF8" s="43">
        <v>2</v>
      </c>
      <c r="AG8" s="43">
        <v>2</v>
      </c>
      <c r="AH8" s="43">
        <v>2</v>
      </c>
      <c r="AI8" s="43">
        <v>2</v>
      </c>
      <c r="AJ8" s="43">
        <v>2</v>
      </c>
      <c r="AK8" s="43">
        <v>2</v>
      </c>
      <c r="AL8" s="43">
        <v>2</v>
      </c>
      <c r="AM8" s="43">
        <v>2</v>
      </c>
      <c r="AN8" s="43">
        <v>2</v>
      </c>
      <c r="AO8" s="47">
        <v>2</v>
      </c>
      <c r="AP8" s="47">
        <v>2</v>
      </c>
      <c r="AQ8" s="43">
        <v>2</v>
      </c>
      <c r="AR8" s="43">
        <v>2</v>
      </c>
      <c r="AS8" s="43">
        <v>4</v>
      </c>
      <c r="AT8" s="43">
        <v>4</v>
      </c>
      <c r="AU8" s="48"/>
      <c r="AV8" s="49"/>
      <c r="AW8" s="50" t="s">
        <v>44</v>
      </c>
      <c r="AX8" s="50" t="s">
        <v>44</v>
      </c>
      <c r="AY8" s="50" t="s">
        <v>44</v>
      </c>
      <c r="AZ8" s="50" t="s">
        <v>44</v>
      </c>
      <c r="BA8" s="50" t="s">
        <v>44</v>
      </c>
      <c r="BB8" s="50" t="s">
        <v>44</v>
      </c>
      <c r="BC8" s="50" t="s">
        <v>44</v>
      </c>
      <c r="BD8" s="50" t="s">
        <v>44</v>
      </c>
      <c r="BE8" s="43">
        <f>SUM(E8:BD8)</f>
        <v>64</v>
      </c>
      <c r="BF8" s="37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</row>
    <row r="9" spans="1:71" ht="40.5" customHeight="1" thickBot="1">
      <c r="A9" s="202"/>
      <c r="B9" s="83" t="s">
        <v>49</v>
      </c>
      <c r="C9" s="69" t="s">
        <v>109</v>
      </c>
      <c r="D9" s="20" t="s">
        <v>28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4"/>
      <c r="K9" s="44"/>
      <c r="L9" s="44"/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43">
        <v>2</v>
      </c>
      <c r="T9" s="43">
        <v>2</v>
      </c>
      <c r="U9" s="45"/>
      <c r="V9" s="41" t="s">
        <v>44</v>
      </c>
      <c r="W9" s="41" t="s">
        <v>44</v>
      </c>
      <c r="X9" s="43"/>
      <c r="Y9" s="43"/>
      <c r="Z9" s="44"/>
      <c r="AA9" s="44"/>
      <c r="AB9" s="44"/>
      <c r="AC9" s="46"/>
      <c r="AD9" s="47">
        <v>2</v>
      </c>
      <c r="AE9" s="43">
        <v>2</v>
      </c>
      <c r="AF9" s="43">
        <v>2</v>
      </c>
      <c r="AG9" s="43">
        <v>2</v>
      </c>
      <c r="AH9" s="43">
        <v>2</v>
      </c>
      <c r="AI9" s="43">
        <v>2</v>
      </c>
      <c r="AJ9" s="43">
        <v>2</v>
      </c>
      <c r="AK9" s="43">
        <v>2</v>
      </c>
      <c r="AL9" s="43">
        <v>2</v>
      </c>
      <c r="AM9" s="43">
        <v>2</v>
      </c>
      <c r="AN9" s="43">
        <v>2</v>
      </c>
      <c r="AO9" s="47">
        <v>2</v>
      </c>
      <c r="AP9" s="47">
        <v>2</v>
      </c>
      <c r="AQ9" s="43">
        <v>2</v>
      </c>
      <c r="AR9" s="43">
        <v>2</v>
      </c>
      <c r="AS9" s="43">
        <v>4</v>
      </c>
      <c r="AT9" s="43">
        <v>4</v>
      </c>
      <c r="AU9" s="48"/>
      <c r="AV9" s="49"/>
      <c r="AW9" s="50" t="s">
        <v>44</v>
      </c>
      <c r="AX9" s="50" t="s">
        <v>44</v>
      </c>
      <c r="AY9" s="50" t="s">
        <v>44</v>
      </c>
      <c r="AZ9" s="50" t="s">
        <v>44</v>
      </c>
      <c r="BA9" s="50" t="s">
        <v>44</v>
      </c>
      <c r="BB9" s="50" t="s">
        <v>44</v>
      </c>
      <c r="BC9" s="50" t="s">
        <v>44</v>
      </c>
      <c r="BD9" s="50" t="s">
        <v>44</v>
      </c>
      <c r="BE9" s="43">
        <f>SUM(E9:BD9)</f>
        <v>64</v>
      </c>
      <c r="BF9" s="37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</row>
    <row r="10" spans="1:71" ht="30" customHeight="1" thickBot="1">
      <c r="A10" s="202"/>
      <c r="B10" s="83" t="s">
        <v>110</v>
      </c>
      <c r="C10" s="68" t="s">
        <v>111</v>
      </c>
      <c r="D10" s="20" t="s">
        <v>28</v>
      </c>
      <c r="E10" s="43"/>
      <c r="F10" s="43"/>
      <c r="G10" s="43"/>
      <c r="H10" s="43"/>
      <c r="I10" s="43"/>
      <c r="J10" s="44"/>
      <c r="K10" s="44"/>
      <c r="L10" s="44"/>
      <c r="M10" s="43"/>
      <c r="N10" s="43"/>
      <c r="O10" s="43"/>
      <c r="P10" s="43"/>
      <c r="Q10" s="43"/>
      <c r="R10" s="43"/>
      <c r="S10" s="43"/>
      <c r="T10" s="43"/>
      <c r="U10" s="45"/>
      <c r="V10" s="41" t="s">
        <v>44</v>
      </c>
      <c r="W10" s="41" t="s">
        <v>44</v>
      </c>
      <c r="X10" s="43"/>
      <c r="Y10" s="43"/>
      <c r="Z10" s="44"/>
      <c r="AA10" s="44"/>
      <c r="AB10" s="44"/>
      <c r="AC10" s="44"/>
      <c r="AD10" s="47">
        <v>2</v>
      </c>
      <c r="AE10" s="43">
        <v>2</v>
      </c>
      <c r="AF10" s="43">
        <v>2</v>
      </c>
      <c r="AG10" s="43">
        <v>2</v>
      </c>
      <c r="AH10" s="43">
        <v>2</v>
      </c>
      <c r="AI10" s="43">
        <v>2</v>
      </c>
      <c r="AJ10" s="43">
        <v>2</v>
      </c>
      <c r="AK10" s="43">
        <v>2</v>
      </c>
      <c r="AL10" s="43">
        <v>2</v>
      </c>
      <c r="AM10" s="43">
        <v>2</v>
      </c>
      <c r="AN10" s="43">
        <v>2</v>
      </c>
      <c r="AO10" s="47">
        <v>2</v>
      </c>
      <c r="AP10" s="47">
        <v>2</v>
      </c>
      <c r="AQ10" s="43">
        <v>2</v>
      </c>
      <c r="AR10" s="43">
        <v>2</v>
      </c>
      <c r="AS10" s="43">
        <v>4</v>
      </c>
      <c r="AT10" s="43">
        <v>4</v>
      </c>
      <c r="AU10" s="45"/>
      <c r="AV10" s="49"/>
      <c r="AW10" s="50"/>
      <c r="AX10" s="50"/>
      <c r="AY10" s="50"/>
      <c r="AZ10" s="50"/>
      <c r="BA10" s="50"/>
      <c r="BB10" s="50"/>
      <c r="BC10" s="50"/>
      <c r="BD10" s="50"/>
      <c r="BE10" s="43"/>
      <c r="BF10" s="37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</row>
    <row r="11" spans="1:71" s="4" customFormat="1" ht="27" customHeight="1" thickBot="1">
      <c r="A11" s="202"/>
      <c r="B11" s="204" t="s">
        <v>51</v>
      </c>
      <c r="C11" s="206" t="s">
        <v>50</v>
      </c>
      <c r="D11" s="35" t="s">
        <v>28</v>
      </c>
      <c r="E11" s="41">
        <f>SUM(E13,E15)+E16</f>
        <v>10</v>
      </c>
      <c r="F11" s="41">
        <f t="shared" ref="F11:U11" si="1">SUM(F13,F15)+F16</f>
        <v>10</v>
      </c>
      <c r="G11" s="41">
        <f t="shared" si="1"/>
        <v>10</v>
      </c>
      <c r="H11" s="41">
        <f t="shared" si="1"/>
        <v>10</v>
      </c>
      <c r="I11" s="41">
        <f t="shared" si="1"/>
        <v>10</v>
      </c>
      <c r="J11" s="41">
        <f t="shared" si="1"/>
        <v>0</v>
      </c>
      <c r="K11" s="41">
        <f t="shared" si="1"/>
        <v>0</v>
      </c>
      <c r="L11" s="41">
        <f t="shared" si="1"/>
        <v>0</v>
      </c>
      <c r="M11" s="41">
        <f t="shared" si="1"/>
        <v>10</v>
      </c>
      <c r="N11" s="41">
        <f t="shared" si="1"/>
        <v>10</v>
      </c>
      <c r="O11" s="41">
        <f t="shared" si="1"/>
        <v>10</v>
      </c>
      <c r="P11" s="41">
        <f t="shared" si="1"/>
        <v>10</v>
      </c>
      <c r="Q11" s="41">
        <f t="shared" si="1"/>
        <v>10</v>
      </c>
      <c r="R11" s="41">
        <f t="shared" si="1"/>
        <v>10</v>
      </c>
      <c r="S11" s="41">
        <f t="shared" si="1"/>
        <v>12</v>
      </c>
      <c r="T11" s="41">
        <f t="shared" si="1"/>
        <v>9</v>
      </c>
      <c r="U11" s="41">
        <f t="shared" si="1"/>
        <v>6</v>
      </c>
      <c r="V11" s="41" t="s">
        <v>44</v>
      </c>
      <c r="W11" s="41" t="s">
        <v>44</v>
      </c>
      <c r="X11" s="41">
        <f>SUM(X13,X15)+X16</f>
        <v>0</v>
      </c>
      <c r="Y11" s="41">
        <f t="shared" ref="Y11:AV11" si="2">SUM(Y13,Y15)+Y16</f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2</v>
      </c>
      <c r="AE11" s="41">
        <f t="shared" si="2"/>
        <v>2</v>
      </c>
      <c r="AF11" s="41">
        <f t="shared" si="2"/>
        <v>2</v>
      </c>
      <c r="AG11" s="41">
        <f t="shared" si="2"/>
        <v>2</v>
      </c>
      <c r="AH11" s="41">
        <f t="shared" si="2"/>
        <v>2</v>
      </c>
      <c r="AI11" s="41">
        <f t="shared" si="2"/>
        <v>2</v>
      </c>
      <c r="AJ11" s="41">
        <f t="shared" si="2"/>
        <v>2</v>
      </c>
      <c r="AK11" s="41">
        <f t="shared" si="2"/>
        <v>2</v>
      </c>
      <c r="AL11" s="41">
        <f t="shared" si="2"/>
        <v>2</v>
      </c>
      <c r="AM11" s="41">
        <f t="shared" si="2"/>
        <v>2</v>
      </c>
      <c r="AN11" s="41">
        <f t="shared" si="2"/>
        <v>2</v>
      </c>
      <c r="AO11" s="41">
        <f t="shared" si="2"/>
        <v>2</v>
      </c>
      <c r="AP11" s="41">
        <f t="shared" si="2"/>
        <v>2</v>
      </c>
      <c r="AQ11" s="41">
        <f t="shared" si="2"/>
        <v>2</v>
      </c>
      <c r="AR11" s="41">
        <f t="shared" si="2"/>
        <v>2</v>
      </c>
      <c r="AS11" s="41">
        <f t="shared" si="2"/>
        <v>4</v>
      </c>
      <c r="AT11" s="41">
        <f t="shared" si="2"/>
        <v>4</v>
      </c>
      <c r="AU11" s="41">
        <f t="shared" si="2"/>
        <v>0</v>
      </c>
      <c r="AV11" s="41">
        <f t="shared" si="2"/>
        <v>0</v>
      </c>
      <c r="AW11" s="50" t="s">
        <v>44</v>
      </c>
      <c r="AX11" s="50" t="s">
        <v>44</v>
      </c>
      <c r="AY11" s="50" t="s">
        <v>44</v>
      </c>
      <c r="AZ11" s="50" t="s">
        <v>44</v>
      </c>
      <c r="BA11" s="50" t="s">
        <v>44</v>
      </c>
      <c r="BB11" s="50" t="s">
        <v>44</v>
      </c>
      <c r="BC11" s="50" t="s">
        <v>44</v>
      </c>
      <c r="BD11" s="50" t="s">
        <v>44</v>
      </c>
      <c r="BE11" s="43">
        <f t="shared" ref="BE11:BE15" si="3">SUM(E11:BD11)</f>
        <v>175</v>
      </c>
      <c r="BF11" s="37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</row>
    <row r="12" spans="1:71" s="4" customFormat="1" ht="23.25" customHeight="1" thickBot="1">
      <c r="A12" s="202"/>
      <c r="B12" s="205"/>
      <c r="C12" s="207"/>
      <c r="D12" s="35" t="s">
        <v>29</v>
      </c>
      <c r="E12" s="41">
        <f>E14</f>
        <v>0</v>
      </c>
      <c r="F12" s="41">
        <f t="shared" ref="F12:U12" si="4">F14</f>
        <v>2</v>
      </c>
      <c r="G12" s="41">
        <f t="shared" si="4"/>
        <v>0</v>
      </c>
      <c r="H12" s="41">
        <f t="shared" si="4"/>
        <v>2</v>
      </c>
      <c r="I12" s="41">
        <f t="shared" si="4"/>
        <v>0</v>
      </c>
      <c r="J12" s="41">
        <f t="shared" si="4"/>
        <v>0</v>
      </c>
      <c r="K12" s="41">
        <f t="shared" si="4"/>
        <v>0</v>
      </c>
      <c r="L12" s="41">
        <f t="shared" si="4"/>
        <v>0</v>
      </c>
      <c r="M12" s="41">
        <f t="shared" si="4"/>
        <v>0</v>
      </c>
      <c r="N12" s="41">
        <f t="shared" si="4"/>
        <v>2</v>
      </c>
      <c r="O12" s="41">
        <f t="shared" si="4"/>
        <v>0</v>
      </c>
      <c r="P12" s="41">
        <f t="shared" si="4"/>
        <v>2</v>
      </c>
      <c r="Q12" s="41">
        <f t="shared" si="4"/>
        <v>0</v>
      </c>
      <c r="R12" s="41">
        <f t="shared" si="4"/>
        <v>2</v>
      </c>
      <c r="S12" s="41">
        <f t="shared" si="4"/>
        <v>0</v>
      </c>
      <c r="T12" s="41">
        <f t="shared" si="4"/>
        <v>3</v>
      </c>
      <c r="U12" s="41">
        <f t="shared" si="4"/>
        <v>0</v>
      </c>
      <c r="V12" s="41" t="s">
        <v>44</v>
      </c>
      <c r="W12" s="41" t="s">
        <v>44</v>
      </c>
      <c r="X12" s="41">
        <f>X14</f>
        <v>0</v>
      </c>
      <c r="Y12" s="41">
        <f t="shared" ref="Y12:AV12" si="5">Y14</f>
        <v>0</v>
      </c>
      <c r="Z12" s="41">
        <f t="shared" si="5"/>
        <v>0</v>
      </c>
      <c r="AA12" s="41">
        <f t="shared" si="5"/>
        <v>0</v>
      </c>
      <c r="AB12" s="41">
        <f t="shared" si="5"/>
        <v>0</v>
      </c>
      <c r="AC12" s="41">
        <f t="shared" si="5"/>
        <v>0</v>
      </c>
      <c r="AD12" s="41">
        <f t="shared" si="5"/>
        <v>0</v>
      </c>
      <c r="AE12" s="41">
        <f t="shared" si="5"/>
        <v>0</v>
      </c>
      <c r="AF12" s="41">
        <f t="shared" si="5"/>
        <v>0</v>
      </c>
      <c r="AG12" s="41">
        <f t="shared" si="5"/>
        <v>0</v>
      </c>
      <c r="AH12" s="41">
        <f t="shared" si="5"/>
        <v>0</v>
      </c>
      <c r="AI12" s="41">
        <f t="shared" si="5"/>
        <v>0</v>
      </c>
      <c r="AJ12" s="41">
        <f t="shared" si="5"/>
        <v>0</v>
      </c>
      <c r="AK12" s="41">
        <f t="shared" si="5"/>
        <v>0</v>
      </c>
      <c r="AL12" s="41">
        <f t="shared" si="5"/>
        <v>0</v>
      </c>
      <c r="AM12" s="41">
        <f t="shared" si="5"/>
        <v>0</v>
      </c>
      <c r="AN12" s="41">
        <f t="shared" si="5"/>
        <v>0</v>
      </c>
      <c r="AO12" s="41">
        <f t="shared" si="5"/>
        <v>0</v>
      </c>
      <c r="AP12" s="41">
        <f t="shared" si="5"/>
        <v>0</v>
      </c>
      <c r="AQ12" s="41">
        <f t="shared" si="5"/>
        <v>0</v>
      </c>
      <c r="AR12" s="41">
        <f t="shared" si="5"/>
        <v>0</v>
      </c>
      <c r="AS12" s="41">
        <f t="shared" si="5"/>
        <v>0</v>
      </c>
      <c r="AT12" s="41">
        <f t="shared" si="5"/>
        <v>0</v>
      </c>
      <c r="AU12" s="41">
        <f t="shared" si="5"/>
        <v>0</v>
      </c>
      <c r="AV12" s="41">
        <f t="shared" si="5"/>
        <v>0</v>
      </c>
      <c r="AW12" s="50" t="s">
        <v>44</v>
      </c>
      <c r="AX12" s="50" t="s">
        <v>44</v>
      </c>
      <c r="AY12" s="50" t="s">
        <v>44</v>
      </c>
      <c r="AZ12" s="50" t="s">
        <v>44</v>
      </c>
      <c r="BA12" s="50" t="s">
        <v>44</v>
      </c>
      <c r="BB12" s="50" t="s">
        <v>44</v>
      </c>
      <c r="BC12" s="50" t="s">
        <v>44</v>
      </c>
      <c r="BD12" s="50" t="s">
        <v>44</v>
      </c>
      <c r="BE12" s="43">
        <f t="shared" si="3"/>
        <v>13</v>
      </c>
      <c r="BF12" s="37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</row>
    <row r="13" spans="1:71" s="5" customFormat="1" ht="18.75" thickBot="1">
      <c r="A13" s="202"/>
      <c r="B13" s="208" t="s">
        <v>61</v>
      </c>
      <c r="C13" s="210" t="s">
        <v>4</v>
      </c>
      <c r="D13" s="20" t="s">
        <v>28</v>
      </c>
      <c r="E13" s="43">
        <v>6</v>
      </c>
      <c r="F13" s="43">
        <v>4</v>
      </c>
      <c r="G13" s="43">
        <v>6</v>
      </c>
      <c r="H13" s="43">
        <v>4</v>
      </c>
      <c r="I13" s="43">
        <v>6</v>
      </c>
      <c r="J13" s="44"/>
      <c r="K13" s="44"/>
      <c r="L13" s="44"/>
      <c r="M13" s="43">
        <v>6</v>
      </c>
      <c r="N13" s="43">
        <v>4</v>
      </c>
      <c r="O13" s="43">
        <v>6</v>
      </c>
      <c r="P13" s="43">
        <v>4</v>
      </c>
      <c r="Q13" s="43">
        <v>6</v>
      </c>
      <c r="R13" s="43">
        <v>4</v>
      </c>
      <c r="S13" s="43">
        <v>6</v>
      </c>
      <c r="T13" s="43">
        <v>3</v>
      </c>
      <c r="U13" s="45">
        <v>3</v>
      </c>
      <c r="V13" s="41" t="s">
        <v>44</v>
      </c>
      <c r="W13" s="41" t="s">
        <v>44</v>
      </c>
      <c r="X13" s="43"/>
      <c r="Y13" s="43"/>
      <c r="Z13" s="44"/>
      <c r="AA13" s="44"/>
      <c r="AB13" s="44"/>
      <c r="AC13" s="44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7"/>
      <c r="AP13" s="47"/>
      <c r="AQ13" s="43"/>
      <c r="AR13" s="43"/>
      <c r="AS13" s="43"/>
      <c r="AT13" s="43"/>
      <c r="AU13" s="45"/>
      <c r="AV13" s="44"/>
      <c r="AW13" s="50" t="s">
        <v>44</v>
      </c>
      <c r="AX13" s="50" t="s">
        <v>44</v>
      </c>
      <c r="AY13" s="50" t="s">
        <v>44</v>
      </c>
      <c r="AZ13" s="50" t="s">
        <v>44</v>
      </c>
      <c r="BA13" s="50" t="s">
        <v>44</v>
      </c>
      <c r="BB13" s="50" t="s">
        <v>44</v>
      </c>
      <c r="BC13" s="50" t="s">
        <v>44</v>
      </c>
      <c r="BD13" s="50" t="s">
        <v>44</v>
      </c>
      <c r="BE13" s="43">
        <f t="shared" si="3"/>
        <v>68</v>
      </c>
      <c r="BF13" s="37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</row>
    <row r="14" spans="1:71" s="5" customFormat="1" ht="18.75" customHeight="1" thickBot="1">
      <c r="A14" s="202"/>
      <c r="B14" s="209"/>
      <c r="C14" s="211"/>
      <c r="D14" s="20" t="s">
        <v>29</v>
      </c>
      <c r="E14" s="43"/>
      <c r="F14" s="43">
        <v>2</v>
      </c>
      <c r="G14" s="43"/>
      <c r="H14" s="43">
        <v>2</v>
      </c>
      <c r="I14" s="43"/>
      <c r="J14" s="44"/>
      <c r="K14" s="44"/>
      <c r="L14" s="44"/>
      <c r="M14" s="43"/>
      <c r="N14" s="43">
        <v>2</v>
      </c>
      <c r="O14" s="43"/>
      <c r="P14" s="43">
        <v>2</v>
      </c>
      <c r="Q14" s="43"/>
      <c r="R14" s="43">
        <v>2</v>
      </c>
      <c r="S14" s="43"/>
      <c r="T14" s="43">
        <v>3</v>
      </c>
      <c r="U14" s="45"/>
      <c r="V14" s="41" t="s">
        <v>44</v>
      </c>
      <c r="W14" s="41" t="s">
        <v>44</v>
      </c>
      <c r="X14" s="43"/>
      <c r="Y14" s="43"/>
      <c r="Z14" s="44"/>
      <c r="AA14" s="44"/>
      <c r="AB14" s="44"/>
      <c r="AC14" s="44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7"/>
      <c r="AP14" s="47"/>
      <c r="AQ14" s="43"/>
      <c r="AR14" s="43"/>
      <c r="AS14" s="43"/>
      <c r="AT14" s="43"/>
      <c r="AU14" s="45"/>
      <c r="AV14" s="44"/>
      <c r="AW14" s="50" t="s">
        <v>44</v>
      </c>
      <c r="AX14" s="50" t="s">
        <v>44</v>
      </c>
      <c r="AY14" s="50" t="s">
        <v>44</v>
      </c>
      <c r="AZ14" s="50" t="s">
        <v>44</v>
      </c>
      <c r="BA14" s="50" t="s">
        <v>44</v>
      </c>
      <c r="BB14" s="50" t="s">
        <v>44</v>
      </c>
      <c r="BC14" s="50" t="s">
        <v>44</v>
      </c>
      <c r="BD14" s="50" t="s">
        <v>44</v>
      </c>
      <c r="BE14" s="43">
        <f t="shared" si="3"/>
        <v>13</v>
      </c>
      <c r="BF14" s="37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s="5" customFormat="1" ht="21" customHeight="1" thickBot="1">
      <c r="A15" s="202"/>
      <c r="B15" s="80" t="s">
        <v>62</v>
      </c>
      <c r="C15" s="81" t="s">
        <v>63</v>
      </c>
      <c r="D15" s="20" t="s">
        <v>28</v>
      </c>
      <c r="E15" s="42">
        <v>4</v>
      </c>
      <c r="F15" s="42">
        <v>6</v>
      </c>
      <c r="G15" s="42">
        <v>4</v>
      </c>
      <c r="H15" s="42">
        <v>6</v>
      </c>
      <c r="I15" s="42">
        <v>4</v>
      </c>
      <c r="J15" s="44"/>
      <c r="K15" s="44"/>
      <c r="L15" s="44"/>
      <c r="M15" s="42">
        <v>4</v>
      </c>
      <c r="N15" s="42">
        <v>6</v>
      </c>
      <c r="O15" s="42">
        <v>4</v>
      </c>
      <c r="P15" s="42">
        <v>6</v>
      </c>
      <c r="Q15" s="42">
        <v>4</v>
      </c>
      <c r="R15" s="42">
        <v>6</v>
      </c>
      <c r="S15" s="42">
        <v>6</v>
      </c>
      <c r="T15" s="42">
        <v>6</v>
      </c>
      <c r="U15" s="45">
        <v>3</v>
      </c>
      <c r="V15" s="41" t="s">
        <v>44</v>
      </c>
      <c r="W15" s="41" t="s">
        <v>44</v>
      </c>
      <c r="X15" s="43"/>
      <c r="Y15" s="43"/>
      <c r="Z15" s="44"/>
      <c r="AA15" s="44"/>
      <c r="AB15" s="44"/>
      <c r="AC15" s="44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7"/>
      <c r="AP15" s="47"/>
      <c r="AQ15" s="43"/>
      <c r="AR15" s="43"/>
      <c r="AS15" s="43"/>
      <c r="AT15" s="43"/>
      <c r="AU15" s="45"/>
      <c r="AV15" s="44"/>
      <c r="AW15" s="50" t="s">
        <v>44</v>
      </c>
      <c r="AX15" s="50" t="s">
        <v>44</v>
      </c>
      <c r="AY15" s="50" t="s">
        <v>44</v>
      </c>
      <c r="AZ15" s="50" t="s">
        <v>44</v>
      </c>
      <c r="BA15" s="50" t="s">
        <v>44</v>
      </c>
      <c r="BB15" s="50" t="s">
        <v>44</v>
      </c>
      <c r="BC15" s="50" t="s">
        <v>44</v>
      </c>
      <c r="BD15" s="50" t="s">
        <v>44</v>
      </c>
      <c r="BE15" s="43">
        <f t="shared" si="3"/>
        <v>69</v>
      </c>
      <c r="BF15" s="37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</row>
    <row r="16" spans="1:71" s="5" customFormat="1" ht="20.25" customHeight="1" thickBot="1">
      <c r="A16" s="202"/>
      <c r="B16" s="80" t="s">
        <v>59</v>
      </c>
      <c r="C16" s="81" t="s">
        <v>60</v>
      </c>
      <c r="D16" s="20" t="s">
        <v>28</v>
      </c>
      <c r="E16" s="43"/>
      <c r="F16" s="43"/>
      <c r="G16" s="43"/>
      <c r="H16" s="43"/>
      <c r="I16" s="43"/>
      <c r="J16" s="44"/>
      <c r="K16" s="44"/>
      <c r="L16" s="44"/>
      <c r="M16" s="43"/>
      <c r="N16" s="43"/>
      <c r="O16" s="43"/>
      <c r="P16" s="43"/>
      <c r="Q16" s="43"/>
      <c r="R16" s="43"/>
      <c r="S16" s="43"/>
      <c r="T16" s="43"/>
      <c r="U16" s="45"/>
      <c r="V16" s="41" t="s">
        <v>44</v>
      </c>
      <c r="W16" s="41" t="s">
        <v>44</v>
      </c>
      <c r="X16" s="43"/>
      <c r="Y16" s="43"/>
      <c r="Z16" s="44"/>
      <c r="AA16" s="44"/>
      <c r="AB16" s="44"/>
      <c r="AC16" s="44"/>
      <c r="AD16" s="43">
        <v>2</v>
      </c>
      <c r="AE16" s="43">
        <v>2</v>
      </c>
      <c r="AF16" s="43">
        <v>2</v>
      </c>
      <c r="AG16" s="43">
        <v>2</v>
      </c>
      <c r="AH16" s="43">
        <v>2</v>
      </c>
      <c r="AI16" s="43">
        <v>2</v>
      </c>
      <c r="AJ16" s="43">
        <v>2</v>
      </c>
      <c r="AK16" s="43">
        <v>2</v>
      </c>
      <c r="AL16" s="43">
        <v>2</v>
      </c>
      <c r="AM16" s="43">
        <v>2</v>
      </c>
      <c r="AN16" s="43">
        <v>2</v>
      </c>
      <c r="AO16" s="47">
        <v>2</v>
      </c>
      <c r="AP16" s="47">
        <v>2</v>
      </c>
      <c r="AQ16" s="43">
        <v>2</v>
      </c>
      <c r="AR16" s="43">
        <v>2</v>
      </c>
      <c r="AS16" s="43">
        <v>4</v>
      </c>
      <c r="AT16" s="43">
        <v>4</v>
      </c>
      <c r="AU16" s="45"/>
      <c r="AV16" s="44"/>
      <c r="AW16" s="50"/>
      <c r="AX16" s="50"/>
      <c r="AY16" s="50"/>
      <c r="AZ16" s="50"/>
      <c r="BA16" s="50"/>
      <c r="BB16" s="50"/>
      <c r="BC16" s="50"/>
      <c r="BD16" s="50"/>
      <c r="BE16" s="43"/>
      <c r="BF16" s="37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</row>
    <row r="17" spans="1:71" s="4" customFormat="1" ht="22.5" customHeight="1" thickBot="1">
      <c r="A17" s="202"/>
      <c r="B17" s="212" t="s">
        <v>30</v>
      </c>
      <c r="C17" s="216" t="s">
        <v>113</v>
      </c>
      <c r="D17" s="35" t="s">
        <v>28</v>
      </c>
      <c r="E17" s="41">
        <f>E19+E21+E22+E23+E24</f>
        <v>20</v>
      </c>
      <c r="F17" s="41">
        <f t="shared" ref="F17:AV17" si="6">F19+F21+F22+F23+F24</f>
        <v>17</v>
      </c>
      <c r="G17" s="41">
        <f t="shared" si="6"/>
        <v>20</v>
      </c>
      <c r="H17" s="41">
        <f t="shared" si="6"/>
        <v>18</v>
      </c>
      <c r="I17" s="41">
        <f t="shared" si="6"/>
        <v>20</v>
      </c>
      <c r="J17" s="41">
        <f t="shared" si="6"/>
        <v>0</v>
      </c>
      <c r="K17" s="41">
        <f t="shared" si="6"/>
        <v>0</v>
      </c>
      <c r="L17" s="41">
        <f t="shared" si="6"/>
        <v>0</v>
      </c>
      <c r="M17" s="41">
        <f t="shared" si="6"/>
        <v>20</v>
      </c>
      <c r="N17" s="41">
        <f t="shared" si="6"/>
        <v>20</v>
      </c>
      <c r="O17" s="41">
        <f t="shared" si="6"/>
        <v>20</v>
      </c>
      <c r="P17" s="41">
        <f t="shared" si="6"/>
        <v>20</v>
      </c>
      <c r="Q17" s="41">
        <f t="shared" si="6"/>
        <v>22</v>
      </c>
      <c r="R17" s="41">
        <f t="shared" si="6"/>
        <v>20</v>
      </c>
      <c r="S17" s="41">
        <f t="shared" si="6"/>
        <v>22</v>
      </c>
      <c r="T17" s="41">
        <f t="shared" si="6"/>
        <v>20</v>
      </c>
      <c r="U17" s="41">
        <f t="shared" si="6"/>
        <v>0</v>
      </c>
      <c r="V17" s="41" t="s">
        <v>44</v>
      </c>
      <c r="W17" s="41" t="s">
        <v>44</v>
      </c>
      <c r="X17" s="41">
        <f t="shared" si="6"/>
        <v>0</v>
      </c>
      <c r="Y17" s="41">
        <f t="shared" si="6"/>
        <v>0</v>
      </c>
      <c r="Z17" s="41">
        <f t="shared" si="6"/>
        <v>0</v>
      </c>
      <c r="AA17" s="41">
        <f t="shared" si="6"/>
        <v>0</v>
      </c>
      <c r="AB17" s="41">
        <f t="shared" si="6"/>
        <v>0</v>
      </c>
      <c r="AC17" s="41">
        <f t="shared" si="6"/>
        <v>0</v>
      </c>
      <c r="AD17" s="41">
        <f t="shared" si="6"/>
        <v>18</v>
      </c>
      <c r="AE17" s="41">
        <f t="shared" si="6"/>
        <v>20</v>
      </c>
      <c r="AF17" s="41">
        <f t="shared" si="6"/>
        <v>18</v>
      </c>
      <c r="AG17" s="41">
        <f t="shared" si="6"/>
        <v>20</v>
      </c>
      <c r="AH17" s="41">
        <f t="shared" si="6"/>
        <v>20</v>
      </c>
      <c r="AI17" s="41">
        <f t="shared" si="6"/>
        <v>20</v>
      </c>
      <c r="AJ17" s="41">
        <f t="shared" si="6"/>
        <v>20</v>
      </c>
      <c r="AK17" s="41">
        <f t="shared" si="6"/>
        <v>20</v>
      </c>
      <c r="AL17" s="41">
        <f t="shared" si="6"/>
        <v>20</v>
      </c>
      <c r="AM17" s="41">
        <f t="shared" si="6"/>
        <v>20</v>
      </c>
      <c r="AN17" s="41">
        <f t="shared" si="6"/>
        <v>20</v>
      </c>
      <c r="AO17" s="41">
        <f t="shared" si="6"/>
        <v>20</v>
      </c>
      <c r="AP17" s="41">
        <f t="shared" si="6"/>
        <v>20</v>
      </c>
      <c r="AQ17" s="41">
        <f t="shared" si="6"/>
        <v>20</v>
      </c>
      <c r="AR17" s="41">
        <f t="shared" si="6"/>
        <v>20</v>
      </c>
      <c r="AS17" s="41">
        <f t="shared" si="6"/>
        <v>12</v>
      </c>
      <c r="AT17" s="41">
        <f t="shared" si="6"/>
        <v>15</v>
      </c>
      <c r="AU17" s="41">
        <f t="shared" si="6"/>
        <v>0</v>
      </c>
      <c r="AV17" s="41">
        <f t="shared" si="6"/>
        <v>0</v>
      </c>
      <c r="AW17" s="50" t="s">
        <v>44</v>
      </c>
      <c r="AX17" s="50" t="s">
        <v>44</v>
      </c>
      <c r="AY17" s="50" t="s">
        <v>44</v>
      </c>
      <c r="AZ17" s="50" t="s">
        <v>44</v>
      </c>
      <c r="BA17" s="50" t="s">
        <v>44</v>
      </c>
      <c r="BB17" s="50" t="s">
        <v>44</v>
      </c>
      <c r="BC17" s="50" t="s">
        <v>44</v>
      </c>
      <c r="BD17" s="50" t="s">
        <v>44</v>
      </c>
      <c r="BE17" s="43">
        <f>SUM(E17:BD17)</f>
        <v>582</v>
      </c>
      <c r="BF17" s="37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</row>
    <row r="18" spans="1:71" s="4" customFormat="1" ht="19.5" customHeight="1" thickBot="1">
      <c r="A18" s="202"/>
      <c r="B18" s="213"/>
      <c r="C18" s="217"/>
      <c r="D18" s="35" t="s">
        <v>29</v>
      </c>
      <c r="E18" s="41">
        <f>E20</f>
        <v>0</v>
      </c>
      <c r="F18" s="41">
        <f t="shared" ref="F18:AV18" si="7">F20</f>
        <v>2</v>
      </c>
      <c r="G18" s="41">
        <f t="shared" si="7"/>
        <v>0</v>
      </c>
      <c r="H18" s="41">
        <f t="shared" si="7"/>
        <v>2</v>
      </c>
      <c r="I18" s="41">
        <f t="shared" si="7"/>
        <v>0</v>
      </c>
      <c r="J18" s="41">
        <f t="shared" si="7"/>
        <v>0</v>
      </c>
      <c r="K18" s="41">
        <f t="shared" si="7"/>
        <v>0</v>
      </c>
      <c r="L18" s="41">
        <f t="shared" si="7"/>
        <v>0</v>
      </c>
      <c r="M18" s="41">
        <f t="shared" si="7"/>
        <v>0</v>
      </c>
      <c r="N18" s="41">
        <f t="shared" si="7"/>
        <v>2</v>
      </c>
      <c r="O18" s="41">
        <f t="shared" si="7"/>
        <v>0</v>
      </c>
      <c r="P18" s="41">
        <f t="shared" si="7"/>
        <v>2</v>
      </c>
      <c r="Q18" s="41">
        <f t="shared" si="7"/>
        <v>0</v>
      </c>
      <c r="R18" s="41">
        <f t="shared" si="7"/>
        <v>2</v>
      </c>
      <c r="S18" s="41">
        <f t="shared" si="7"/>
        <v>0</v>
      </c>
      <c r="T18" s="41">
        <f t="shared" si="7"/>
        <v>3</v>
      </c>
      <c r="U18" s="41">
        <f t="shared" si="7"/>
        <v>0</v>
      </c>
      <c r="V18" s="41" t="str">
        <f t="shared" si="7"/>
        <v>К</v>
      </c>
      <c r="W18" s="41" t="str">
        <f t="shared" si="7"/>
        <v>К</v>
      </c>
      <c r="X18" s="41">
        <f t="shared" si="7"/>
        <v>0</v>
      </c>
      <c r="Y18" s="41">
        <f t="shared" si="7"/>
        <v>0</v>
      </c>
      <c r="Z18" s="41">
        <f t="shared" si="7"/>
        <v>0</v>
      </c>
      <c r="AA18" s="41">
        <f t="shared" si="7"/>
        <v>0</v>
      </c>
      <c r="AB18" s="41">
        <f t="shared" si="7"/>
        <v>0</v>
      </c>
      <c r="AC18" s="41">
        <f t="shared" si="7"/>
        <v>0</v>
      </c>
      <c r="AD18" s="41">
        <f t="shared" si="7"/>
        <v>0</v>
      </c>
      <c r="AE18" s="41">
        <f t="shared" si="7"/>
        <v>0</v>
      </c>
      <c r="AF18" s="41">
        <f t="shared" si="7"/>
        <v>0</v>
      </c>
      <c r="AG18" s="41">
        <f t="shared" si="7"/>
        <v>0</v>
      </c>
      <c r="AH18" s="41">
        <f t="shared" si="7"/>
        <v>0</v>
      </c>
      <c r="AI18" s="41">
        <f t="shared" si="7"/>
        <v>0</v>
      </c>
      <c r="AJ18" s="41">
        <f t="shared" si="7"/>
        <v>0</v>
      </c>
      <c r="AK18" s="41">
        <f t="shared" si="7"/>
        <v>0</v>
      </c>
      <c r="AL18" s="41">
        <f t="shared" si="7"/>
        <v>0</v>
      </c>
      <c r="AM18" s="41">
        <f t="shared" si="7"/>
        <v>0</v>
      </c>
      <c r="AN18" s="41">
        <f t="shared" si="7"/>
        <v>0</v>
      </c>
      <c r="AO18" s="41">
        <f t="shared" si="7"/>
        <v>0</v>
      </c>
      <c r="AP18" s="41">
        <f t="shared" si="7"/>
        <v>0</v>
      </c>
      <c r="AQ18" s="41">
        <f t="shared" si="7"/>
        <v>0</v>
      </c>
      <c r="AR18" s="41">
        <f t="shared" si="7"/>
        <v>0</v>
      </c>
      <c r="AS18" s="41">
        <f t="shared" si="7"/>
        <v>0</v>
      </c>
      <c r="AT18" s="41">
        <f t="shared" si="7"/>
        <v>0</v>
      </c>
      <c r="AU18" s="41">
        <f t="shared" si="7"/>
        <v>0</v>
      </c>
      <c r="AV18" s="41">
        <f t="shared" si="7"/>
        <v>0</v>
      </c>
      <c r="AW18" s="50" t="s">
        <v>44</v>
      </c>
      <c r="AX18" s="50" t="s">
        <v>44</v>
      </c>
      <c r="AY18" s="50" t="s">
        <v>44</v>
      </c>
      <c r="AZ18" s="50" t="s">
        <v>44</v>
      </c>
      <c r="BA18" s="50" t="s">
        <v>44</v>
      </c>
      <c r="BB18" s="50" t="s">
        <v>44</v>
      </c>
      <c r="BC18" s="50" t="s">
        <v>44</v>
      </c>
      <c r="BD18" s="50" t="s">
        <v>44</v>
      </c>
      <c r="BE18" s="43">
        <f>SUM(E18:BD18)</f>
        <v>13</v>
      </c>
      <c r="BF18" s="37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5" customFormat="1" ht="18.75" thickBot="1">
      <c r="A19" s="202"/>
      <c r="B19" s="218" t="s">
        <v>64</v>
      </c>
      <c r="C19" s="220" t="s">
        <v>65</v>
      </c>
      <c r="D19" s="20" t="s">
        <v>28</v>
      </c>
      <c r="E19" s="43">
        <v>6</v>
      </c>
      <c r="F19" s="43">
        <v>5</v>
      </c>
      <c r="G19" s="43">
        <v>6</v>
      </c>
      <c r="H19" s="43">
        <v>6</v>
      </c>
      <c r="I19" s="43">
        <v>6</v>
      </c>
      <c r="J19" s="44"/>
      <c r="K19" s="44"/>
      <c r="L19" s="44"/>
      <c r="M19" s="43">
        <v>6</v>
      </c>
      <c r="N19" s="43">
        <v>6</v>
      </c>
      <c r="O19" s="43">
        <v>6</v>
      </c>
      <c r="P19" s="43">
        <v>6</v>
      </c>
      <c r="Q19" s="43">
        <v>6</v>
      </c>
      <c r="R19" s="43">
        <v>6</v>
      </c>
      <c r="S19" s="43">
        <v>6</v>
      </c>
      <c r="T19" s="43">
        <v>6</v>
      </c>
      <c r="U19" s="45"/>
      <c r="V19" s="41" t="s">
        <v>44</v>
      </c>
      <c r="W19" s="41" t="s">
        <v>44</v>
      </c>
      <c r="X19" s="43"/>
      <c r="Y19" s="43"/>
      <c r="Z19" s="44"/>
      <c r="AA19" s="44"/>
      <c r="AB19" s="44"/>
      <c r="AC19" s="44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7"/>
      <c r="AP19" s="47"/>
      <c r="AQ19" s="43"/>
      <c r="AR19" s="43"/>
      <c r="AS19" s="43"/>
      <c r="AT19" s="43"/>
      <c r="AU19" s="45"/>
      <c r="AV19" s="44"/>
      <c r="AW19" s="50" t="s">
        <v>44</v>
      </c>
      <c r="AX19" s="50" t="s">
        <v>44</v>
      </c>
      <c r="AY19" s="50" t="s">
        <v>44</v>
      </c>
      <c r="AZ19" s="50" t="s">
        <v>44</v>
      </c>
      <c r="BA19" s="50" t="s">
        <v>44</v>
      </c>
      <c r="BB19" s="50" t="s">
        <v>44</v>
      </c>
      <c r="BC19" s="50" t="s">
        <v>44</v>
      </c>
      <c r="BD19" s="50" t="s">
        <v>44</v>
      </c>
      <c r="BE19" s="43">
        <f>SUM(E19:BD19)</f>
        <v>77</v>
      </c>
      <c r="BF19" s="37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 s="5" customFormat="1" ht="17.25" customHeight="1" thickBot="1">
      <c r="A20" s="202"/>
      <c r="B20" s="219"/>
      <c r="C20" s="221"/>
      <c r="D20" s="20" t="s">
        <v>29</v>
      </c>
      <c r="E20" s="43"/>
      <c r="F20" s="43">
        <v>2</v>
      </c>
      <c r="G20" s="43"/>
      <c r="H20" s="43">
        <v>2</v>
      </c>
      <c r="I20" s="43"/>
      <c r="J20" s="44"/>
      <c r="K20" s="44"/>
      <c r="L20" s="44"/>
      <c r="M20" s="43"/>
      <c r="N20" s="43">
        <v>2</v>
      </c>
      <c r="O20" s="43"/>
      <c r="P20" s="43">
        <v>2</v>
      </c>
      <c r="Q20" s="43"/>
      <c r="R20" s="43">
        <v>2</v>
      </c>
      <c r="S20" s="43"/>
      <c r="T20" s="43">
        <v>3</v>
      </c>
      <c r="U20" s="45"/>
      <c r="V20" s="41" t="s">
        <v>44</v>
      </c>
      <c r="W20" s="41" t="s">
        <v>44</v>
      </c>
      <c r="X20" s="43"/>
      <c r="Y20" s="43"/>
      <c r="Z20" s="44"/>
      <c r="AA20" s="44"/>
      <c r="AB20" s="44"/>
      <c r="AC20" s="44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7"/>
      <c r="AP20" s="47"/>
      <c r="AQ20" s="43"/>
      <c r="AR20" s="43"/>
      <c r="AS20" s="43"/>
      <c r="AT20" s="43"/>
      <c r="AU20" s="45"/>
      <c r="AV20" s="44"/>
      <c r="AW20" s="50" t="s">
        <v>44</v>
      </c>
      <c r="AX20" s="50" t="s">
        <v>44</v>
      </c>
      <c r="AY20" s="50" t="s">
        <v>44</v>
      </c>
      <c r="AZ20" s="50" t="s">
        <v>44</v>
      </c>
      <c r="BA20" s="50" t="s">
        <v>44</v>
      </c>
      <c r="BB20" s="50" t="s">
        <v>44</v>
      </c>
      <c r="BC20" s="50" t="s">
        <v>44</v>
      </c>
      <c r="BD20" s="50" t="s">
        <v>44</v>
      </c>
      <c r="BE20" s="43">
        <f t="shared" ref="BE20:BE27" si="8">SUM(E20:BD20)</f>
        <v>13</v>
      </c>
      <c r="BF20" s="37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s="5" customFormat="1" ht="24" customHeight="1" thickBot="1">
      <c r="A21" s="202"/>
      <c r="B21" s="40" t="s">
        <v>66</v>
      </c>
      <c r="C21" s="70" t="s">
        <v>67</v>
      </c>
      <c r="D21" s="20" t="s">
        <v>28</v>
      </c>
      <c r="E21" s="43">
        <v>4</v>
      </c>
      <c r="F21" s="43">
        <v>2</v>
      </c>
      <c r="G21" s="43">
        <v>4</v>
      </c>
      <c r="H21" s="43">
        <v>2</v>
      </c>
      <c r="I21" s="43">
        <v>4</v>
      </c>
      <c r="J21" s="44"/>
      <c r="K21" s="44"/>
      <c r="L21" s="44"/>
      <c r="M21" s="43">
        <v>4</v>
      </c>
      <c r="N21" s="43">
        <v>2</v>
      </c>
      <c r="O21" s="43">
        <v>4</v>
      </c>
      <c r="P21" s="43">
        <v>2</v>
      </c>
      <c r="Q21" s="43">
        <v>4</v>
      </c>
      <c r="R21" s="43">
        <v>2</v>
      </c>
      <c r="S21" s="43">
        <v>4</v>
      </c>
      <c r="T21" s="43">
        <v>1</v>
      </c>
      <c r="U21" s="45"/>
      <c r="V21" s="41" t="s">
        <v>44</v>
      </c>
      <c r="W21" s="41" t="s">
        <v>44</v>
      </c>
      <c r="X21" s="43"/>
      <c r="Y21" s="43"/>
      <c r="Z21" s="44"/>
      <c r="AA21" s="44"/>
      <c r="AB21" s="44"/>
      <c r="AC21" s="44"/>
      <c r="AD21" s="42">
        <v>2</v>
      </c>
      <c r="AE21" s="42">
        <v>2</v>
      </c>
      <c r="AF21" s="42">
        <v>2</v>
      </c>
      <c r="AG21" s="42">
        <v>2</v>
      </c>
      <c r="AH21" s="42">
        <v>2</v>
      </c>
      <c r="AI21" s="42">
        <v>2</v>
      </c>
      <c r="AJ21" s="42">
        <v>2</v>
      </c>
      <c r="AK21" s="42">
        <v>2</v>
      </c>
      <c r="AL21" s="42">
        <v>2</v>
      </c>
      <c r="AM21" s="42">
        <v>2</v>
      </c>
      <c r="AN21" s="42">
        <v>2</v>
      </c>
      <c r="AO21" s="52">
        <v>2</v>
      </c>
      <c r="AP21" s="52">
        <v>2</v>
      </c>
      <c r="AQ21" s="42">
        <v>2</v>
      </c>
      <c r="AR21" s="42">
        <v>2</v>
      </c>
      <c r="AS21" s="42">
        <v>2</v>
      </c>
      <c r="AT21" s="42">
        <v>6</v>
      </c>
      <c r="AU21" s="45"/>
      <c r="AV21" s="44"/>
      <c r="AW21" s="50" t="s">
        <v>44</v>
      </c>
      <c r="AX21" s="50" t="s">
        <v>44</v>
      </c>
      <c r="AY21" s="50" t="s">
        <v>44</v>
      </c>
      <c r="AZ21" s="50" t="s">
        <v>44</v>
      </c>
      <c r="BA21" s="50" t="s">
        <v>44</v>
      </c>
      <c r="BB21" s="50" t="s">
        <v>44</v>
      </c>
      <c r="BC21" s="50" t="s">
        <v>44</v>
      </c>
      <c r="BD21" s="50" t="s">
        <v>44</v>
      </c>
      <c r="BE21" s="43">
        <f t="shared" si="8"/>
        <v>77</v>
      </c>
      <c r="BF21" s="37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s="5" customFormat="1" ht="24" customHeight="1" thickBot="1">
      <c r="A22" s="202"/>
      <c r="B22" s="78" t="s">
        <v>68</v>
      </c>
      <c r="C22" s="79" t="s">
        <v>69</v>
      </c>
      <c r="D22" s="20" t="s">
        <v>28</v>
      </c>
      <c r="E22" s="43">
        <v>10</v>
      </c>
      <c r="F22" s="43">
        <v>10</v>
      </c>
      <c r="G22" s="43">
        <v>10</v>
      </c>
      <c r="H22" s="43">
        <v>10</v>
      </c>
      <c r="I22" s="43">
        <v>10</v>
      </c>
      <c r="J22" s="44"/>
      <c r="K22" s="44"/>
      <c r="L22" s="44"/>
      <c r="M22" s="43">
        <v>10</v>
      </c>
      <c r="N22" s="43">
        <v>12</v>
      </c>
      <c r="O22" s="43">
        <v>10</v>
      </c>
      <c r="P22" s="43">
        <v>12</v>
      </c>
      <c r="Q22" s="43">
        <v>12</v>
      </c>
      <c r="R22" s="43">
        <v>12</v>
      </c>
      <c r="S22" s="43">
        <v>12</v>
      </c>
      <c r="T22" s="43">
        <v>13</v>
      </c>
      <c r="U22" s="45"/>
      <c r="V22" s="41" t="s">
        <v>44</v>
      </c>
      <c r="W22" s="41" t="s">
        <v>44</v>
      </c>
      <c r="X22" s="43"/>
      <c r="Y22" s="43"/>
      <c r="Z22" s="44"/>
      <c r="AA22" s="44"/>
      <c r="AB22" s="44"/>
      <c r="AC22" s="44"/>
      <c r="AD22" s="42">
        <v>10</v>
      </c>
      <c r="AE22" s="42">
        <v>10</v>
      </c>
      <c r="AF22" s="42">
        <v>10</v>
      </c>
      <c r="AG22" s="42">
        <v>10</v>
      </c>
      <c r="AH22" s="42">
        <v>10</v>
      </c>
      <c r="AI22" s="42">
        <v>10</v>
      </c>
      <c r="AJ22" s="42">
        <v>10</v>
      </c>
      <c r="AK22" s="42">
        <v>10</v>
      </c>
      <c r="AL22" s="42">
        <v>10</v>
      </c>
      <c r="AM22" s="42">
        <v>10</v>
      </c>
      <c r="AN22" s="42">
        <v>10</v>
      </c>
      <c r="AO22" s="52">
        <v>10</v>
      </c>
      <c r="AP22" s="52">
        <v>10</v>
      </c>
      <c r="AQ22" s="42">
        <v>10</v>
      </c>
      <c r="AR22" s="42">
        <v>10</v>
      </c>
      <c r="AS22" s="42">
        <v>2</v>
      </c>
      <c r="AT22" s="42"/>
      <c r="AU22" s="45"/>
      <c r="AV22" s="44"/>
      <c r="AW22" s="50" t="s">
        <v>44</v>
      </c>
      <c r="AX22" s="50" t="s">
        <v>44</v>
      </c>
      <c r="AY22" s="50" t="s">
        <v>44</v>
      </c>
      <c r="AZ22" s="50" t="s">
        <v>44</v>
      </c>
      <c r="BA22" s="50" t="s">
        <v>44</v>
      </c>
      <c r="BB22" s="50" t="s">
        <v>44</v>
      </c>
      <c r="BC22" s="50" t="s">
        <v>44</v>
      </c>
      <c r="BD22" s="50" t="s">
        <v>44</v>
      </c>
      <c r="BE22" s="43">
        <f t="shared" si="8"/>
        <v>295</v>
      </c>
      <c r="BF22" s="37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s="5" customFormat="1" ht="20.25" customHeight="1" thickBot="1">
      <c r="A23" s="202"/>
      <c r="B23" s="77" t="s">
        <v>70</v>
      </c>
      <c r="C23" s="79" t="s">
        <v>71</v>
      </c>
      <c r="D23" s="20" t="s">
        <v>28</v>
      </c>
      <c r="E23" s="43"/>
      <c r="F23" s="43"/>
      <c r="G23" s="43"/>
      <c r="H23" s="43"/>
      <c r="I23" s="43"/>
      <c r="J23" s="44"/>
      <c r="K23" s="44"/>
      <c r="L23" s="44"/>
      <c r="M23" s="43"/>
      <c r="N23" s="43"/>
      <c r="O23" s="43"/>
      <c r="P23" s="43"/>
      <c r="Q23" s="43"/>
      <c r="R23" s="43"/>
      <c r="S23" s="43"/>
      <c r="T23" s="43"/>
      <c r="U23" s="45"/>
      <c r="V23" s="41" t="s">
        <v>44</v>
      </c>
      <c r="W23" s="41" t="s">
        <v>44</v>
      </c>
      <c r="X23" s="43"/>
      <c r="Y23" s="43"/>
      <c r="Z23" s="44"/>
      <c r="AA23" s="44"/>
      <c r="AB23" s="44"/>
      <c r="AC23" s="44"/>
      <c r="AD23" s="42">
        <v>2</v>
      </c>
      <c r="AE23" s="42">
        <v>2</v>
      </c>
      <c r="AF23" s="42">
        <v>2</v>
      </c>
      <c r="AG23" s="42">
        <v>2</v>
      </c>
      <c r="AH23" s="42">
        <v>2</v>
      </c>
      <c r="AI23" s="42">
        <v>2</v>
      </c>
      <c r="AJ23" s="42">
        <v>2</v>
      </c>
      <c r="AK23" s="42">
        <v>2</v>
      </c>
      <c r="AL23" s="42">
        <v>2</v>
      </c>
      <c r="AM23" s="42">
        <v>2</v>
      </c>
      <c r="AN23" s="42">
        <v>2</v>
      </c>
      <c r="AO23" s="52">
        <v>2</v>
      </c>
      <c r="AP23" s="52">
        <v>2</v>
      </c>
      <c r="AQ23" s="42">
        <v>2</v>
      </c>
      <c r="AR23" s="42">
        <v>2</v>
      </c>
      <c r="AS23" s="42">
        <v>4</v>
      </c>
      <c r="AT23" s="42">
        <v>4</v>
      </c>
      <c r="AU23" s="45"/>
      <c r="AV23" s="44"/>
      <c r="AW23" s="50" t="s">
        <v>44</v>
      </c>
      <c r="AX23" s="50" t="s">
        <v>44</v>
      </c>
      <c r="AY23" s="50" t="s">
        <v>44</v>
      </c>
      <c r="AZ23" s="50" t="s">
        <v>44</v>
      </c>
      <c r="BA23" s="50" t="s">
        <v>44</v>
      </c>
      <c r="BB23" s="50" t="s">
        <v>44</v>
      </c>
      <c r="BC23" s="50" t="s">
        <v>44</v>
      </c>
      <c r="BD23" s="50" t="s">
        <v>44</v>
      </c>
      <c r="BE23" s="43">
        <f t="shared" si="8"/>
        <v>38</v>
      </c>
      <c r="BF23" s="37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</row>
    <row r="24" spans="1:71" ht="18.75" customHeight="1" thickBot="1">
      <c r="A24" s="202"/>
      <c r="B24" s="83" t="s">
        <v>38</v>
      </c>
      <c r="C24" s="69" t="s">
        <v>6</v>
      </c>
      <c r="D24" s="20" t="s">
        <v>28</v>
      </c>
      <c r="E24" s="43"/>
      <c r="F24" s="43"/>
      <c r="G24" s="43"/>
      <c r="H24" s="43"/>
      <c r="I24" s="54"/>
      <c r="J24" s="55"/>
      <c r="K24" s="56"/>
      <c r="L24" s="57"/>
      <c r="M24" s="43"/>
      <c r="N24" s="43"/>
      <c r="O24" s="54"/>
      <c r="P24" s="58"/>
      <c r="Q24" s="43"/>
      <c r="R24" s="43"/>
      <c r="S24" s="43"/>
      <c r="T24" s="43"/>
      <c r="U24" s="45"/>
      <c r="V24" s="41" t="s">
        <v>44</v>
      </c>
      <c r="W24" s="41" t="s">
        <v>44</v>
      </c>
      <c r="X24" s="43"/>
      <c r="Y24" s="43"/>
      <c r="Z24" s="44"/>
      <c r="AA24" s="44"/>
      <c r="AB24" s="44"/>
      <c r="AC24" s="44"/>
      <c r="AD24" s="52">
        <v>4</v>
      </c>
      <c r="AE24" s="52">
        <v>6</v>
      </c>
      <c r="AF24" s="52">
        <v>4</v>
      </c>
      <c r="AG24" s="52">
        <v>6</v>
      </c>
      <c r="AH24" s="52">
        <v>6</v>
      </c>
      <c r="AI24" s="52">
        <v>6</v>
      </c>
      <c r="AJ24" s="52">
        <v>6</v>
      </c>
      <c r="AK24" s="52">
        <v>6</v>
      </c>
      <c r="AL24" s="52">
        <v>6</v>
      </c>
      <c r="AM24" s="52">
        <v>6</v>
      </c>
      <c r="AN24" s="52">
        <v>6</v>
      </c>
      <c r="AO24" s="52">
        <v>6</v>
      </c>
      <c r="AP24" s="52">
        <v>6</v>
      </c>
      <c r="AQ24" s="52">
        <v>6</v>
      </c>
      <c r="AR24" s="52">
        <v>6</v>
      </c>
      <c r="AS24" s="52">
        <v>4</v>
      </c>
      <c r="AT24" s="52">
        <v>5</v>
      </c>
      <c r="AU24" s="59"/>
      <c r="AV24" s="66"/>
      <c r="AW24" s="53" t="s">
        <v>44</v>
      </c>
      <c r="AX24" s="53" t="s">
        <v>44</v>
      </c>
      <c r="AY24" s="53" t="s">
        <v>44</v>
      </c>
      <c r="AZ24" s="53" t="s">
        <v>44</v>
      </c>
      <c r="BA24" s="50" t="s">
        <v>44</v>
      </c>
      <c r="BB24" s="50" t="s">
        <v>44</v>
      </c>
      <c r="BC24" s="50" t="s">
        <v>44</v>
      </c>
      <c r="BD24" s="50" t="s">
        <v>44</v>
      </c>
      <c r="BE24" s="43">
        <f t="shared" si="8"/>
        <v>95</v>
      </c>
      <c r="BF24" s="37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4" customFormat="1" ht="23.25" customHeight="1" thickBot="1">
      <c r="A25" s="202"/>
      <c r="B25" s="76" t="s">
        <v>5</v>
      </c>
      <c r="C25" s="76" t="s">
        <v>31</v>
      </c>
      <c r="D25" s="35" t="s">
        <v>28</v>
      </c>
      <c r="E25" s="41">
        <f>E26+E29</f>
        <v>0</v>
      </c>
      <c r="F25" s="41">
        <f t="shared" ref="F25:AV25" si="9">F26+F29</f>
        <v>0</v>
      </c>
      <c r="G25" s="41">
        <f t="shared" si="9"/>
        <v>0</v>
      </c>
      <c r="H25" s="41">
        <f t="shared" si="9"/>
        <v>0</v>
      </c>
      <c r="I25" s="41">
        <f t="shared" si="9"/>
        <v>0</v>
      </c>
      <c r="J25" s="41">
        <f t="shared" si="9"/>
        <v>36</v>
      </c>
      <c r="K25" s="41">
        <f t="shared" si="9"/>
        <v>36</v>
      </c>
      <c r="L25" s="41">
        <f t="shared" si="9"/>
        <v>36</v>
      </c>
      <c r="M25" s="41">
        <f t="shared" si="9"/>
        <v>0</v>
      </c>
      <c r="N25" s="41">
        <f t="shared" si="9"/>
        <v>0</v>
      </c>
      <c r="O25" s="41">
        <f t="shared" si="9"/>
        <v>0</v>
      </c>
      <c r="P25" s="41">
        <f t="shared" si="9"/>
        <v>0</v>
      </c>
      <c r="Q25" s="41">
        <f t="shared" si="9"/>
        <v>0</v>
      </c>
      <c r="R25" s="41">
        <f t="shared" si="9"/>
        <v>0</v>
      </c>
      <c r="S25" s="41">
        <f t="shared" si="9"/>
        <v>0</v>
      </c>
      <c r="T25" s="41">
        <f t="shared" si="9"/>
        <v>0</v>
      </c>
      <c r="U25" s="41">
        <f t="shared" si="9"/>
        <v>0</v>
      </c>
      <c r="V25" s="41" t="s">
        <v>44</v>
      </c>
      <c r="W25" s="41" t="s">
        <v>44</v>
      </c>
      <c r="X25" s="41">
        <f t="shared" si="9"/>
        <v>36</v>
      </c>
      <c r="Y25" s="41">
        <f t="shared" si="9"/>
        <v>36</v>
      </c>
      <c r="Z25" s="41">
        <f t="shared" si="9"/>
        <v>36</v>
      </c>
      <c r="AA25" s="41">
        <f t="shared" si="9"/>
        <v>36</v>
      </c>
      <c r="AB25" s="41">
        <f t="shared" si="9"/>
        <v>36</v>
      </c>
      <c r="AC25" s="41">
        <f t="shared" si="9"/>
        <v>36</v>
      </c>
      <c r="AD25" s="41">
        <f t="shared" si="9"/>
        <v>8</v>
      </c>
      <c r="AE25" s="41">
        <f t="shared" si="9"/>
        <v>8</v>
      </c>
      <c r="AF25" s="41">
        <f t="shared" si="9"/>
        <v>8</v>
      </c>
      <c r="AG25" s="41">
        <f t="shared" si="9"/>
        <v>8</v>
      </c>
      <c r="AH25" s="41">
        <f t="shared" si="9"/>
        <v>8</v>
      </c>
      <c r="AI25" s="41">
        <f t="shared" si="9"/>
        <v>8</v>
      </c>
      <c r="AJ25" s="41">
        <f t="shared" si="9"/>
        <v>8</v>
      </c>
      <c r="AK25" s="41">
        <f t="shared" si="9"/>
        <v>8</v>
      </c>
      <c r="AL25" s="41">
        <f t="shared" si="9"/>
        <v>8</v>
      </c>
      <c r="AM25" s="41">
        <f t="shared" si="9"/>
        <v>8</v>
      </c>
      <c r="AN25" s="41">
        <f t="shared" si="9"/>
        <v>8</v>
      </c>
      <c r="AO25" s="41">
        <f t="shared" si="9"/>
        <v>8</v>
      </c>
      <c r="AP25" s="41">
        <f t="shared" si="9"/>
        <v>8</v>
      </c>
      <c r="AQ25" s="41">
        <f t="shared" si="9"/>
        <v>8</v>
      </c>
      <c r="AR25" s="41">
        <f t="shared" si="9"/>
        <v>8</v>
      </c>
      <c r="AS25" s="41">
        <f t="shared" si="9"/>
        <v>8</v>
      </c>
      <c r="AT25" s="41">
        <f t="shared" si="9"/>
        <v>5</v>
      </c>
      <c r="AU25" s="41">
        <f t="shared" si="9"/>
        <v>0</v>
      </c>
      <c r="AV25" s="41">
        <f t="shared" si="9"/>
        <v>0</v>
      </c>
      <c r="AW25" s="53" t="s">
        <v>44</v>
      </c>
      <c r="AX25" s="53" t="s">
        <v>44</v>
      </c>
      <c r="AY25" s="53" t="s">
        <v>44</v>
      </c>
      <c r="AZ25" s="53" t="s">
        <v>44</v>
      </c>
      <c r="BA25" s="50" t="s">
        <v>44</v>
      </c>
      <c r="BB25" s="50" t="s">
        <v>44</v>
      </c>
      <c r="BC25" s="50" t="s">
        <v>44</v>
      </c>
      <c r="BD25" s="50" t="s">
        <v>44</v>
      </c>
      <c r="BE25" s="43">
        <f t="shared" si="8"/>
        <v>457</v>
      </c>
      <c r="BF25" s="37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 ht="37.5" customHeight="1" thickBot="1">
      <c r="A26" s="202"/>
      <c r="B26" s="84" t="s">
        <v>42</v>
      </c>
      <c r="C26" s="84" t="s">
        <v>57</v>
      </c>
      <c r="D26" s="36" t="s">
        <v>28</v>
      </c>
      <c r="E26" s="51">
        <f>E27+E28</f>
        <v>0</v>
      </c>
      <c r="F26" s="51">
        <f t="shared" ref="F26:AV26" si="10">F27+F28</f>
        <v>0</v>
      </c>
      <c r="G26" s="51">
        <f t="shared" si="10"/>
        <v>0</v>
      </c>
      <c r="H26" s="51">
        <f t="shared" si="10"/>
        <v>0</v>
      </c>
      <c r="I26" s="51">
        <f t="shared" si="10"/>
        <v>0</v>
      </c>
      <c r="J26" s="51">
        <f t="shared" si="10"/>
        <v>36</v>
      </c>
      <c r="K26" s="51">
        <f t="shared" si="10"/>
        <v>36</v>
      </c>
      <c r="L26" s="51">
        <f t="shared" si="10"/>
        <v>36</v>
      </c>
      <c r="M26" s="51">
        <f t="shared" si="10"/>
        <v>0</v>
      </c>
      <c r="N26" s="51">
        <f t="shared" si="10"/>
        <v>0</v>
      </c>
      <c r="O26" s="51">
        <f t="shared" si="10"/>
        <v>0</v>
      </c>
      <c r="P26" s="51">
        <f t="shared" si="10"/>
        <v>0</v>
      </c>
      <c r="Q26" s="51">
        <f t="shared" si="10"/>
        <v>0</v>
      </c>
      <c r="R26" s="51">
        <f t="shared" si="10"/>
        <v>0</v>
      </c>
      <c r="S26" s="51">
        <f t="shared" si="10"/>
        <v>0</v>
      </c>
      <c r="T26" s="51">
        <f t="shared" si="10"/>
        <v>0</v>
      </c>
      <c r="U26" s="51">
        <f t="shared" si="10"/>
        <v>0</v>
      </c>
      <c r="V26" s="41" t="s">
        <v>44</v>
      </c>
      <c r="W26" s="41" t="s">
        <v>44</v>
      </c>
      <c r="X26" s="51">
        <f t="shared" si="10"/>
        <v>0</v>
      </c>
      <c r="Y26" s="51">
        <f t="shared" si="10"/>
        <v>0</v>
      </c>
      <c r="Z26" s="51">
        <f t="shared" si="10"/>
        <v>0</v>
      </c>
      <c r="AA26" s="51">
        <f t="shared" si="10"/>
        <v>0</v>
      </c>
      <c r="AB26" s="51">
        <f t="shared" si="10"/>
        <v>0</v>
      </c>
      <c r="AC26" s="51">
        <f t="shared" si="10"/>
        <v>0</v>
      </c>
      <c r="AD26" s="51">
        <f t="shared" si="10"/>
        <v>8</v>
      </c>
      <c r="AE26" s="51">
        <f t="shared" si="10"/>
        <v>8</v>
      </c>
      <c r="AF26" s="51">
        <f t="shared" si="10"/>
        <v>8</v>
      </c>
      <c r="AG26" s="51">
        <f t="shared" si="10"/>
        <v>8</v>
      </c>
      <c r="AH26" s="51">
        <f t="shared" si="10"/>
        <v>8</v>
      </c>
      <c r="AI26" s="51">
        <f t="shared" si="10"/>
        <v>8</v>
      </c>
      <c r="AJ26" s="51">
        <f t="shared" si="10"/>
        <v>8</v>
      </c>
      <c r="AK26" s="51">
        <f t="shared" si="10"/>
        <v>8</v>
      </c>
      <c r="AL26" s="51">
        <f t="shared" si="10"/>
        <v>8</v>
      </c>
      <c r="AM26" s="51">
        <f t="shared" si="10"/>
        <v>8</v>
      </c>
      <c r="AN26" s="51">
        <f t="shared" si="10"/>
        <v>8</v>
      </c>
      <c r="AO26" s="51">
        <f t="shared" si="10"/>
        <v>8</v>
      </c>
      <c r="AP26" s="51">
        <f t="shared" si="10"/>
        <v>8</v>
      </c>
      <c r="AQ26" s="51">
        <f t="shared" si="10"/>
        <v>8</v>
      </c>
      <c r="AR26" s="51">
        <f t="shared" si="10"/>
        <v>8</v>
      </c>
      <c r="AS26" s="51">
        <f t="shared" si="10"/>
        <v>8</v>
      </c>
      <c r="AT26" s="51">
        <f t="shared" si="10"/>
        <v>5</v>
      </c>
      <c r="AU26" s="51">
        <f t="shared" si="10"/>
        <v>0</v>
      </c>
      <c r="AV26" s="51">
        <f t="shared" si="10"/>
        <v>0</v>
      </c>
      <c r="AW26" s="50" t="s">
        <v>44</v>
      </c>
      <c r="AX26" s="50" t="s">
        <v>44</v>
      </c>
      <c r="AY26" s="50" t="s">
        <v>44</v>
      </c>
      <c r="AZ26" s="50" t="s">
        <v>44</v>
      </c>
      <c r="BA26" s="50" t="s">
        <v>44</v>
      </c>
      <c r="BB26" s="50" t="s">
        <v>44</v>
      </c>
      <c r="BC26" s="50" t="s">
        <v>44</v>
      </c>
      <c r="BD26" s="50" t="s">
        <v>44</v>
      </c>
      <c r="BE26" s="43">
        <f t="shared" si="8"/>
        <v>241</v>
      </c>
      <c r="BF26" s="37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ht="18.75" customHeight="1" thickBot="1">
      <c r="A27" s="202"/>
      <c r="B27" s="83" t="s">
        <v>43</v>
      </c>
      <c r="C27" s="69" t="s">
        <v>58</v>
      </c>
      <c r="D27" s="20" t="s">
        <v>28</v>
      </c>
      <c r="E27" s="42"/>
      <c r="F27" s="42"/>
      <c r="G27" s="42"/>
      <c r="H27" s="42"/>
      <c r="I27" s="42"/>
      <c r="J27" s="44"/>
      <c r="K27" s="44"/>
      <c r="L27" s="44"/>
      <c r="M27" s="42"/>
      <c r="N27" s="42"/>
      <c r="O27" s="42"/>
      <c r="P27" s="42"/>
      <c r="Q27" s="42"/>
      <c r="R27" s="42"/>
      <c r="S27" s="42"/>
      <c r="T27" s="42"/>
      <c r="U27" s="45"/>
      <c r="V27" s="41" t="s">
        <v>44</v>
      </c>
      <c r="W27" s="41" t="s">
        <v>44</v>
      </c>
      <c r="X27" s="43"/>
      <c r="Y27" s="43"/>
      <c r="Z27" s="44"/>
      <c r="AA27" s="44"/>
      <c r="AB27" s="44"/>
      <c r="AC27" s="44"/>
      <c r="AD27" s="60">
        <v>8</v>
      </c>
      <c r="AE27" s="60">
        <v>8</v>
      </c>
      <c r="AF27" s="60">
        <v>8</v>
      </c>
      <c r="AG27" s="60">
        <v>8</v>
      </c>
      <c r="AH27" s="60">
        <v>8</v>
      </c>
      <c r="AI27" s="60">
        <v>8</v>
      </c>
      <c r="AJ27" s="60">
        <v>8</v>
      </c>
      <c r="AK27" s="60">
        <v>8</v>
      </c>
      <c r="AL27" s="60">
        <v>8</v>
      </c>
      <c r="AM27" s="60">
        <v>8</v>
      </c>
      <c r="AN27" s="60">
        <v>8</v>
      </c>
      <c r="AO27" s="60">
        <v>8</v>
      </c>
      <c r="AP27" s="60">
        <v>8</v>
      </c>
      <c r="AQ27" s="60">
        <v>8</v>
      </c>
      <c r="AR27" s="60">
        <v>8</v>
      </c>
      <c r="AS27" s="60">
        <v>8</v>
      </c>
      <c r="AT27" s="60">
        <v>5</v>
      </c>
      <c r="AU27" s="48"/>
      <c r="AV27" s="49"/>
      <c r="AW27" s="50" t="s">
        <v>44</v>
      </c>
      <c r="AX27" s="50" t="s">
        <v>44</v>
      </c>
      <c r="AY27" s="50" t="s">
        <v>44</v>
      </c>
      <c r="AZ27" s="50" t="s">
        <v>44</v>
      </c>
      <c r="BA27" s="50" t="s">
        <v>44</v>
      </c>
      <c r="BB27" s="50" t="s">
        <v>44</v>
      </c>
      <c r="BC27" s="50" t="s">
        <v>44</v>
      </c>
      <c r="BD27" s="50" t="s">
        <v>44</v>
      </c>
      <c r="BE27" s="43">
        <f t="shared" si="8"/>
        <v>133</v>
      </c>
      <c r="BF27" s="37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</row>
    <row r="28" spans="1:71" ht="18.75" customHeight="1" thickBot="1">
      <c r="A28" s="202"/>
      <c r="B28" s="83" t="s">
        <v>72</v>
      </c>
      <c r="C28" s="69" t="s">
        <v>39</v>
      </c>
      <c r="D28" s="20" t="s">
        <v>28</v>
      </c>
      <c r="E28" s="42"/>
      <c r="F28" s="42"/>
      <c r="G28" s="42"/>
      <c r="H28" s="42"/>
      <c r="I28" s="42"/>
      <c r="J28" s="44">
        <v>36</v>
      </c>
      <c r="K28" s="44">
        <v>36</v>
      </c>
      <c r="L28" s="44">
        <v>36</v>
      </c>
      <c r="M28" s="42"/>
      <c r="N28" s="42"/>
      <c r="O28" s="42"/>
      <c r="P28" s="42"/>
      <c r="Q28" s="42"/>
      <c r="R28" s="42"/>
      <c r="S28" s="42"/>
      <c r="T28" s="42"/>
      <c r="U28" s="45"/>
      <c r="V28" s="41" t="s">
        <v>44</v>
      </c>
      <c r="W28" s="41" t="s">
        <v>44</v>
      </c>
      <c r="X28" s="43"/>
      <c r="Y28" s="43"/>
      <c r="Z28" s="44"/>
      <c r="AA28" s="44"/>
      <c r="AB28" s="44"/>
      <c r="AC28" s="44"/>
      <c r="AD28" s="60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0"/>
      <c r="AP28" s="60"/>
      <c r="AQ28" s="61"/>
      <c r="AR28" s="61"/>
      <c r="AS28" s="61"/>
      <c r="AT28" s="61"/>
      <c r="AU28" s="48"/>
      <c r="AV28" s="49"/>
      <c r="AW28" s="50"/>
      <c r="AX28" s="50"/>
      <c r="AY28" s="50"/>
      <c r="AZ28" s="50"/>
      <c r="BA28" s="50"/>
      <c r="BB28" s="50"/>
      <c r="BC28" s="50"/>
      <c r="BD28" s="50"/>
      <c r="BE28" s="72"/>
      <c r="BF28" s="37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</row>
    <row r="29" spans="1:71" s="9" customFormat="1" ht="90" customHeight="1" thickBot="1">
      <c r="A29" s="202"/>
      <c r="B29" s="84" t="s">
        <v>73</v>
      </c>
      <c r="C29" s="86" t="s">
        <v>112</v>
      </c>
      <c r="D29" s="36" t="s">
        <v>28</v>
      </c>
      <c r="E29" s="62">
        <f>E30+E31</f>
        <v>0</v>
      </c>
      <c r="F29" s="62">
        <f t="shared" ref="F29:AV29" si="11">F30+F31</f>
        <v>0</v>
      </c>
      <c r="G29" s="62">
        <f t="shared" si="11"/>
        <v>0</v>
      </c>
      <c r="H29" s="62">
        <f t="shared" si="11"/>
        <v>0</v>
      </c>
      <c r="I29" s="62">
        <f t="shared" si="11"/>
        <v>0</v>
      </c>
      <c r="J29" s="62">
        <f t="shared" si="11"/>
        <v>0</v>
      </c>
      <c r="K29" s="62">
        <f t="shared" si="11"/>
        <v>0</v>
      </c>
      <c r="L29" s="62">
        <f t="shared" si="11"/>
        <v>0</v>
      </c>
      <c r="M29" s="62">
        <f t="shared" si="11"/>
        <v>0</v>
      </c>
      <c r="N29" s="62">
        <f t="shared" si="11"/>
        <v>0</v>
      </c>
      <c r="O29" s="62">
        <f t="shared" si="11"/>
        <v>0</v>
      </c>
      <c r="P29" s="62">
        <f t="shared" si="11"/>
        <v>0</v>
      </c>
      <c r="Q29" s="62">
        <f t="shared" si="11"/>
        <v>0</v>
      </c>
      <c r="R29" s="62">
        <f t="shared" si="11"/>
        <v>0</v>
      </c>
      <c r="S29" s="62">
        <f t="shared" si="11"/>
        <v>0</v>
      </c>
      <c r="T29" s="62">
        <f t="shared" si="11"/>
        <v>0</v>
      </c>
      <c r="U29" s="62">
        <f t="shared" si="11"/>
        <v>0</v>
      </c>
      <c r="V29" s="41" t="s">
        <v>44</v>
      </c>
      <c r="W29" s="41" t="s">
        <v>44</v>
      </c>
      <c r="X29" s="62">
        <f t="shared" si="11"/>
        <v>36</v>
      </c>
      <c r="Y29" s="62">
        <f t="shared" si="11"/>
        <v>36</v>
      </c>
      <c r="Z29" s="62">
        <f t="shared" si="11"/>
        <v>36</v>
      </c>
      <c r="AA29" s="62">
        <f t="shared" si="11"/>
        <v>36</v>
      </c>
      <c r="AB29" s="62">
        <f t="shared" si="11"/>
        <v>36</v>
      </c>
      <c r="AC29" s="62">
        <f t="shared" si="11"/>
        <v>36</v>
      </c>
      <c r="AD29" s="62">
        <f t="shared" si="11"/>
        <v>0</v>
      </c>
      <c r="AE29" s="62">
        <f t="shared" si="11"/>
        <v>0</v>
      </c>
      <c r="AF29" s="62">
        <f t="shared" si="11"/>
        <v>0</v>
      </c>
      <c r="AG29" s="62">
        <f t="shared" si="11"/>
        <v>0</v>
      </c>
      <c r="AH29" s="62">
        <f t="shared" si="11"/>
        <v>0</v>
      </c>
      <c r="AI29" s="62">
        <f t="shared" si="11"/>
        <v>0</v>
      </c>
      <c r="AJ29" s="62">
        <f t="shared" si="11"/>
        <v>0</v>
      </c>
      <c r="AK29" s="62">
        <f t="shared" si="11"/>
        <v>0</v>
      </c>
      <c r="AL29" s="62">
        <f t="shared" si="11"/>
        <v>0</v>
      </c>
      <c r="AM29" s="62">
        <f t="shared" si="11"/>
        <v>0</v>
      </c>
      <c r="AN29" s="62">
        <f t="shared" si="11"/>
        <v>0</v>
      </c>
      <c r="AO29" s="62">
        <f t="shared" si="11"/>
        <v>0</v>
      </c>
      <c r="AP29" s="62">
        <f t="shared" si="11"/>
        <v>0</v>
      </c>
      <c r="AQ29" s="62">
        <f t="shared" si="11"/>
        <v>0</v>
      </c>
      <c r="AR29" s="62">
        <f t="shared" si="11"/>
        <v>0</v>
      </c>
      <c r="AS29" s="62">
        <f t="shared" si="11"/>
        <v>0</v>
      </c>
      <c r="AT29" s="62">
        <f t="shared" si="11"/>
        <v>0</v>
      </c>
      <c r="AU29" s="62">
        <f t="shared" si="11"/>
        <v>0</v>
      </c>
      <c r="AV29" s="62">
        <f t="shared" si="11"/>
        <v>0</v>
      </c>
      <c r="AW29" s="50" t="s">
        <v>44</v>
      </c>
      <c r="AX29" s="50" t="s">
        <v>44</v>
      </c>
      <c r="AY29" s="50" t="s">
        <v>44</v>
      </c>
      <c r="AZ29" s="50" t="s">
        <v>44</v>
      </c>
      <c r="BA29" s="50" t="s">
        <v>44</v>
      </c>
      <c r="BB29" s="50" t="s">
        <v>44</v>
      </c>
      <c r="BC29" s="50" t="s">
        <v>44</v>
      </c>
      <c r="BD29" s="50" t="s">
        <v>44</v>
      </c>
      <c r="BE29" s="73">
        <f t="shared" ref="BE29:BE31" si="12">SUM(E29:BD29)</f>
        <v>216</v>
      </c>
      <c r="BF29" s="37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</row>
    <row r="30" spans="1:71" s="89" customFormat="1" ht="35.25" customHeight="1" thickBot="1">
      <c r="A30" s="202"/>
      <c r="B30" s="40" t="s">
        <v>74</v>
      </c>
      <c r="C30" s="40" t="s">
        <v>75</v>
      </c>
      <c r="D30" s="234" t="s">
        <v>28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1" t="s">
        <v>44</v>
      </c>
      <c r="W30" s="41" t="s">
        <v>44</v>
      </c>
      <c r="X30" s="43">
        <v>36</v>
      </c>
      <c r="Y30" s="43">
        <v>36</v>
      </c>
      <c r="Z30" s="43"/>
      <c r="AA30" s="43"/>
      <c r="AB30" s="43"/>
      <c r="AC30" s="43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6"/>
      <c r="AP30" s="236"/>
      <c r="AQ30" s="235"/>
      <c r="AR30" s="235"/>
      <c r="AS30" s="235"/>
      <c r="AT30" s="235"/>
      <c r="AU30" s="235"/>
      <c r="AV30" s="235"/>
      <c r="AW30" s="50" t="s">
        <v>44</v>
      </c>
      <c r="AX30" s="50" t="s">
        <v>44</v>
      </c>
      <c r="AY30" s="50" t="s">
        <v>44</v>
      </c>
      <c r="AZ30" s="50" t="s">
        <v>44</v>
      </c>
      <c r="BA30" s="50" t="s">
        <v>44</v>
      </c>
      <c r="BB30" s="50" t="s">
        <v>44</v>
      </c>
      <c r="BC30" s="50" t="s">
        <v>44</v>
      </c>
      <c r="BD30" s="50" t="s">
        <v>44</v>
      </c>
      <c r="BE30" s="73">
        <f t="shared" si="12"/>
        <v>72</v>
      </c>
      <c r="BF30" s="87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</row>
    <row r="31" spans="1:71" s="6" customFormat="1" ht="22.5" customHeight="1" thickBot="1">
      <c r="A31" s="202"/>
      <c r="B31" s="85" t="s">
        <v>76</v>
      </c>
      <c r="C31" s="39" t="s">
        <v>39</v>
      </c>
      <c r="D31" s="20" t="s">
        <v>28</v>
      </c>
      <c r="E31" s="42"/>
      <c r="F31" s="42"/>
      <c r="G31" s="42"/>
      <c r="H31" s="42"/>
      <c r="I31" s="42"/>
      <c r="J31" s="44"/>
      <c r="K31" s="44"/>
      <c r="L31" s="44"/>
      <c r="M31" s="42"/>
      <c r="N31" s="42"/>
      <c r="O31" s="42"/>
      <c r="P31" s="42"/>
      <c r="Q31" s="42"/>
      <c r="R31" s="42"/>
      <c r="S31" s="42"/>
      <c r="T31" s="42"/>
      <c r="U31" s="45"/>
      <c r="V31" s="41" t="s">
        <v>44</v>
      </c>
      <c r="W31" s="41" t="s">
        <v>44</v>
      </c>
      <c r="X31" s="43"/>
      <c r="Y31" s="43"/>
      <c r="Z31" s="44">
        <v>36</v>
      </c>
      <c r="AA31" s="44">
        <v>36</v>
      </c>
      <c r="AB31" s="44">
        <v>36</v>
      </c>
      <c r="AC31" s="44">
        <v>36</v>
      </c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0"/>
      <c r="AP31" s="60"/>
      <c r="AQ31" s="61"/>
      <c r="AR31" s="61"/>
      <c r="AS31" s="61"/>
      <c r="AT31" s="61"/>
      <c r="AU31" s="48"/>
      <c r="AV31" s="49"/>
      <c r="AW31" s="50" t="s">
        <v>44</v>
      </c>
      <c r="AX31" s="50" t="s">
        <v>44</v>
      </c>
      <c r="AY31" s="50" t="s">
        <v>44</v>
      </c>
      <c r="AZ31" s="50" t="s">
        <v>44</v>
      </c>
      <c r="BA31" s="50" t="s">
        <v>44</v>
      </c>
      <c r="BB31" s="50" t="s">
        <v>44</v>
      </c>
      <c r="BC31" s="50" t="s">
        <v>44</v>
      </c>
      <c r="BD31" s="50" t="s">
        <v>44</v>
      </c>
      <c r="BE31" s="75">
        <f t="shared" si="12"/>
        <v>144</v>
      </c>
      <c r="BF31" s="37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</row>
    <row r="32" spans="1:71" s="4" customFormat="1" ht="16.5" customHeight="1">
      <c r="A32" s="202"/>
      <c r="B32" s="222" t="s">
        <v>33</v>
      </c>
      <c r="C32" s="223"/>
      <c r="D32" s="224"/>
      <c r="E32" s="214">
        <f t="shared" ref="E32:U32" si="13">E7+E11+E17+E25</f>
        <v>34</v>
      </c>
      <c r="F32" s="214">
        <f t="shared" si="13"/>
        <v>31</v>
      </c>
      <c r="G32" s="214">
        <f t="shared" si="13"/>
        <v>34</v>
      </c>
      <c r="H32" s="214">
        <f t="shared" si="13"/>
        <v>32</v>
      </c>
      <c r="I32" s="214">
        <f t="shared" si="13"/>
        <v>34</v>
      </c>
      <c r="J32" s="214">
        <f t="shared" si="13"/>
        <v>36</v>
      </c>
      <c r="K32" s="214">
        <f t="shared" si="13"/>
        <v>36</v>
      </c>
      <c r="L32" s="214">
        <f t="shared" si="13"/>
        <v>36</v>
      </c>
      <c r="M32" s="214">
        <f t="shared" si="13"/>
        <v>34</v>
      </c>
      <c r="N32" s="214">
        <f t="shared" si="13"/>
        <v>34</v>
      </c>
      <c r="O32" s="214">
        <f t="shared" si="13"/>
        <v>34</v>
      </c>
      <c r="P32" s="214">
        <f t="shared" si="13"/>
        <v>34</v>
      </c>
      <c r="Q32" s="214">
        <f t="shared" si="13"/>
        <v>36</v>
      </c>
      <c r="R32" s="214">
        <f t="shared" si="13"/>
        <v>34</v>
      </c>
      <c r="S32" s="214">
        <f t="shared" si="13"/>
        <v>38</v>
      </c>
      <c r="T32" s="214">
        <f t="shared" si="13"/>
        <v>33</v>
      </c>
      <c r="U32" s="214">
        <f t="shared" si="13"/>
        <v>6</v>
      </c>
      <c r="V32" s="214" t="s">
        <v>44</v>
      </c>
      <c r="W32" s="214" t="s">
        <v>44</v>
      </c>
      <c r="X32" s="214">
        <f t="shared" ref="X32:AV32" si="14">X7+X11+X17+X25</f>
        <v>36</v>
      </c>
      <c r="Y32" s="214">
        <f t="shared" si="14"/>
        <v>36</v>
      </c>
      <c r="Z32" s="214">
        <f t="shared" si="14"/>
        <v>36</v>
      </c>
      <c r="AA32" s="214">
        <f t="shared" si="14"/>
        <v>36</v>
      </c>
      <c r="AB32" s="214">
        <f t="shared" si="14"/>
        <v>36</v>
      </c>
      <c r="AC32" s="214">
        <f t="shared" si="14"/>
        <v>36</v>
      </c>
      <c r="AD32" s="214">
        <f t="shared" si="14"/>
        <v>34</v>
      </c>
      <c r="AE32" s="214">
        <f t="shared" si="14"/>
        <v>36</v>
      </c>
      <c r="AF32" s="214">
        <f t="shared" si="14"/>
        <v>34</v>
      </c>
      <c r="AG32" s="214">
        <f t="shared" si="14"/>
        <v>36</v>
      </c>
      <c r="AH32" s="214">
        <f t="shared" si="14"/>
        <v>36</v>
      </c>
      <c r="AI32" s="214">
        <f t="shared" si="14"/>
        <v>36</v>
      </c>
      <c r="AJ32" s="214">
        <f t="shared" si="14"/>
        <v>36</v>
      </c>
      <c r="AK32" s="214">
        <f t="shared" si="14"/>
        <v>36</v>
      </c>
      <c r="AL32" s="214">
        <f t="shared" si="14"/>
        <v>36</v>
      </c>
      <c r="AM32" s="214">
        <f t="shared" si="14"/>
        <v>36</v>
      </c>
      <c r="AN32" s="214">
        <f t="shared" si="14"/>
        <v>36</v>
      </c>
      <c r="AO32" s="214">
        <f t="shared" si="14"/>
        <v>36</v>
      </c>
      <c r="AP32" s="214">
        <f t="shared" si="14"/>
        <v>36</v>
      </c>
      <c r="AQ32" s="214">
        <f t="shared" si="14"/>
        <v>36</v>
      </c>
      <c r="AR32" s="214">
        <f t="shared" si="14"/>
        <v>36</v>
      </c>
      <c r="AS32" s="214">
        <f t="shared" si="14"/>
        <v>36</v>
      </c>
      <c r="AT32" s="214">
        <f t="shared" si="14"/>
        <v>36</v>
      </c>
      <c r="AU32" s="214">
        <f t="shared" si="14"/>
        <v>0</v>
      </c>
      <c r="AV32" s="214">
        <f t="shared" si="14"/>
        <v>0</v>
      </c>
      <c r="AW32" s="214" t="s">
        <v>44</v>
      </c>
      <c r="AX32" s="214" t="s">
        <v>44</v>
      </c>
      <c r="AY32" s="214" t="s">
        <v>44</v>
      </c>
      <c r="AZ32" s="214" t="s">
        <v>44</v>
      </c>
      <c r="BA32" s="214" t="s">
        <v>44</v>
      </c>
      <c r="BB32" s="214" t="s">
        <v>44</v>
      </c>
      <c r="BC32" s="214" t="s">
        <v>44</v>
      </c>
      <c r="BD32" s="214" t="s">
        <v>44</v>
      </c>
      <c r="BE32" s="229">
        <f>BE7+BE11+BE17+BE25</f>
        <v>1380</v>
      </c>
      <c r="BF32" s="37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</row>
    <row r="33" spans="1:71" s="4" customFormat="1" ht="18.75" thickBot="1">
      <c r="A33" s="202"/>
      <c r="B33" s="231" t="s">
        <v>34</v>
      </c>
      <c r="C33" s="232"/>
      <c r="D33" s="233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30"/>
      <c r="BF33" s="37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</row>
    <row r="34" spans="1:71" s="4" customFormat="1" ht="19.5" customHeight="1" thickBot="1">
      <c r="A34" s="202"/>
      <c r="B34" s="225" t="s">
        <v>35</v>
      </c>
      <c r="C34" s="226"/>
      <c r="D34" s="227"/>
      <c r="E34" s="41">
        <f t="shared" ref="E34:U34" si="15">E12+E18</f>
        <v>0</v>
      </c>
      <c r="F34" s="41">
        <f t="shared" si="15"/>
        <v>4</v>
      </c>
      <c r="G34" s="41">
        <f t="shared" si="15"/>
        <v>0</v>
      </c>
      <c r="H34" s="41">
        <f t="shared" si="15"/>
        <v>4</v>
      </c>
      <c r="I34" s="41">
        <f t="shared" si="15"/>
        <v>0</v>
      </c>
      <c r="J34" s="41">
        <f t="shared" si="15"/>
        <v>0</v>
      </c>
      <c r="K34" s="41">
        <f t="shared" si="15"/>
        <v>0</v>
      </c>
      <c r="L34" s="41">
        <f t="shared" si="15"/>
        <v>0</v>
      </c>
      <c r="M34" s="41">
        <f t="shared" si="15"/>
        <v>0</v>
      </c>
      <c r="N34" s="41">
        <f t="shared" si="15"/>
        <v>4</v>
      </c>
      <c r="O34" s="41">
        <f t="shared" si="15"/>
        <v>0</v>
      </c>
      <c r="P34" s="41">
        <f t="shared" si="15"/>
        <v>4</v>
      </c>
      <c r="Q34" s="41">
        <f t="shared" si="15"/>
        <v>0</v>
      </c>
      <c r="R34" s="41">
        <f t="shared" si="15"/>
        <v>4</v>
      </c>
      <c r="S34" s="41">
        <f t="shared" si="15"/>
        <v>0</v>
      </c>
      <c r="T34" s="41">
        <f t="shared" si="15"/>
        <v>6</v>
      </c>
      <c r="U34" s="41">
        <f t="shared" si="15"/>
        <v>0</v>
      </c>
      <c r="V34" s="41" t="s">
        <v>44</v>
      </c>
      <c r="W34" s="41" t="s">
        <v>44</v>
      </c>
      <c r="X34" s="41">
        <f t="shared" ref="X34:AV34" si="16">X12+X18</f>
        <v>0</v>
      </c>
      <c r="Y34" s="41">
        <f t="shared" si="16"/>
        <v>0</v>
      </c>
      <c r="Z34" s="41">
        <f t="shared" si="16"/>
        <v>0</v>
      </c>
      <c r="AA34" s="41">
        <f t="shared" si="16"/>
        <v>0</v>
      </c>
      <c r="AB34" s="41">
        <f t="shared" si="16"/>
        <v>0</v>
      </c>
      <c r="AC34" s="41">
        <f t="shared" si="16"/>
        <v>0</v>
      </c>
      <c r="AD34" s="41">
        <f t="shared" si="16"/>
        <v>0</v>
      </c>
      <c r="AE34" s="41">
        <f t="shared" si="16"/>
        <v>0</v>
      </c>
      <c r="AF34" s="41">
        <f t="shared" si="16"/>
        <v>0</v>
      </c>
      <c r="AG34" s="41">
        <f t="shared" si="16"/>
        <v>0</v>
      </c>
      <c r="AH34" s="41">
        <f t="shared" si="16"/>
        <v>0</v>
      </c>
      <c r="AI34" s="41">
        <f t="shared" si="16"/>
        <v>0</v>
      </c>
      <c r="AJ34" s="41">
        <f t="shared" si="16"/>
        <v>0</v>
      </c>
      <c r="AK34" s="41">
        <f t="shared" si="16"/>
        <v>0</v>
      </c>
      <c r="AL34" s="41">
        <f t="shared" si="16"/>
        <v>0</v>
      </c>
      <c r="AM34" s="41">
        <f t="shared" si="16"/>
        <v>0</v>
      </c>
      <c r="AN34" s="41">
        <f t="shared" si="16"/>
        <v>0</v>
      </c>
      <c r="AO34" s="41">
        <f t="shared" si="16"/>
        <v>0</v>
      </c>
      <c r="AP34" s="41">
        <f t="shared" si="16"/>
        <v>0</v>
      </c>
      <c r="AQ34" s="41">
        <f t="shared" si="16"/>
        <v>0</v>
      </c>
      <c r="AR34" s="41">
        <f t="shared" si="16"/>
        <v>0</v>
      </c>
      <c r="AS34" s="41">
        <f t="shared" si="16"/>
        <v>0</v>
      </c>
      <c r="AT34" s="41">
        <f t="shared" si="16"/>
        <v>0</v>
      </c>
      <c r="AU34" s="41">
        <f t="shared" si="16"/>
        <v>0</v>
      </c>
      <c r="AV34" s="41">
        <f t="shared" si="16"/>
        <v>0</v>
      </c>
      <c r="AW34" s="41" t="s">
        <v>44</v>
      </c>
      <c r="AX34" s="41" t="s">
        <v>44</v>
      </c>
      <c r="AY34" s="41" t="s">
        <v>44</v>
      </c>
      <c r="AZ34" s="41" t="s">
        <v>44</v>
      </c>
      <c r="BA34" s="41" t="s">
        <v>44</v>
      </c>
      <c r="BB34" s="41" t="s">
        <v>44</v>
      </c>
      <c r="BC34" s="41" t="s">
        <v>44</v>
      </c>
      <c r="BD34" s="41" t="s">
        <v>44</v>
      </c>
      <c r="BE34" s="75">
        <f>BE12+BE18</f>
        <v>26</v>
      </c>
      <c r="BF34" s="37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</row>
    <row r="35" spans="1:71" s="4" customFormat="1" ht="19.5" customHeight="1" thickBot="1">
      <c r="A35" s="202"/>
      <c r="B35" s="225" t="s">
        <v>52</v>
      </c>
      <c r="C35" s="226"/>
      <c r="D35" s="227"/>
      <c r="E35" s="41">
        <v>2</v>
      </c>
      <c r="F35" s="41">
        <v>1</v>
      </c>
      <c r="G35" s="41">
        <v>2</v>
      </c>
      <c r="H35" s="41"/>
      <c r="I35" s="41">
        <v>2</v>
      </c>
      <c r="J35" s="41"/>
      <c r="K35" s="41"/>
      <c r="L35" s="41"/>
      <c r="M35" s="41">
        <v>2</v>
      </c>
      <c r="N35" s="41"/>
      <c r="O35" s="41">
        <v>2</v>
      </c>
      <c r="P35" s="41"/>
      <c r="Q35" s="41"/>
      <c r="R35" s="41"/>
      <c r="S35" s="41"/>
      <c r="T35" s="41"/>
      <c r="U35" s="41">
        <v>50</v>
      </c>
      <c r="V35" s="41" t="s">
        <v>44</v>
      </c>
      <c r="W35" s="41" t="s">
        <v>44</v>
      </c>
      <c r="X35" s="41"/>
      <c r="Y35" s="41"/>
      <c r="Z35" s="41"/>
      <c r="AA35" s="41"/>
      <c r="AB35" s="41"/>
      <c r="AC35" s="41"/>
      <c r="AD35" s="41">
        <v>2</v>
      </c>
      <c r="AE35" s="41"/>
      <c r="AF35" s="41">
        <v>2</v>
      </c>
      <c r="AG35" s="41"/>
      <c r="AH35" s="41"/>
      <c r="AI35" s="41"/>
      <c r="AJ35" s="41"/>
      <c r="AK35" s="41"/>
      <c r="AL35" s="41"/>
      <c r="AM35" s="41"/>
      <c r="AN35" s="41"/>
      <c r="AO35" s="63"/>
      <c r="AP35" s="63"/>
      <c r="AQ35" s="41"/>
      <c r="AR35" s="41"/>
      <c r="AS35" s="41"/>
      <c r="AT35" s="41"/>
      <c r="AU35" s="41">
        <v>35</v>
      </c>
      <c r="AV35" s="41"/>
      <c r="AW35" s="41" t="s">
        <v>44</v>
      </c>
      <c r="AX35" s="41" t="s">
        <v>44</v>
      </c>
      <c r="AY35" s="41" t="s">
        <v>44</v>
      </c>
      <c r="AZ35" s="41" t="s">
        <v>44</v>
      </c>
      <c r="BA35" s="41" t="s">
        <v>44</v>
      </c>
      <c r="BB35" s="41" t="s">
        <v>44</v>
      </c>
      <c r="BC35" s="41" t="s">
        <v>44</v>
      </c>
      <c r="BD35" s="41" t="s">
        <v>44</v>
      </c>
      <c r="BE35" s="75">
        <f>SUM(E35:BD35)</f>
        <v>100</v>
      </c>
      <c r="BF35" s="37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</row>
    <row r="36" spans="1:71" s="4" customFormat="1" ht="18.75" thickBot="1">
      <c r="A36" s="203"/>
      <c r="B36" s="225" t="s">
        <v>36</v>
      </c>
      <c r="C36" s="226"/>
      <c r="D36" s="227"/>
      <c r="E36" s="64">
        <f t="shared" ref="E36:U36" si="17">E32+E34+E35</f>
        <v>36</v>
      </c>
      <c r="F36" s="64">
        <f t="shared" si="17"/>
        <v>36</v>
      </c>
      <c r="G36" s="64">
        <f t="shared" si="17"/>
        <v>36</v>
      </c>
      <c r="H36" s="64">
        <f t="shared" si="17"/>
        <v>36</v>
      </c>
      <c r="I36" s="64">
        <f t="shared" si="17"/>
        <v>36</v>
      </c>
      <c r="J36" s="64">
        <f t="shared" si="17"/>
        <v>36</v>
      </c>
      <c r="K36" s="64">
        <f t="shared" si="17"/>
        <v>36</v>
      </c>
      <c r="L36" s="64">
        <f t="shared" si="17"/>
        <v>36</v>
      </c>
      <c r="M36" s="64">
        <f t="shared" si="17"/>
        <v>36</v>
      </c>
      <c r="N36" s="64">
        <f t="shared" si="17"/>
        <v>38</v>
      </c>
      <c r="O36" s="64">
        <f t="shared" si="17"/>
        <v>36</v>
      </c>
      <c r="P36" s="64">
        <f t="shared" si="17"/>
        <v>38</v>
      </c>
      <c r="Q36" s="64">
        <f t="shared" si="17"/>
        <v>36</v>
      </c>
      <c r="R36" s="64">
        <f t="shared" si="17"/>
        <v>38</v>
      </c>
      <c r="S36" s="64">
        <f t="shared" si="17"/>
        <v>38</v>
      </c>
      <c r="T36" s="64">
        <f t="shared" si="17"/>
        <v>39</v>
      </c>
      <c r="U36" s="64">
        <f t="shared" si="17"/>
        <v>56</v>
      </c>
      <c r="V36" s="64" t="s">
        <v>44</v>
      </c>
      <c r="W36" s="64" t="s">
        <v>44</v>
      </c>
      <c r="X36" s="64">
        <f t="shared" ref="X36:AV36" si="18">X32+X34+X35</f>
        <v>36</v>
      </c>
      <c r="Y36" s="64">
        <f t="shared" si="18"/>
        <v>36</v>
      </c>
      <c r="Z36" s="64">
        <f t="shared" si="18"/>
        <v>36</v>
      </c>
      <c r="AA36" s="64">
        <f t="shared" si="18"/>
        <v>36</v>
      </c>
      <c r="AB36" s="64">
        <f t="shared" si="18"/>
        <v>36</v>
      </c>
      <c r="AC36" s="64">
        <f t="shared" si="18"/>
        <v>36</v>
      </c>
      <c r="AD36" s="64">
        <f t="shared" si="18"/>
        <v>36</v>
      </c>
      <c r="AE36" s="64">
        <f t="shared" si="18"/>
        <v>36</v>
      </c>
      <c r="AF36" s="64">
        <f t="shared" si="18"/>
        <v>36</v>
      </c>
      <c r="AG36" s="64">
        <f t="shared" si="18"/>
        <v>36</v>
      </c>
      <c r="AH36" s="64">
        <f t="shared" si="18"/>
        <v>36</v>
      </c>
      <c r="AI36" s="64">
        <f t="shared" si="18"/>
        <v>36</v>
      </c>
      <c r="AJ36" s="64">
        <f t="shared" si="18"/>
        <v>36</v>
      </c>
      <c r="AK36" s="64">
        <f t="shared" si="18"/>
        <v>36</v>
      </c>
      <c r="AL36" s="64">
        <f t="shared" si="18"/>
        <v>36</v>
      </c>
      <c r="AM36" s="64">
        <f t="shared" si="18"/>
        <v>36</v>
      </c>
      <c r="AN36" s="64">
        <f t="shared" si="18"/>
        <v>36</v>
      </c>
      <c r="AO36" s="65">
        <f t="shared" si="18"/>
        <v>36</v>
      </c>
      <c r="AP36" s="65">
        <f t="shared" si="18"/>
        <v>36</v>
      </c>
      <c r="AQ36" s="64">
        <f t="shared" si="18"/>
        <v>36</v>
      </c>
      <c r="AR36" s="64">
        <f t="shared" si="18"/>
        <v>36</v>
      </c>
      <c r="AS36" s="64">
        <f t="shared" si="18"/>
        <v>36</v>
      </c>
      <c r="AT36" s="64">
        <f t="shared" si="18"/>
        <v>36</v>
      </c>
      <c r="AU36" s="64">
        <f t="shared" si="18"/>
        <v>35</v>
      </c>
      <c r="AV36" s="64">
        <f t="shared" si="18"/>
        <v>0</v>
      </c>
      <c r="AW36" s="64" t="s">
        <v>44</v>
      </c>
      <c r="AX36" s="64" t="s">
        <v>44</v>
      </c>
      <c r="AY36" s="64" t="s">
        <v>44</v>
      </c>
      <c r="AZ36" s="64" t="s">
        <v>44</v>
      </c>
      <c r="BA36" s="64" t="s">
        <v>44</v>
      </c>
      <c r="BB36" s="64" t="s">
        <v>44</v>
      </c>
      <c r="BC36" s="64" t="s">
        <v>44</v>
      </c>
      <c r="BD36" s="64" t="s">
        <v>44</v>
      </c>
      <c r="BE36" s="75">
        <f>BE32+BE34+BE35</f>
        <v>1506</v>
      </c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</row>
    <row r="38" spans="1:71">
      <c r="C38" s="71"/>
    </row>
    <row r="39" spans="1:71">
      <c r="A39" s="3" t="s">
        <v>37</v>
      </c>
    </row>
    <row r="40" spans="1:71" ht="18.75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</row>
  </sheetData>
  <mergeCells count="88">
    <mergeCell ref="A40:T40"/>
    <mergeCell ref="BC32:BC33"/>
    <mergeCell ref="BD32:BD33"/>
    <mergeCell ref="BE32:BE33"/>
    <mergeCell ref="B33:D33"/>
    <mergeCell ref="B34:D34"/>
    <mergeCell ref="B35:D35"/>
    <mergeCell ref="AW32:AW33"/>
    <mergeCell ref="AX32:AX33"/>
    <mergeCell ref="AY32:AY33"/>
    <mergeCell ref="AZ32:AZ33"/>
    <mergeCell ref="BA32:BA33"/>
    <mergeCell ref="BB32:BB33"/>
    <mergeCell ref="AQ32:AQ33"/>
    <mergeCell ref="AR32:AR33"/>
    <mergeCell ref="AI32:AI33"/>
    <mergeCell ref="AS32:AS33"/>
    <mergeCell ref="AT32:AT33"/>
    <mergeCell ref="AU32:AU33"/>
    <mergeCell ref="AV32:AV33"/>
    <mergeCell ref="AK32:AK33"/>
    <mergeCell ref="AL32:AL33"/>
    <mergeCell ref="AM32:AM33"/>
    <mergeCell ref="AN32:AN33"/>
    <mergeCell ref="AO32:AO33"/>
    <mergeCell ref="AP32:AP33"/>
    <mergeCell ref="J32:J33"/>
    <mergeCell ref="K32:K33"/>
    <mergeCell ref="X32:X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E32:E33"/>
    <mergeCell ref="F32:F33"/>
    <mergeCell ref="G32:G33"/>
    <mergeCell ref="H32:H33"/>
    <mergeCell ref="I32:I33"/>
    <mergeCell ref="AE2:AH2"/>
    <mergeCell ref="AJ2:AL2"/>
    <mergeCell ref="AN2:AQ2"/>
    <mergeCell ref="AW2:AZ2"/>
    <mergeCell ref="L32:L33"/>
    <mergeCell ref="AJ32:AJ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7:A36"/>
    <mergeCell ref="B11:B12"/>
    <mergeCell ref="C11:C12"/>
    <mergeCell ref="B13:B14"/>
    <mergeCell ref="C13:C14"/>
    <mergeCell ref="B17:B18"/>
    <mergeCell ref="C17:C18"/>
    <mergeCell ref="B19:B20"/>
    <mergeCell ref="C19:C20"/>
    <mergeCell ref="B32:D32"/>
    <mergeCell ref="B36:D36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AS2:AU2"/>
    <mergeCell ref="BA2:BD2"/>
    <mergeCell ref="BE2:BE6"/>
    <mergeCell ref="E3:BD3"/>
    <mergeCell ref="A5:BD5"/>
    <mergeCell ref="AA2:AD2"/>
  </mergeCells>
  <hyperlinks>
    <hyperlink ref="A39" location="_ftnref1" display="_ftnref1"/>
    <hyperlink ref="BE2" location="_ftn1" display="_ftn1"/>
  </hyperlinks>
  <pageMargins left="0" right="0" top="0" bottom="0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1 курс МЭ-171б</vt:lpstr>
      <vt:lpstr>ЭКЗ 1 курс МЭ-171б</vt:lpstr>
      <vt:lpstr>1 курс МЭ-103к</vt:lpstr>
      <vt:lpstr>ЭКЗ 1 курс МЭ-103к</vt:lpstr>
      <vt:lpstr>2 курс МЭ-248б</vt:lpstr>
      <vt:lpstr>'1 курс МЭ-103к'!Область_печати</vt:lpstr>
      <vt:lpstr>'1 курс МЭ-171б'!Область_печати</vt:lpstr>
      <vt:lpstr>'2 курс МЭ-248б'!Область_печати</vt:lpstr>
      <vt:lpstr>Титул!Область_печати</vt:lpstr>
      <vt:lpstr>'ЭКЗ 1 курс МЭ-103к'!Область_печати</vt:lpstr>
      <vt:lpstr>'ЭКЗ 1 курс МЭ-171б'!Область_печати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ousecr</cp:lastModifiedBy>
  <cp:lastPrinted>2018-12-17T10:20:53Z</cp:lastPrinted>
  <dcterms:created xsi:type="dcterms:W3CDTF">2008-04-14T07:52:44Z</dcterms:created>
  <dcterms:modified xsi:type="dcterms:W3CDTF">2020-12-14T09:36:51Z</dcterms:modified>
</cp:coreProperties>
</file>