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16440" windowHeight="8310" activeTab="1"/>
  </bookViews>
  <sheets>
    <sheet name="УП" sheetId="1" r:id="rId1"/>
    <sheet name="КУГ" sheetId="3" r:id="rId2"/>
  </sheets>
  <calcPr calcId="125725"/>
  <fileRecoveryPr repairLoad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7" i="1"/>
  <c r="C67"/>
  <c r="C66" s="1"/>
  <c r="DP31" i="3"/>
  <c r="EE58"/>
  <c r="EP58" s="1"/>
  <c r="EP59"/>
  <c r="EP32"/>
  <c r="EP31"/>
  <c r="C31" i="1"/>
  <c r="EP65" i="3"/>
  <c r="EP51"/>
  <c r="CN31"/>
  <c r="CN70" s="1"/>
  <c r="C35" i="1"/>
  <c r="C70"/>
  <c r="EP70" i="3" l="1"/>
  <c r="C23" i="1" l="1"/>
  <c r="C77"/>
  <c r="EP62" i="3" l="1"/>
  <c r="EE65"/>
  <c r="EF7"/>
  <c r="EP49"/>
  <c r="EP45"/>
  <c r="EG47"/>
  <c r="EP42"/>
  <c r="BS38"/>
  <c r="BS43"/>
  <c r="C38" i="1"/>
  <c r="EP53" i="3"/>
  <c r="EP54"/>
  <c r="EP52"/>
  <c r="EP63"/>
  <c r="EP64"/>
  <c r="EP67"/>
  <c r="EG59" l="1"/>
  <c r="EH59"/>
  <c r="EI59"/>
  <c r="EJ59"/>
  <c r="EK59"/>
  <c r="EL59"/>
  <c r="EM59"/>
  <c r="EN59"/>
  <c r="EO59"/>
  <c r="EF59"/>
  <c r="EE59"/>
  <c r="DW59"/>
  <c r="DX59"/>
  <c r="DY59"/>
  <c r="DZ59"/>
  <c r="EA59"/>
  <c r="EB59"/>
  <c r="EC59"/>
  <c r="ED59"/>
  <c r="DV59"/>
  <c r="DR59"/>
  <c r="DS59"/>
  <c r="DQ59"/>
  <c r="DD59"/>
  <c r="DE59"/>
  <c r="DF59"/>
  <c r="DG59"/>
  <c r="DH59"/>
  <c r="DI59"/>
  <c r="DJ59"/>
  <c r="DK59"/>
  <c r="DL59"/>
  <c r="DM59"/>
  <c r="DN59"/>
  <c r="DO59"/>
  <c r="DC59"/>
  <c r="CP59"/>
  <c r="CQ59"/>
  <c r="CR59"/>
  <c r="CS59"/>
  <c r="CO59"/>
  <c r="CN59"/>
  <c r="CL59"/>
  <c r="CM59"/>
  <c r="CK59"/>
  <c r="BW59"/>
  <c r="BX59"/>
  <c r="BY59"/>
  <c r="BZ59"/>
  <c r="CA59"/>
  <c r="CB59"/>
  <c r="CC59"/>
  <c r="CD59"/>
  <c r="CE59"/>
  <c r="CF59"/>
  <c r="CG59"/>
  <c r="CH59"/>
  <c r="CI59"/>
  <c r="CJ59"/>
  <c r="BV59"/>
  <c r="BS59"/>
  <c r="BD59"/>
  <c r="BE59"/>
  <c r="BF59"/>
  <c r="BG59"/>
  <c r="BH59"/>
  <c r="BI59"/>
  <c r="BJ59"/>
  <c r="BK59"/>
  <c r="BL59"/>
  <c r="BM59"/>
  <c r="BN59"/>
  <c r="BO59"/>
  <c r="BP59"/>
  <c r="BQ59"/>
  <c r="BR59"/>
  <c r="BC59"/>
  <c r="AS59"/>
  <c r="AR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V59"/>
  <c r="D59"/>
  <c r="E59"/>
  <c r="F59"/>
  <c r="G59"/>
  <c r="H59"/>
  <c r="I59"/>
  <c r="J59"/>
  <c r="K59"/>
  <c r="L59"/>
  <c r="M59"/>
  <c r="N59"/>
  <c r="O59"/>
  <c r="P59"/>
  <c r="Q59"/>
  <c r="R59"/>
  <c r="S59"/>
  <c r="C59"/>
  <c r="ED55"/>
  <c r="DT58"/>
  <c r="DU58"/>
  <c r="CN58"/>
  <c r="EF51"/>
  <c r="BW51"/>
  <c r="BX51"/>
  <c r="BY51"/>
  <c r="BZ51"/>
  <c r="CA51"/>
  <c r="CB51"/>
  <c r="CC51"/>
  <c r="CD51"/>
  <c r="CE51"/>
  <c r="CF51"/>
  <c r="CG51"/>
  <c r="CH51"/>
  <c r="CI51"/>
  <c r="CJ51"/>
  <c r="CK51"/>
  <c r="CL51"/>
  <c r="CM51"/>
  <c r="CN51"/>
  <c r="CO51"/>
  <c r="CP51"/>
  <c r="CQ51"/>
  <c r="CR51"/>
  <c r="CS51"/>
  <c r="BV51"/>
  <c r="BD51"/>
  <c r="BE51"/>
  <c r="BF51"/>
  <c r="BG51"/>
  <c r="BH51"/>
  <c r="BI51"/>
  <c r="BJ51"/>
  <c r="BK51"/>
  <c r="BL51"/>
  <c r="BM51"/>
  <c r="BN51"/>
  <c r="BO51"/>
  <c r="BP51"/>
  <c r="BQ51"/>
  <c r="BR51"/>
  <c r="BS51"/>
  <c r="BC51"/>
  <c r="AR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S51"/>
  <c r="V51"/>
  <c r="E51"/>
  <c r="F51"/>
  <c r="G51"/>
  <c r="H51"/>
  <c r="I51"/>
  <c r="J51"/>
  <c r="K51"/>
  <c r="L51"/>
  <c r="M51"/>
  <c r="N51"/>
  <c r="O51"/>
  <c r="P51"/>
  <c r="Q51"/>
  <c r="R51"/>
  <c r="S51"/>
  <c r="C51"/>
  <c r="D51"/>
  <c r="EK38"/>
  <c r="EL38"/>
  <c r="EM38"/>
  <c r="EN38"/>
  <c r="EO38"/>
  <c r="EJ38"/>
  <c r="EG38"/>
  <c r="EH38"/>
  <c r="EI38"/>
  <c r="EF38"/>
  <c r="DW38"/>
  <c r="DX38"/>
  <c r="DY38"/>
  <c r="DZ38"/>
  <c r="EA38"/>
  <c r="EB38"/>
  <c r="EC38"/>
  <c r="ED38"/>
  <c r="DV38"/>
  <c r="DR38"/>
  <c r="DS38"/>
  <c r="DQ38"/>
  <c r="DP38"/>
  <c r="DD38"/>
  <c r="DE38"/>
  <c r="DF38"/>
  <c r="DG38"/>
  <c r="DH38"/>
  <c r="DI38"/>
  <c r="DJ38"/>
  <c r="DK38"/>
  <c r="DL38"/>
  <c r="DM38"/>
  <c r="DN38"/>
  <c r="DO38"/>
  <c r="DC38"/>
  <c r="CP38"/>
  <c r="CQ38"/>
  <c r="CR38"/>
  <c r="CS38"/>
  <c r="CO38"/>
  <c r="CL38"/>
  <c r="CM38"/>
  <c r="CK38"/>
  <c r="BW38"/>
  <c r="BX38"/>
  <c r="BY38"/>
  <c r="BZ38"/>
  <c r="CA38"/>
  <c r="CB38"/>
  <c r="CC38"/>
  <c r="CD38"/>
  <c r="CE38"/>
  <c r="CF38"/>
  <c r="CG38"/>
  <c r="CH38"/>
  <c r="CI38"/>
  <c r="CJ38"/>
  <c r="BV38"/>
  <c r="BD38"/>
  <c r="BE38"/>
  <c r="BF38"/>
  <c r="BG38"/>
  <c r="BH38"/>
  <c r="BI38"/>
  <c r="BJ38"/>
  <c r="BK38"/>
  <c r="BL38"/>
  <c r="BM38"/>
  <c r="BN38"/>
  <c r="BO38"/>
  <c r="BP38"/>
  <c r="BQ38"/>
  <c r="BR38"/>
  <c r="BC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V38"/>
  <c r="D38"/>
  <c r="E38"/>
  <c r="F38"/>
  <c r="G38"/>
  <c r="H38"/>
  <c r="I38"/>
  <c r="J38"/>
  <c r="K38"/>
  <c r="L38"/>
  <c r="M38"/>
  <c r="N38"/>
  <c r="O38"/>
  <c r="P38"/>
  <c r="Q38"/>
  <c r="R38"/>
  <c r="S38"/>
  <c r="C38"/>
  <c r="EF32"/>
  <c r="EG32"/>
  <c r="EH32"/>
  <c r="EI32"/>
  <c r="EJ32"/>
  <c r="EK32"/>
  <c r="EL32"/>
  <c r="EM32"/>
  <c r="EN32"/>
  <c r="EO32"/>
  <c r="EE32"/>
  <c r="DW32"/>
  <c r="DX32"/>
  <c r="DY32"/>
  <c r="DZ32"/>
  <c r="EA32"/>
  <c r="EB32"/>
  <c r="EC32"/>
  <c r="ED32"/>
  <c r="DV32"/>
  <c r="DQ32"/>
  <c r="DR32"/>
  <c r="DS32"/>
  <c r="DP32"/>
  <c r="DD32"/>
  <c r="DE32"/>
  <c r="DF32"/>
  <c r="DG32"/>
  <c r="DH32"/>
  <c r="DI32"/>
  <c r="DJ32"/>
  <c r="DK32"/>
  <c r="DL32"/>
  <c r="DM32"/>
  <c r="DN32"/>
  <c r="DO32"/>
  <c r="DC32"/>
  <c r="CK32"/>
  <c r="BW32"/>
  <c r="BX32"/>
  <c r="BY32"/>
  <c r="BZ32"/>
  <c r="CA32"/>
  <c r="CB32"/>
  <c r="CC32"/>
  <c r="CD32"/>
  <c r="CE32"/>
  <c r="CF32"/>
  <c r="CG32"/>
  <c r="CH32"/>
  <c r="CI32"/>
  <c r="CJ32"/>
  <c r="CL32"/>
  <c r="CM32"/>
  <c r="CO32"/>
  <c r="CP32"/>
  <c r="CQ32"/>
  <c r="CR32"/>
  <c r="CS32"/>
  <c r="BV32"/>
  <c r="BD32"/>
  <c r="BE32"/>
  <c r="BF32"/>
  <c r="BG32"/>
  <c r="BH32"/>
  <c r="BI32"/>
  <c r="BJ32"/>
  <c r="BK32"/>
  <c r="BL32"/>
  <c r="BM32"/>
  <c r="BN32"/>
  <c r="BO32"/>
  <c r="BP32"/>
  <c r="BQ32"/>
  <c r="BR32"/>
  <c r="BS32"/>
  <c r="BC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V32"/>
  <c r="D32"/>
  <c r="E32"/>
  <c r="F32"/>
  <c r="G32"/>
  <c r="H32"/>
  <c r="I32"/>
  <c r="J32"/>
  <c r="K32"/>
  <c r="L32"/>
  <c r="M32"/>
  <c r="N32"/>
  <c r="O32"/>
  <c r="P32"/>
  <c r="Q32"/>
  <c r="R32"/>
  <c r="S32"/>
  <c r="C32"/>
  <c r="ED65"/>
  <c r="EE51"/>
  <c r="EG51"/>
  <c r="EH51"/>
  <c r="EI51"/>
  <c r="DP51"/>
  <c r="DQ51"/>
  <c r="DR51"/>
  <c r="DS51"/>
  <c r="DV51"/>
  <c r="DW51"/>
  <c r="DX51"/>
  <c r="DY51"/>
  <c r="DZ51"/>
  <c r="EA51"/>
  <c r="EB51"/>
  <c r="EC51"/>
  <c r="ED51"/>
  <c r="DD51"/>
  <c r="DE51"/>
  <c r="DF51"/>
  <c r="DG51"/>
  <c r="DH51"/>
  <c r="DI51"/>
  <c r="DJ51"/>
  <c r="DK51"/>
  <c r="DL51"/>
  <c r="DM51"/>
  <c r="DN51"/>
  <c r="DO51"/>
  <c r="DC51"/>
  <c r="EE47"/>
  <c r="ED47"/>
  <c r="ED58" l="1"/>
  <c r="ED31"/>
  <c r="ED25" l="1"/>
  <c r="ED70" s="1"/>
  <c r="D33" i="1"/>
  <c r="F33"/>
  <c r="E33"/>
  <c r="C33" s="1"/>
  <c r="G40"/>
  <c r="J40"/>
  <c r="J75"/>
  <c r="I75"/>
  <c r="H75"/>
  <c r="G75"/>
  <c r="D76"/>
  <c r="D75" s="1"/>
  <c r="F76"/>
  <c r="F75" s="1"/>
  <c r="E76"/>
  <c r="C80"/>
  <c r="C78"/>
  <c r="C73"/>
  <c r="C72"/>
  <c r="C69"/>
  <c r="F68"/>
  <c r="F67" s="1"/>
  <c r="E68"/>
  <c r="C68" s="1"/>
  <c r="D68"/>
  <c r="H57"/>
  <c r="I57"/>
  <c r="F57"/>
  <c r="E57"/>
  <c r="D57"/>
  <c r="C58"/>
  <c r="H52"/>
  <c r="D52"/>
  <c r="F47"/>
  <c r="F40" s="1"/>
  <c r="E47"/>
  <c r="D47"/>
  <c r="F41"/>
  <c r="H41"/>
  <c r="C49"/>
  <c r="C48"/>
  <c r="E67" l="1"/>
  <c r="E75"/>
  <c r="C76"/>
  <c r="C75" s="1"/>
  <c r="C57"/>
  <c r="D41"/>
  <c r="I32" l="1"/>
  <c r="J32"/>
  <c r="G32"/>
  <c r="H32"/>
  <c r="F32"/>
  <c r="E32"/>
  <c r="D32"/>
  <c r="C32" l="1"/>
  <c r="K66"/>
  <c r="J66"/>
  <c r="K40"/>
  <c r="C5"/>
  <c r="E41" l="1"/>
  <c r="D62"/>
  <c r="D40" s="1"/>
  <c r="D31" s="1"/>
  <c r="C53"/>
  <c r="C43"/>
  <c r="C42"/>
  <c r="C41" l="1"/>
  <c r="EK70" i="3"/>
  <c r="EL70"/>
  <c r="EM70"/>
  <c r="EN70"/>
  <c r="EO70"/>
  <c r="EJ70"/>
  <c r="EP39"/>
  <c r="EP40"/>
  <c r="EP41"/>
  <c r="EP44"/>
  <c r="EP46"/>
  <c r="EP48"/>
  <c r="EP50"/>
  <c r="EP56"/>
  <c r="EP57"/>
  <c r="EP60"/>
  <c r="EP61"/>
  <c r="EP66"/>
  <c r="EP68"/>
  <c r="EP69"/>
  <c r="EP33"/>
  <c r="EP34"/>
  <c r="EP36"/>
  <c r="EP37"/>
  <c r="EG25"/>
  <c r="EH25"/>
  <c r="EI25"/>
  <c r="EJ25"/>
  <c r="EK25"/>
  <c r="EL25"/>
  <c r="EM25"/>
  <c r="EN25"/>
  <c r="EO25"/>
  <c r="DD25"/>
  <c r="DE25"/>
  <c r="DF25"/>
  <c r="DG25"/>
  <c r="DH25"/>
  <c r="DI25"/>
  <c r="DJ25"/>
  <c r="DK25"/>
  <c r="DL25"/>
  <c r="DM25"/>
  <c r="DN25"/>
  <c r="DO25"/>
  <c r="DP25"/>
  <c r="DQ25"/>
  <c r="DR25"/>
  <c r="DS25"/>
  <c r="DT25"/>
  <c r="DU25"/>
  <c r="DV25"/>
  <c r="DW25"/>
  <c r="DX25"/>
  <c r="DY25"/>
  <c r="DZ25"/>
  <c r="EA25"/>
  <c r="EB25"/>
  <c r="EC25"/>
  <c r="EE25"/>
  <c r="EF25"/>
  <c r="DC25"/>
  <c r="DQ58"/>
  <c r="BW7"/>
  <c r="BY7"/>
  <c r="CA7"/>
  <c r="CC7"/>
  <c r="CE7"/>
  <c r="CG7"/>
  <c r="CI7"/>
  <c r="CJ7"/>
  <c r="CK7"/>
  <c r="CL7"/>
  <c r="CM7"/>
  <c r="CO7"/>
  <c r="CP7"/>
  <c r="CQ7"/>
  <c r="CR7"/>
  <c r="CS7"/>
  <c r="EB7" l="1"/>
  <c r="EC7"/>
  <c r="EE7"/>
  <c r="EG7"/>
  <c r="EH7"/>
  <c r="EI7"/>
  <c r="EJ7"/>
  <c r="EK7"/>
  <c r="EL7"/>
  <c r="EM7"/>
  <c r="EN7"/>
  <c r="EO7"/>
  <c r="D43"/>
  <c r="E43"/>
  <c r="F43"/>
  <c r="G43"/>
  <c r="H43"/>
  <c r="I43"/>
  <c r="J43"/>
  <c r="K43"/>
  <c r="L43"/>
  <c r="M43"/>
  <c r="N43"/>
  <c r="O43"/>
  <c r="P43"/>
  <c r="Q43"/>
  <c r="R43"/>
  <c r="S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BC43"/>
  <c r="BD43"/>
  <c r="BE43"/>
  <c r="BF43"/>
  <c r="BG43"/>
  <c r="BH43"/>
  <c r="BI43"/>
  <c r="BJ43"/>
  <c r="BK43"/>
  <c r="BL43"/>
  <c r="BM43"/>
  <c r="BN43"/>
  <c r="BO43"/>
  <c r="BP43"/>
  <c r="BQ43"/>
  <c r="BR43"/>
  <c r="BV43"/>
  <c r="BW43"/>
  <c r="BX43"/>
  <c r="BY43"/>
  <c r="BZ43"/>
  <c r="CA43"/>
  <c r="CB43"/>
  <c r="CC43"/>
  <c r="CD43"/>
  <c r="CE43"/>
  <c r="CF43"/>
  <c r="CG43"/>
  <c r="CH43"/>
  <c r="CI43"/>
  <c r="CJ43"/>
  <c r="CK43"/>
  <c r="CL43"/>
  <c r="CM43"/>
  <c r="CO43"/>
  <c r="CP43"/>
  <c r="CQ43"/>
  <c r="CR43"/>
  <c r="CS43"/>
  <c r="DC43"/>
  <c r="DD43"/>
  <c r="DE43"/>
  <c r="DF43"/>
  <c r="DG43"/>
  <c r="DH43"/>
  <c r="DI43"/>
  <c r="DJ43"/>
  <c r="DK43"/>
  <c r="DL43"/>
  <c r="DM43"/>
  <c r="DN43"/>
  <c r="DO43"/>
  <c r="DP43"/>
  <c r="DQ43"/>
  <c r="DR43"/>
  <c r="DS43"/>
  <c r="DV43"/>
  <c r="DW43"/>
  <c r="DX43"/>
  <c r="DY43"/>
  <c r="DZ43"/>
  <c r="EA43"/>
  <c r="EB43"/>
  <c r="EC43"/>
  <c r="EF43"/>
  <c r="EG43"/>
  <c r="EH43"/>
  <c r="EI43"/>
  <c r="EJ43"/>
  <c r="EK43"/>
  <c r="EL43"/>
  <c r="EM43"/>
  <c r="EN43"/>
  <c r="EO43"/>
  <c r="C43"/>
  <c r="D47"/>
  <c r="E47"/>
  <c r="F47"/>
  <c r="G47"/>
  <c r="H47"/>
  <c r="I47"/>
  <c r="J47"/>
  <c r="K47"/>
  <c r="L47"/>
  <c r="M47"/>
  <c r="N47"/>
  <c r="O47"/>
  <c r="P47"/>
  <c r="Q47"/>
  <c r="R47"/>
  <c r="S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BC47"/>
  <c r="BD47"/>
  <c r="BE47"/>
  <c r="BF47"/>
  <c r="BG47"/>
  <c r="BH47"/>
  <c r="BI47"/>
  <c r="BJ47"/>
  <c r="BK47"/>
  <c r="BL47"/>
  <c r="BM47"/>
  <c r="BN47"/>
  <c r="BO47"/>
  <c r="BP47"/>
  <c r="BQ47"/>
  <c r="BR47"/>
  <c r="BS47"/>
  <c r="BV47"/>
  <c r="BW47"/>
  <c r="BX47"/>
  <c r="BY47"/>
  <c r="BZ47"/>
  <c r="CA47"/>
  <c r="CB47"/>
  <c r="CC47"/>
  <c r="CD47"/>
  <c r="CE47"/>
  <c r="CF47"/>
  <c r="CG47"/>
  <c r="CH47"/>
  <c r="CI47"/>
  <c r="CJ47"/>
  <c r="CK47"/>
  <c r="CL47"/>
  <c r="CM47"/>
  <c r="CO47"/>
  <c r="CP47"/>
  <c r="CQ47"/>
  <c r="CR47"/>
  <c r="CS47"/>
  <c r="DC47"/>
  <c r="DD47"/>
  <c r="DE47"/>
  <c r="DF47"/>
  <c r="DG47"/>
  <c r="DH47"/>
  <c r="DI47"/>
  <c r="DJ47"/>
  <c r="DK47"/>
  <c r="DL47"/>
  <c r="DM47"/>
  <c r="DN47"/>
  <c r="DO47"/>
  <c r="DP47"/>
  <c r="DQ47"/>
  <c r="DR47"/>
  <c r="DS47"/>
  <c r="DV47"/>
  <c r="DW47"/>
  <c r="DX47"/>
  <c r="DY47"/>
  <c r="DZ47"/>
  <c r="EA47"/>
  <c r="EB47"/>
  <c r="EC47"/>
  <c r="EF47"/>
  <c r="EH47"/>
  <c r="EI47"/>
  <c r="EJ47"/>
  <c r="EK47"/>
  <c r="EL47"/>
  <c r="EM47"/>
  <c r="EN47"/>
  <c r="EO47"/>
  <c r="C47"/>
  <c r="D55"/>
  <c r="E55"/>
  <c r="F55"/>
  <c r="G55"/>
  <c r="H55"/>
  <c r="I55"/>
  <c r="J55"/>
  <c r="K55"/>
  <c r="L55"/>
  <c r="M55"/>
  <c r="N55"/>
  <c r="O55"/>
  <c r="P55"/>
  <c r="Q55"/>
  <c r="R55"/>
  <c r="S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BC55"/>
  <c r="BD55"/>
  <c r="BE55"/>
  <c r="BF55"/>
  <c r="BG55"/>
  <c r="BH55"/>
  <c r="BI55"/>
  <c r="BJ55"/>
  <c r="BK55"/>
  <c r="BL55"/>
  <c r="BM55"/>
  <c r="BN55"/>
  <c r="BO55"/>
  <c r="BP55"/>
  <c r="BQ55"/>
  <c r="BR55"/>
  <c r="BS55"/>
  <c r="BV55"/>
  <c r="BW55"/>
  <c r="BX55"/>
  <c r="BY55"/>
  <c r="BZ55"/>
  <c r="CA55"/>
  <c r="CB55"/>
  <c r="CC55"/>
  <c r="CD55"/>
  <c r="CE55"/>
  <c r="CF55"/>
  <c r="CG55"/>
  <c r="CH55"/>
  <c r="CI55"/>
  <c r="CJ55"/>
  <c r="CK55"/>
  <c r="CL55"/>
  <c r="CM55"/>
  <c r="CO55"/>
  <c r="CP55"/>
  <c r="CQ55"/>
  <c r="CR55"/>
  <c r="CS55"/>
  <c r="DC55"/>
  <c r="DD55"/>
  <c r="DE55"/>
  <c r="DF55"/>
  <c r="DG55"/>
  <c r="DH55"/>
  <c r="DI55"/>
  <c r="DJ55"/>
  <c r="DK55"/>
  <c r="DL55"/>
  <c r="DM55"/>
  <c r="DN55"/>
  <c r="DO55"/>
  <c r="DP55"/>
  <c r="DQ55"/>
  <c r="DR55"/>
  <c r="DS55"/>
  <c r="DV55"/>
  <c r="DW55"/>
  <c r="DX55"/>
  <c r="DY55"/>
  <c r="DZ55"/>
  <c r="EA55"/>
  <c r="EB55"/>
  <c r="EC55"/>
  <c r="EE55"/>
  <c r="EE31" s="1"/>
  <c r="EF55"/>
  <c r="EG55"/>
  <c r="EH55"/>
  <c r="EI55"/>
  <c r="EJ55"/>
  <c r="EK55"/>
  <c r="EL55"/>
  <c r="EM55"/>
  <c r="EN55"/>
  <c r="EO55"/>
  <c r="C55"/>
  <c r="D65"/>
  <c r="D58" s="1"/>
  <c r="E65"/>
  <c r="E58" s="1"/>
  <c r="F65"/>
  <c r="F58" s="1"/>
  <c r="G65"/>
  <c r="G58" s="1"/>
  <c r="H65"/>
  <c r="H58" s="1"/>
  <c r="I65"/>
  <c r="I58" s="1"/>
  <c r="J65"/>
  <c r="J58" s="1"/>
  <c r="K65"/>
  <c r="K58" s="1"/>
  <c r="L65"/>
  <c r="L58" s="1"/>
  <c r="M65"/>
  <c r="M58" s="1"/>
  <c r="N65"/>
  <c r="N58" s="1"/>
  <c r="O65"/>
  <c r="O58" s="1"/>
  <c r="P65"/>
  <c r="P58" s="1"/>
  <c r="Q65"/>
  <c r="Q58" s="1"/>
  <c r="R65"/>
  <c r="R58" s="1"/>
  <c r="S65"/>
  <c r="S58" s="1"/>
  <c r="V65"/>
  <c r="V58" s="1"/>
  <c r="W65"/>
  <c r="W58" s="1"/>
  <c r="X65"/>
  <c r="X58" s="1"/>
  <c r="Y65"/>
  <c r="Y58" s="1"/>
  <c r="Z65"/>
  <c r="Z58" s="1"/>
  <c r="AA65"/>
  <c r="AA58" s="1"/>
  <c r="AB65"/>
  <c r="AB58" s="1"/>
  <c r="AC65"/>
  <c r="AC58" s="1"/>
  <c r="AD65"/>
  <c r="AD58" s="1"/>
  <c r="AE65"/>
  <c r="AE58" s="1"/>
  <c r="AF65"/>
  <c r="AF58" s="1"/>
  <c r="AG65"/>
  <c r="AG58" s="1"/>
  <c r="AH65"/>
  <c r="AH58" s="1"/>
  <c r="AI65"/>
  <c r="AI58" s="1"/>
  <c r="AJ65"/>
  <c r="AJ58" s="1"/>
  <c r="AK65"/>
  <c r="AK58" s="1"/>
  <c r="AL65"/>
  <c r="AL58" s="1"/>
  <c r="AM65"/>
  <c r="AM58" s="1"/>
  <c r="AN65"/>
  <c r="AN58" s="1"/>
  <c r="AO65"/>
  <c r="AO58" s="1"/>
  <c r="AP65"/>
  <c r="AP58" s="1"/>
  <c r="AQ65"/>
  <c r="AQ58" s="1"/>
  <c r="AR65"/>
  <c r="AR58" s="1"/>
  <c r="AS65"/>
  <c r="AS58" s="1"/>
  <c r="BC65"/>
  <c r="BC58" s="1"/>
  <c r="BD65"/>
  <c r="BD58" s="1"/>
  <c r="BE65"/>
  <c r="BE58" s="1"/>
  <c r="BF65"/>
  <c r="BF58" s="1"/>
  <c r="BG65"/>
  <c r="BG58" s="1"/>
  <c r="BH65"/>
  <c r="BH58" s="1"/>
  <c r="BI65"/>
  <c r="BI58" s="1"/>
  <c r="BJ65"/>
  <c r="BJ58" s="1"/>
  <c r="BK65"/>
  <c r="BK58" s="1"/>
  <c r="BL65"/>
  <c r="BL58" s="1"/>
  <c r="BM65"/>
  <c r="BM58" s="1"/>
  <c r="BN65"/>
  <c r="BN58" s="1"/>
  <c r="BO65"/>
  <c r="BO58" s="1"/>
  <c r="BP65"/>
  <c r="BP58" s="1"/>
  <c r="BQ65"/>
  <c r="BQ58" s="1"/>
  <c r="BR65"/>
  <c r="BR58" s="1"/>
  <c r="BS65"/>
  <c r="BS58" s="1"/>
  <c r="BV65"/>
  <c r="BV58" s="1"/>
  <c r="BW65"/>
  <c r="BW58" s="1"/>
  <c r="BX65"/>
  <c r="BX58" s="1"/>
  <c r="BY65"/>
  <c r="BY58" s="1"/>
  <c r="BZ65"/>
  <c r="BZ58" s="1"/>
  <c r="CA65"/>
  <c r="CA58" s="1"/>
  <c r="CB65"/>
  <c r="CB58" s="1"/>
  <c r="CC65"/>
  <c r="CC58" s="1"/>
  <c r="CD65"/>
  <c r="CD58" s="1"/>
  <c r="CE65"/>
  <c r="CE58" s="1"/>
  <c r="CF65"/>
  <c r="CF58" s="1"/>
  <c r="CG65"/>
  <c r="CG58" s="1"/>
  <c r="CH65"/>
  <c r="CH58" s="1"/>
  <c r="CI65"/>
  <c r="CI58" s="1"/>
  <c r="CJ65"/>
  <c r="CJ58" s="1"/>
  <c r="CK65"/>
  <c r="CK58" s="1"/>
  <c r="CL65"/>
  <c r="CL58" s="1"/>
  <c r="CM65"/>
  <c r="CM58" s="1"/>
  <c r="CO65"/>
  <c r="CO58" s="1"/>
  <c r="CP65"/>
  <c r="CP58" s="1"/>
  <c r="CQ65"/>
  <c r="CQ58" s="1"/>
  <c r="CR65"/>
  <c r="CR58" s="1"/>
  <c r="CS65"/>
  <c r="CS58" s="1"/>
  <c r="DC65"/>
  <c r="DC58" s="1"/>
  <c r="DD65"/>
  <c r="DD58" s="1"/>
  <c r="DE65"/>
  <c r="DE58" s="1"/>
  <c r="DF65"/>
  <c r="DF58" s="1"/>
  <c r="DG65"/>
  <c r="DG58" s="1"/>
  <c r="DH65"/>
  <c r="DH58" s="1"/>
  <c r="DI65"/>
  <c r="DI58" s="1"/>
  <c r="DJ65"/>
  <c r="DJ58" s="1"/>
  <c r="DK65"/>
  <c r="DK58" s="1"/>
  <c r="DL65"/>
  <c r="DL58" s="1"/>
  <c r="DM65"/>
  <c r="DM58" s="1"/>
  <c r="DN65"/>
  <c r="DN58" s="1"/>
  <c r="DO65"/>
  <c r="DO58" s="1"/>
  <c r="DP65"/>
  <c r="DP58" s="1"/>
  <c r="DR65"/>
  <c r="DR58" s="1"/>
  <c r="DS65"/>
  <c r="DS58" s="1"/>
  <c r="DV65"/>
  <c r="DV58" s="1"/>
  <c r="DW65"/>
  <c r="DW58" s="1"/>
  <c r="DX65"/>
  <c r="DX58" s="1"/>
  <c r="DY65"/>
  <c r="DY58" s="1"/>
  <c r="DZ65"/>
  <c r="DZ58" s="1"/>
  <c r="EA65"/>
  <c r="EA58" s="1"/>
  <c r="EB65"/>
  <c r="EB58" s="1"/>
  <c r="EC65"/>
  <c r="EC58" s="1"/>
  <c r="EF65"/>
  <c r="EF58" s="1"/>
  <c r="EG65"/>
  <c r="EG58" s="1"/>
  <c r="EH65"/>
  <c r="EH58" s="1"/>
  <c r="EI65"/>
  <c r="EI58" s="1"/>
  <c r="EJ65"/>
  <c r="EJ58" s="1"/>
  <c r="EK65"/>
  <c r="EK58" s="1"/>
  <c r="EL65"/>
  <c r="EL58" s="1"/>
  <c r="EM65"/>
  <c r="EM58" s="1"/>
  <c r="EN65"/>
  <c r="EN58" s="1"/>
  <c r="EO65"/>
  <c r="EO58" s="1"/>
  <c r="C65"/>
  <c r="C58" s="1"/>
  <c r="C31" l="1"/>
  <c r="EN31"/>
  <c r="EL31"/>
  <c r="EJ31"/>
  <c r="EH31"/>
  <c r="EC31"/>
  <c r="EC70" s="1"/>
  <c r="EA31"/>
  <c r="DY31"/>
  <c r="DW31"/>
  <c r="DS31"/>
  <c r="DQ31"/>
  <c r="DO31"/>
  <c r="DM31"/>
  <c r="DK31"/>
  <c r="DI31"/>
  <c r="DG31"/>
  <c r="DE31"/>
  <c r="DC31"/>
  <c r="CR31"/>
  <c r="CP31"/>
  <c r="CM31"/>
  <c r="CK31"/>
  <c r="CI31"/>
  <c r="CG31"/>
  <c r="CE31"/>
  <c r="CC31"/>
  <c r="CA31"/>
  <c r="BY31"/>
  <c r="BW31"/>
  <c r="BS31"/>
  <c r="BQ31"/>
  <c r="EO31"/>
  <c r="EM31"/>
  <c r="EK31"/>
  <c r="EI31"/>
  <c r="EG31"/>
  <c r="EF31"/>
  <c r="EB31"/>
  <c r="DZ31"/>
  <c r="DX31"/>
  <c r="DV31"/>
  <c r="DR31"/>
  <c r="DN31"/>
  <c r="DL31"/>
  <c r="DJ31"/>
  <c r="DH31"/>
  <c r="DF31"/>
  <c r="DD31"/>
  <c r="CS31"/>
  <c r="CQ31"/>
  <c r="CO31"/>
  <c r="CL31"/>
  <c r="CJ31"/>
  <c r="CH31"/>
  <c r="CF31"/>
  <c r="CD31"/>
  <c r="CB31"/>
  <c r="BZ31"/>
  <c r="BX31"/>
  <c r="BV31"/>
  <c r="BR31"/>
  <c r="BP31"/>
  <c r="BN31"/>
  <c r="BL31"/>
  <c r="BJ31"/>
  <c r="BH31"/>
  <c r="BF31"/>
  <c r="BD31"/>
  <c r="AS31"/>
  <c r="AQ31"/>
  <c r="AO31"/>
  <c r="AM31"/>
  <c r="AK31"/>
  <c r="AI31"/>
  <c r="AG31"/>
  <c r="AE31"/>
  <c r="AC31"/>
  <c r="AA31"/>
  <c r="Y31"/>
  <c r="W31"/>
  <c r="S31"/>
  <c r="Q31"/>
  <c r="O31"/>
  <c r="M31"/>
  <c r="K31"/>
  <c r="I31"/>
  <c r="G31"/>
  <c r="E31"/>
  <c r="BO31"/>
  <c r="BM31"/>
  <c r="BK31"/>
  <c r="BI31"/>
  <c r="BG31"/>
  <c r="BE31"/>
  <c r="BC31"/>
  <c r="AR31"/>
  <c r="AP31"/>
  <c r="AN31"/>
  <c r="AL31"/>
  <c r="AJ31"/>
  <c r="AH31"/>
  <c r="AF31"/>
  <c r="AD31"/>
  <c r="AB31"/>
  <c r="Z31"/>
  <c r="X31"/>
  <c r="V31"/>
  <c r="R31"/>
  <c r="P31"/>
  <c r="N31"/>
  <c r="L31"/>
  <c r="J31"/>
  <c r="H31"/>
  <c r="F31"/>
  <c r="D31"/>
  <c r="EE70"/>
  <c r="EP47"/>
  <c r="EI70"/>
  <c r="EP55"/>
  <c r="EH70"/>
  <c r="EF70"/>
  <c r="EP43"/>
  <c r="EP38"/>
  <c r="CR25"/>
  <c r="CS25"/>
  <c r="CQ25"/>
  <c r="BW25"/>
  <c r="BX25"/>
  <c r="BY25"/>
  <c r="BZ25"/>
  <c r="CA25"/>
  <c r="CB25"/>
  <c r="CC25"/>
  <c r="CD25"/>
  <c r="CE25"/>
  <c r="CF25"/>
  <c r="CG25"/>
  <c r="CH25"/>
  <c r="CI25"/>
  <c r="CJ25"/>
  <c r="CK25"/>
  <c r="CL25"/>
  <c r="CM25"/>
  <c r="CO25"/>
  <c r="CP25"/>
  <c r="BV25"/>
  <c r="BD25"/>
  <c r="BE25"/>
  <c r="BF25"/>
  <c r="BG25"/>
  <c r="BH25"/>
  <c r="BI25"/>
  <c r="BJ25"/>
  <c r="BK25"/>
  <c r="BL25"/>
  <c r="BM25"/>
  <c r="BN25"/>
  <c r="BO25"/>
  <c r="BP25"/>
  <c r="BQ25"/>
  <c r="BR25"/>
  <c r="BS25"/>
  <c r="BC25"/>
  <c r="AR25"/>
  <c r="AS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V25"/>
  <c r="D25"/>
  <c r="E25"/>
  <c r="F25"/>
  <c r="G25"/>
  <c r="H25"/>
  <c r="I25"/>
  <c r="J25"/>
  <c r="K25"/>
  <c r="L25"/>
  <c r="M25"/>
  <c r="N25"/>
  <c r="O25"/>
  <c r="P25"/>
  <c r="Q25"/>
  <c r="R25"/>
  <c r="S25"/>
  <c r="C25"/>
  <c r="DD7"/>
  <c r="DE7"/>
  <c r="DF7"/>
  <c r="DG7"/>
  <c r="DH7"/>
  <c r="DI7"/>
  <c r="DJ7"/>
  <c r="DK7"/>
  <c r="DL7"/>
  <c r="DM7"/>
  <c r="DN7"/>
  <c r="DO7"/>
  <c r="DP7"/>
  <c r="DQ7"/>
  <c r="DR7"/>
  <c r="DS7"/>
  <c r="DT7"/>
  <c r="DU7"/>
  <c r="DV7"/>
  <c r="DW7"/>
  <c r="DX7"/>
  <c r="DY7"/>
  <c r="DZ7"/>
  <c r="EA7"/>
  <c r="DC7"/>
  <c r="BX7"/>
  <c r="BZ7"/>
  <c r="CB7"/>
  <c r="CD7"/>
  <c r="CF7"/>
  <c r="CH7"/>
  <c r="BV7"/>
  <c r="BD7"/>
  <c r="BE7"/>
  <c r="BF7"/>
  <c r="BG7"/>
  <c r="BH7"/>
  <c r="BI7"/>
  <c r="BJ7"/>
  <c r="BK7"/>
  <c r="BL7"/>
  <c r="BM7"/>
  <c r="BN7"/>
  <c r="BO7"/>
  <c r="BP7"/>
  <c r="BQ7"/>
  <c r="BR7"/>
  <c r="BS7"/>
  <c r="BC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V7"/>
  <c r="D7"/>
  <c r="E7"/>
  <c r="F7"/>
  <c r="G7"/>
  <c r="H7"/>
  <c r="I7"/>
  <c r="J7"/>
  <c r="K7"/>
  <c r="L7"/>
  <c r="M7"/>
  <c r="N7"/>
  <c r="O7"/>
  <c r="P7"/>
  <c r="Q7"/>
  <c r="R7"/>
  <c r="S7"/>
  <c r="C7"/>
  <c r="EP9"/>
  <c r="EP10"/>
  <c r="EP11"/>
  <c r="EP12"/>
  <c r="EP13"/>
  <c r="EP14"/>
  <c r="EP15"/>
  <c r="EP16"/>
  <c r="EP17"/>
  <c r="EP18"/>
  <c r="EP19"/>
  <c r="EP20"/>
  <c r="EP21"/>
  <c r="EP22"/>
  <c r="EP23"/>
  <c r="EP24"/>
  <c r="EP26"/>
  <c r="EP27"/>
  <c r="EP28"/>
  <c r="EP29"/>
  <c r="EP30"/>
  <c r="EP8"/>
  <c r="DV70" l="1"/>
  <c r="CQ70"/>
  <c r="H70"/>
  <c r="D70"/>
  <c r="DS70"/>
  <c r="DQ70"/>
  <c r="CO70"/>
  <c r="DZ70"/>
  <c r="DR70"/>
  <c r="DP70"/>
  <c r="DF70"/>
  <c r="AS70"/>
  <c r="CM70"/>
  <c r="CK70"/>
  <c r="CR70"/>
  <c r="EG70"/>
  <c r="EB70"/>
  <c r="DX70"/>
  <c r="DJ70"/>
  <c r="DD70"/>
  <c r="DN70"/>
  <c r="DL70"/>
  <c r="EA70"/>
  <c r="CE70"/>
  <c r="DG70"/>
  <c r="M70"/>
  <c r="AN70"/>
  <c r="X70"/>
  <c r="DC70"/>
  <c r="DK70"/>
  <c r="DI70"/>
  <c r="Y70"/>
  <c r="CL70"/>
  <c r="CJ70"/>
  <c r="CS70"/>
  <c r="S70"/>
  <c r="Q70"/>
  <c r="O70"/>
  <c r="K70"/>
  <c r="I70"/>
  <c r="G70"/>
  <c r="E70"/>
  <c r="V70"/>
  <c r="AP70"/>
  <c r="AL70"/>
  <c r="AJ70"/>
  <c r="AH70"/>
  <c r="AF70"/>
  <c r="AD70"/>
  <c r="AB70"/>
  <c r="Z70"/>
  <c r="DE70"/>
  <c r="DH70"/>
  <c r="C70"/>
  <c r="DY70"/>
  <c r="R70"/>
  <c r="P70"/>
  <c r="N70"/>
  <c r="L70"/>
  <c r="J70"/>
  <c r="F70"/>
  <c r="AQ70"/>
  <c r="AO70"/>
  <c r="AM70"/>
  <c r="AK70"/>
  <c r="AI70"/>
  <c r="AG70"/>
  <c r="AE70"/>
  <c r="AC70"/>
  <c r="AA70"/>
  <c r="W70"/>
  <c r="AR70"/>
  <c r="BS70"/>
  <c r="BO70"/>
  <c r="BK70"/>
  <c r="BG70"/>
  <c r="DO70"/>
  <c r="CP70"/>
  <c r="BR70"/>
  <c r="BN70"/>
  <c r="BJ70"/>
  <c r="BZ70"/>
  <c r="DM70"/>
  <c r="DW70"/>
  <c r="BQ70"/>
  <c r="BM70"/>
  <c r="BI70"/>
  <c r="BE70"/>
  <c r="CC70"/>
  <c r="BY70"/>
  <c r="EP25"/>
  <c r="BC70"/>
  <c r="BP70"/>
  <c r="BL70"/>
  <c r="BH70"/>
  <c r="BD70"/>
  <c r="CF70"/>
  <c r="BX70"/>
  <c r="CG70"/>
  <c r="CB70"/>
  <c r="BW70"/>
  <c r="CI70"/>
  <c r="CH70"/>
  <c r="CD70"/>
  <c r="CA70"/>
  <c r="BV70"/>
  <c r="BF70"/>
  <c r="EP7"/>
  <c r="J5" i="1"/>
  <c r="C65" l="1"/>
  <c r="C30"/>
  <c r="C46"/>
  <c r="C56"/>
  <c r="D66" l="1"/>
  <c r="E66"/>
  <c r="F66"/>
  <c r="G66"/>
  <c r="H66"/>
  <c r="I66"/>
  <c r="H62"/>
  <c r="C62" s="1"/>
  <c r="H47"/>
  <c r="I52"/>
  <c r="I40" s="1"/>
  <c r="E52"/>
  <c r="E40" s="1"/>
  <c r="J31"/>
  <c r="D5"/>
  <c r="C47" l="1"/>
  <c r="H40"/>
  <c r="H31" s="1"/>
  <c r="C52"/>
  <c r="C40"/>
  <c r="F31"/>
  <c r="G31"/>
  <c r="I31"/>
  <c r="E31"/>
  <c r="F5" l="1"/>
  <c r="G5"/>
  <c r="H5"/>
  <c r="I5"/>
  <c r="E5"/>
  <c r="D24"/>
  <c r="D4" s="1"/>
  <c r="D83" s="1"/>
  <c r="E24"/>
  <c r="F24"/>
  <c r="G24"/>
  <c r="H24"/>
  <c r="I24"/>
  <c r="J24"/>
  <c r="J4" s="1"/>
  <c r="J83" s="1"/>
  <c r="H4" l="1"/>
  <c r="H83" s="1"/>
  <c r="G4"/>
  <c r="G83" s="1"/>
  <c r="E4"/>
  <c r="E83" s="1"/>
  <c r="F4"/>
  <c r="F83" s="1"/>
  <c r="I4"/>
  <c r="I83" s="1"/>
  <c r="C24"/>
  <c r="C4" s="1"/>
  <c r="C83" s="1"/>
  <c r="AD4"/>
</calcChain>
</file>

<file path=xl/sharedStrings.xml><?xml version="1.0" encoding="utf-8"?>
<sst xmlns="http://schemas.openxmlformats.org/spreadsheetml/2006/main" count="1773" uniqueCount="161">
  <si>
    <t>Индекс</t>
  </si>
  <si>
    <t>Наименование</t>
  </si>
  <si>
    <t>Всего</t>
  </si>
  <si>
    <t>Объем образовательной программы в академических часах</t>
  </si>
  <si>
    <t>Рекомендуемый семестр изучения</t>
  </si>
  <si>
    <t>Теоретические занятия</t>
  </si>
  <si>
    <t>Лабораторные и практические занятия</t>
  </si>
  <si>
    <t xml:space="preserve"> Курсовой проект (работа)</t>
  </si>
  <si>
    <t>Практика</t>
  </si>
  <si>
    <t>Самостоятельная работа</t>
  </si>
  <si>
    <t>Промежуточная аттестация</t>
  </si>
  <si>
    <t>Обязательная часть образовательной программы</t>
  </si>
  <si>
    <t>Блок ООД</t>
  </si>
  <si>
    <t>ООД.01</t>
  </si>
  <si>
    <t>Русский язык</t>
  </si>
  <si>
    <t>ООД.02</t>
  </si>
  <si>
    <t>Литература</t>
  </si>
  <si>
    <t>ООД.03</t>
  </si>
  <si>
    <t>ООД.04</t>
  </si>
  <si>
    <t>ООД.05</t>
  </si>
  <si>
    <t>ООД.06</t>
  </si>
  <si>
    <t>Физическая культура</t>
  </si>
  <si>
    <t>ООД.07</t>
  </si>
  <si>
    <t>Основы безопасности жизнедеятельности</t>
  </si>
  <si>
    <t>ООД.08</t>
  </si>
  <si>
    <t>ООД.09</t>
  </si>
  <si>
    <t>ООД.10</t>
  </si>
  <si>
    <t>ООД.11</t>
  </si>
  <si>
    <t>ООД.12</t>
  </si>
  <si>
    <t>ПА</t>
  </si>
  <si>
    <t>Иностранный язык в профессиональной деятельности</t>
  </si>
  <si>
    <t>ОПБ</t>
  </si>
  <si>
    <t>Обязательный профессиональный блок</t>
  </si>
  <si>
    <t>Общепрофессиональный цикл</t>
  </si>
  <si>
    <t>ОП.01</t>
  </si>
  <si>
    <t>ОП.02</t>
  </si>
  <si>
    <t>ОП.03</t>
  </si>
  <si>
    <t>ОП.04</t>
  </si>
  <si>
    <t>Профессиональный цикл</t>
  </si>
  <si>
    <t>ПМ.01</t>
  </si>
  <si>
    <t>МДК.01.01</t>
  </si>
  <si>
    <t>МДК.01.02</t>
  </si>
  <si>
    <t>УП.01</t>
  </si>
  <si>
    <t>ДПБ 1</t>
  </si>
  <si>
    <t>ГИА.00</t>
  </si>
  <si>
    <t>Государственная итоговая аттестация</t>
  </si>
  <si>
    <t>Итого:</t>
  </si>
  <si>
    <t>ПН</t>
  </si>
  <si>
    <t>Дополнительный профессиональный блок</t>
  </si>
  <si>
    <t>В т.ч. в форме практической подготовки</t>
  </si>
  <si>
    <t>Компоненты  программы</t>
  </si>
  <si>
    <t xml:space="preserve"> Всего час. в неделю  учебных занятий</t>
  </si>
  <si>
    <t>Примерный календарный учебный график</t>
  </si>
  <si>
    <t>всего</t>
  </si>
  <si>
    <t>СГ.00</t>
  </si>
  <si>
    <t>Социально-гуманитарный цикл</t>
  </si>
  <si>
    <t>СГ.01</t>
  </si>
  <si>
    <t>История России</t>
  </si>
  <si>
    <t>СГ.02</t>
  </si>
  <si>
    <t>СГ.03</t>
  </si>
  <si>
    <t>Безопасность жизнедеятельности</t>
  </si>
  <si>
    <t>СГ.04</t>
  </si>
  <si>
    <t>СГ.05</t>
  </si>
  <si>
    <t xml:space="preserve">Математика  </t>
  </si>
  <si>
    <t xml:space="preserve">Иностранный язык </t>
  </si>
  <si>
    <t xml:space="preserve">Информатика </t>
  </si>
  <si>
    <t xml:space="preserve">Физика </t>
  </si>
  <si>
    <t>Химия</t>
  </si>
  <si>
    <t>Биология</t>
  </si>
  <si>
    <t xml:space="preserve">История  </t>
  </si>
  <si>
    <t xml:space="preserve">Обществознание </t>
  </si>
  <si>
    <t>География</t>
  </si>
  <si>
    <t xml:space="preserve">ООД.13 </t>
  </si>
  <si>
    <t>ООД.14</t>
  </si>
  <si>
    <t>ООД.15</t>
  </si>
  <si>
    <t>ООД.16</t>
  </si>
  <si>
    <t>ООД.17</t>
  </si>
  <si>
    <t>Индивидуальный проект</t>
  </si>
  <si>
    <t>Россия- моя история</t>
  </si>
  <si>
    <t>1,2,3</t>
  </si>
  <si>
    <t xml:space="preserve">Основы финансовой грамотности </t>
  </si>
  <si>
    <t>3,4,5,6</t>
  </si>
  <si>
    <t>МДМ.01</t>
  </si>
  <si>
    <t>Основы электротехники и электроники</t>
  </si>
  <si>
    <t>ПМ.02</t>
  </si>
  <si>
    <t>МДК.02.01</t>
  </si>
  <si>
    <t>ПП.02</t>
  </si>
  <si>
    <t>ПМ.03</t>
  </si>
  <si>
    <t>МДК.03.01</t>
  </si>
  <si>
    <t>ПП.03</t>
  </si>
  <si>
    <t>ПМ.04</t>
  </si>
  <si>
    <t>МДК.04.01</t>
  </si>
  <si>
    <t>УП.04</t>
  </si>
  <si>
    <t>Учебная практика</t>
  </si>
  <si>
    <t>Эксплуатация и обслуживание систем водоснабжения и водоотведения</t>
  </si>
  <si>
    <t>Производственная практика</t>
  </si>
  <si>
    <t>Освоение профессии рабочего 14621 «Монтажник санитарно-технических систем и оборудования»</t>
  </si>
  <si>
    <t>Технология работ монтажа санитарно-технических систем и оборудования</t>
  </si>
  <si>
    <r>
      <t>Дополнительный профессиональный блок</t>
    </r>
    <r>
      <rPr>
        <b/>
        <u/>
        <sz val="12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(Союз строительных компаний Урала и Сибири)</t>
    </r>
  </si>
  <si>
    <t>МДМ.02</t>
  </si>
  <si>
    <t>ОП .05</t>
  </si>
  <si>
    <t>ОП.07</t>
  </si>
  <si>
    <t>ОП.06</t>
  </si>
  <si>
    <t>Основы бережливых технологий</t>
  </si>
  <si>
    <t>МДК.05.01</t>
  </si>
  <si>
    <t>ПМ.06</t>
  </si>
  <si>
    <t>МДК.06.01</t>
  </si>
  <si>
    <t>УП.05</t>
  </si>
  <si>
    <t>УП.06</t>
  </si>
  <si>
    <t>сентябрь</t>
  </si>
  <si>
    <t>октябрь</t>
  </si>
  <si>
    <t>ноябрь</t>
  </si>
  <si>
    <t>декабрь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</si>
  <si>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</si>
  <si>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</si>
  <si>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</si>
  <si>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</si>
  <si>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</si>
  <si>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</si>
  <si>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</si>
  <si>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</si>
  <si>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март</t>
  </si>
  <si>
    <t>ООД</t>
  </si>
  <si>
    <t>Экология профдеятельности (в формате индивидуального проекта)</t>
  </si>
  <si>
    <t>Черчение</t>
  </si>
  <si>
    <t>Основы финансовой грамотности</t>
  </si>
  <si>
    <t>ПМ .06</t>
  </si>
  <si>
    <t>к</t>
  </si>
  <si>
    <t>Общеобразовательный блок</t>
  </si>
  <si>
    <t>4,5,6</t>
  </si>
  <si>
    <t xml:space="preserve">декабрь </t>
  </si>
  <si>
    <t>3,4,5</t>
  </si>
  <si>
    <t>Основы электро и теплотехники,   гидравлики и аэродинамики</t>
  </si>
  <si>
    <t>Основы гидравлики, теплотехники и аэродинамики</t>
  </si>
  <si>
    <t>Экономические и правовые основы профессиональной деятельности</t>
  </si>
  <si>
    <t>Прикладные компьютерные программы в профессиональной деятельности</t>
  </si>
  <si>
    <t>Технология монтажа санитарно-технических систем и оборудования гражданских зданий</t>
  </si>
  <si>
    <t>Подготовительные работы и выполнение монтажа санитарно-технических систем и оборудования гражданских зданий</t>
  </si>
  <si>
    <t>Контроль качества монтажа санитарно-технических систем и оборудования гражданских зданий</t>
  </si>
  <si>
    <t>ПП.01</t>
  </si>
  <si>
    <t>Технология монтажа систем вентиляции, конди-ционирования воздуха гражданских зданий</t>
  </si>
  <si>
    <t>Подготовительные работысистем вентиляции, конди-ционирования воздуха гражданских зданий</t>
  </si>
  <si>
    <t>МДК.02.02</t>
  </si>
  <si>
    <t xml:space="preserve">Контроль качества монтажасистем вентиляции, конди-ционирования воздуха граж-данских зданий </t>
  </si>
  <si>
    <t>Проведение работ техническому обслуживанию инженерных систем отопления, водоснабжения, водоотведения и систем вентиляции, кондиционирования воздуха гражданских зданий</t>
  </si>
  <si>
    <t>Техническое обслуживание инженерных систем отопления, водоснабжения, водоотведения и систем вентиляции, кондиционирования воздуха гражданских зданий</t>
  </si>
  <si>
    <t>УП.03</t>
  </si>
  <si>
    <t>ПМ.05</t>
  </si>
  <si>
    <t>Организация технической эксплуатации гражданских зданий</t>
  </si>
  <si>
    <t>Организация  работ по технической эксплуатации, устранению аварийных ситуаций  и содержанию инженерных систем отопления, водоснабже-ния, водоотведения и систем вентиляции, кондиционирования воздуха гражданских зданий</t>
  </si>
  <si>
    <t>ПП.04</t>
  </si>
  <si>
    <t>Экономика бережливого производства</t>
  </si>
  <si>
    <t>Экономика организации</t>
  </si>
  <si>
    <t>Материалы и изделия сантехнических устройств и систем обеспечения микроклимата</t>
  </si>
  <si>
    <t>ОП.08</t>
  </si>
  <si>
    <t>Технология карьерного моделирования</t>
  </si>
  <si>
    <t>Участие в проектирование элементов систем водоснабжения и водоотведения, отопления, вентиляции и кондиционирования воздуха (с использованием технологий информационного моделирования BIM)</t>
  </si>
  <si>
    <t>МДК.06.02</t>
  </si>
  <si>
    <t xml:space="preserve">Проектирование элементов систем водоснабжения и водоотведения, отопления, </t>
  </si>
  <si>
    <t>Проектирование элементов систем вентиляции и кондиционирования воздуха</t>
  </si>
  <si>
    <t>Технология работ по монтажу санитарно-технических систем и оборудования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</si>
</sst>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YS Text"/>
    </font>
    <font>
      <b/>
      <u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8"/>
      <color theme="1"/>
      <name val="Verdana"/>
      <family val="2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color theme="4" tint="0.59999389629810485"/>
      <name val="Times New Roman"/>
      <family val="1"/>
      <charset val="204"/>
    </font>
    <font>
      <b/>
      <sz val="8"/>
      <color rgb="FFFFFF00"/>
      <name val="Times New Roman"/>
      <family val="1"/>
      <charset val="204"/>
    </font>
    <font>
      <b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66">
    <xf numFmtId="0" fontId="0" fillId="0" borderId="0" xfId="0"/>
    <xf numFmtId="0" fontId="5" fillId="0" borderId="7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 applyProtection="1">
      <alignment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7" xfId="0" applyBorder="1" applyAlignment="1">
      <alignment vertical="center" wrapText="1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12" fillId="2" borderId="7" xfId="0" applyFont="1" applyFill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vertical="center" wrapText="1"/>
      <protection locked="0"/>
    </xf>
    <xf numFmtId="0" fontId="18" fillId="2" borderId="6" xfId="0" applyFont="1" applyFill="1" applyBorder="1" applyAlignment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7" fillId="2" borderId="7" xfId="0" applyFont="1" applyFill="1" applyBorder="1" applyAlignment="1" applyProtection="1">
      <alignment horizontal="center" vertical="center"/>
      <protection locked="0"/>
    </xf>
    <xf numFmtId="0" fontId="18" fillId="2" borderId="7" xfId="0" applyFont="1" applyFill="1" applyBorder="1" applyAlignment="1">
      <alignment horizontal="center" vertical="center"/>
    </xf>
    <xf numFmtId="0" fontId="18" fillId="2" borderId="7" xfId="0" applyFont="1" applyFill="1" applyBorder="1" applyAlignment="1" applyProtection="1">
      <alignment horizontal="center" vertical="center" wrapText="1"/>
      <protection locked="0"/>
    </xf>
    <xf numFmtId="0" fontId="18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4" fillId="0" borderId="6" xfId="0" applyFont="1" applyBorder="1" applyAlignment="1" applyProtection="1">
      <alignment horizontal="center" vertical="center"/>
    </xf>
    <xf numFmtId="0" fontId="14" fillId="3" borderId="6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vertical="center" wrapText="1"/>
    </xf>
    <xf numFmtId="0" fontId="9" fillId="0" borderId="0" xfId="1" applyAlignment="1" applyProtection="1">
      <alignment horizontal="justify" vertical="center"/>
      <protection locked="0"/>
    </xf>
    <xf numFmtId="0" fontId="9" fillId="0" borderId="0" xfId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" fillId="0" borderId="7" xfId="0" applyFont="1" applyBorder="1" applyAlignment="1" applyProtection="1">
      <alignment horizontal="center" vertical="center" textRotation="90" wrapText="1"/>
    </xf>
    <xf numFmtId="0" fontId="2" fillId="0" borderId="7" xfId="0" applyFont="1" applyBorder="1" applyAlignment="1" applyProtection="1">
      <alignment horizontal="center" vertical="center" textRotation="90" wrapText="1"/>
    </xf>
    <xf numFmtId="0" fontId="1" fillId="0" borderId="8" xfId="0" applyFont="1" applyBorder="1" applyAlignment="1" applyProtection="1">
      <alignment horizontal="center" vertical="center" textRotation="90"/>
    </xf>
    <xf numFmtId="0" fontId="1" fillId="0" borderId="8" xfId="0" applyFont="1" applyBorder="1" applyAlignment="1" applyProtection="1">
      <alignment horizontal="center" vertical="center" textRotation="90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6" fillId="3" borderId="7" xfId="0" applyFont="1" applyFill="1" applyBorder="1" applyAlignment="1" applyProtection="1">
      <alignment vertical="center" wrapText="1"/>
      <protection locked="0"/>
    </xf>
    <xf numFmtId="1" fontId="5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vertical="center" wrapText="1"/>
      <protection locked="0"/>
    </xf>
    <xf numFmtId="1" fontId="19" fillId="3" borderId="8" xfId="0" applyNumberFormat="1" applyFont="1" applyFill="1" applyBorder="1" applyAlignment="1">
      <alignment horizontal="center" shrinkToFit="1"/>
    </xf>
    <xf numFmtId="1" fontId="19" fillId="3" borderId="10" xfId="0" applyNumberFormat="1" applyFont="1" applyFill="1" applyBorder="1" applyAlignment="1">
      <alignment horizontal="center" shrinkToFit="1"/>
    </xf>
    <xf numFmtId="1" fontId="19" fillId="3" borderId="1" xfId="0" applyNumberFormat="1" applyFont="1" applyFill="1" applyBorder="1" applyAlignment="1">
      <alignment horizontal="center" shrinkToFit="1"/>
    </xf>
    <xf numFmtId="1" fontId="19" fillId="0" borderId="8" xfId="0" applyNumberFormat="1" applyFont="1" applyBorder="1" applyAlignment="1">
      <alignment horizontal="center" shrinkToFit="1"/>
    </xf>
    <xf numFmtId="1" fontId="19" fillId="0" borderId="1" xfId="0" applyNumberFormat="1" applyFont="1" applyBorder="1" applyAlignment="1">
      <alignment horizontal="center" shrinkToFit="1"/>
    </xf>
    <xf numFmtId="1" fontId="19" fillId="0" borderId="10" xfId="0" applyNumberFormat="1" applyFont="1" applyBorder="1" applyAlignment="1">
      <alignment horizontal="center" shrinkToFit="1"/>
    </xf>
    <xf numFmtId="1" fontId="19" fillId="3" borderId="8" xfId="0" applyNumberFormat="1" applyFont="1" applyFill="1" applyBorder="1" applyAlignment="1">
      <alignment horizontal="center" vertical="center" shrinkToFit="1"/>
    </xf>
    <xf numFmtId="1" fontId="19" fillId="3" borderId="1" xfId="0" applyNumberFormat="1" applyFont="1" applyFill="1" applyBorder="1" applyAlignment="1">
      <alignment horizontal="center" vertical="center" shrinkToFit="1"/>
    </xf>
    <xf numFmtId="1" fontId="19" fillId="0" borderId="1" xfId="0" applyNumberFormat="1" applyFont="1" applyBorder="1" applyAlignment="1">
      <alignment horizontal="center" vertical="center" shrinkToFit="1"/>
    </xf>
    <xf numFmtId="0" fontId="4" fillId="3" borderId="6" xfId="0" applyFont="1" applyFill="1" applyBorder="1" applyAlignment="1" applyProtection="1">
      <alignment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7" fillId="3" borderId="7" xfId="0" applyFont="1" applyFill="1" applyBorder="1" applyAlignment="1" applyProtection="1">
      <alignment vertical="center" wrapText="1"/>
      <protection locked="0"/>
    </xf>
    <xf numFmtId="0" fontId="17" fillId="2" borderId="7" xfId="0" applyFont="1" applyFill="1" applyBorder="1" applyAlignment="1" applyProtection="1">
      <alignment horizontal="center" vertical="center" wrapText="1"/>
      <protection locked="0"/>
    </xf>
    <xf numFmtId="0" fontId="17" fillId="2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12" fillId="5" borderId="7" xfId="0" applyFont="1" applyFill="1" applyBorder="1" applyAlignment="1" applyProtection="1">
      <alignment horizontal="center" vertical="center" wrapText="1"/>
      <protection locked="0"/>
    </xf>
    <xf numFmtId="0" fontId="12" fillId="3" borderId="7" xfId="0" applyFont="1" applyFill="1" applyBorder="1" applyAlignment="1" applyProtection="1">
      <alignment horizontal="center" vertical="center" wrapText="1"/>
      <protection locked="0"/>
    </xf>
    <xf numFmtId="0" fontId="13" fillId="5" borderId="6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 applyProtection="1">
      <alignment horizontal="center" vertical="center" wrapText="1"/>
    </xf>
    <xf numFmtId="0" fontId="13" fillId="5" borderId="7" xfId="0" applyFont="1" applyFill="1" applyBorder="1" applyAlignment="1" applyProtection="1">
      <alignment horizontal="center" vertical="center"/>
      <protection locked="0"/>
    </xf>
    <xf numFmtId="0" fontId="13" fillId="5" borderId="7" xfId="0" applyFont="1" applyFill="1" applyBorder="1" applyAlignment="1" applyProtection="1">
      <alignment horizontal="center" vertical="center" wrapText="1"/>
      <protection locked="0"/>
    </xf>
    <xf numFmtId="0" fontId="13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 applyProtection="1">
      <alignment horizontal="center" vertical="center" wrapText="1"/>
    </xf>
    <xf numFmtId="0" fontId="13" fillId="4" borderId="7" xfId="0" applyFont="1" applyFill="1" applyBorder="1" applyAlignment="1" applyProtection="1">
      <alignment horizontal="center" vertical="center"/>
      <protection locked="0"/>
    </xf>
    <xf numFmtId="0" fontId="13" fillId="4" borderId="7" xfId="0" applyFont="1" applyFill="1" applyBorder="1" applyAlignment="1" applyProtection="1">
      <alignment horizontal="center" vertical="center" wrapText="1"/>
      <protection locked="0"/>
    </xf>
    <xf numFmtId="0" fontId="0" fillId="4" borderId="7" xfId="0" applyFill="1" applyBorder="1" applyAlignment="1">
      <alignment vertical="center" wrapText="1"/>
    </xf>
    <xf numFmtId="0" fontId="0" fillId="5" borderId="7" xfId="0" applyFill="1" applyBorder="1" applyAlignment="1">
      <alignment vertical="center" wrapText="1"/>
    </xf>
    <xf numFmtId="0" fontId="0" fillId="6" borderId="7" xfId="0" applyFill="1" applyBorder="1" applyAlignment="1">
      <alignment vertical="center" wrapText="1"/>
    </xf>
    <xf numFmtId="0" fontId="0" fillId="6" borderId="14" xfId="0" applyFill="1" applyBorder="1" applyAlignment="1">
      <alignment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 applyProtection="1">
      <alignment horizontal="center" vertical="center" wrapText="1"/>
      <protection locked="0"/>
    </xf>
    <xf numFmtId="0" fontId="12" fillId="6" borderId="7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 applyProtection="1">
      <alignment horizontal="center" vertical="center" wrapText="1"/>
    </xf>
    <xf numFmtId="0" fontId="13" fillId="6" borderId="7" xfId="0" applyFont="1" applyFill="1" applyBorder="1" applyAlignment="1" applyProtection="1">
      <alignment horizontal="center" vertical="center"/>
      <protection locked="0"/>
    </xf>
    <xf numFmtId="0" fontId="13" fillId="6" borderId="7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21" fillId="3" borderId="7" xfId="0" applyFont="1" applyFill="1" applyBorder="1" applyAlignment="1" applyProtection="1">
      <alignment horizontal="center" vertical="center" wrapText="1"/>
      <protection locked="0"/>
    </xf>
    <xf numFmtId="0" fontId="20" fillId="5" borderId="7" xfId="0" applyFont="1" applyFill="1" applyBorder="1" applyAlignment="1" applyProtection="1">
      <alignment horizontal="center" vertical="center"/>
      <protection locked="0"/>
    </xf>
    <xf numFmtId="0" fontId="12" fillId="4" borderId="7" xfId="0" applyFont="1" applyFill="1" applyBorder="1" applyAlignment="1" applyProtection="1">
      <alignment vertical="center"/>
      <protection locked="0"/>
    </xf>
    <xf numFmtId="0" fontId="0" fillId="4" borderId="0" xfId="0" applyFill="1"/>
    <xf numFmtId="0" fontId="16" fillId="0" borderId="7" xfId="0" applyFont="1" applyBorder="1" applyAlignment="1" applyProtection="1">
      <alignment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6" fillId="8" borderId="7" xfId="0" applyFont="1" applyFill="1" applyBorder="1" applyAlignment="1" applyProtection="1">
      <alignment vertical="center" wrapText="1"/>
      <protection locked="0"/>
    </xf>
    <xf numFmtId="0" fontId="12" fillId="8" borderId="7" xfId="0" applyFont="1" applyFill="1" applyBorder="1" applyAlignment="1" applyProtection="1">
      <alignment horizontal="center" vertical="center" wrapText="1"/>
      <protection locked="0"/>
    </xf>
    <xf numFmtId="0" fontId="12" fillId="8" borderId="7" xfId="0" applyFont="1" applyFill="1" applyBorder="1" applyAlignment="1" applyProtection="1">
      <alignment horizontal="center" vertical="center"/>
      <protection locked="0"/>
    </xf>
    <xf numFmtId="0" fontId="3" fillId="8" borderId="7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13" fillId="7" borderId="7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 applyProtection="1">
      <alignment horizontal="center" vertical="center" wrapText="1"/>
    </xf>
    <xf numFmtId="0" fontId="13" fillId="3" borderId="7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/>
      <protection locked="0"/>
    </xf>
    <xf numFmtId="0" fontId="22" fillId="5" borderId="7" xfId="0" applyFont="1" applyFill="1" applyBorder="1" applyAlignment="1" applyProtection="1">
      <alignment horizontal="center" vertical="center" wrapText="1"/>
      <protection locked="0"/>
    </xf>
    <xf numFmtId="0" fontId="23" fillId="5" borderId="6" xfId="0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5" fillId="4" borderId="7" xfId="0" applyFont="1" applyFill="1" applyBorder="1" applyAlignment="1" applyProtection="1">
      <alignment horizontal="center" vertical="center" wrapText="1"/>
      <protection locked="0"/>
    </xf>
    <xf numFmtId="0" fontId="24" fillId="3" borderId="7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textRotation="90" wrapText="1"/>
    </xf>
    <xf numFmtId="0" fontId="1" fillId="0" borderId="6" xfId="0" applyFont="1" applyBorder="1" applyAlignment="1" applyProtection="1">
      <alignment horizontal="center" vertical="center" textRotation="90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textRotation="90" wrapText="1"/>
      <protection locked="0"/>
    </xf>
    <xf numFmtId="0" fontId="11" fillId="0" borderId="4" xfId="0" applyFont="1" applyBorder="1" applyAlignment="1" applyProtection="1">
      <alignment horizontal="center" vertical="center" textRotation="90" wrapText="1"/>
      <protection locked="0"/>
    </xf>
    <xf numFmtId="0" fontId="11" fillId="0" borderId="14" xfId="0" applyFont="1" applyBorder="1" applyAlignment="1" applyProtection="1">
      <alignment horizontal="center" vertical="center" textRotation="90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6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5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D90"/>
  <sheetViews>
    <sheetView topLeftCell="A100" zoomScale="90" zoomScaleNormal="90" workbookViewId="0">
      <selection activeCell="D32" sqref="D32"/>
    </sheetView>
  </sheetViews>
  <sheetFormatPr defaultColWidth="8.85546875" defaultRowHeight="15"/>
  <cols>
    <col min="1" max="1" width="15.85546875" style="31" customWidth="1"/>
    <col min="2" max="2" width="26.28515625" style="31" customWidth="1"/>
    <col min="3" max="3" width="12.28515625" style="31" bestFit="1" customWidth="1"/>
    <col min="4" max="4" width="19.140625" style="31" customWidth="1"/>
    <col min="5" max="29" width="8.85546875" style="31"/>
    <col min="30" max="30" width="24.28515625" style="31" customWidth="1"/>
    <col min="31" max="16384" width="8.85546875" style="31"/>
  </cols>
  <sheetData>
    <row r="1" spans="1:30" ht="39" customHeight="1" thickBot="1">
      <c r="A1" s="142" t="s">
        <v>0</v>
      </c>
      <c r="B1" s="142" t="s">
        <v>1</v>
      </c>
      <c r="C1" s="136" t="s">
        <v>2</v>
      </c>
      <c r="D1" s="136" t="s">
        <v>49</v>
      </c>
      <c r="E1" s="133" t="s">
        <v>3</v>
      </c>
      <c r="F1" s="134"/>
      <c r="G1" s="134"/>
      <c r="H1" s="134"/>
      <c r="I1" s="134"/>
      <c r="J1" s="135"/>
      <c r="K1" s="136" t="s">
        <v>4</v>
      </c>
    </row>
    <row r="2" spans="1:30" ht="84" customHeight="1" thickBot="1">
      <c r="A2" s="143"/>
      <c r="B2" s="143"/>
      <c r="C2" s="137"/>
      <c r="D2" s="137"/>
      <c r="E2" s="53" t="s">
        <v>5</v>
      </c>
      <c r="F2" s="54" t="s">
        <v>6</v>
      </c>
      <c r="G2" s="54" t="s">
        <v>7</v>
      </c>
      <c r="H2" s="55" t="s">
        <v>8</v>
      </c>
      <c r="I2" s="56" t="s">
        <v>9</v>
      </c>
      <c r="J2" s="54" t="s">
        <v>10</v>
      </c>
      <c r="K2" s="137"/>
    </row>
    <row r="3" spans="1:30" ht="15.75" thickBot="1">
      <c r="A3" s="57">
        <v>1</v>
      </c>
      <c r="B3" s="28">
        <v>2</v>
      </c>
      <c r="C3" s="28">
        <v>3</v>
      </c>
      <c r="D3" s="28">
        <v>4</v>
      </c>
      <c r="E3" s="28">
        <v>5</v>
      </c>
      <c r="F3" s="28">
        <v>6</v>
      </c>
      <c r="G3" s="28">
        <v>7</v>
      </c>
      <c r="H3" s="58">
        <v>8</v>
      </c>
      <c r="I3" s="28">
        <v>9</v>
      </c>
      <c r="J3" s="28">
        <v>10</v>
      </c>
      <c r="K3" s="28">
        <v>11</v>
      </c>
    </row>
    <row r="4" spans="1:30" ht="57.6" customHeight="1" thickBot="1">
      <c r="A4" s="138" t="s">
        <v>11</v>
      </c>
      <c r="B4" s="139"/>
      <c r="C4" s="61">
        <f>C5+C24+C31</f>
        <v>3227</v>
      </c>
      <c r="D4" s="61">
        <f t="shared" ref="D4:J4" si="0">D5+D24+D31</f>
        <v>1572</v>
      </c>
      <c r="E4" s="61">
        <f t="shared" si="0"/>
        <v>1043</v>
      </c>
      <c r="F4" s="61">
        <f t="shared" si="0"/>
        <v>1510</v>
      </c>
      <c r="G4" s="61">
        <f t="shared" si="0"/>
        <v>0</v>
      </c>
      <c r="H4" s="61">
        <f t="shared" si="0"/>
        <v>468</v>
      </c>
      <c r="I4" s="61">
        <f t="shared" si="0"/>
        <v>38</v>
      </c>
      <c r="J4" s="61">
        <f t="shared" si="0"/>
        <v>168</v>
      </c>
      <c r="K4" s="59"/>
      <c r="AD4" s="31">
        <f ca="1">IF(AND(CELL("содержимое",E5) &lt;&gt;"",CELL("содержимое",F5)&lt;&gt;"",CELL("содержимое",G5)&lt;&gt;"",CELL("содержимое",I5)&lt;&gt;"",CELL("содержимое",J5)&lt;&gt;""),SUM(E5:J5))</f>
        <v>1476</v>
      </c>
    </row>
    <row r="5" spans="1:30" ht="62.45" customHeight="1" thickBot="1">
      <c r="A5" s="138" t="s">
        <v>12</v>
      </c>
      <c r="B5" s="139"/>
      <c r="C5" s="26">
        <f>SUM(C6:C22)</f>
        <v>1476</v>
      </c>
      <c r="D5" s="64">
        <f>SUM(D6:D22)</f>
        <v>320</v>
      </c>
      <c r="E5" s="26">
        <f t="shared" ref="E5:I5" si="1">SUM(E6:E23)</f>
        <v>516</v>
      </c>
      <c r="F5" s="26">
        <f t="shared" si="1"/>
        <v>888</v>
      </c>
      <c r="G5" s="26">
        <f t="shared" si="1"/>
        <v>0</v>
      </c>
      <c r="H5" s="26">
        <f t="shared" si="1"/>
        <v>0</v>
      </c>
      <c r="I5" s="26">
        <f t="shared" si="1"/>
        <v>0</v>
      </c>
      <c r="J5" s="26">
        <f>SUM(J6:J22)</f>
        <v>72</v>
      </c>
      <c r="K5" s="59"/>
    </row>
    <row r="6" spans="1:30" ht="15.75" thickBot="1">
      <c r="A6" s="47" t="s">
        <v>13</v>
      </c>
      <c r="B6" s="25" t="s">
        <v>14</v>
      </c>
      <c r="C6" s="27">
        <v>96</v>
      </c>
      <c r="D6" s="69">
        <v>12</v>
      </c>
      <c r="E6" s="72">
        <v>0</v>
      </c>
      <c r="F6" s="59">
        <v>78</v>
      </c>
      <c r="G6" s="59"/>
      <c r="H6" s="59"/>
      <c r="I6" s="59"/>
      <c r="J6" s="59">
        <v>18</v>
      </c>
      <c r="K6" s="59">
        <v>1.2</v>
      </c>
    </row>
    <row r="7" spans="1:30" ht="15.75" thickBot="1">
      <c r="A7" s="47" t="s">
        <v>15</v>
      </c>
      <c r="B7" s="25" t="s">
        <v>16</v>
      </c>
      <c r="C7" s="27">
        <v>100</v>
      </c>
      <c r="D7" s="69">
        <v>14</v>
      </c>
      <c r="E7" s="72">
        <v>80</v>
      </c>
      <c r="F7" s="59">
        <v>20</v>
      </c>
      <c r="G7" s="59"/>
      <c r="H7" s="59"/>
      <c r="I7" s="59"/>
      <c r="J7" s="59"/>
      <c r="K7" s="59">
        <v>1.2</v>
      </c>
    </row>
    <row r="8" spans="1:30" ht="15.75" thickBot="1">
      <c r="A8" s="47" t="s">
        <v>17</v>
      </c>
      <c r="B8" s="25" t="s">
        <v>63</v>
      </c>
      <c r="C8" s="27">
        <v>235</v>
      </c>
      <c r="D8" s="69">
        <v>26</v>
      </c>
      <c r="E8" s="69">
        <v>30</v>
      </c>
      <c r="F8" s="59">
        <v>187</v>
      </c>
      <c r="G8" s="59"/>
      <c r="H8" s="59"/>
      <c r="I8" s="59"/>
      <c r="J8" s="59">
        <v>18</v>
      </c>
      <c r="K8" s="59">
        <v>1.2</v>
      </c>
    </row>
    <row r="9" spans="1:30" ht="15.75" thickBot="1">
      <c r="A9" s="47" t="s">
        <v>18</v>
      </c>
      <c r="B9" s="25" t="s">
        <v>64</v>
      </c>
      <c r="C9" s="27">
        <v>100</v>
      </c>
      <c r="D9" s="69">
        <v>34</v>
      </c>
      <c r="E9" s="72">
        <v>0</v>
      </c>
      <c r="F9" s="59">
        <v>100</v>
      </c>
      <c r="G9" s="59"/>
      <c r="H9" s="59"/>
      <c r="I9" s="59"/>
      <c r="J9" s="59"/>
      <c r="K9" s="59">
        <v>1.2</v>
      </c>
    </row>
    <row r="10" spans="1:30" ht="15.75" thickBot="1">
      <c r="A10" s="47" t="s">
        <v>19</v>
      </c>
      <c r="B10" s="25" t="s">
        <v>65</v>
      </c>
      <c r="C10" s="27">
        <v>113</v>
      </c>
      <c r="D10" s="69">
        <v>59</v>
      </c>
      <c r="E10" s="69">
        <v>56</v>
      </c>
      <c r="F10" s="59">
        <v>39</v>
      </c>
      <c r="G10" s="59"/>
      <c r="H10" s="59"/>
      <c r="I10" s="59"/>
      <c r="J10" s="59">
        <v>18</v>
      </c>
      <c r="K10" s="59">
        <v>1.2</v>
      </c>
    </row>
    <row r="11" spans="1:30" ht="15.75" thickBot="1">
      <c r="A11" s="47" t="s">
        <v>20</v>
      </c>
      <c r="B11" s="25" t="s">
        <v>66</v>
      </c>
      <c r="C11" s="27">
        <v>146</v>
      </c>
      <c r="D11" s="69">
        <v>28</v>
      </c>
      <c r="E11" s="70">
        <v>100</v>
      </c>
      <c r="F11" s="59">
        <v>28</v>
      </c>
      <c r="G11" s="59"/>
      <c r="H11" s="59"/>
      <c r="I11" s="59"/>
      <c r="J11" s="59">
        <v>18</v>
      </c>
      <c r="K11" s="59" t="s">
        <v>79</v>
      </c>
    </row>
    <row r="12" spans="1:30" ht="15.75" thickBot="1">
      <c r="A12" s="47" t="s">
        <v>22</v>
      </c>
      <c r="B12" s="25" t="s">
        <v>67</v>
      </c>
      <c r="C12" s="27">
        <v>73</v>
      </c>
      <c r="D12" s="70">
        <v>12</v>
      </c>
      <c r="E12" s="73">
        <v>33</v>
      </c>
      <c r="F12" s="59">
        <v>40</v>
      </c>
      <c r="G12" s="59"/>
      <c r="H12" s="59"/>
      <c r="I12" s="59"/>
      <c r="J12" s="59"/>
      <c r="K12" s="59">
        <v>1.2</v>
      </c>
    </row>
    <row r="13" spans="1:30" ht="15.75" thickBot="1">
      <c r="A13" s="47" t="s">
        <v>24</v>
      </c>
      <c r="B13" s="25" t="s">
        <v>68</v>
      </c>
      <c r="C13" s="27">
        <v>48</v>
      </c>
      <c r="D13" s="71">
        <v>6</v>
      </c>
      <c r="E13" s="73">
        <v>38</v>
      </c>
      <c r="F13" s="59">
        <v>10</v>
      </c>
      <c r="G13" s="59"/>
      <c r="H13" s="59"/>
      <c r="I13" s="59"/>
      <c r="J13" s="59"/>
      <c r="K13" s="59">
        <v>3</v>
      </c>
    </row>
    <row r="14" spans="1:30" ht="15.75" thickBot="1">
      <c r="A14" s="48" t="s">
        <v>25</v>
      </c>
      <c r="B14" s="49" t="s">
        <v>69</v>
      </c>
      <c r="C14" s="27">
        <v>95</v>
      </c>
      <c r="D14" s="71">
        <v>10</v>
      </c>
      <c r="E14" s="73">
        <v>39</v>
      </c>
      <c r="F14" s="59">
        <v>56</v>
      </c>
      <c r="G14" s="59"/>
      <c r="H14" s="59"/>
      <c r="I14" s="59"/>
      <c r="J14" s="59"/>
      <c r="K14" s="59">
        <v>1.2</v>
      </c>
    </row>
    <row r="15" spans="1:30" ht="15.75" thickBot="1">
      <c r="A15" s="48" t="s">
        <v>26</v>
      </c>
      <c r="B15" s="49" t="s">
        <v>70</v>
      </c>
      <c r="C15" s="27">
        <v>78</v>
      </c>
      <c r="D15" s="71">
        <v>10</v>
      </c>
      <c r="E15" s="73">
        <v>20</v>
      </c>
      <c r="F15" s="59">
        <v>58</v>
      </c>
      <c r="G15" s="59"/>
      <c r="H15" s="59"/>
      <c r="I15" s="59"/>
      <c r="J15" s="59"/>
      <c r="K15" s="59">
        <v>1.2</v>
      </c>
    </row>
    <row r="16" spans="1:30" ht="15.75" thickBot="1">
      <c r="A16" s="48" t="s">
        <v>27</v>
      </c>
      <c r="B16" s="49" t="s">
        <v>71</v>
      </c>
      <c r="C16" s="27">
        <v>38</v>
      </c>
      <c r="D16" s="71"/>
      <c r="E16" s="72">
        <v>18</v>
      </c>
      <c r="F16" s="59">
        <v>20</v>
      </c>
      <c r="G16" s="59"/>
      <c r="H16" s="59"/>
      <c r="I16" s="59"/>
      <c r="J16" s="59"/>
      <c r="K16" s="59">
        <v>2.2999999999999998</v>
      </c>
    </row>
    <row r="17" spans="1:12" ht="15.75" thickBot="1">
      <c r="A17" s="48" t="s">
        <v>28</v>
      </c>
      <c r="B17" s="49" t="s">
        <v>21</v>
      </c>
      <c r="C17" s="27">
        <v>117</v>
      </c>
      <c r="D17" s="71">
        <v>28</v>
      </c>
      <c r="E17" s="74">
        <v>5</v>
      </c>
      <c r="F17" s="59">
        <v>112</v>
      </c>
      <c r="G17" s="59"/>
      <c r="H17" s="59"/>
      <c r="I17" s="59"/>
      <c r="J17" s="59"/>
      <c r="K17" s="59">
        <v>1.2</v>
      </c>
    </row>
    <row r="18" spans="1:12" ht="35.25" customHeight="1" thickBot="1">
      <c r="A18" s="48" t="s">
        <v>72</v>
      </c>
      <c r="B18" s="49" t="s">
        <v>23</v>
      </c>
      <c r="C18" s="27">
        <v>78</v>
      </c>
      <c r="D18" s="76">
        <v>10</v>
      </c>
      <c r="E18" s="77">
        <v>65</v>
      </c>
      <c r="F18" s="59">
        <v>13</v>
      </c>
      <c r="G18" s="59"/>
      <c r="H18" s="59"/>
      <c r="I18" s="59"/>
      <c r="J18" s="59"/>
      <c r="K18" s="59">
        <v>1.2</v>
      </c>
    </row>
    <row r="19" spans="1:12" ht="25.5" customHeight="1" thickBot="1">
      <c r="A19" s="59" t="s">
        <v>73</v>
      </c>
      <c r="B19" s="63" t="s">
        <v>77</v>
      </c>
      <c r="C19" s="15">
        <v>32</v>
      </c>
      <c r="D19" s="75">
        <v>6</v>
      </c>
      <c r="E19" s="75">
        <v>2</v>
      </c>
      <c r="F19" s="59">
        <v>30</v>
      </c>
      <c r="G19" s="59"/>
      <c r="H19" s="59"/>
      <c r="I19" s="59"/>
      <c r="J19" s="59"/>
      <c r="K19" s="59">
        <v>3</v>
      </c>
    </row>
    <row r="20" spans="1:12" ht="19.5" customHeight="1" thickBot="1">
      <c r="A20" s="59" t="s">
        <v>74</v>
      </c>
      <c r="B20" s="63" t="s">
        <v>78</v>
      </c>
      <c r="C20" s="15">
        <v>34</v>
      </c>
      <c r="D20" s="76">
        <v>4</v>
      </c>
      <c r="E20" s="75">
        <v>20</v>
      </c>
      <c r="F20" s="59">
        <v>14</v>
      </c>
      <c r="G20" s="59"/>
      <c r="H20" s="59"/>
      <c r="I20" s="59"/>
      <c r="J20" s="59"/>
      <c r="K20" s="59">
        <v>1</v>
      </c>
    </row>
    <row r="21" spans="1:12" ht="15.75" thickBot="1">
      <c r="A21" s="59" t="s">
        <v>75</v>
      </c>
      <c r="B21" s="63" t="s">
        <v>124</v>
      </c>
      <c r="C21" s="15">
        <v>51</v>
      </c>
      <c r="D21" s="71">
        <v>51</v>
      </c>
      <c r="E21" s="69">
        <v>0</v>
      </c>
      <c r="F21" s="59">
        <v>51</v>
      </c>
      <c r="G21" s="59"/>
      <c r="H21" s="59"/>
      <c r="I21" s="59"/>
      <c r="J21" s="59"/>
      <c r="K21" s="59">
        <v>1</v>
      </c>
    </row>
    <row r="22" spans="1:12" ht="39" thickBot="1">
      <c r="A22" s="59" t="s">
        <v>76</v>
      </c>
      <c r="B22" s="63" t="s">
        <v>123</v>
      </c>
      <c r="C22" s="15">
        <v>42</v>
      </c>
      <c r="D22" s="75">
        <v>10</v>
      </c>
      <c r="E22" s="75">
        <v>10</v>
      </c>
      <c r="F22" s="59">
        <v>32</v>
      </c>
      <c r="G22" s="59"/>
      <c r="H22" s="59"/>
      <c r="I22" s="59"/>
      <c r="J22" s="59"/>
      <c r="K22" s="59">
        <v>4</v>
      </c>
    </row>
    <row r="23" spans="1:12" ht="27" customHeight="1" thickBot="1">
      <c r="A23" s="5" t="s">
        <v>29</v>
      </c>
      <c r="B23" s="62" t="s">
        <v>10</v>
      </c>
      <c r="C23" s="15">
        <f>J23</f>
        <v>72</v>
      </c>
      <c r="D23" s="59"/>
      <c r="E23" s="59"/>
      <c r="F23" s="59"/>
      <c r="G23" s="59"/>
      <c r="H23" s="59"/>
      <c r="I23" s="59"/>
      <c r="J23" s="59">
        <v>72</v>
      </c>
      <c r="K23" s="59"/>
      <c r="L23" s="32"/>
    </row>
    <row r="24" spans="1:12" ht="32.25" thickBot="1">
      <c r="A24" s="17" t="s">
        <v>54</v>
      </c>
      <c r="B24" s="18" t="s">
        <v>55</v>
      </c>
      <c r="C24" s="27">
        <f>SUM(E24:J24)</f>
        <v>354</v>
      </c>
      <c r="D24" s="26">
        <f t="shared" ref="D24:J24" si="2">SUM(D25:D29)</f>
        <v>126</v>
      </c>
      <c r="E24" s="26">
        <f t="shared" si="2"/>
        <v>92</v>
      </c>
      <c r="F24" s="26">
        <f t="shared" si="2"/>
        <v>262</v>
      </c>
      <c r="G24" s="26">
        <f t="shared" si="2"/>
        <v>0</v>
      </c>
      <c r="H24" s="26">
        <f t="shared" si="2"/>
        <v>0</v>
      </c>
      <c r="I24" s="26">
        <f t="shared" si="2"/>
        <v>0</v>
      </c>
      <c r="J24" s="26">
        <f t="shared" si="2"/>
        <v>0</v>
      </c>
      <c r="K24" s="61"/>
      <c r="L24" s="32"/>
    </row>
    <row r="25" spans="1:12" ht="15.75" thickBot="1">
      <c r="A25" s="29" t="s">
        <v>56</v>
      </c>
      <c r="B25" s="25" t="s">
        <v>57</v>
      </c>
      <c r="C25" s="26">
        <v>44</v>
      </c>
      <c r="D25" s="59">
        <v>12</v>
      </c>
      <c r="E25" s="59">
        <v>20</v>
      </c>
      <c r="F25" s="59">
        <v>24</v>
      </c>
      <c r="G25" s="59"/>
      <c r="H25" s="59"/>
      <c r="I25" s="59"/>
      <c r="J25" s="59"/>
      <c r="K25" s="59">
        <v>2</v>
      </c>
      <c r="L25" s="32"/>
    </row>
    <row r="26" spans="1:12" ht="39" thickBot="1">
      <c r="A26" s="29" t="s">
        <v>58</v>
      </c>
      <c r="B26" s="25" t="s">
        <v>30</v>
      </c>
      <c r="C26" s="26">
        <v>86</v>
      </c>
      <c r="D26" s="59">
        <v>46</v>
      </c>
      <c r="E26" s="59">
        <v>0</v>
      </c>
      <c r="F26" s="59">
        <v>86</v>
      </c>
      <c r="G26" s="59"/>
      <c r="H26" s="59"/>
      <c r="I26" s="59"/>
      <c r="J26" s="59"/>
      <c r="K26" s="59" t="s">
        <v>131</v>
      </c>
      <c r="L26" s="32"/>
    </row>
    <row r="27" spans="1:12" ht="26.25" thickBot="1">
      <c r="A27" s="29" t="s">
        <v>59</v>
      </c>
      <c r="B27" s="25" t="s">
        <v>60</v>
      </c>
      <c r="C27" s="26">
        <v>76</v>
      </c>
      <c r="D27" s="59">
        <v>8</v>
      </c>
      <c r="E27" s="59">
        <v>42</v>
      </c>
      <c r="F27" s="59">
        <v>34</v>
      </c>
      <c r="G27" s="59"/>
      <c r="H27" s="59"/>
      <c r="I27" s="59"/>
      <c r="J27" s="59"/>
      <c r="K27" s="59">
        <v>3.4</v>
      </c>
      <c r="L27" s="32"/>
    </row>
    <row r="28" spans="1:12" ht="15.75" thickBot="1">
      <c r="A28" s="29" t="s">
        <v>61</v>
      </c>
      <c r="B28" s="25" t="s">
        <v>21</v>
      </c>
      <c r="C28" s="26">
        <v>104</v>
      </c>
      <c r="D28" s="59">
        <v>52</v>
      </c>
      <c r="E28" s="59">
        <v>2</v>
      </c>
      <c r="F28" s="59">
        <v>102</v>
      </c>
      <c r="G28" s="59"/>
      <c r="H28" s="59"/>
      <c r="I28" s="59"/>
      <c r="J28" s="59"/>
      <c r="K28" s="59" t="s">
        <v>81</v>
      </c>
      <c r="L28" s="32"/>
    </row>
    <row r="29" spans="1:12" ht="26.25" thickBot="1">
      <c r="A29" s="29" t="s">
        <v>62</v>
      </c>
      <c r="B29" s="25" t="s">
        <v>80</v>
      </c>
      <c r="C29" s="26">
        <v>44</v>
      </c>
      <c r="D29" s="59">
        <v>8</v>
      </c>
      <c r="E29" s="59">
        <v>28</v>
      </c>
      <c r="F29" s="59">
        <v>16</v>
      </c>
      <c r="G29" s="59"/>
      <c r="H29" s="59"/>
      <c r="I29" s="59"/>
      <c r="J29" s="59"/>
      <c r="K29" s="59">
        <v>2</v>
      </c>
      <c r="L29" s="32"/>
    </row>
    <row r="30" spans="1:12" ht="29.25" thickBot="1">
      <c r="A30" s="5" t="s">
        <v>29</v>
      </c>
      <c r="B30" s="62" t="s">
        <v>10</v>
      </c>
      <c r="C30" s="26">
        <f>J30</f>
        <v>0</v>
      </c>
      <c r="D30" s="59"/>
      <c r="E30" s="59"/>
      <c r="F30" s="59"/>
      <c r="G30" s="59"/>
      <c r="H30" s="59"/>
      <c r="I30" s="59"/>
      <c r="J30" s="59">
        <v>0</v>
      </c>
      <c r="K30" s="59"/>
      <c r="L30" s="32"/>
    </row>
    <row r="31" spans="1:12" ht="48" thickBot="1">
      <c r="A31" s="5" t="s">
        <v>31</v>
      </c>
      <c r="B31" s="19" t="s">
        <v>32</v>
      </c>
      <c r="C31" s="61">
        <f>SUM(E31,F31,H31,I31,J31)</f>
        <v>1397</v>
      </c>
      <c r="D31" s="61">
        <f>SUM(D32,D40)</f>
        <v>1126</v>
      </c>
      <c r="E31" s="61">
        <f t="shared" ref="E31:J31" si="3">E32+E40</f>
        <v>435</v>
      </c>
      <c r="F31" s="61">
        <f t="shared" si="3"/>
        <v>360</v>
      </c>
      <c r="G31" s="61">
        <f t="shared" si="3"/>
        <v>0</v>
      </c>
      <c r="H31" s="61">
        <f t="shared" si="3"/>
        <v>468</v>
      </c>
      <c r="I31" s="61">
        <f t="shared" si="3"/>
        <v>38</v>
      </c>
      <c r="J31" s="61">
        <f t="shared" si="3"/>
        <v>96</v>
      </c>
      <c r="K31" s="59"/>
    </row>
    <row r="32" spans="1:12" ht="29.25" thickBot="1">
      <c r="A32" s="2"/>
      <c r="B32" s="1" t="s">
        <v>33</v>
      </c>
      <c r="C32" s="132">
        <f>SUM(E32:J32)</f>
        <v>252</v>
      </c>
      <c r="D32" s="59">
        <f>SUM(D33,D37,D38)</f>
        <v>152</v>
      </c>
      <c r="E32" s="59">
        <f>SUM(E33,E37,E38)</f>
        <v>156</v>
      </c>
      <c r="F32" s="59">
        <f>SUM(F33,F37,F38)</f>
        <v>76</v>
      </c>
      <c r="G32" s="59">
        <f t="shared" ref="G32:H32" si="4">SUM(G33,G37,G38)</f>
        <v>0</v>
      </c>
      <c r="H32" s="59">
        <f t="shared" si="4"/>
        <v>0</v>
      </c>
      <c r="I32" s="59">
        <f t="shared" ref="I32" si="5">SUM(I33,I37,I38)</f>
        <v>0</v>
      </c>
      <c r="J32" s="59">
        <f t="shared" ref="J32" si="6">SUM(J33,J37,J38)</f>
        <v>20</v>
      </c>
      <c r="K32" s="59"/>
    </row>
    <row r="33" spans="1:11" ht="39" thickBot="1">
      <c r="A33" s="67" t="s">
        <v>82</v>
      </c>
      <c r="B33" s="68" t="s">
        <v>132</v>
      </c>
      <c r="C33" s="61">
        <f>SUM(E33:J33)</f>
        <v>128</v>
      </c>
      <c r="D33" s="59">
        <f>SUM(D34,D35)</f>
        <v>78</v>
      </c>
      <c r="E33" s="59">
        <f>SUM(E34,E35)</f>
        <v>86</v>
      </c>
      <c r="F33" s="59">
        <f>SUM(F34,F35)</f>
        <v>34</v>
      </c>
      <c r="G33" s="59"/>
      <c r="H33" s="59"/>
      <c r="I33" s="59"/>
      <c r="J33" s="130">
        <v>8</v>
      </c>
      <c r="K33" s="59"/>
    </row>
    <row r="34" spans="1:11" ht="26.25" thickBot="1">
      <c r="A34" s="30" t="s">
        <v>34</v>
      </c>
      <c r="B34" s="63" t="s">
        <v>83</v>
      </c>
      <c r="C34" s="131">
        <v>64</v>
      </c>
      <c r="D34" s="59">
        <v>42</v>
      </c>
      <c r="E34" s="59">
        <v>44</v>
      </c>
      <c r="F34" s="59">
        <v>20</v>
      </c>
      <c r="G34" s="59"/>
      <c r="H34" s="59"/>
      <c r="I34" s="59"/>
      <c r="J34" s="59"/>
      <c r="K34" s="59">
        <v>3</v>
      </c>
    </row>
    <row r="35" spans="1:11" ht="26.25" thickBot="1">
      <c r="A35" s="30" t="s">
        <v>35</v>
      </c>
      <c r="B35" s="63" t="s">
        <v>133</v>
      </c>
      <c r="C35" s="131">
        <f>E35+F35+J35</f>
        <v>64</v>
      </c>
      <c r="D35" s="59">
        <v>36</v>
      </c>
      <c r="E35" s="59">
        <v>42</v>
      </c>
      <c r="F35" s="59">
        <v>14</v>
      </c>
      <c r="G35" s="59"/>
      <c r="H35" s="59"/>
      <c r="I35" s="59"/>
      <c r="J35" s="59">
        <v>8</v>
      </c>
      <c r="K35" s="59">
        <v>4</v>
      </c>
    </row>
    <row r="36" spans="1:11" ht="15.75" thickBot="1">
      <c r="A36" s="30"/>
      <c r="B36" s="63"/>
      <c r="C36" s="61"/>
      <c r="D36" s="59"/>
      <c r="E36" s="59"/>
      <c r="F36" s="59"/>
      <c r="G36" s="59"/>
      <c r="H36" s="59"/>
      <c r="I36" s="59"/>
      <c r="J36" s="59"/>
      <c r="K36" s="59"/>
    </row>
    <row r="37" spans="1:11" ht="39" thickBot="1">
      <c r="A37" s="59" t="s">
        <v>36</v>
      </c>
      <c r="B37" s="63" t="s">
        <v>134</v>
      </c>
      <c r="C37" s="61">
        <v>44</v>
      </c>
      <c r="D37" s="59">
        <v>32</v>
      </c>
      <c r="E37" s="59">
        <v>30</v>
      </c>
      <c r="F37" s="59">
        <v>14</v>
      </c>
      <c r="G37" s="59"/>
      <c r="H37" s="59"/>
      <c r="I37" s="59"/>
      <c r="J37" s="59"/>
      <c r="K37" s="59">
        <v>5.6</v>
      </c>
    </row>
    <row r="38" spans="1:11" ht="51.75" thickBot="1">
      <c r="A38" s="59" t="s">
        <v>37</v>
      </c>
      <c r="B38" s="63" t="s">
        <v>135</v>
      </c>
      <c r="C38" s="61">
        <f>SUM(E38:J38)</f>
        <v>80</v>
      </c>
      <c r="D38" s="59">
        <v>42</v>
      </c>
      <c r="E38" s="59">
        <v>40</v>
      </c>
      <c r="F38" s="59">
        <v>28</v>
      </c>
      <c r="G38" s="59"/>
      <c r="H38" s="59"/>
      <c r="I38" s="59"/>
      <c r="J38" s="59">
        <v>12</v>
      </c>
      <c r="K38" s="59">
        <v>4.5</v>
      </c>
    </row>
    <row r="39" spans="1:11" ht="29.25" thickBot="1">
      <c r="A39" s="59" t="s">
        <v>29</v>
      </c>
      <c r="B39" s="60" t="s">
        <v>10</v>
      </c>
      <c r="C39" s="61"/>
      <c r="D39" s="59"/>
      <c r="E39" s="59"/>
      <c r="F39" s="59"/>
      <c r="G39" s="59"/>
      <c r="H39" s="59"/>
      <c r="I39" s="59"/>
      <c r="J39" s="59"/>
      <c r="K39" s="59"/>
    </row>
    <row r="40" spans="1:11" ht="29.25" thickBot="1">
      <c r="A40" s="1"/>
      <c r="B40" s="1" t="s">
        <v>38</v>
      </c>
      <c r="C40" s="109">
        <f>SUM(C41,C47,C52,C57,C62)</f>
        <v>1145</v>
      </c>
      <c r="D40" s="65">
        <f>SUM(D41,D47,D52,D57,D62)</f>
        <v>974</v>
      </c>
      <c r="E40" s="65">
        <f t="shared" ref="E40:J40" si="7">SUM(E41,E47,E52,E57,E62)</f>
        <v>279</v>
      </c>
      <c r="F40" s="65">
        <f t="shared" si="7"/>
        <v>284</v>
      </c>
      <c r="G40" s="65">
        <f t="shared" si="7"/>
        <v>0</v>
      </c>
      <c r="H40" s="65">
        <f t="shared" si="7"/>
        <v>468</v>
      </c>
      <c r="I40" s="65">
        <f t="shared" si="7"/>
        <v>38</v>
      </c>
      <c r="J40" s="65">
        <f t="shared" si="7"/>
        <v>76</v>
      </c>
      <c r="K40" s="65">
        <f>K41+K52+K62+K47</f>
        <v>0</v>
      </c>
    </row>
    <row r="41" spans="1:11" ht="57.75" thickBot="1">
      <c r="A41" s="61" t="s">
        <v>39</v>
      </c>
      <c r="B41" s="60" t="s">
        <v>136</v>
      </c>
      <c r="C41" s="61">
        <f>SUM(E41:J41)</f>
        <v>347</v>
      </c>
      <c r="D41" s="59">
        <f>D42+D43+D44+D45</f>
        <v>298</v>
      </c>
      <c r="E41" s="59">
        <f>E42+E43</f>
        <v>104</v>
      </c>
      <c r="F41" s="59">
        <f>SUM(F42:F43)</f>
        <v>114</v>
      </c>
      <c r="G41" s="59"/>
      <c r="H41" s="59">
        <f>SUM(H44:H45)</f>
        <v>108</v>
      </c>
      <c r="I41" s="59"/>
      <c r="J41" s="59">
        <v>21</v>
      </c>
      <c r="K41" s="59"/>
    </row>
    <row r="42" spans="1:11" ht="64.5" thickBot="1">
      <c r="A42" s="59" t="s">
        <v>40</v>
      </c>
      <c r="B42" s="63" t="s">
        <v>137</v>
      </c>
      <c r="C42" s="61">
        <f>E42+F42+J42</f>
        <v>126</v>
      </c>
      <c r="D42" s="59">
        <v>100</v>
      </c>
      <c r="E42" s="59">
        <v>54</v>
      </c>
      <c r="F42" s="59">
        <v>60</v>
      </c>
      <c r="G42" s="59"/>
      <c r="H42" s="59"/>
      <c r="I42" s="59"/>
      <c r="J42" s="59">
        <v>12</v>
      </c>
      <c r="K42" s="59">
        <v>2.2999999999999998</v>
      </c>
    </row>
    <row r="43" spans="1:11" ht="51.75" thickBot="1">
      <c r="A43" s="59" t="s">
        <v>41</v>
      </c>
      <c r="B43" s="63" t="s">
        <v>138</v>
      </c>
      <c r="C43" s="61">
        <f>E43+F43</f>
        <v>104</v>
      </c>
      <c r="D43" s="59">
        <v>90</v>
      </c>
      <c r="E43" s="59">
        <v>50</v>
      </c>
      <c r="F43" s="59">
        <v>54</v>
      </c>
      <c r="G43" s="59"/>
      <c r="H43" s="59"/>
      <c r="I43" s="59"/>
      <c r="J43" s="59"/>
      <c r="K43" s="59">
        <v>3.4</v>
      </c>
    </row>
    <row r="44" spans="1:11" ht="15.75" thickBot="1">
      <c r="A44" s="59" t="s">
        <v>42</v>
      </c>
      <c r="B44" s="63" t="s">
        <v>93</v>
      </c>
      <c r="C44" s="61">
        <v>36</v>
      </c>
      <c r="D44" s="59">
        <v>36</v>
      </c>
      <c r="E44" s="59"/>
      <c r="F44" s="59"/>
      <c r="G44" s="59"/>
      <c r="H44" s="59">
        <v>36</v>
      </c>
      <c r="I44" s="59"/>
      <c r="J44" s="59"/>
      <c r="K44" s="59">
        <v>4</v>
      </c>
    </row>
    <row r="45" spans="1:11" ht="15.75" thickBot="1">
      <c r="A45" s="59" t="s">
        <v>139</v>
      </c>
      <c r="B45" s="63" t="s">
        <v>95</v>
      </c>
      <c r="C45" s="61">
        <v>72</v>
      </c>
      <c r="D45" s="59">
        <v>72</v>
      </c>
      <c r="E45" s="59"/>
      <c r="F45" s="59"/>
      <c r="G45" s="59"/>
      <c r="H45" s="59">
        <v>72</v>
      </c>
      <c r="I45" s="59"/>
      <c r="J45" s="59"/>
      <c r="K45" s="59">
        <v>4</v>
      </c>
    </row>
    <row r="46" spans="1:11" ht="29.25" thickBot="1">
      <c r="A46" s="59" t="s">
        <v>29</v>
      </c>
      <c r="B46" s="60" t="s">
        <v>10</v>
      </c>
      <c r="C46" s="131">
        <f>J46</f>
        <v>9</v>
      </c>
      <c r="D46" s="59"/>
      <c r="E46" s="59"/>
      <c r="F46" s="59"/>
      <c r="G46" s="59"/>
      <c r="H46" s="59"/>
      <c r="I46" s="59"/>
      <c r="J46" s="130">
        <v>9</v>
      </c>
      <c r="K46" s="59"/>
    </row>
    <row r="47" spans="1:11" ht="72" thickBot="1">
      <c r="A47" s="65" t="s">
        <v>84</v>
      </c>
      <c r="B47" s="60" t="s">
        <v>140</v>
      </c>
      <c r="C47" s="61">
        <f>SUM(E47:J47)</f>
        <v>277</v>
      </c>
      <c r="D47" s="59">
        <f>SUM(D48:D50)</f>
        <v>222</v>
      </c>
      <c r="E47" s="59">
        <f>SUM(E48:E49)</f>
        <v>78</v>
      </c>
      <c r="F47" s="59">
        <f>SUM(F48:F49)</f>
        <v>90</v>
      </c>
      <c r="G47" s="59"/>
      <c r="H47" s="59">
        <f>H50</f>
        <v>72</v>
      </c>
      <c r="I47" s="59">
        <v>16</v>
      </c>
      <c r="J47" s="59">
        <v>21</v>
      </c>
      <c r="K47" s="59"/>
    </row>
    <row r="48" spans="1:11" ht="51.75" thickBot="1">
      <c r="A48" s="59" t="s">
        <v>85</v>
      </c>
      <c r="B48" s="63" t="s">
        <v>141</v>
      </c>
      <c r="C48" s="61">
        <f>SUM(E48:J48)</f>
        <v>92</v>
      </c>
      <c r="D48" s="59">
        <v>60</v>
      </c>
      <c r="E48" s="59">
        <v>24</v>
      </c>
      <c r="F48" s="59">
        <v>40</v>
      </c>
      <c r="G48" s="59"/>
      <c r="H48" s="59"/>
      <c r="I48" s="59">
        <v>16</v>
      </c>
      <c r="J48" s="59">
        <v>12</v>
      </c>
      <c r="K48" s="59">
        <v>3</v>
      </c>
    </row>
    <row r="49" spans="1:11" ht="51.75" thickBot="1">
      <c r="A49" s="59" t="s">
        <v>142</v>
      </c>
      <c r="B49" s="63" t="s">
        <v>143</v>
      </c>
      <c r="C49" s="61">
        <f>SUM(E49:J49)</f>
        <v>104</v>
      </c>
      <c r="D49" s="59">
        <v>90</v>
      </c>
      <c r="E49" s="59">
        <v>54</v>
      </c>
      <c r="F49" s="59">
        <v>50</v>
      </c>
      <c r="G49" s="59"/>
      <c r="H49" s="59"/>
      <c r="I49" s="59"/>
      <c r="J49" s="59"/>
      <c r="K49" s="59">
        <v>3.4</v>
      </c>
    </row>
    <row r="50" spans="1:11" ht="15.75" thickBot="1">
      <c r="A50" s="59" t="s">
        <v>86</v>
      </c>
      <c r="B50" s="63" t="s">
        <v>95</v>
      </c>
      <c r="C50" s="61">
        <v>72</v>
      </c>
      <c r="D50" s="59">
        <v>72</v>
      </c>
      <c r="E50" s="59"/>
      <c r="F50" s="59"/>
      <c r="G50" s="59"/>
      <c r="H50" s="59">
        <v>72</v>
      </c>
      <c r="I50" s="59"/>
      <c r="J50" s="59"/>
      <c r="K50" s="59">
        <v>4</v>
      </c>
    </row>
    <row r="51" spans="1:11" ht="32.25" thickBot="1">
      <c r="A51" s="59" t="s">
        <v>29</v>
      </c>
      <c r="B51" s="66" t="s">
        <v>10</v>
      </c>
      <c r="C51" s="61">
        <v>9</v>
      </c>
      <c r="D51" s="59"/>
      <c r="E51" s="59"/>
      <c r="F51" s="59"/>
      <c r="G51" s="59"/>
      <c r="H51" s="59"/>
      <c r="I51" s="59"/>
      <c r="J51" s="59">
        <v>9</v>
      </c>
      <c r="K51" s="59"/>
    </row>
    <row r="52" spans="1:11" ht="157.5" thickBot="1">
      <c r="A52" s="61" t="s">
        <v>87</v>
      </c>
      <c r="B52" s="60" t="s">
        <v>144</v>
      </c>
      <c r="C52" s="61">
        <f>SUM(E52:J52)</f>
        <v>172</v>
      </c>
      <c r="D52" s="59">
        <f>SUM(D53:D55)</f>
        <v>142</v>
      </c>
      <c r="E52" s="59">
        <f>E53</f>
        <v>45</v>
      </c>
      <c r="F52" s="59">
        <v>30</v>
      </c>
      <c r="G52" s="59"/>
      <c r="H52" s="59">
        <f>SUM(H54:H55)</f>
        <v>72</v>
      </c>
      <c r="I52" s="59">
        <f>I53</f>
        <v>13</v>
      </c>
      <c r="J52" s="59">
        <v>12</v>
      </c>
      <c r="K52" s="59"/>
    </row>
    <row r="53" spans="1:11" ht="90" thickBot="1">
      <c r="A53" s="59" t="s">
        <v>88</v>
      </c>
      <c r="B53" s="63" t="s">
        <v>145</v>
      </c>
      <c r="C53" s="61">
        <f>E53+F53+I53+J53</f>
        <v>88</v>
      </c>
      <c r="D53" s="59">
        <v>70</v>
      </c>
      <c r="E53" s="59">
        <v>45</v>
      </c>
      <c r="F53" s="59">
        <v>30</v>
      </c>
      <c r="G53" s="59"/>
      <c r="H53" s="59"/>
      <c r="I53" s="59">
        <v>13</v>
      </c>
      <c r="J53" s="59"/>
      <c r="K53" s="59">
        <v>5.6</v>
      </c>
    </row>
    <row r="54" spans="1:11" ht="15.75" thickBot="1">
      <c r="A54" s="59" t="s">
        <v>146</v>
      </c>
      <c r="B54" s="63" t="s">
        <v>93</v>
      </c>
      <c r="C54" s="61">
        <v>36</v>
      </c>
      <c r="D54" s="59">
        <v>36</v>
      </c>
      <c r="E54" s="59"/>
      <c r="F54" s="59"/>
      <c r="G54" s="59"/>
      <c r="H54" s="59">
        <v>36</v>
      </c>
      <c r="I54" s="59"/>
      <c r="J54" s="59"/>
      <c r="K54" s="59">
        <v>5</v>
      </c>
    </row>
    <row r="55" spans="1:11" ht="15.75" thickBot="1">
      <c r="A55" s="59" t="s">
        <v>89</v>
      </c>
      <c r="B55" s="63" t="s">
        <v>95</v>
      </c>
      <c r="C55" s="61">
        <v>36</v>
      </c>
      <c r="D55" s="59">
        <v>36</v>
      </c>
      <c r="E55" s="59"/>
      <c r="F55" s="59"/>
      <c r="G55" s="59"/>
      <c r="H55" s="59">
        <v>36</v>
      </c>
      <c r="I55" s="59"/>
      <c r="J55" s="59"/>
      <c r="K55" s="59">
        <v>6</v>
      </c>
    </row>
    <row r="56" spans="1:11" ht="32.25" thickBot="1">
      <c r="A56" s="59" t="s">
        <v>29</v>
      </c>
      <c r="B56" s="66" t="s">
        <v>10</v>
      </c>
      <c r="C56" s="61">
        <f>J56</f>
        <v>12</v>
      </c>
      <c r="D56" s="59"/>
      <c r="E56" s="59"/>
      <c r="F56" s="59"/>
      <c r="G56" s="59"/>
      <c r="H56" s="59"/>
      <c r="I56" s="59"/>
      <c r="J56" s="59">
        <v>12</v>
      </c>
      <c r="K56" s="59"/>
    </row>
    <row r="57" spans="1:11" ht="63.75" thickBot="1">
      <c r="A57" s="65" t="s">
        <v>90</v>
      </c>
      <c r="B57" s="66" t="s">
        <v>148</v>
      </c>
      <c r="C57" s="61">
        <f>SUM(E57:J57)</f>
        <v>195</v>
      </c>
      <c r="D57" s="59">
        <f>SUM(D58:D61)</f>
        <v>168</v>
      </c>
      <c r="E57" s="59">
        <f>SUM(E58:E61)</f>
        <v>26</v>
      </c>
      <c r="F57" s="59">
        <f>SUM(F58:F61)</f>
        <v>40</v>
      </c>
      <c r="G57" s="59"/>
      <c r="H57" s="59">
        <f>SUM(H59:H60)</f>
        <v>108</v>
      </c>
      <c r="I57" s="59">
        <f>SUM(I58:I61)</f>
        <v>9</v>
      </c>
      <c r="J57" s="59">
        <v>12</v>
      </c>
      <c r="K57" s="59"/>
    </row>
    <row r="58" spans="1:11" ht="120" customHeight="1" thickBot="1">
      <c r="A58" s="59" t="s">
        <v>91</v>
      </c>
      <c r="B58" s="63" t="s">
        <v>149</v>
      </c>
      <c r="C58" s="61">
        <f>SUM(E58:J58)</f>
        <v>75</v>
      </c>
      <c r="D58" s="59">
        <v>60</v>
      </c>
      <c r="E58" s="59">
        <v>26</v>
      </c>
      <c r="F58" s="59">
        <v>40</v>
      </c>
      <c r="G58" s="59"/>
      <c r="H58" s="59"/>
      <c r="I58" s="59">
        <v>9</v>
      </c>
      <c r="J58" s="59"/>
      <c r="K58" s="59">
        <v>5.6</v>
      </c>
    </row>
    <row r="59" spans="1:11" ht="16.5" thickBot="1">
      <c r="A59" s="59" t="s">
        <v>92</v>
      </c>
      <c r="B59" s="66" t="s">
        <v>93</v>
      </c>
      <c r="C59" s="61">
        <v>36</v>
      </c>
      <c r="D59" s="59">
        <v>36</v>
      </c>
      <c r="E59" s="59"/>
      <c r="F59" s="59"/>
      <c r="G59" s="59"/>
      <c r="H59" s="59">
        <v>36</v>
      </c>
      <c r="I59" s="59"/>
      <c r="J59" s="59"/>
      <c r="K59" s="59">
        <v>5</v>
      </c>
    </row>
    <row r="60" spans="1:11" ht="32.25" thickBot="1">
      <c r="A60" s="59" t="s">
        <v>150</v>
      </c>
      <c r="B60" s="66" t="s">
        <v>95</v>
      </c>
      <c r="C60" s="61">
        <v>72</v>
      </c>
      <c r="D60" s="59">
        <v>72</v>
      </c>
      <c r="E60" s="59"/>
      <c r="F60" s="59"/>
      <c r="G60" s="59"/>
      <c r="H60" s="59">
        <v>72</v>
      </c>
      <c r="I60" s="59"/>
      <c r="J60" s="59"/>
      <c r="K60" s="59">
        <v>6</v>
      </c>
    </row>
    <row r="61" spans="1:11" ht="32.25" thickBot="1">
      <c r="A61" s="59" t="s">
        <v>29</v>
      </c>
      <c r="B61" s="66" t="s">
        <v>10</v>
      </c>
      <c r="C61" s="61">
        <v>12</v>
      </c>
      <c r="D61" s="59"/>
      <c r="E61" s="59"/>
      <c r="F61" s="59"/>
      <c r="G61" s="59"/>
      <c r="H61" s="59"/>
      <c r="I61" s="59"/>
      <c r="J61" s="59">
        <v>12</v>
      </c>
      <c r="K61" s="59"/>
    </row>
    <row r="62" spans="1:11" ht="72" thickBot="1">
      <c r="A62" s="61" t="s">
        <v>147</v>
      </c>
      <c r="B62" s="60" t="s">
        <v>96</v>
      </c>
      <c r="C62" s="61">
        <f>SUM(E62:J62)</f>
        <v>154</v>
      </c>
      <c r="D62" s="59">
        <f>D63+D64</f>
        <v>144</v>
      </c>
      <c r="E62" s="59">
        <v>26</v>
      </c>
      <c r="F62" s="59">
        <v>10</v>
      </c>
      <c r="G62" s="59"/>
      <c r="H62" s="59">
        <f>H64</f>
        <v>108</v>
      </c>
      <c r="I62" s="59"/>
      <c r="J62" s="59">
        <v>10</v>
      </c>
      <c r="K62" s="59"/>
    </row>
    <row r="63" spans="1:11" ht="39" thickBot="1">
      <c r="A63" s="59" t="s">
        <v>91</v>
      </c>
      <c r="B63" s="63" t="s">
        <v>97</v>
      </c>
      <c r="C63" s="61">
        <v>36</v>
      </c>
      <c r="D63" s="59">
        <v>36</v>
      </c>
      <c r="E63" s="59">
        <v>26</v>
      </c>
      <c r="F63" s="59">
        <v>10</v>
      </c>
      <c r="G63" s="59"/>
      <c r="H63" s="59"/>
      <c r="I63" s="59"/>
      <c r="J63" s="59"/>
      <c r="K63" s="59">
        <v>4</v>
      </c>
    </row>
    <row r="64" spans="1:11" ht="15.75" thickBot="1">
      <c r="A64" s="59" t="s">
        <v>92</v>
      </c>
      <c r="B64" s="63" t="s">
        <v>93</v>
      </c>
      <c r="C64" s="61">
        <v>108</v>
      </c>
      <c r="D64" s="59">
        <v>108</v>
      </c>
      <c r="E64" s="59"/>
      <c r="F64" s="59"/>
      <c r="G64" s="59"/>
      <c r="H64" s="59">
        <v>108</v>
      </c>
      <c r="I64" s="59"/>
      <c r="J64" s="59"/>
      <c r="K64" s="59">
        <v>4</v>
      </c>
    </row>
    <row r="65" spans="1:11" ht="32.25" thickBot="1">
      <c r="A65" s="59" t="s">
        <v>29</v>
      </c>
      <c r="B65" s="66" t="s">
        <v>10</v>
      </c>
      <c r="C65" s="61">
        <f>J65</f>
        <v>10</v>
      </c>
      <c r="D65" s="59"/>
      <c r="E65" s="59"/>
      <c r="F65" s="59"/>
      <c r="G65" s="59"/>
      <c r="H65" s="59"/>
      <c r="I65" s="59"/>
      <c r="J65" s="59">
        <v>10</v>
      </c>
      <c r="K65" s="59"/>
    </row>
    <row r="66" spans="1:11" ht="90.75" thickBot="1">
      <c r="A66" s="5" t="s">
        <v>43</v>
      </c>
      <c r="B66" s="66" t="s">
        <v>98</v>
      </c>
      <c r="C66" s="61">
        <f>C67+C75</f>
        <v>841</v>
      </c>
      <c r="D66" s="61">
        <f t="shared" ref="D66:K66" si="8">D67+D75</f>
        <v>658</v>
      </c>
      <c r="E66" s="61">
        <f t="shared" si="8"/>
        <v>469</v>
      </c>
      <c r="F66" s="61">
        <f t="shared" si="8"/>
        <v>199</v>
      </c>
      <c r="G66" s="61">
        <f t="shared" si="8"/>
        <v>39</v>
      </c>
      <c r="H66" s="61">
        <f t="shared" si="8"/>
        <v>72</v>
      </c>
      <c r="I66" s="61">
        <f t="shared" si="8"/>
        <v>14</v>
      </c>
      <c r="J66" s="61">
        <f t="shared" si="8"/>
        <v>48</v>
      </c>
      <c r="K66" s="61">
        <f t="shared" si="8"/>
        <v>0</v>
      </c>
    </row>
    <row r="67" spans="1:11" ht="29.25" thickBot="1">
      <c r="A67" s="2"/>
      <c r="B67" s="4" t="s">
        <v>33</v>
      </c>
      <c r="C67" s="61">
        <f>SUM(E67:J67)</f>
        <v>248</v>
      </c>
      <c r="D67" s="65">
        <v>186</v>
      </c>
      <c r="E67" s="65">
        <f>SUM(E68,E72,E73)</f>
        <v>154</v>
      </c>
      <c r="F67" s="65">
        <f>SUM(F68,F72,F73)</f>
        <v>58</v>
      </c>
      <c r="G67" s="65"/>
      <c r="H67" s="65"/>
      <c r="I67" s="65"/>
      <c r="J67" s="65">
        <f>J68+J72+J73</f>
        <v>36</v>
      </c>
      <c r="K67" s="65"/>
    </row>
    <row r="68" spans="1:11" ht="26.25" thickBot="1">
      <c r="A68" s="65" t="s">
        <v>99</v>
      </c>
      <c r="B68" s="68" t="s">
        <v>151</v>
      </c>
      <c r="C68" s="61">
        <f>SUM(E68:J68)</f>
        <v>93</v>
      </c>
      <c r="D68" s="59">
        <f>SUM(D69:D70)</f>
        <v>54</v>
      </c>
      <c r="E68" s="59">
        <f>SUM(E69:E70)</f>
        <v>57</v>
      </c>
      <c r="F68" s="59">
        <f>SUM(F69:F70)</f>
        <v>24</v>
      </c>
      <c r="G68" s="59"/>
      <c r="H68" s="59"/>
      <c r="I68" s="59"/>
      <c r="J68" s="130">
        <v>12</v>
      </c>
      <c r="K68" s="59"/>
    </row>
    <row r="69" spans="1:11" ht="15.75" thickBot="1">
      <c r="A69" s="59" t="s">
        <v>100</v>
      </c>
      <c r="B69" s="63" t="s">
        <v>152</v>
      </c>
      <c r="C69" s="131">
        <f>SUM(E69:F69)</f>
        <v>42</v>
      </c>
      <c r="D69" s="59">
        <v>30</v>
      </c>
      <c r="E69" s="59">
        <v>30</v>
      </c>
      <c r="F69" s="59">
        <v>12</v>
      </c>
      <c r="G69" s="59"/>
      <c r="H69" s="59"/>
      <c r="I69" s="59"/>
      <c r="J69" s="59"/>
      <c r="K69" s="59">
        <v>4</v>
      </c>
    </row>
    <row r="70" spans="1:11" ht="26.25" thickBot="1">
      <c r="A70" s="59" t="s">
        <v>102</v>
      </c>
      <c r="B70" s="63" t="s">
        <v>103</v>
      </c>
      <c r="C70" s="131">
        <f>SUM(E70:F70)+J70</f>
        <v>51</v>
      </c>
      <c r="D70" s="59">
        <v>24</v>
      </c>
      <c r="E70" s="59">
        <v>27</v>
      </c>
      <c r="F70" s="59">
        <v>12</v>
      </c>
      <c r="G70" s="59"/>
      <c r="H70" s="59"/>
      <c r="I70" s="59"/>
      <c r="J70" s="59">
        <v>12</v>
      </c>
      <c r="K70" s="59">
        <v>5</v>
      </c>
    </row>
    <row r="71" spans="1:11" ht="15.75" thickBot="1">
      <c r="A71" s="59"/>
      <c r="B71" s="63"/>
      <c r="C71" s="61"/>
      <c r="D71" s="59"/>
      <c r="E71" s="59"/>
      <c r="F71" s="59"/>
      <c r="G71" s="59"/>
      <c r="H71" s="59"/>
      <c r="I71" s="59"/>
      <c r="J71" s="59"/>
      <c r="K71" s="59"/>
    </row>
    <row r="72" spans="1:11" ht="51.75" thickBot="1">
      <c r="A72" s="59" t="s">
        <v>101</v>
      </c>
      <c r="B72" s="63" t="s">
        <v>153</v>
      </c>
      <c r="C72" s="61">
        <f>SUM(E72:J72)</f>
        <v>76</v>
      </c>
      <c r="D72" s="59">
        <v>40</v>
      </c>
      <c r="E72" s="59">
        <v>54</v>
      </c>
      <c r="F72" s="59">
        <v>10</v>
      </c>
      <c r="G72" s="59"/>
      <c r="H72" s="59"/>
      <c r="I72" s="59"/>
      <c r="J72" s="59">
        <v>12</v>
      </c>
      <c r="K72" s="59">
        <v>3</v>
      </c>
    </row>
    <row r="73" spans="1:11" ht="26.25" thickBot="1">
      <c r="A73" s="59" t="s">
        <v>154</v>
      </c>
      <c r="B73" s="63" t="s">
        <v>155</v>
      </c>
      <c r="C73" s="61">
        <f>SUM(E73:J73)</f>
        <v>79</v>
      </c>
      <c r="D73" s="59">
        <v>47</v>
      </c>
      <c r="E73" s="59">
        <v>43</v>
      </c>
      <c r="F73" s="59">
        <v>24</v>
      </c>
      <c r="G73" s="59"/>
      <c r="H73" s="59"/>
      <c r="I73" s="59"/>
      <c r="J73" s="59">
        <v>12</v>
      </c>
      <c r="K73" s="59">
        <v>4.5</v>
      </c>
    </row>
    <row r="74" spans="1:11" ht="32.25" thickBot="1">
      <c r="A74" s="59" t="s">
        <v>29</v>
      </c>
      <c r="B74" s="66" t="s">
        <v>10</v>
      </c>
      <c r="C74" s="61"/>
      <c r="D74" s="59"/>
      <c r="E74" s="59"/>
      <c r="F74" s="59"/>
      <c r="G74" s="59"/>
      <c r="H74" s="59"/>
      <c r="I74" s="59"/>
      <c r="J74" s="130"/>
      <c r="K74" s="59"/>
    </row>
    <row r="75" spans="1:11" ht="29.25" thickBot="1">
      <c r="A75" s="78"/>
      <c r="B75" s="60" t="s">
        <v>38</v>
      </c>
      <c r="C75" s="61">
        <f>C76</f>
        <v>593</v>
      </c>
      <c r="D75" s="61">
        <f t="shared" ref="D75:H75" si="9">D76</f>
        <v>472</v>
      </c>
      <c r="E75" s="61">
        <f t="shared" si="9"/>
        <v>315</v>
      </c>
      <c r="F75" s="61">
        <f t="shared" si="9"/>
        <v>141</v>
      </c>
      <c r="G75" s="61">
        <f t="shared" si="9"/>
        <v>39</v>
      </c>
      <c r="H75" s="61">
        <f t="shared" si="9"/>
        <v>72</v>
      </c>
      <c r="I75" s="61">
        <f>+I76</f>
        <v>14</v>
      </c>
      <c r="J75" s="61">
        <f>+J76</f>
        <v>12</v>
      </c>
      <c r="K75" s="59"/>
    </row>
    <row r="76" spans="1:11" ht="171.75" thickBot="1">
      <c r="A76" s="65" t="s">
        <v>105</v>
      </c>
      <c r="B76" s="60" t="s">
        <v>156</v>
      </c>
      <c r="C76" s="61">
        <f>E76+F76+H76+I76+J76+G76</f>
        <v>593</v>
      </c>
      <c r="D76" s="59">
        <f>SUM(D77:D80)</f>
        <v>472</v>
      </c>
      <c r="E76" s="59">
        <f>SUM(E77:E78)</f>
        <v>315</v>
      </c>
      <c r="F76" s="59">
        <f>SUM(F77:F78)</f>
        <v>141</v>
      </c>
      <c r="G76" s="59">
        <v>39</v>
      </c>
      <c r="H76" s="59">
        <v>72</v>
      </c>
      <c r="I76" s="59">
        <v>14</v>
      </c>
      <c r="J76" s="59">
        <v>12</v>
      </c>
      <c r="K76" s="59"/>
    </row>
    <row r="77" spans="1:11" ht="39" thickBot="1">
      <c r="A77" s="59" t="s">
        <v>106</v>
      </c>
      <c r="B77" s="63" t="s">
        <v>158</v>
      </c>
      <c r="C77" s="61">
        <f>SUM(E77,F77,I77,J77+G77)</f>
        <v>336</v>
      </c>
      <c r="D77" s="59">
        <v>250</v>
      </c>
      <c r="E77" s="59">
        <v>202</v>
      </c>
      <c r="F77" s="59">
        <v>81</v>
      </c>
      <c r="G77" s="59">
        <v>39</v>
      </c>
      <c r="H77" s="59"/>
      <c r="I77" s="59">
        <v>14</v>
      </c>
      <c r="J77" s="59"/>
      <c r="K77" s="59" t="s">
        <v>129</v>
      </c>
    </row>
    <row r="78" spans="1:11" ht="39" thickBot="1">
      <c r="A78" s="59" t="s">
        <v>157</v>
      </c>
      <c r="B78" s="63" t="s">
        <v>159</v>
      </c>
      <c r="C78" s="61">
        <f>SUM(E78:J78)</f>
        <v>173</v>
      </c>
      <c r="D78" s="59">
        <v>150</v>
      </c>
      <c r="E78" s="59">
        <v>113</v>
      </c>
      <c r="F78" s="59">
        <v>60</v>
      </c>
      <c r="G78" s="59"/>
      <c r="H78" s="59"/>
      <c r="I78" s="59"/>
      <c r="J78" s="59"/>
      <c r="K78" s="59">
        <v>5.6</v>
      </c>
    </row>
    <row r="79" spans="1:11" ht="15.75" thickBot="1">
      <c r="A79" s="59" t="s">
        <v>108</v>
      </c>
      <c r="B79" s="63" t="s">
        <v>93</v>
      </c>
      <c r="C79" s="61">
        <v>72</v>
      </c>
      <c r="D79" s="59">
        <v>72</v>
      </c>
      <c r="E79" s="59"/>
      <c r="F79" s="59"/>
      <c r="G79" s="59"/>
      <c r="H79" s="59">
        <v>72</v>
      </c>
      <c r="I79" s="59"/>
      <c r="J79" s="59"/>
      <c r="K79" s="59">
        <v>5.6</v>
      </c>
    </row>
    <row r="80" spans="1:11" ht="32.25" thickBot="1">
      <c r="A80" s="59" t="s">
        <v>29</v>
      </c>
      <c r="B80" s="66" t="s">
        <v>10</v>
      </c>
      <c r="C80" s="61">
        <f>J80</f>
        <v>12</v>
      </c>
      <c r="D80" s="59"/>
      <c r="E80" s="59"/>
      <c r="F80" s="59"/>
      <c r="G80" s="59"/>
      <c r="H80" s="59"/>
      <c r="I80" s="59"/>
      <c r="J80" s="59">
        <v>12</v>
      </c>
      <c r="K80" s="59"/>
    </row>
    <row r="81" spans="1:11" ht="29.25" thickBot="1">
      <c r="A81" s="3" t="s">
        <v>44</v>
      </c>
      <c r="B81" s="4" t="s">
        <v>45</v>
      </c>
      <c r="C81" s="59">
        <v>216</v>
      </c>
      <c r="D81" s="59">
        <v>216</v>
      </c>
      <c r="E81" s="59"/>
      <c r="F81" s="59"/>
      <c r="G81" s="59"/>
      <c r="H81" s="59"/>
      <c r="I81" s="59"/>
      <c r="J81" s="59">
        <v>216</v>
      </c>
      <c r="K81" s="59"/>
    </row>
    <row r="82" spans="1:11" ht="15.75" thickBot="1">
      <c r="A82" s="6"/>
      <c r="B82" s="4"/>
      <c r="C82" s="15"/>
      <c r="D82" s="16"/>
      <c r="E82" s="16"/>
      <c r="F82" s="16"/>
      <c r="G82" s="16"/>
      <c r="H82" s="16"/>
      <c r="I82" s="16"/>
      <c r="J82" s="16"/>
      <c r="K82" s="16"/>
    </row>
    <row r="83" spans="1:11" ht="15.75" thickBot="1">
      <c r="A83" s="140" t="s">
        <v>46</v>
      </c>
      <c r="B83" s="141"/>
      <c r="C83" s="61">
        <f>C81+C66+C4</f>
        <v>4284</v>
      </c>
      <c r="D83" s="61">
        <f t="shared" ref="D83:J83" si="10">D81+D66+D4</f>
        <v>2446</v>
      </c>
      <c r="E83" s="61">
        <f t="shared" si="10"/>
        <v>1512</v>
      </c>
      <c r="F83" s="61">
        <f t="shared" si="10"/>
        <v>1709</v>
      </c>
      <c r="G83" s="61">
        <f t="shared" si="10"/>
        <v>39</v>
      </c>
      <c r="H83" s="61">
        <f t="shared" si="10"/>
        <v>540</v>
      </c>
      <c r="I83" s="61">
        <f t="shared" si="10"/>
        <v>52</v>
      </c>
      <c r="J83" s="61">
        <f t="shared" si="10"/>
        <v>432</v>
      </c>
      <c r="K83" s="61"/>
    </row>
    <row r="86" spans="1:11">
      <c r="A86" s="50"/>
    </row>
    <row r="87" spans="1:11">
      <c r="A87" s="50"/>
    </row>
    <row r="88" spans="1:11">
      <c r="A88" s="51"/>
    </row>
    <row r="89" spans="1:11">
      <c r="A89" s="51"/>
    </row>
    <row r="90" spans="1:11">
      <c r="A90" s="52"/>
    </row>
  </sheetData>
  <sheetProtection insertRows="0" deleteRows="0"/>
  <mergeCells count="9">
    <mergeCell ref="E1:J1"/>
    <mergeCell ref="K1:K2"/>
    <mergeCell ref="A4:B4"/>
    <mergeCell ref="A5:B5"/>
    <mergeCell ref="A83:B83"/>
    <mergeCell ref="A1:A2"/>
    <mergeCell ref="B1:B2"/>
    <mergeCell ref="C1:C2"/>
    <mergeCell ref="D1:D2"/>
  </mergeCells>
  <conditionalFormatting sqref="C5">
    <cfRule type="expression" dxfId="4" priority="5">
      <formula>IF(CELL("содержимое",AD4) = 1476, 1476, "ошибка, значение неравно 1476")</formula>
    </cfRule>
  </conditionalFormatting>
  <conditionalFormatting sqref="E21:E22 E6:E18">
    <cfRule type="expression" dxfId="3" priority="1" stopIfTrue="1">
      <formula>#REF!&gt;0</formula>
    </cfRule>
    <cfRule type="expression" dxfId="2" priority="2" stopIfTrue="1">
      <formula>#REF!&gt;0</formula>
    </cfRule>
  </conditionalFormatting>
  <conditionalFormatting sqref="D21:D22 D6:D18">
    <cfRule type="expression" dxfId="1" priority="3" stopIfTrue="1">
      <formula>#REF!&gt;0</formula>
    </cfRule>
    <cfRule type="expression" dxfId="0" priority="4" stopIfTrue="1">
      <formula>#REF!&gt;0</formula>
    </cfRule>
  </conditionalFormatting>
  <pageMargins left="0" right="0" top="0.74803149606299213" bottom="0.74803149606299213" header="0.31496062992125984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P72"/>
  <sheetViews>
    <sheetView tabSelected="1" topLeftCell="A8" zoomScale="95" zoomScaleNormal="95" workbookViewId="0">
      <selection activeCell="EP60" sqref="EP60:EP65"/>
    </sheetView>
  </sheetViews>
  <sheetFormatPr defaultRowHeight="15"/>
  <cols>
    <col min="2" max="2" width="16.5703125" customWidth="1"/>
    <col min="57" max="57" width="9.5703125" bestFit="1" customWidth="1"/>
  </cols>
  <sheetData>
    <row r="1" spans="1:146" ht="21" thickBot="1">
      <c r="A1" s="155" t="s">
        <v>52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6" t="s">
        <v>53</v>
      </c>
    </row>
    <row r="2" spans="1:146" ht="15.75" thickBot="1">
      <c r="A2" s="159" t="s">
        <v>0</v>
      </c>
      <c r="B2" s="162" t="s">
        <v>50</v>
      </c>
      <c r="C2" s="33" t="s">
        <v>47</v>
      </c>
      <c r="D2" s="150" t="s">
        <v>109</v>
      </c>
      <c r="E2" s="151"/>
      <c r="F2" s="152"/>
      <c r="G2" s="33" t="s">
        <v>47</v>
      </c>
      <c r="H2" s="150" t="s">
        <v>110</v>
      </c>
      <c r="I2" s="151"/>
      <c r="J2" s="152"/>
      <c r="K2" s="33" t="s">
        <v>47</v>
      </c>
      <c r="L2" s="150" t="s">
        <v>111</v>
      </c>
      <c r="M2" s="151"/>
      <c r="N2" s="152"/>
      <c r="O2" s="33" t="s">
        <v>47</v>
      </c>
      <c r="P2" s="150" t="s">
        <v>112</v>
      </c>
      <c r="Q2" s="151"/>
      <c r="R2" s="152"/>
      <c r="S2" s="33" t="s">
        <v>47</v>
      </c>
      <c r="T2" s="150" t="s">
        <v>113</v>
      </c>
      <c r="U2" s="151"/>
      <c r="V2" s="152"/>
      <c r="W2" s="33" t="s">
        <v>47</v>
      </c>
      <c r="X2" s="150" t="s">
        <v>114</v>
      </c>
      <c r="Y2" s="151"/>
      <c r="Z2" s="152"/>
      <c r="AA2" s="33" t="s">
        <v>47</v>
      </c>
      <c r="AB2" s="150" t="s">
        <v>115</v>
      </c>
      <c r="AC2" s="151"/>
      <c r="AD2" s="152"/>
      <c r="AE2" s="33" t="s">
        <v>47</v>
      </c>
      <c r="AF2" s="150" t="s">
        <v>116</v>
      </c>
      <c r="AG2" s="151"/>
      <c r="AH2" s="152"/>
      <c r="AI2" s="33" t="s">
        <v>47</v>
      </c>
      <c r="AJ2" s="150" t="s">
        <v>117</v>
      </c>
      <c r="AK2" s="151"/>
      <c r="AL2" s="151"/>
      <c r="AM2" s="152"/>
      <c r="AN2" s="33" t="s">
        <v>47</v>
      </c>
      <c r="AO2" s="150" t="s">
        <v>118</v>
      </c>
      <c r="AP2" s="151"/>
      <c r="AQ2" s="151"/>
      <c r="AR2" s="152"/>
      <c r="AS2" s="33" t="s">
        <v>47</v>
      </c>
      <c r="AT2" s="144" t="s">
        <v>119</v>
      </c>
      <c r="AU2" s="145"/>
      <c r="AV2" s="145"/>
      <c r="AW2" s="146"/>
      <c r="AX2" s="33" t="s">
        <v>47</v>
      </c>
      <c r="AY2" s="144" t="s">
        <v>120</v>
      </c>
      <c r="AZ2" s="145"/>
      <c r="BA2" s="145"/>
      <c r="BB2" s="146"/>
      <c r="BC2" s="33" t="s">
        <v>47</v>
      </c>
      <c r="BD2" s="150" t="s">
        <v>109</v>
      </c>
      <c r="BE2" s="151"/>
      <c r="BF2" s="152"/>
      <c r="BG2" s="33" t="s">
        <v>47</v>
      </c>
      <c r="BH2" s="150" t="s">
        <v>110</v>
      </c>
      <c r="BI2" s="151"/>
      <c r="BJ2" s="152"/>
      <c r="BK2" s="33" t="s">
        <v>47</v>
      </c>
      <c r="BL2" s="150" t="s">
        <v>111</v>
      </c>
      <c r="BM2" s="151"/>
      <c r="BN2" s="152"/>
      <c r="BO2" s="33" t="s">
        <v>47</v>
      </c>
      <c r="BP2" s="150" t="s">
        <v>112</v>
      </c>
      <c r="BQ2" s="151"/>
      <c r="BR2" s="152"/>
      <c r="BS2" s="33" t="s">
        <v>47</v>
      </c>
      <c r="BT2" s="150" t="s">
        <v>113</v>
      </c>
      <c r="BU2" s="151"/>
      <c r="BV2" s="152"/>
      <c r="BW2" s="33" t="s">
        <v>47</v>
      </c>
      <c r="BX2" s="150" t="s">
        <v>114</v>
      </c>
      <c r="BY2" s="151"/>
      <c r="BZ2" s="152"/>
      <c r="CA2" s="33" t="s">
        <v>47</v>
      </c>
      <c r="CB2" s="150" t="s">
        <v>121</v>
      </c>
      <c r="CC2" s="151"/>
      <c r="CD2" s="152"/>
      <c r="CE2" s="33" t="s">
        <v>47</v>
      </c>
      <c r="CF2" s="150" t="s">
        <v>116</v>
      </c>
      <c r="CG2" s="151"/>
      <c r="CH2" s="152"/>
      <c r="CI2" s="33" t="s">
        <v>47</v>
      </c>
      <c r="CJ2" s="151"/>
      <c r="CK2" s="151"/>
      <c r="CL2" s="152"/>
      <c r="CM2" s="33" t="s">
        <v>47</v>
      </c>
      <c r="CN2" s="114"/>
      <c r="CO2" s="150" t="s">
        <v>118</v>
      </c>
      <c r="CP2" s="151"/>
      <c r="CQ2" s="151"/>
      <c r="CR2" s="152"/>
      <c r="CS2" s="33" t="s">
        <v>47</v>
      </c>
      <c r="CT2" s="150" t="s">
        <v>119</v>
      </c>
      <c r="CU2" s="151"/>
      <c r="CV2" s="151"/>
      <c r="CW2" s="152"/>
      <c r="CX2" s="79" t="s">
        <v>47</v>
      </c>
      <c r="CY2" s="150" t="s">
        <v>120</v>
      </c>
      <c r="CZ2" s="151"/>
      <c r="DA2" s="151"/>
      <c r="DB2" s="152"/>
      <c r="DC2" s="79" t="s">
        <v>47</v>
      </c>
      <c r="DD2" s="144" t="s">
        <v>109</v>
      </c>
      <c r="DE2" s="145"/>
      <c r="DF2" s="146"/>
      <c r="DG2" s="108" t="s">
        <v>47</v>
      </c>
      <c r="DH2" s="144" t="s">
        <v>110</v>
      </c>
      <c r="DI2" s="145"/>
      <c r="DJ2" s="146"/>
      <c r="DK2" s="108" t="s">
        <v>47</v>
      </c>
      <c r="DL2" s="144" t="s">
        <v>111</v>
      </c>
      <c r="DM2" s="145"/>
      <c r="DN2" s="146"/>
      <c r="DO2" s="108" t="s">
        <v>47</v>
      </c>
      <c r="DP2" s="144" t="s">
        <v>130</v>
      </c>
      <c r="DQ2" s="145"/>
      <c r="DR2" s="146"/>
      <c r="DS2" s="108" t="s">
        <v>47</v>
      </c>
      <c r="DT2" s="144" t="s">
        <v>113</v>
      </c>
      <c r="DU2" s="145"/>
      <c r="DV2" s="146"/>
      <c r="DW2" s="108" t="s">
        <v>47</v>
      </c>
      <c r="DX2" s="144" t="s">
        <v>114</v>
      </c>
      <c r="DY2" s="145"/>
      <c r="DZ2" s="146"/>
      <c r="EA2" s="108" t="s">
        <v>47</v>
      </c>
      <c r="EB2" s="144" t="s">
        <v>121</v>
      </c>
      <c r="EC2" s="145"/>
      <c r="ED2" s="145"/>
      <c r="EE2" s="145"/>
      <c r="EF2" s="129" t="s">
        <v>47</v>
      </c>
      <c r="EG2" s="144" t="s">
        <v>116</v>
      </c>
      <c r="EH2" s="145"/>
      <c r="EI2" s="145"/>
      <c r="EJ2" s="145"/>
      <c r="EK2" s="129" t="s">
        <v>47</v>
      </c>
      <c r="EL2" s="144" t="s">
        <v>117</v>
      </c>
      <c r="EM2" s="145"/>
      <c r="EN2" s="145"/>
      <c r="EO2" s="146"/>
      <c r="EP2" s="157"/>
    </row>
    <row r="3" spans="1:146" ht="15.75" thickBot="1">
      <c r="A3" s="160"/>
      <c r="B3" s="163"/>
      <c r="C3" s="144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6"/>
      <c r="AT3" s="34"/>
      <c r="AU3" s="34"/>
      <c r="AV3" s="34"/>
      <c r="AW3" s="34"/>
      <c r="AX3" s="34"/>
      <c r="AY3" s="34"/>
      <c r="AZ3" s="34"/>
      <c r="BA3" s="34"/>
      <c r="BB3" s="34"/>
      <c r="BC3" s="147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9"/>
      <c r="DE3" s="149"/>
      <c r="DF3" s="149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9"/>
      <c r="EG3" s="148"/>
      <c r="EH3" s="148"/>
      <c r="EI3" s="148"/>
      <c r="EJ3" s="148"/>
      <c r="EK3" s="148"/>
      <c r="EL3" s="148"/>
      <c r="EM3" s="148"/>
      <c r="EN3" s="148"/>
      <c r="EO3" s="148"/>
      <c r="EP3" s="157"/>
    </row>
    <row r="4" spans="1:146" ht="15.75" thickBot="1">
      <c r="A4" s="160"/>
      <c r="B4" s="163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1"/>
      <c r="EP4" s="157"/>
    </row>
    <row r="5" spans="1:146" ht="15.75" thickBot="1">
      <c r="A5" s="160"/>
      <c r="B5" s="163"/>
      <c r="C5" s="153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65"/>
      <c r="AT5" s="35"/>
      <c r="AU5" s="35"/>
      <c r="AV5" s="35"/>
      <c r="AW5" s="35"/>
      <c r="AX5" s="35"/>
      <c r="AY5" s="35"/>
      <c r="AZ5" s="35"/>
      <c r="BA5" s="35"/>
      <c r="BB5" s="35"/>
      <c r="BC5" s="153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4"/>
      <c r="DX5" s="154"/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154"/>
      <c r="EJ5" s="154"/>
      <c r="EK5" s="154"/>
      <c r="EL5" s="154"/>
      <c r="EM5" s="154"/>
      <c r="EN5" s="154"/>
      <c r="EO5" s="154"/>
      <c r="EP5" s="157"/>
    </row>
    <row r="6" spans="1:146" ht="15.75" thickBot="1">
      <c r="A6" s="161"/>
      <c r="B6" s="164"/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2">
        <v>8</v>
      </c>
      <c r="K6" s="22">
        <v>9</v>
      </c>
      <c r="L6" s="22">
        <v>10</v>
      </c>
      <c r="M6" s="22">
        <v>11</v>
      </c>
      <c r="N6" s="22">
        <v>12</v>
      </c>
      <c r="O6" s="22">
        <v>13</v>
      </c>
      <c r="P6" s="22">
        <v>14</v>
      </c>
      <c r="Q6" s="22">
        <v>15</v>
      </c>
      <c r="R6" s="22">
        <v>16</v>
      </c>
      <c r="S6" s="22">
        <v>17</v>
      </c>
      <c r="T6" s="22">
        <v>18</v>
      </c>
      <c r="U6" s="22">
        <v>19</v>
      </c>
      <c r="V6" s="22">
        <v>20</v>
      </c>
      <c r="W6" s="22">
        <v>21</v>
      </c>
      <c r="X6" s="22">
        <v>22</v>
      </c>
      <c r="Y6" s="22">
        <v>23</v>
      </c>
      <c r="Z6" s="22">
        <v>24</v>
      </c>
      <c r="AA6" s="22">
        <v>25</v>
      </c>
      <c r="AB6" s="22">
        <v>26</v>
      </c>
      <c r="AC6" s="22">
        <v>27</v>
      </c>
      <c r="AD6" s="22">
        <v>28</v>
      </c>
      <c r="AE6" s="22">
        <v>29</v>
      </c>
      <c r="AF6" s="22">
        <v>30</v>
      </c>
      <c r="AG6" s="22">
        <v>31</v>
      </c>
      <c r="AH6" s="22">
        <v>32</v>
      </c>
      <c r="AI6" s="22">
        <v>33</v>
      </c>
      <c r="AJ6" s="22">
        <v>34</v>
      </c>
      <c r="AK6" s="22">
        <v>35</v>
      </c>
      <c r="AL6" s="22">
        <v>36</v>
      </c>
      <c r="AM6" s="22">
        <v>37</v>
      </c>
      <c r="AN6" s="22">
        <v>38</v>
      </c>
      <c r="AO6" s="22">
        <v>39</v>
      </c>
      <c r="AP6" s="22">
        <v>40</v>
      </c>
      <c r="AQ6" s="22">
        <v>41</v>
      </c>
      <c r="AR6" s="22">
        <v>42</v>
      </c>
      <c r="AS6" s="22">
        <v>43</v>
      </c>
      <c r="AT6" s="22">
        <v>44</v>
      </c>
      <c r="AU6" s="22">
        <v>45</v>
      </c>
      <c r="AV6" s="22">
        <v>46</v>
      </c>
      <c r="AW6" s="22">
        <v>47</v>
      </c>
      <c r="AX6" s="22">
        <v>48</v>
      </c>
      <c r="AY6" s="22">
        <v>49</v>
      </c>
      <c r="AZ6" s="22">
        <v>50</v>
      </c>
      <c r="BA6" s="22">
        <v>51</v>
      </c>
      <c r="BB6" s="22">
        <v>52</v>
      </c>
      <c r="BC6" s="22">
        <v>1</v>
      </c>
      <c r="BD6" s="22">
        <v>2</v>
      </c>
      <c r="BE6" s="22">
        <v>3</v>
      </c>
      <c r="BF6" s="22">
        <v>4</v>
      </c>
      <c r="BG6" s="22">
        <v>5</v>
      </c>
      <c r="BH6" s="22">
        <v>6</v>
      </c>
      <c r="BI6" s="22">
        <v>7</v>
      </c>
      <c r="BJ6" s="22">
        <v>8</v>
      </c>
      <c r="BK6" s="22">
        <v>9</v>
      </c>
      <c r="BL6" s="22">
        <v>10</v>
      </c>
      <c r="BM6" s="22">
        <v>11</v>
      </c>
      <c r="BN6" s="22">
        <v>12</v>
      </c>
      <c r="BO6" s="22">
        <v>13</v>
      </c>
      <c r="BP6" s="22">
        <v>14</v>
      </c>
      <c r="BQ6" s="22">
        <v>15</v>
      </c>
      <c r="BR6" s="22">
        <v>16</v>
      </c>
      <c r="BS6" s="22">
        <v>17</v>
      </c>
      <c r="BT6" s="22">
        <v>18</v>
      </c>
      <c r="BU6" s="22">
        <v>19</v>
      </c>
      <c r="BV6" s="22">
        <v>20</v>
      </c>
      <c r="BW6" s="22">
        <v>21</v>
      </c>
      <c r="BX6" s="22">
        <v>22</v>
      </c>
      <c r="BY6" s="22">
        <v>23</v>
      </c>
      <c r="BZ6" s="22">
        <v>24</v>
      </c>
      <c r="CA6" s="22">
        <v>25</v>
      </c>
      <c r="CB6" s="22">
        <v>26</v>
      </c>
      <c r="CC6" s="22">
        <v>27</v>
      </c>
      <c r="CD6" s="22">
        <v>28</v>
      </c>
      <c r="CE6" s="22">
        <v>29</v>
      </c>
      <c r="CF6" s="22">
        <v>30</v>
      </c>
      <c r="CG6" s="22">
        <v>31</v>
      </c>
      <c r="CH6" s="22">
        <v>32</v>
      </c>
      <c r="CI6" s="22">
        <v>33</v>
      </c>
      <c r="CJ6" s="22">
        <v>35</v>
      </c>
      <c r="CK6" s="22">
        <v>36</v>
      </c>
      <c r="CL6" s="22">
        <v>37</v>
      </c>
      <c r="CM6" s="22">
        <v>38</v>
      </c>
      <c r="CN6" s="98"/>
      <c r="CO6" s="22">
        <v>39</v>
      </c>
      <c r="CP6" s="22">
        <v>40</v>
      </c>
      <c r="CQ6" s="22">
        <v>41</v>
      </c>
      <c r="CR6" s="22">
        <v>42</v>
      </c>
      <c r="CS6" s="22">
        <v>43</v>
      </c>
      <c r="CT6" s="22">
        <v>44</v>
      </c>
      <c r="CU6" s="22">
        <v>45</v>
      </c>
      <c r="CV6" s="22">
        <v>46</v>
      </c>
      <c r="CW6" s="22">
        <v>47</v>
      </c>
      <c r="CX6" s="22">
        <v>48</v>
      </c>
      <c r="CY6" s="22">
        <v>49</v>
      </c>
      <c r="CZ6" s="22">
        <v>50</v>
      </c>
      <c r="DA6" s="22">
        <v>51</v>
      </c>
      <c r="DB6" s="22">
        <v>52</v>
      </c>
      <c r="DC6" s="22">
        <v>1</v>
      </c>
      <c r="DD6" s="22">
        <v>2</v>
      </c>
      <c r="DE6" s="22">
        <v>3</v>
      </c>
      <c r="DF6" s="22">
        <v>4</v>
      </c>
      <c r="DG6" s="22">
        <v>5</v>
      </c>
      <c r="DH6" s="22">
        <v>6</v>
      </c>
      <c r="DI6" s="22">
        <v>7</v>
      </c>
      <c r="DJ6" s="22">
        <v>8</v>
      </c>
      <c r="DK6" s="22">
        <v>9</v>
      </c>
      <c r="DL6" s="22">
        <v>10</v>
      </c>
      <c r="DM6" s="22">
        <v>11</v>
      </c>
      <c r="DN6" s="22">
        <v>12</v>
      </c>
      <c r="DO6" s="22">
        <v>13</v>
      </c>
      <c r="DP6" s="98">
        <v>14</v>
      </c>
      <c r="DQ6" s="99">
        <v>15</v>
      </c>
      <c r="DR6" s="99">
        <v>16</v>
      </c>
      <c r="DS6" s="99">
        <v>17</v>
      </c>
      <c r="DT6" s="22">
        <v>18</v>
      </c>
      <c r="DU6" s="22">
        <v>19</v>
      </c>
      <c r="DV6" s="22">
        <v>20</v>
      </c>
      <c r="DW6" s="22">
        <v>21</v>
      </c>
      <c r="DX6" s="22">
        <v>22</v>
      </c>
      <c r="DY6" s="22">
        <v>23</v>
      </c>
      <c r="DZ6" s="22">
        <v>24</v>
      </c>
      <c r="EA6" s="22">
        <v>25</v>
      </c>
      <c r="EB6" s="22">
        <v>26</v>
      </c>
      <c r="EC6" s="22">
        <v>27</v>
      </c>
      <c r="ED6" s="22">
        <v>28</v>
      </c>
      <c r="EE6" s="98">
        <v>29</v>
      </c>
      <c r="EF6" s="99">
        <v>30</v>
      </c>
      <c r="EG6" s="99">
        <v>31</v>
      </c>
      <c r="EH6" s="99">
        <v>32</v>
      </c>
      <c r="EI6" s="99">
        <v>33</v>
      </c>
      <c r="EJ6" s="100">
        <v>34</v>
      </c>
      <c r="EK6" s="100">
        <v>35</v>
      </c>
      <c r="EL6" s="100">
        <v>36</v>
      </c>
      <c r="EM6" s="100">
        <v>37</v>
      </c>
      <c r="EN6" s="100">
        <v>38</v>
      </c>
      <c r="EO6" s="101">
        <v>39</v>
      </c>
      <c r="EP6" s="158"/>
    </row>
    <row r="7" spans="1:146" ht="31.5" customHeight="1" thickBot="1">
      <c r="A7" s="11" t="s">
        <v>122</v>
      </c>
      <c r="B7" s="11" t="s">
        <v>128</v>
      </c>
      <c r="C7" s="11">
        <f>SUM(C8:C24)</f>
        <v>36</v>
      </c>
      <c r="D7" s="11">
        <f t="shared" ref="D7:S7" si="0">SUM(D8:D24)</f>
        <v>36</v>
      </c>
      <c r="E7" s="11">
        <f t="shared" si="0"/>
        <v>36</v>
      </c>
      <c r="F7" s="11">
        <f t="shared" si="0"/>
        <v>36</v>
      </c>
      <c r="G7" s="11">
        <f t="shared" si="0"/>
        <v>36</v>
      </c>
      <c r="H7" s="11">
        <f t="shared" si="0"/>
        <v>36</v>
      </c>
      <c r="I7" s="11">
        <f t="shared" si="0"/>
        <v>36</v>
      </c>
      <c r="J7" s="11">
        <f t="shared" si="0"/>
        <v>36</v>
      </c>
      <c r="K7" s="11">
        <f t="shared" si="0"/>
        <v>36</v>
      </c>
      <c r="L7" s="11">
        <f t="shared" si="0"/>
        <v>36</v>
      </c>
      <c r="M7" s="11">
        <f t="shared" si="0"/>
        <v>36</v>
      </c>
      <c r="N7" s="11">
        <f t="shared" si="0"/>
        <v>36</v>
      </c>
      <c r="O7" s="11">
        <f t="shared" si="0"/>
        <v>36</v>
      </c>
      <c r="P7" s="11">
        <f t="shared" si="0"/>
        <v>36</v>
      </c>
      <c r="Q7" s="11">
        <f t="shared" si="0"/>
        <v>36</v>
      </c>
      <c r="R7" s="11">
        <f t="shared" si="0"/>
        <v>36</v>
      </c>
      <c r="S7" s="11">
        <f t="shared" si="0"/>
        <v>36</v>
      </c>
      <c r="T7" s="11" t="s">
        <v>127</v>
      </c>
      <c r="U7" s="11" t="s">
        <v>127</v>
      </c>
      <c r="V7" s="11">
        <f>SUM(V8:V24)</f>
        <v>30</v>
      </c>
      <c r="W7" s="11">
        <f t="shared" ref="W7:AS7" si="1">SUM(W8:W24)</f>
        <v>28</v>
      </c>
      <c r="X7" s="11">
        <f t="shared" si="1"/>
        <v>30</v>
      </c>
      <c r="Y7" s="11">
        <f t="shared" si="1"/>
        <v>28</v>
      </c>
      <c r="Z7" s="11">
        <f t="shared" si="1"/>
        <v>30</v>
      </c>
      <c r="AA7" s="11">
        <f t="shared" si="1"/>
        <v>28</v>
      </c>
      <c r="AB7" s="11">
        <f t="shared" si="1"/>
        <v>30</v>
      </c>
      <c r="AC7" s="11">
        <f t="shared" si="1"/>
        <v>28</v>
      </c>
      <c r="AD7" s="11">
        <f t="shared" si="1"/>
        <v>30</v>
      </c>
      <c r="AE7" s="11">
        <f t="shared" si="1"/>
        <v>28</v>
      </c>
      <c r="AF7" s="11">
        <f t="shared" si="1"/>
        <v>30</v>
      </c>
      <c r="AG7" s="11">
        <f t="shared" si="1"/>
        <v>28</v>
      </c>
      <c r="AH7" s="11">
        <f t="shared" si="1"/>
        <v>30</v>
      </c>
      <c r="AI7" s="11">
        <f t="shared" si="1"/>
        <v>28</v>
      </c>
      <c r="AJ7" s="11">
        <f t="shared" si="1"/>
        <v>30</v>
      </c>
      <c r="AK7" s="11">
        <f t="shared" si="1"/>
        <v>28</v>
      </c>
      <c r="AL7" s="11">
        <f t="shared" si="1"/>
        <v>30</v>
      </c>
      <c r="AM7" s="11">
        <f t="shared" si="1"/>
        <v>28</v>
      </c>
      <c r="AN7" s="11">
        <f t="shared" si="1"/>
        <v>30</v>
      </c>
      <c r="AO7" s="11">
        <f t="shared" si="1"/>
        <v>28</v>
      </c>
      <c r="AP7" s="11">
        <f t="shared" si="1"/>
        <v>30</v>
      </c>
      <c r="AQ7" s="11">
        <f t="shared" si="1"/>
        <v>28</v>
      </c>
      <c r="AR7" s="11">
        <f t="shared" si="1"/>
        <v>36</v>
      </c>
      <c r="AS7" s="11">
        <f t="shared" si="1"/>
        <v>36</v>
      </c>
      <c r="AT7" s="11"/>
      <c r="AU7" s="11"/>
      <c r="AV7" s="11"/>
      <c r="AW7" s="11"/>
      <c r="AX7" s="11"/>
      <c r="AY7" s="11"/>
      <c r="AZ7" s="11"/>
      <c r="BA7" s="11"/>
      <c r="BB7" s="11"/>
      <c r="BC7" s="11">
        <f>SUM(BC8:BC24)</f>
        <v>8</v>
      </c>
      <c r="BD7" s="11">
        <f t="shared" ref="BD7:BS7" si="2">SUM(BD8:BD24)</f>
        <v>6</v>
      </c>
      <c r="BE7" s="11">
        <f t="shared" si="2"/>
        <v>8</v>
      </c>
      <c r="BF7" s="11">
        <f t="shared" si="2"/>
        <v>6</v>
      </c>
      <c r="BG7" s="11">
        <f t="shared" si="2"/>
        <v>8</v>
      </c>
      <c r="BH7" s="11">
        <f t="shared" si="2"/>
        <v>6</v>
      </c>
      <c r="BI7" s="11">
        <f t="shared" si="2"/>
        <v>8</v>
      </c>
      <c r="BJ7" s="11">
        <f t="shared" si="2"/>
        <v>6</v>
      </c>
      <c r="BK7" s="11">
        <f t="shared" si="2"/>
        <v>8</v>
      </c>
      <c r="BL7" s="11">
        <f t="shared" si="2"/>
        <v>6</v>
      </c>
      <c r="BM7" s="11">
        <f t="shared" si="2"/>
        <v>8</v>
      </c>
      <c r="BN7" s="11">
        <f t="shared" si="2"/>
        <v>6</v>
      </c>
      <c r="BO7" s="11">
        <f t="shared" si="2"/>
        <v>8</v>
      </c>
      <c r="BP7" s="11">
        <f t="shared" si="2"/>
        <v>6</v>
      </c>
      <c r="BQ7" s="11">
        <f t="shared" si="2"/>
        <v>8</v>
      </c>
      <c r="BR7" s="11">
        <f t="shared" si="2"/>
        <v>6</v>
      </c>
      <c r="BS7" s="93">
        <f t="shared" si="2"/>
        <v>0</v>
      </c>
      <c r="BT7" s="11"/>
      <c r="BU7" s="11"/>
      <c r="BV7" s="11">
        <f>SUM(BV8:BV24)</f>
        <v>2</v>
      </c>
      <c r="BW7" s="11">
        <f t="shared" ref="BW7:CS7" si="3">SUM(BW8:BW24)</f>
        <v>4</v>
      </c>
      <c r="BX7" s="11">
        <f t="shared" si="3"/>
        <v>2</v>
      </c>
      <c r="BY7" s="11">
        <f t="shared" si="3"/>
        <v>4</v>
      </c>
      <c r="BZ7" s="11">
        <f t="shared" si="3"/>
        <v>2</v>
      </c>
      <c r="CA7" s="11">
        <f t="shared" si="3"/>
        <v>4</v>
      </c>
      <c r="CB7" s="11">
        <f t="shared" si="3"/>
        <v>2</v>
      </c>
      <c r="CC7" s="11">
        <f t="shared" si="3"/>
        <v>4</v>
      </c>
      <c r="CD7" s="11">
        <f t="shared" si="3"/>
        <v>2</v>
      </c>
      <c r="CE7" s="11">
        <f t="shared" si="3"/>
        <v>4</v>
      </c>
      <c r="CF7" s="11">
        <f t="shared" si="3"/>
        <v>2</v>
      </c>
      <c r="CG7" s="11">
        <f t="shared" si="3"/>
        <v>4</v>
      </c>
      <c r="CH7" s="11">
        <f t="shared" si="3"/>
        <v>2</v>
      </c>
      <c r="CI7" s="11">
        <f t="shared" si="3"/>
        <v>4</v>
      </c>
      <c r="CJ7" s="121">
        <f t="shared" si="3"/>
        <v>0</v>
      </c>
      <c r="CK7" s="88">
        <f t="shared" si="3"/>
        <v>0</v>
      </c>
      <c r="CL7" s="88">
        <f t="shared" si="3"/>
        <v>0</v>
      </c>
      <c r="CM7" s="88">
        <f t="shared" si="3"/>
        <v>0</v>
      </c>
      <c r="CN7" s="93"/>
      <c r="CO7" s="88">
        <f t="shared" si="3"/>
        <v>0</v>
      </c>
      <c r="CP7" s="88">
        <f t="shared" si="3"/>
        <v>0</v>
      </c>
      <c r="CQ7" s="88">
        <f t="shared" si="3"/>
        <v>0</v>
      </c>
      <c r="CR7" s="88">
        <f t="shared" si="3"/>
        <v>0</v>
      </c>
      <c r="CS7" s="88">
        <f t="shared" si="3"/>
        <v>0</v>
      </c>
      <c r="CT7" s="11"/>
      <c r="CU7" s="11"/>
      <c r="CV7" s="11"/>
      <c r="CW7" s="11"/>
      <c r="CX7" s="11"/>
      <c r="CY7" s="11"/>
      <c r="CZ7" s="11"/>
      <c r="DA7" s="11"/>
      <c r="DB7" s="11"/>
      <c r="DC7" s="11">
        <f>SUM(DC8:DC24)</f>
        <v>0</v>
      </c>
      <c r="DD7" s="11">
        <f t="shared" ref="DD7:EP7" si="4">SUM(DD8:DD24)</f>
        <v>0</v>
      </c>
      <c r="DE7" s="11">
        <f t="shared" si="4"/>
        <v>0</v>
      </c>
      <c r="DF7" s="11">
        <f t="shared" si="4"/>
        <v>0</v>
      </c>
      <c r="DG7" s="11">
        <f t="shared" si="4"/>
        <v>0</v>
      </c>
      <c r="DH7" s="11">
        <f t="shared" si="4"/>
        <v>0</v>
      </c>
      <c r="DI7" s="11">
        <f t="shared" si="4"/>
        <v>0</v>
      </c>
      <c r="DJ7" s="11">
        <f t="shared" si="4"/>
        <v>0</v>
      </c>
      <c r="DK7" s="11">
        <f t="shared" si="4"/>
        <v>0</v>
      </c>
      <c r="DL7" s="11">
        <f t="shared" si="4"/>
        <v>0</v>
      </c>
      <c r="DM7" s="11">
        <f t="shared" si="4"/>
        <v>0</v>
      </c>
      <c r="DN7" s="11">
        <f t="shared" si="4"/>
        <v>0</v>
      </c>
      <c r="DO7" s="11">
        <f t="shared" si="4"/>
        <v>0</v>
      </c>
      <c r="DP7" s="93">
        <f t="shared" si="4"/>
        <v>0</v>
      </c>
      <c r="DQ7" s="88">
        <f t="shared" si="4"/>
        <v>0</v>
      </c>
      <c r="DR7" s="88">
        <f t="shared" si="4"/>
        <v>0</v>
      </c>
      <c r="DS7" s="88">
        <f t="shared" si="4"/>
        <v>0</v>
      </c>
      <c r="DT7" s="11">
        <f t="shared" si="4"/>
        <v>0</v>
      </c>
      <c r="DU7" s="11">
        <f t="shared" si="4"/>
        <v>0</v>
      </c>
      <c r="DV7" s="11">
        <f t="shared" si="4"/>
        <v>0</v>
      </c>
      <c r="DW7" s="11">
        <f t="shared" si="4"/>
        <v>0</v>
      </c>
      <c r="DX7" s="11">
        <f t="shared" si="4"/>
        <v>0</v>
      </c>
      <c r="DY7" s="11">
        <f t="shared" si="4"/>
        <v>0</v>
      </c>
      <c r="DZ7" s="11">
        <f t="shared" si="4"/>
        <v>0</v>
      </c>
      <c r="EA7" s="11">
        <f t="shared" si="4"/>
        <v>0</v>
      </c>
      <c r="EB7" s="11">
        <f t="shared" si="4"/>
        <v>0</v>
      </c>
      <c r="EC7" s="11">
        <f t="shared" si="4"/>
        <v>0</v>
      </c>
      <c r="ED7" s="11"/>
      <c r="EE7" s="93">
        <f t="shared" si="4"/>
        <v>0</v>
      </c>
      <c r="EF7" s="88">
        <f t="shared" si="4"/>
        <v>0</v>
      </c>
      <c r="EG7" s="88">
        <f t="shared" si="4"/>
        <v>0</v>
      </c>
      <c r="EH7" s="88">
        <f t="shared" si="4"/>
        <v>0</v>
      </c>
      <c r="EI7" s="88">
        <f t="shared" si="4"/>
        <v>0</v>
      </c>
      <c r="EJ7" s="102">
        <f t="shared" si="4"/>
        <v>0</v>
      </c>
      <c r="EK7" s="102">
        <f t="shared" si="4"/>
        <v>0</v>
      </c>
      <c r="EL7" s="102">
        <f t="shared" si="4"/>
        <v>0</v>
      </c>
      <c r="EM7" s="102">
        <f t="shared" si="4"/>
        <v>0</v>
      </c>
      <c r="EN7" s="102">
        <f t="shared" si="4"/>
        <v>0</v>
      </c>
      <c r="EO7" s="102">
        <f t="shared" si="4"/>
        <v>0</v>
      </c>
      <c r="EP7" s="11">
        <f t="shared" si="4"/>
        <v>1476</v>
      </c>
    </row>
    <row r="8" spans="1:146" ht="15.75" thickBot="1">
      <c r="A8" s="36" t="s">
        <v>13</v>
      </c>
      <c r="B8" s="37" t="s">
        <v>14</v>
      </c>
      <c r="C8" s="8">
        <v>2</v>
      </c>
      <c r="D8" s="8">
        <v>2</v>
      </c>
      <c r="E8" s="8">
        <v>2</v>
      </c>
      <c r="F8" s="8">
        <v>2</v>
      </c>
      <c r="G8" s="8">
        <v>2</v>
      </c>
      <c r="H8" s="8">
        <v>2</v>
      </c>
      <c r="I8" s="8">
        <v>2</v>
      </c>
      <c r="J8" s="8">
        <v>2</v>
      </c>
      <c r="K8" s="9">
        <v>2</v>
      </c>
      <c r="L8" s="9">
        <v>2</v>
      </c>
      <c r="M8" s="9">
        <v>2</v>
      </c>
      <c r="N8" s="9">
        <v>2</v>
      </c>
      <c r="O8" s="8">
        <v>2</v>
      </c>
      <c r="P8" s="9">
        <v>2</v>
      </c>
      <c r="Q8" s="9">
        <v>2</v>
      </c>
      <c r="R8" s="9">
        <v>2</v>
      </c>
      <c r="S8" s="9">
        <v>2</v>
      </c>
      <c r="T8" s="83" t="s">
        <v>127</v>
      </c>
      <c r="U8" s="83" t="s">
        <v>127</v>
      </c>
      <c r="V8" s="9">
        <v>2</v>
      </c>
      <c r="W8" s="9">
        <v>2</v>
      </c>
      <c r="X8" s="9">
        <v>2</v>
      </c>
      <c r="Y8" s="9">
        <v>2</v>
      </c>
      <c r="Z8" s="9">
        <v>2</v>
      </c>
      <c r="AA8" s="9">
        <v>2</v>
      </c>
      <c r="AB8" s="9">
        <v>2</v>
      </c>
      <c r="AC8" s="9">
        <v>2</v>
      </c>
      <c r="AD8" s="9">
        <v>2</v>
      </c>
      <c r="AE8" s="9">
        <v>2</v>
      </c>
      <c r="AF8" s="8">
        <v>2</v>
      </c>
      <c r="AG8" s="8">
        <v>2</v>
      </c>
      <c r="AH8" s="8">
        <v>2</v>
      </c>
      <c r="AI8" s="8">
        <v>2</v>
      </c>
      <c r="AJ8" s="8">
        <v>2</v>
      </c>
      <c r="AK8" s="8">
        <v>2</v>
      </c>
      <c r="AL8" s="8">
        <v>2</v>
      </c>
      <c r="AM8" s="8">
        <v>2</v>
      </c>
      <c r="AN8" s="8">
        <v>2</v>
      </c>
      <c r="AO8" s="8">
        <v>2</v>
      </c>
      <c r="AP8" s="8">
        <v>2</v>
      </c>
      <c r="AQ8" s="8">
        <v>2</v>
      </c>
      <c r="AR8" s="84">
        <v>18</v>
      </c>
      <c r="AS8" s="84"/>
      <c r="AT8" s="83" t="s">
        <v>127</v>
      </c>
      <c r="AU8" s="83" t="s">
        <v>127</v>
      </c>
      <c r="AV8" s="83" t="s">
        <v>127</v>
      </c>
      <c r="AW8" s="83" t="s">
        <v>127</v>
      </c>
      <c r="AX8" s="83" t="s">
        <v>127</v>
      </c>
      <c r="AY8" s="83" t="s">
        <v>127</v>
      </c>
      <c r="AZ8" s="83" t="s">
        <v>127</v>
      </c>
      <c r="BA8" s="83" t="s">
        <v>127</v>
      </c>
      <c r="BB8" s="83" t="s">
        <v>127</v>
      </c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5"/>
      <c r="BT8" s="83" t="s">
        <v>127</v>
      </c>
      <c r="BU8" s="83" t="s">
        <v>127</v>
      </c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7"/>
      <c r="CK8" s="86"/>
      <c r="CL8" s="86"/>
      <c r="CM8" s="86"/>
      <c r="CN8" s="84"/>
      <c r="CO8" s="86"/>
      <c r="CP8" s="86"/>
      <c r="CQ8" s="86"/>
      <c r="CR8" s="86"/>
      <c r="CS8" s="86"/>
      <c r="CT8" s="83" t="s">
        <v>127</v>
      </c>
      <c r="CU8" s="83" t="s">
        <v>127</v>
      </c>
      <c r="CV8" s="83" t="s">
        <v>127</v>
      </c>
      <c r="CW8" s="83" t="s">
        <v>127</v>
      </c>
      <c r="CX8" s="83" t="s">
        <v>127</v>
      </c>
      <c r="CY8" s="83" t="s">
        <v>127</v>
      </c>
      <c r="CZ8" s="83" t="s">
        <v>127</v>
      </c>
      <c r="DA8" s="83" t="s">
        <v>127</v>
      </c>
      <c r="DB8" s="83" t="s">
        <v>127</v>
      </c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4"/>
      <c r="DQ8" s="86"/>
      <c r="DR8" s="88"/>
      <c r="DS8" s="88"/>
      <c r="DT8" s="83" t="s">
        <v>127</v>
      </c>
      <c r="DU8" s="83" t="s">
        <v>127</v>
      </c>
      <c r="DV8" s="87"/>
      <c r="DW8" s="87"/>
      <c r="DX8" s="87"/>
      <c r="DY8" s="87"/>
      <c r="DZ8" s="87"/>
      <c r="EA8" s="87"/>
      <c r="EB8" s="87"/>
      <c r="EC8" s="87"/>
      <c r="ED8" s="87"/>
      <c r="EE8" s="84"/>
      <c r="EF8" s="86"/>
      <c r="EG8" s="86"/>
      <c r="EH8" s="86"/>
      <c r="EI8" s="86"/>
      <c r="EJ8" s="103"/>
      <c r="EK8" s="103"/>
      <c r="EL8" s="103"/>
      <c r="EM8" s="103"/>
      <c r="EN8" s="103"/>
      <c r="EO8" s="103"/>
      <c r="EP8" s="7">
        <f t="shared" ref="EP8:EP24" si="5">SUM(C8:EO8)</f>
        <v>96</v>
      </c>
    </row>
    <row r="9" spans="1:146" ht="15.75" thickBot="1">
      <c r="A9" s="36" t="s">
        <v>15</v>
      </c>
      <c r="B9" s="37" t="s">
        <v>16</v>
      </c>
      <c r="C9" s="8">
        <v>2</v>
      </c>
      <c r="D9" s="8">
        <v>2</v>
      </c>
      <c r="E9" s="8">
        <v>2</v>
      </c>
      <c r="F9" s="8">
        <v>2</v>
      </c>
      <c r="G9" s="8">
        <v>2</v>
      </c>
      <c r="H9" s="8">
        <v>2</v>
      </c>
      <c r="I9" s="8">
        <v>2</v>
      </c>
      <c r="J9" s="8">
        <v>2</v>
      </c>
      <c r="K9" s="9">
        <v>2</v>
      </c>
      <c r="L9" s="9">
        <v>2</v>
      </c>
      <c r="M9" s="9">
        <v>2</v>
      </c>
      <c r="N9" s="9">
        <v>2</v>
      </c>
      <c r="O9" s="8">
        <v>2</v>
      </c>
      <c r="P9" s="9">
        <v>2</v>
      </c>
      <c r="Q9" s="9">
        <v>2</v>
      </c>
      <c r="R9" s="9">
        <v>2</v>
      </c>
      <c r="S9" s="9">
        <v>2</v>
      </c>
      <c r="T9" s="83" t="s">
        <v>127</v>
      </c>
      <c r="U9" s="83" t="s">
        <v>127</v>
      </c>
      <c r="V9" s="9">
        <v>4</v>
      </c>
      <c r="W9" s="9">
        <v>2</v>
      </c>
      <c r="X9" s="9">
        <v>4</v>
      </c>
      <c r="Y9" s="9">
        <v>2</v>
      </c>
      <c r="Z9" s="9">
        <v>4</v>
      </c>
      <c r="AA9" s="9">
        <v>2</v>
      </c>
      <c r="AB9" s="9">
        <v>4</v>
      </c>
      <c r="AC9" s="9">
        <v>2</v>
      </c>
      <c r="AD9" s="9">
        <v>4</v>
      </c>
      <c r="AE9" s="9">
        <v>2</v>
      </c>
      <c r="AF9" s="8">
        <v>4</v>
      </c>
      <c r="AG9" s="8">
        <v>2</v>
      </c>
      <c r="AH9" s="8">
        <v>4</v>
      </c>
      <c r="AI9" s="8">
        <v>2</v>
      </c>
      <c r="AJ9" s="8">
        <v>4</v>
      </c>
      <c r="AK9" s="8">
        <v>2</v>
      </c>
      <c r="AL9" s="8">
        <v>4</v>
      </c>
      <c r="AM9" s="8">
        <v>2</v>
      </c>
      <c r="AN9" s="8">
        <v>4</v>
      </c>
      <c r="AO9" s="8">
        <v>2</v>
      </c>
      <c r="AP9" s="8">
        <v>4</v>
      </c>
      <c r="AQ9" s="8">
        <v>2</v>
      </c>
      <c r="AR9" s="84"/>
      <c r="AS9" s="84"/>
      <c r="AT9" s="83" t="s">
        <v>127</v>
      </c>
      <c r="AU9" s="83" t="s">
        <v>127</v>
      </c>
      <c r="AV9" s="83" t="s">
        <v>127</v>
      </c>
      <c r="AW9" s="83" t="s">
        <v>127</v>
      </c>
      <c r="AX9" s="83" t="s">
        <v>127</v>
      </c>
      <c r="AY9" s="83" t="s">
        <v>127</v>
      </c>
      <c r="AZ9" s="83" t="s">
        <v>127</v>
      </c>
      <c r="BA9" s="83" t="s">
        <v>127</v>
      </c>
      <c r="BB9" s="83" t="s">
        <v>127</v>
      </c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5"/>
      <c r="BT9" s="83" t="s">
        <v>127</v>
      </c>
      <c r="BU9" s="83" t="s">
        <v>127</v>
      </c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7"/>
      <c r="CK9" s="86"/>
      <c r="CL9" s="86"/>
      <c r="CM9" s="86"/>
      <c r="CN9" s="84"/>
      <c r="CO9" s="86"/>
      <c r="CP9" s="86"/>
      <c r="CQ9" s="86"/>
      <c r="CR9" s="86"/>
      <c r="CS9" s="86"/>
      <c r="CT9" s="83" t="s">
        <v>127</v>
      </c>
      <c r="CU9" s="83" t="s">
        <v>127</v>
      </c>
      <c r="CV9" s="83" t="s">
        <v>127</v>
      </c>
      <c r="CW9" s="83" t="s">
        <v>127</v>
      </c>
      <c r="CX9" s="83" t="s">
        <v>127</v>
      </c>
      <c r="CY9" s="83" t="s">
        <v>127</v>
      </c>
      <c r="CZ9" s="83" t="s">
        <v>127</v>
      </c>
      <c r="DA9" s="83" t="s">
        <v>127</v>
      </c>
      <c r="DB9" s="83" t="s">
        <v>127</v>
      </c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4"/>
      <c r="DQ9" s="86"/>
      <c r="DR9" s="86"/>
      <c r="DS9" s="86"/>
      <c r="DT9" s="83" t="s">
        <v>127</v>
      </c>
      <c r="DU9" s="83" t="s">
        <v>127</v>
      </c>
      <c r="DV9" s="87"/>
      <c r="DW9" s="87"/>
      <c r="DX9" s="87"/>
      <c r="DY9" s="87"/>
      <c r="DZ9" s="87"/>
      <c r="EA9" s="87"/>
      <c r="EB9" s="87"/>
      <c r="EC9" s="87"/>
      <c r="ED9" s="87"/>
      <c r="EE9" s="84"/>
      <c r="EF9" s="86"/>
      <c r="EG9" s="86"/>
      <c r="EH9" s="86"/>
      <c r="EI9" s="86"/>
      <c r="EJ9" s="103"/>
      <c r="EK9" s="103"/>
      <c r="EL9" s="103"/>
      <c r="EM9" s="103"/>
      <c r="EN9" s="103"/>
      <c r="EO9" s="103"/>
      <c r="EP9" s="7">
        <f t="shared" si="5"/>
        <v>100</v>
      </c>
    </row>
    <row r="10" spans="1:146" ht="15.75" thickBot="1">
      <c r="A10" s="36" t="s">
        <v>17</v>
      </c>
      <c r="B10" s="38" t="s">
        <v>63</v>
      </c>
      <c r="C10" s="8">
        <v>6</v>
      </c>
      <c r="D10" s="8">
        <v>4</v>
      </c>
      <c r="E10" s="8">
        <v>6</v>
      </c>
      <c r="F10" s="8">
        <v>4</v>
      </c>
      <c r="G10" s="8">
        <v>6</v>
      </c>
      <c r="H10" s="8">
        <v>4</v>
      </c>
      <c r="I10" s="8">
        <v>6</v>
      </c>
      <c r="J10" s="8">
        <v>4</v>
      </c>
      <c r="K10" s="9">
        <v>6</v>
      </c>
      <c r="L10" s="9">
        <v>4</v>
      </c>
      <c r="M10" s="9">
        <v>6</v>
      </c>
      <c r="N10" s="9">
        <v>4</v>
      </c>
      <c r="O10" s="8">
        <v>6</v>
      </c>
      <c r="P10" s="9">
        <v>4</v>
      </c>
      <c r="Q10" s="9">
        <v>6</v>
      </c>
      <c r="R10" s="9">
        <v>4</v>
      </c>
      <c r="S10" s="9">
        <v>5</v>
      </c>
      <c r="T10" s="83" t="s">
        <v>127</v>
      </c>
      <c r="U10" s="83" t="s">
        <v>127</v>
      </c>
      <c r="V10" s="9">
        <v>6</v>
      </c>
      <c r="W10" s="9">
        <v>6</v>
      </c>
      <c r="X10" s="9">
        <v>6</v>
      </c>
      <c r="Y10" s="9">
        <v>6</v>
      </c>
      <c r="Z10" s="9">
        <v>6</v>
      </c>
      <c r="AA10" s="9">
        <v>6</v>
      </c>
      <c r="AB10" s="9">
        <v>6</v>
      </c>
      <c r="AC10" s="9">
        <v>6</v>
      </c>
      <c r="AD10" s="9">
        <v>6</v>
      </c>
      <c r="AE10" s="9">
        <v>6</v>
      </c>
      <c r="AF10" s="8">
        <v>6</v>
      </c>
      <c r="AG10" s="8">
        <v>6</v>
      </c>
      <c r="AH10" s="8">
        <v>6</v>
      </c>
      <c r="AI10" s="8">
        <v>6</v>
      </c>
      <c r="AJ10" s="8">
        <v>6</v>
      </c>
      <c r="AK10" s="8">
        <v>6</v>
      </c>
      <c r="AL10" s="8">
        <v>6</v>
      </c>
      <c r="AM10" s="8">
        <v>6</v>
      </c>
      <c r="AN10" s="8">
        <v>6</v>
      </c>
      <c r="AO10" s="8">
        <v>6</v>
      </c>
      <c r="AP10" s="8">
        <v>6</v>
      </c>
      <c r="AQ10" s="8">
        <v>6</v>
      </c>
      <c r="AR10" s="84">
        <v>18</v>
      </c>
      <c r="AS10" s="84"/>
      <c r="AT10" s="83" t="s">
        <v>127</v>
      </c>
      <c r="AU10" s="83" t="s">
        <v>127</v>
      </c>
      <c r="AV10" s="83" t="s">
        <v>127</v>
      </c>
      <c r="AW10" s="83" t="s">
        <v>127</v>
      </c>
      <c r="AX10" s="83" t="s">
        <v>127</v>
      </c>
      <c r="AY10" s="83" t="s">
        <v>127</v>
      </c>
      <c r="AZ10" s="83" t="s">
        <v>127</v>
      </c>
      <c r="BA10" s="83" t="s">
        <v>127</v>
      </c>
      <c r="BB10" s="83" t="s">
        <v>127</v>
      </c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5"/>
      <c r="BT10" s="83" t="s">
        <v>127</v>
      </c>
      <c r="BU10" s="83" t="s">
        <v>127</v>
      </c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7"/>
      <c r="CK10" s="86"/>
      <c r="CL10" s="86"/>
      <c r="CM10" s="86"/>
      <c r="CN10" s="84"/>
      <c r="CO10" s="86"/>
      <c r="CP10" s="86"/>
      <c r="CQ10" s="86"/>
      <c r="CR10" s="86"/>
      <c r="CS10" s="86"/>
      <c r="CT10" s="83" t="s">
        <v>127</v>
      </c>
      <c r="CU10" s="83" t="s">
        <v>127</v>
      </c>
      <c r="CV10" s="83" t="s">
        <v>127</v>
      </c>
      <c r="CW10" s="83" t="s">
        <v>127</v>
      </c>
      <c r="CX10" s="83" t="s">
        <v>127</v>
      </c>
      <c r="CY10" s="83" t="s">
        <v>127</v>
      </c>
      <c r="CZ10" s="83" t="s">
        <v>127</v>
      </c>
      <c r="DA10" s="83" t="s">
        <v>127</v>
      </c>
      <c r="DB10" s="83" t="s">
        <v>127</v>
      </c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4"/>
      <c r="DQ10" s="86"/>
      <c r="DR10" s="88"/>
      <c r="DS10" s="88"/>
      <c r="DT10" s="83" t="s">
        <v>127</v>
      </c>
      <c r="DU10" s="83" t="s">
        <v>127</v>
      </c>
      <c r="DV10" s="87"/>
      <c r="DW10" s="87"/>
      <c r="DX10" s="87"/>
      <c r="DY10" s="87"/>
      <c r="DZ10" s="87"/>
      <c r="EA10" s="87"/>
      <c r="EB10" s="87"/>
      <c r="EC10" s="87"/>
      <c r="ED10" s="87"/>
      <c r="EE10" s="84"/>
      <c r="EF10" s="86"/>
      <c r="EG10" s="86"/>
      <c r="EH10" s="86"/>
      <c r="EI10" s="86"/>
      <c r="EJ10" s="103"/>
      <c r="EK10" s="103"/>
      <c r="EL10" s="103"/>
      <c r="EM10" s="103"/>
      <c r="EN10" s="103"/>
      <c r="EO10" s="103"/>
      <c r="EP10" s="7">
        <f t="shared" si="5"/>
        <v>235</v>
      </c>
    </row>
    <row r="11" spans="1:146" ht="15.75" thickBot="1">
      <c r="A11" s="36" t="s">
        <v>18</v>
      </c>
      <c r="B11" s="37" t="s">
        <v>64</v>
      </c>
      <c r="C11" s="8">
        <v>2</v>
      </c>
      <c r="D11" s="8">
        <v>2</v>
      </c>
      <c r="E11" s="8">
        <v>2</v>
      </c>
      <c r="F11" s="8">
        <v>2</v>
      </c>
      <c r="G11" s="8">
        <v>2</v>
      </c>
      <c r="H11" s="8">
        <v>2</v>
      </c>
      <c r="I11" s="8">
        <v>2</v>
      </c>
      <c r="J11" s="8">
        <v>2</v>
      </c>
      <c r="K11" s="9">
        <v>2</v>
      </c>
      <c r="L11" s="9">
        <v>2</v>
      </c>
      <c r="M11" s="9">
        <v>2</v>
      </c>
      <c r="N11" s="9">
        <v>2</v>
      </c>
      <c r="O11" s="8">
        <v>2</v>
      </c>
      <c r="P11" s="9">
        <v>2</v>
      </c>
      <c r="Q11" s="9">
        <v>2</v>
      </c>
      <c r="R11" s="9">
        <v>2</v>
      </c>
      <c r="S11" s="9">
        <v>2</v>
      </c>
      <c r="T11" s="83" t="s">
        <v>127</v>
      </c>
      <c r="U11" s="83" t="s">
        <v>127</v>
      </c>
      <c r="V11" s="9">
        <v>2</v>
      </c>
      <c r="W11" s="9">
        <v>4</v>
      </c>
      <c r="X11" s="9">
        <v>2</v>
      </c>
      <c r="Y11" s="9">
        <v>4</v>
      </c>
      <c r="Z11" s="9">
        <v>2</v>
      </c>
      <c r="AA11" s="9">
        <v>4</v>
      </c>
      <c r="AB11" s="9">
        <v>2</v>
      </c>
      <c r="AC11" s="9">
        <v>4</v>
      </c>
      <c r="AD11" s="9">
        <v>2</v>
      </c>
      <c r="AE11" s="9">
        <v>4</v>
      </c>
      <c r="AF11" s="8">
        <v>2</v>
      </c>
      <c r="AG11" s="8">
        <v>4</v>
      </c>
      <c r="AH11" s="8">
        <v>2</v>
      </c>
      <c r="AI11" s="8">
        <v>4</v>
      </c>
      <c r="AJ11" s="8">
        <v>2</v>
      </c>
      <c r="AK11" s="8">
        <v>4</v>
      </c>
      <c r="AL11" s="8">
        <v>2</v>
      </c>
      <c r="AM11" s="8">
        <v>4</v>
      </c>
      <c r="AN11" s="8">
        <v>2</v>
      </c>
      <c r="AO11" s="8">
        <v>4</v>
      </c>
      <c r="AP11" s="8">
        <v>2</v>
      </c>
      <c r="AQ11" s="8">
        <v>4</v>
      </c>
      <c r="AR11" s="84"/>
      <c r="AS11" s="84"/>
      <c r="AT11" s="83" t="s">
        <v>127</v>
      </c>
      <c r="AU11" s="83" t="s">
        <v>127</v>
      </c>
      <c r="AV11" s="83" t="s">
        <v>127</v>
      </c>
      <c r="AW11" s="83" t="s">
        <v>127</v>
      </c>
      <c r="AX11" s="83" t="s">
        <v>127</v>
      </c>
      <c r="AY11" s="83" t="s">
        <v>127</v>
      </c>
      <c r="AZ11" s="83" t="s">
        <v>127</v>
      </c>
      <c r="BA11" s="83" t="s">
        <v>127</v>
      </c>
      <c r="BB11" s="83" t="s">
        <v>127</v>
      </c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5"/>
      <c r="BT11" s="83" t="s">
        <v>127</v>
      </c>
      <c r="BU11" s="83" t="s">
        <v>127</v>
      </c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7"/>
      <c r="CK11" s="86"/>
      <c r="CL11" s="86"/>
      <c r="CM11" s="86"/>
      <c r="CN11" s="84"/>
      <c r="CO11" s="86"/>
      <c r="CP11" s="86"/>
      <c r="CQ11" s="86"/>
      <c r="CR11" s="86"/>
      <c r="CS11" s="86"/>
      <c r="CT11" s="83" t="s">
        <v>127</v>
      </c>
      <c r="CU11" s="83" t="s">
        <v>127</v>
      </c>
      <c r="CV11" s="83" t="s">
        <v>127</v>
      </c>
      <c r="CW11" s="83" t="s">
        <v>127</v>
      </c>
      <c r="CX11" s="83" t="s">
        <v>127</v>
      </c>
      <c r="CY11" s="83" t="s">
        <v>127</v>
      </c>
      <c r="CZ11" s="83" t="s">
        <v>127</v>
      </c>
      <c r="DA11" s="83" t="s">
        <v>127</v>
      </c>
      <c r="DB11" s="83" t="s">
        <v>127</v>
      </c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4"/>
      <c r="DQ11" s="86"/>
      <c r="DR11" s="86"/>
      <c r="DS11" s="86"/>
      <c r="DT11" s="83" t="s">
        <v>127</v>
      </c>
      <c r="DU11" s="83" t="s">
        <v>127</v>
      </c>
      <c r="DV11" s="87"/>
      <c r="DW11" s="87"/>
      <c r="DX11" s="87"/>
      <c r="DY11" s="87"/>
      <c r="DZ11" s="87"/>
      <c r="EA11" s="87"/>
      <c r="EB11" s="87"/>
      <c r="EC11" s="87"/>
      <c r="ED11" s="87"/>
      <c r="EE11" s="84"/>
      <c r="EF11" s="86"/>
      <c r="EG11" s="86"/>
      <c r="EH11" s="86"/>
      <c r="EI11" s="86"/>
      <c r="EJ11" s="103"/>
      <c r="EK11" s="103"/>
      <c r="EL11" s="103"/>
      <c r="EM11" s="103"/>
      <c r="EN11" s="103"/>
      <c r="EO11" s="103"/>
      <c r="EP11" s="7">
        <f t="shared" si="5"/>
        <v>100</v>
      </c>
    </row>
    <row r="12" spans="1:146" ht="15.75" thickBot="1">
      <c r="A12" s="36" t="s">
        <v>19</v>
      </c>
      <c r="B12" s="37" t="s">
        <v>65</v>
      </c>
      <c r="C12" s="8">
        <v>2</v>
      </c>
      <c r="D12" s="8">
        <v>4</v>
      </c>
      <c r="E12" s="8">
        <v>2</v>
      </c>
      <c r="F12" s="8">
        <v>4</v>
      </c>
      <c r="G12" s="8">
        <v>2</v>
      </c>
      <c r="H12" s="8">
        <v>4</v>
      </c>
      <c r="I12" s="8">
        <v>2</v>
      </c>
      <c r="J12" s="8">
        <v>4</v>
      </c>
      <c r="K12" s="9">
        <v>2</v>
      </c>
      <c r="L12" s="9">
        <v>4</v>
      </c>
      <c r="M12" s="9">
        <v>2</v>
      </c>
      <c r="N12" s="9">
        <v>4</v>
      </c>
      <c r="O12" s="8">
        <v>2</v>
      </c>
      <c r="P12" s="9">
        <v>4</v>
      </c>
      <c r="Q12" s="9">
        <v>2</v>
      </c>
      <c r="R12" s="9">
        <v>4</v>
      </c>
      <c r="S12" s="9">
        <v>3</v>
      </c>
      <c r="T12" s="83" t="s">
        <v>127</v>
      </c>
      <c r="U12" s="83" t="s">
        <v>127</v>
      </c>
      <c r="V12" s="9">
        <v>2</v>
      </c>
      <c r="W12" s="9">
        <v>2</v>
      </c>
      <c r="X12" s="9">
        <v>2</v>
      </c>
      <c r="Y12" s="9">
        <v>2</v>
      </c>
      <c r="Z12" s="9">
        <v>2</v>
      </c>
      <c r="AA12" s="9">
        <v>2</v>
      </c>
      <c r="AB12" s="9">
        <v>2</v>
      </c>
      <c r="AC12" s="9">
        <v>2</v>
      </c>
      <c r="AD12" s="9">
        <v>2</v>
      </c>
      <c r="AE12" s="9">
        <v>2</v>
      </c>
      <c r="AF12" s="8">
        <v>2</v>
      </c>
      <c r="AG12" s="8">
        <v>2</v>
      </c>
      <c r="AH12" s="8">
        <v>2</v>
      </c>
      <c r="AI12" s="8">
        <v>2</v>
      </c>
      <c r="AJ12" s="8">
        <v>2</v>
      </c>
      <c r="AK12" s="8">
        <v>2</v>
      </c>
      <c r="AL12" s="8">
        <v>2</v>
      </c>
      <c r="AM12" s="8">
        <v>2</v>
      </c>
      <c r="AN12" s="8">
        <v>2</v>
      </c>
      <c r="AO12" s="8">
        <v>2</v>
      </c>
      <c r="AP12" s="8">
        <v>2</v>
      </c>
      <c r="AQ12" s="8">
        <v>2</v>
      </c>
      <c r="AR12" s="84"/>
      <c r="AS12" s="84">
        <v>18</v>
      </c>
      <c r="AT12" s="83" t="s">
        <v>127</v>
      </c>
      <c r="AU12" s="83" t="s">
        <v>127</v>
      </c>
      <c r="AV12" s="83" t="s">
        <v>127</v>
      </c>
      <c r="AW12" s="83" t="s">
        <v>127</v>
      </c>
      <c r="AX12" s="83" t="s">
        <v>127</v>
      </c>
      <c r="AY12" s="83" t="s">
        <v>127</v>
      </c>
      <c r="AZ12" s="83" t="s">
        <v>127</v>
      </c>
      <c r="BA12" s="83" t="s">
        <v>127</v>
      </c>
      <c r="BB12" s="83" t="s">
        <v>127</v>
      </c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5"/>
      <c r="BT12" s="83" t="s">
        <v>127</v>
      </c>
      <c r="BU12" s="83" t="s">
        <v>127</v>
      </c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7"/>
      <c r="CK12" s="86"/>
      <c r="CL12" s="86"/>
      <c r="CM12" s="86"/>
      <c r="CN12" s="84"/>
      <c r="CO12" s="86"/>
      <c r="CP12" s="86"/>
      <c r="CQ12" s="86"/>
      <c r="CR12" s="86"/>
      <c r="CS12" s="86"/>
      <c r="CT12" s="83" t="s">
        <v>127</v>
      </c>
      <c r="CU12" s="83" t="s">
        <v>127</v>
      </c>
      <c r="CV12" s="83" t="s">
        <v>127</v>
      </c>
      <c r="CW12" s="83" t="s">
        <v>127</v>
      </c>
      <c r="CX12" s="83" t="s">
        <v>127</v>
      </c>
      <c r="CY12" s="83" t="s">
        <v>127</v>
      </c>
      <c r="CZ12" s="83" t="s">
        <v>127</v>
      </c>
      <c r="DA12" s="83" t="s">
        <v>127</v>
      </c>
      <c r="DB12" s="83" t="s">
        <v>127</v>
      </c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4"/>
      <c r="DQ12" s="86"/>
      <c r="DR12" s="88"/>
      <c r="DS12" s="88"/>
      <c r="DT12" s="83" t="s">
        <v>127</v>
      </c>
      <c r="DU12" s="83" t="s">
        <v>127</v>
      </c>
      <c r="DV12" s="87"/>
      <c r="DW12" s="87"/>
      <c r="DX12" s="87"/>
      <c r="DY12" s="87"/>
      <c r="DZ12" s="87"/>
      <c r="EA12" s="87"/>
      <c r="EB12" s="87"/>
      <c r="EC12" s="87"/>
      <c r="ED12" s="87"/>
      <c r="EE12" s="84"/>
      <c r="EF12" s="86"/>
      <c r="EG12" s="86"/>
      <c r="EH12" s="86"/>
      <c r="EI12" s="86"/>
      <c r="EJ12" s="103"/>
      <c r="EK12" s="103"/>
      <c r="EL12" s="103"/>
      <c r="EM12" s="103"/>
      <c r="EN12" s="103"/>
      <c r="EO12" s="103"/>
      <c r="EP12" s="7">
        <f t="shared" si="5"/>
        <v>113</v>
      </c>
    </row>
    <row r="13" spans="1:146" ht="15.75" thickBot="1">
      <c r="A13" s="36" t="s">
        <v>20</v>
      </c>
      <c r="B13" s="38" t="s">
        <v>66</v>
      </c>
      <c r="C13" s="8">
        <v>4</v>
      </c>
      <c r="D13" s="8">
        <v>4</v>
      </c>
      <c r="E13" s="8">
        <v>4</v>
      </c>
      <c r="F13" s="8">
        <v>4</v>
      </c>
      <c r="G13" s="8">
        <v>4</v>
      </c>
      <c r="H13" s="8">
        <v>4</v>
      </c>
      <c r="I13" s="8">
        <v>4</v>
      </c>
      <c r="J13" s="8">
        <v>4</v>
      </c>
      <c r="K13" s="9">
        <v>4</v>
      </c>
      <c r="L13" s="9">
        <v>4</v>
      </c>
      <c r="M13" s="9">
        <v>4</v>
      </c>
      <c r="N13" s="9">
        <v>4</v>
      </c>
      <c r="O13" s="8">
        <v>4</v>
      </c>
      <c r="P13" s="9">
        <v>4</v>
      </c>
      <c r="Q13" s="9">
        <v>4</v>
      </c>
      <c r="R13" s="9">
        <v>4</v>
      </c>
      <c r="S13" s="9">
        <v>4</v>
      </c>
      <c r="T13" s="83" t="s">
        <v>127</v>
      </c>
      <c r="U13" s="83" t="s">
        <v>127</v>
      </c>
      <c r="V13" s="9">
        <v>2</v>
      </c>
      <c r="W13" s="9">
        <v>2</v>
      </c>
      <c r="X13" s="9">
        <v>2</v>
      </c>
      <c r="Y13" s="9">
        <v>2</v>
      </c>
      <c r="Z13" s="9">
        <v>2</v>
      </c>
      <c r="AA13" s="9">
        <v>2</v>
      </c>
      <c r="AB13" s="9">
        <v>2</v>
      </c>
      <c r="AC13" s="9">
        <v>2</v>
      </c>
      <c r="AD13" s="9">
        <v>2</v>
      </c>
      <c r="AE13" s="9">
        <v>2</v>
      </c>
      <c r="AF13" s="8">
        <v>2</v>
      </c>
      <c r="AG13" s="8">
        <v>2</v>
      </c>
      <c r="AH13" s="8">
        <v>2</v>
      </c>
      <c r="AI13" s="8">
        <v>2</v>
      </c>
      <c r="AJ13" s="8">
        <v>2</v>
      </c>
      <c r="AK13" s="8">
        <v>2</v>
      </c>
      <c r="AL13" s="8">
        <v>2</v>
      </c>
      <c r="AM13" s="8">
        <v>2</v>
      </c>
      <c r="AN13" s="8">
        <v>2</v>
      </c>
      <c r="AO13" s="8">
        <v>2</v>
      </c>
      <c r="AP13" s="8">
        <v>2</v>
      </c>
      <c r="AQ13" s="8">
        <v>2</v>
      </c>
      <c r="AR13" s="84"/>
      <c r="AS13" s="84">
        <v>18</v>
      </c>
      <c r="AT13" s="83" t="s">
        <v>127</v>
      </c>
      <c r="AU13" s="83" t="s">
        <v>127</v>
      </c>
      <c r="AV13" s="83" t="s">
        <v>127</v>
      </c>
      <c r="AW13" s="83" t="s">
        <v>127</v>
      </c>
      <c r="AX13" s="83" t="s">
        <v>127</v>
      </c>
      <c r="AY13" s="83" t="s">
        <v>127</v>
      </c>
      <c r="AZ13" s="83" t="s">
        <v>127</v>
      </c>
      <c r="BA13" s="83" t="s">
        <v>127</v>
      </c>
      <c r="BB13" s="83" t="s">
        <v>127</v>
      </c>
      <c r="BC13" s="8">
        <v>2</v>
      </c>
      <c r="BD13" s="8"/>
      <c r="BE13" s="8">
        <v>2</v>
      </c>
      <c r="BF13" s="8"/>
      <c r="BG13" s="8">
        <v>2</v>
      </c>
      <c r="BH13" s="8"/>
      <c r="BI13" s="8">
        <v>2</v>
      </c>
      <c r="BJ13" s="8"/>
      <c r="BK13" s="8">
        <v>2</v>
      </c>
      <c r="BL13" s="8"/>
      <c r="BM13" s="8">
        <v>2</v>
      </c>
      <c r="BN13" s="8"/>
      <c r="BO13" s="8">
        <v>2</v>
      </c>
      <c r="BP13" s="8"/>
      <c r="BQ13" s="8">
        <v>2</v>
      </c>
      <c r="BR13" s="8"/>
      <c r="BS13" s="85"/>
      <c r="BT13" s="83" t="s">
        <v>127</v>
      </c>
      <c r="BU13" s="83" t="s">
        <v>127</v>
      </c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7"/>
      <c r="CK13" s="86"/>
      <c r="CL13" s="86"/>
      <c r="CM13" s="86"/>
      <c r="CN13" s="84"/>
      <c r="CO13" s="86"/>
      <c r="CP13" s="86"/>
      <c r="CQ13" s="86"/>
      <c r="CR13" s="86"/>
      <c r="CS13" s="86"/>
      <c r="CT13" s="83" t="s">
        <v>127</v>
      </c>
      <c r="CU13" s="83" t="s">
        <v>127</v>
      </c>
      <c r="CV13" s="83" t="s">
        <v>127</v>
      </c>
      <c r="CW13" s="83" t="s">
        <v>127</v>
      </c>
      <c r="CX13" s="83" t="s">
        <v>127</v>
      </c>
      <c r="CY13" s="83" t="s">
        <v>127</v>
      </c>
      <c r="CZ13" s="83" t="s">
        <v>127</v>
      </c>
      <c r="DA13" s="83" t="s">
        <v>127</v>
      </c>
      <c r="DB13" s="83" t="s">
        <v>127</v>
      </c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4"/>
      <c r="DQ13" s="86"/>
      <c r="DR13" s="86"/>
      <c r="DS13" s="86"/>
      <c r="DT13" s="83" t="s">
        <v>127</v>
      </c>
      <c r="DU13" s="83" t="s">
        <v>127</v>
      </c>
      <c r="DV13" s="87"/>
      <c r="DW13" s="87"/>
      <c r="DX13" s="87"/>
      <c r="DY13" s="87"/>
      <c r="DZ13" s="87"/>
      <c r="EA13" s="87"/>
      <c r="EB13" s="87"/>
      <c r="EC13" s="87"/>
      <c r="ED13" s="87"/>
      <c r="EE13" s="84"/>
      <c r="EF13" s="86"/>
      <c r="EG13" s="86"/>
      <c r="EH13" s="86"/>
      <c r="EI13" s="86"/>
      <c r="EJ13" s="103"/>
      <c r="EK13" s="103"/>
      <c r="EL13" s="103"/>
      <c r="EM13" s="103"/>
      <c r="EN13" s="103"/>
      <c r="EO13" s="103"/>
      <c r="EP13" s="7">
        <f t="shared" si="5"/>
        <v>146</v>
      </c>
    </row>
    <row r="14" spans="1:146" ht="15.75" thickBot="1">
      <c r="A14" s="36" t="s">
        <v>22</v>
      </c>
      <c r="B14" s="38" t="s">
        <v>67</v>
      </c>
      <c r="C14" s="8">
        <v>2</v>
      </c>
      <c r="D14" s="8">
        <v>4</v>
      </c>
      <c r="E14" s="8">
        <v>2</v>
      </c>
      <c r="F14" s="8">
        <v>4</v>
      </c>
      <c r="G14" s="8">
        <v>2</v>
      </c>
      <c r="H14" s="8">
        <v>4</v>
      </c>
      <c r="I14" s="8">
        <v>2</v>
      </c>
      <c r="J14" s="8">
        <v>4</v>
      </c>
      <c r="K14" s="9">
        <v>2</v>
      </c>
      <c r="L14" s="9">
        <v>4</v>
      </c>
      <c r="M14" s="9">
        <v>2</v>
      </c>
      <c r="N14" s="9">
        <v>4</v>
      </c>
      <c r="O14" s="8">
        <v>2</v>
      </c>
      <c r="P14" s="9">
        <v>4</v>
      </c>
      <c r="Q14" s="9">
        <v>2</v>
      </c>
      <c r="R14" s="9">
        <v>4</v>
      </c>
      <c r="S14" s="9">
        <v>3</v>
      </c>
      <c r="T14" s="83" t="s">
        <v>127</v>
      </c>
      <c r="U14" s="83" t="s">
        <v>127</v>
      </c>
      <c r="V14" s="9">
        <v>2</v>
      </c>
      <c r="W14" s="9"/>
      <c r="X14" s="9">
        <v>2</v>
      </c>
      <c r="Y14" s="9"/>
      <c r="Z14" s="9">
        <v>2</v>
      </c>
      <c r="AA14" s="9"/>
      <c r="AB14" s="9">
        <v>2</v>
      </c>
      <c r="AC14" s="9"/>
      <c r="AD14" s="9">
        <v>2</v>
      </c>
      <c r="AE14" s="9"/>
      <c r="AF14" s="8">
        <v>2</v>
      </c>
      <c r="AG14" s="8"/>
      <c r="AH14" s="8">
        <v>2</v>
      </c>
      <c r="AI14" s="8"/>
      <c r="AJ14" s="8">
        <v>2</v>
      </c>
      <c r="AK14" s="8"/>
      <c r="AL14" s="8">
        <v>2</v>
      </c>
      <c r="AM14" s="8"/>
      <c r="AN14" s="8">
        <v>2</v>
      </c>
      <c r="AO14" s="8"/>
      <c r="AP14" s="8">
        <v>2</v>
      </c>
      <c r="AQ14" s="8"/>
      <c r="AR14" s="84"/>
      <c r="AS14" s="84"/>
      <c r="AT14" s="83" t="s">
        <v>127</v>
      </c>
      <c r="AU14" s="83" t="s">
        <v>127</v>
      </c>
      <c r="AV14" s="83" t="s">
        <v>127</v>
      </c>
      <c r="AW14" s="83" t="s">
        <v>127</v>
      </c>
      <c r="AX14" s="83" t="s">
        <v>127</v>
      </c>
      <c r="AY14" s="83" t="s">
        <v>127</v>
      </c>
      <c r="AZ14" s="83" t="s">
        <v>127</v>
      </c>
      <c r="BA14" s="83" t="s">
        <v>127</v>
      </c>
      <c r="BB14" s="83" t="s">
        <v>127</v>
      </c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5"/>
      <c r="BT14" s="83" t="s">
        <v>127</v>
      </c>
      <c r="BU14" s="83" t="s">
        <v>127</v>
      </c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7"/>
      <c r="CK14" s="86"/>
      <c r="CL14" s="86"/>
      <c r="CM14" s="86"/>
      <c r="CN14" s="84"/>
      <c r="CO14" s="86"/>
      <c r="CP14" s="86"/>
      <c r="CQ14" s="86"/>
      <c r="CR14" s="86"/>
      <c r="CS14" s="86"/>
      <c r="CT14" s="83" t="s">
        <v>127</v>
      </c>
      <c r="CU14" s="83" t="s">
        <v>127</v>
      </c>
      <c r="CV14" s="83" t="s">
        <v>127</v>
      </c>
      <c r="CW14" s="83" t="s">
        <v>127</v>
      </c>
      <c r="CX14" s="83" t="s">
        <v>127</v>
      </c>
      <c r="CY14" s="83" t="s">
        <v>127</v>
      </c>
      <c r="CZ14" s="83" t="s">
        <v>127</v>
      </c>
      <c r="DA14" s="83" t="s">
        <v>127</v>
      </c>
      <c r="DB14" s="83" t="s">
        <v>127</v>
      </c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4"/>
      <c r="DQ14" s="86"/>
      <c r="DR14" s="88"/>
      <c r="DS14" s="88"/>
      <c r="DT14" s="83" t="s">
        <v>127</v>
      </c>
      <c r="DU14" s="83" t="s">
        <v>127</v>
      </c>
      <c r="DV14" s="87"/>
      <c r="DW14" s="87"/>
      <c r="DX14" s="87"/>
      <c r="DY14" s="87"/>
      <c r="DZ14" s="87"/>
      <c r="EA14" s="87"/>
      <c r="EB14" s="87"/>
      <c r="EC14" s="87"/>
      <c r="ED14" s="87"/>
      <c r="EE14" s="84"/>
      <c r="EF14" s="86"/>
      <c r="EG14" s="86"/>
      <c r="EH14" s="86"/>
      <c r="EI14" s="86"/>
      <c r="EJ14" s="103"/>
      <c r="EK14" s="103"/>
      <c r="EL14" s="103"/>
      <c r="EM14" s="103"/>
      <c r="EN14" s="103"/>
      <c r="EO14" s="103"/>
      <c r="EP14" s="7">
        <f t="shared" si="5"/>
        <v>73</v>
      </c>
    </row>
    <row r="15" spans="1:146" ht="15.75" thickBot="1">
      <c r="A15" s="36" t="s">
        <v>24</v>
      </c>
      <c r="B15" s="37" t="s">
        <v>68</v>
      </c>
      <c r="C15" s="8"/>
      <c r="D15" s="8"/>
      <c r="E15" s="8"/>
      <c r="F15" s="8"/>
      <c r="G15" s="8"/>
      <c r="H15" s="8"/>
      <c r="I15" s="8"/>
      <c r="J15" s="8"/>
      <c r="K15" s="9"/>
      <c r="L15" s="9"/>
      <c r="M15" s="9"/>
      <c r="N15" s="9"/>
      <c r="O15" s="8"/>
      <c r="P15" s="9"/>
      <c r="Q15" s="9"/>
      <c r="R15" s="9"/>
      <c r="S15" s="9"/>
      <c r="T15" s="83" t="s">
        <v>127</v>
      </c>
      <c r="U15" s="83" t="s">
        <v>127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4"/>
      <c r="AS15" s="84"/>
      <c r="AT15" s="83" t="s">
        <v>127</v>
      </c>
      <c r="AU15" s="83" t="s">
        <v>127</v>
      </c>
      <c r="AV15" s="83" t="s">
        <v>127</v>
      </c>
      <c r="AW15" s="83" t="s">
        <v>127</v>
      </c>
      <c r="AX15" s="83" t="s">
        <v>127</v>
      </c>
      <c r="AY15" s="83" t="s">
        <v>127</v>
      </c>
      <c r="AZ15" s="83" t="s">
        <v>127</v>
      </c>
      <c r="BA15" s="83" t="s">
        <v>127</v>
      </c>
      <c r="BB15" s="83" t="s">
        <v>127</v>
      </c>
      <c r="BC15" s="8">
        <v>2</v>
      </c>
      <c r="BD15" s="8">
        <v>4</v>
      </c>
      <c r="BE15" s="8">
        <v>2</v>
      </c>
      <c r="BF15" s="8">
        <v>4</v>
      </c>
      <c r="BG15" s="8">
        <v>2</v>
      </c>
      <c r="BH15" s="8">
        <v>4</v>
      </c>
      <c r="BI15" s="8">
        <v>2</v>
      </c>
      <c r="BJ15" s="8">
        <v>4</v>
      </c>
      <c r="BK15" s="8">
        <v>2</v>
      </c>
      <c r="BL15" s="8">
        <v>4</v>
      </c>
      <c r="BM15" s="8">
        <v>2</v>
      </c>
      <c r="BN15" s="8">
        <v>4</v>
      </c>
      <c r="BO15" s="8">
        <v>2</v>
      </c>
      <c r="BP15" s="8">
        <v>4</v>
      </c>
      <c r="BQ15" s="8">
        <v>2</v>
      </c>
      <c r="BR15" s="8">
        <v>4</v>
      </c>
      <c r="BS15" s="85"/>
      <c r="BT15" s="83" t="s">
        <v>127</v>
      </c>
      <c r="BU15" s="83" t="s">
        <v>127</v>
      </c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7"/>
      <c r="CK15" s="86"/>
      <c r="CL15" s="86"/>
      <c r="CM15" s="86"/>
      <c r="CN15" s="84"/>
      <c r="CO15" s="86"/>
      <c r="CP15" s="86"/>
      <c r="CQ15" s="86"/>
      <c r="CR15" s="86"/>
      <c r="CS15" s="86"/>
      <c r="CT15" s="83" t="s">
        <v>127</v>
      </c>
      <c r="CU15" s="83" t="s">
        <v>127</v>
      </c>
      <c r="CV15" s="83" t="s">
        <v>127</v>
      </c>
      <c r="CW15" s="83" t="s">
        <v>127</v>
      </c>
      <c r="CX15" s="83" t="s">
        <v>127</v>
      </c>
      <c r="CY15" s="83" t="s">
        <v>127</v>
      </c>
      <c r="CZ15" s="83" t="s">
        <v>127</v>
      </c>
      <c r="DA15" s="83" t="s">
        <v>127</v>
      </c>
      <c r="DB15" s="83" t="s">
        <v>127</v>
      </c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4"/>
      <c r="DQ15" s="86"/>
      <c r="DR15" s="86"/>
      <c r="DS15" s="86"/>
      <c r="DT15" s="83" t="s">
        <v>127</v>
      </c>
      <c r="DU15" s="83" t="s">
        <v>127</v>
      </c>
      <c r="DV15" s="87"/>
      <c r="DW15" s="87"/>
      <c r="DX15" s="87"/>
      <c r="DY15" s="87"/>
      <c r="DZ15" s="87"/>
      <c r="EA15" s="87"/>
      <c r="EB15" s="87"/>
      <c r="EC15" s="87"/>
      <c r="ED15" s="87"/>
      <c r="EE15" s="84"/>
      <c r="EF15" s="86"/>
      <c r="EG15" s="86"/>
      <c r="EH15" s="86"/>
      <c r="EI15" s="86"/>
      <c r="EJ15" s="103"/>
      <c r="EK15" s="103"/>
      <c r="EL15" s="103"/>
      <c r="EM15" s="103"/>
      <c r="EN15" s="103"/>
      <c r="EO15" s="103"/>
      <c r="EP15" s="7">
        <f t="shared" si="5"/>
        <v>48</v>
      </c>
    </row>
    <row r="16" spans="1:146" ht="15.75" thickBot="1">
      <c r="A16" s="36" t="s">
        <v>25</v>
      </c>
      <c r="B16" s="37" t="s">
        <v>69</v>
      </c>
      <c r="C16" s="8">
        <v>4</v>
      </c>
      <c r="D16" s="8">
        <v>2</v>
      </c>
      <c r="E16" s="8">
        <v>4</v>
      </c>
      <c r="F16" s="8">
        <v>2</v>
      </c>
      <c r="G16" s="8">
        <v>4</v>
      </c>
      <c r="H16" s="8">
        <v>2</v>
      </c>
      <c r="I16" s="8">
        <v>4</v>
      </c>
      <c r="J16" s="8">
        <v>2</v>
      </c>
      <c r="K16" s="9">
        <v>4</v>
      </c>
      <c r="L16" s="9">
        <v>2</v>
      </c>
      <c r="M16" s="9">
        <v>4</v>
      </c>
      <c r="N16" s="9">
        <v>2</v>
      </c>
      <c r="O16" s="8">
        <v>4</v>
      </c>
      <c r="P16" s="9">
        <v>2</v>
      </c>
      <c r="Q16" s="9">
        <v>4</v>
      </c>
      <c r="R16" s="9">
        <v>2</v>
      </c>
      <c r="S16" s="9">
        <v>3</v>
      </c>
      <c r="T16" s="83" t="s">
        <v>127</v>
      </c>
      <c r="U16" s="83" t="s">
        <v>127</v>
      </c>
      <c r="V16" s="9">
        <v>2</v>
      </c>
      <c r="W16" s="9">
        <v>2</v>
      </c>
      <c r="X16" s="9">
        <v>2</v>
      </c>
      <c r="Y16" s="9">
        <v>2</v>
      </c>
      <c r="Z16" s="9">
        <v>2</v>
      </c>
      <c r="AA16" s="9">
        <v>2</v>
      </c>
      <c r="AB16" s="9">
        <v>2</v>
      </c>
      <c r="AC16" s="9">
        <v>2</v>
      </c>
      <c r="AD16" s="9">
        <v>2</v>
      </c>
      <c r="AE16" s="9">
        <v>2</v>
      </c>
      <c r="AF16" s="8">
        <v>2</v>
      </c>
      <c r="AG16" s="8">
        <v>2</v>
      </c>
      <c r="AH16" s="8">
        <v>2</v>
      </c>
      <c r="AI16" s="8">
        <v>2</v>
      </c>
      <c r="AJ16" s="8">
        <v>2</v>
      </c>
      <c r="AK16" s="8">
        <v>2</v>
      </c>
      <c r="AL16" s="8">
        <v>2</v>
      </c>
      <c r="AM16" s="8">
        <v>2</v>
      </c>
      <c r="AN16" s="8">
        <v>2</v>
      </c>
      <c r="AO16" s="8">
        <v>2</v>
      </c>
      <c r="AP16" s="8">
        <v>2</v>
      </c>
      <c r="AQ16" s="8">
        <v>2</v>
      </c>
      <c r="AR16" s="84"/>
      <c r="AS16" s="84"/>
      <c r="AT16" s="83" t="s">
        <v>127</v>
      </c>
      <c r="AU16" s="83" t="s">
        <v>127</v>
      </c>
      <c r="AV16" s="83" t="s">
        <v>127</v>
      </c>
      <c r="AW16" s="83" t="s">
        <v>127</v>
      </c>
      <c r="AX16" s="83" t="s">
        <v>127</v>
      </c>
      <c r="AY16" s="83" t="s">
        <v>127</v>
      </c>
      <c r="AZ16" s="83" t="s">
        <v>127</v>
      </c>
      <c r="BA16" s="83" t="s">
        <v>127</v>
      </c>
      <c r="BB16" s="83" t="s">
        <v>127</v>
      </c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5"/>
      <c r="BT16" s="83" t="s">
        <v>127</v>
      </c>
      <c r="BU16" s="83" t="s">
        <v>127</v>
      </c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7"/>
      <c r="CK16" s="86"/>
      <c r="CL16" s="86"/>
      <c r="CM16" s="86"/>
      <c r="CN16" s="84"/>
      <c r="CO16" s="86"/>
      <c r="CP16" s="86"/>
      <c r="CQ16" s="86"/>
      <c r="CR16" s="86"/>
      <c r="CS16" s="86"/>
      <c r="CT16" s="83" t="s">
        <v>127</v>
      </c>
      <c r="CU16" s="83" t="s">
        <v>127</v>
      </c>
      <c r="CV16" s="83" t="s">
        <v>127</v>
      </c>
      <c r="CW16" s="83" t="s">
        <v>127</v>
      </c>
      <c r="CX16" s="83" t="s">
        <v>127</v>
      </c>
      <c r="CY16" s="83" t="s">
        <v>127</v>
      </c>
      <c r="CZ16" s="83" t="s">
        <v>127</v>
      </c>
      <c r="DA16" s="83" t="s">
        <v>127</v>
      </c>
      <c r="DB16" s="83" t="s">
        <v>127</v>
      </c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4"/>
      <c r="DQ16" s="86"/>
      <c r="DR16" s="88"/>
      <c r="DS16" s="88"/>
      <c r="DT16" s="83" t="s">
        <v>127</v>
      </c>
      <c r="DU16" s="83" t="s">
        <v>127</v>
      </c>
      <c r="DV16" s="87"/>
      <c r="DW16" s="87"/>
      <c r="DX16" s="87"/>
      <c r="DY16" s="87"/>
      <c r="DZ16" s="87"/>
      <c r="EA16" s="87"/>
      <c r="EB16" s="87"/>
      <c r="EC16" s="87"/>
      <c r="ED16" s="87"/>
      <c r="EE16" s="84"/>
      <c r="EF16" s="86"/>
      <c r="EG16" s="86"/>
      <c r="EH16" s="86"/>
      <c r="EI16" s="86"/>
      <c r="EJ16" s="103"/>
      <c r="EK16" s="103"/>
      <c r="EL16" s="103"/>
      <c r="EM16" s="103"/>
      <c r="EN16" s="103"/>
      <c r="EO16" s="103"/>
      <c r="EP16" s="7">
        <f t="shared" si="5"/>
        <v>95</v>
      </c>
    </row>
    <row r="17" spans="1:146" ht="15.75" thickBot="1">
      <c r="A17" s="36" t="s">
        <v>26</v>
      </c>
      <c r="B17" s="38" t="s">
        <v>70</v>
      </c>
      <c r="C17" s="8">
        <v>2</v>
      </c>
      <c r="D17" s="8">
        <v>2</v>
      </c>
      <c r="E17" s="8">
        <v>2</v>
      </c>
      <c r="F17" s="8">
        <v>2</v>
      </c>
      <c r="G17" s="8">
        <v>2</v>
      </c>
      <c r="H17" s="8">
        <v>2</v>
      </c>
      <c r="I17" s="8">
        <v>2</v>
      </c>
      <c r="J17" s="8">
        <v>2</v>
      </c>
      <c r="K17" s="9">
        <v>2</v>
      </c>
      <c r="L17" s="9">
        <v>2</v>
      </c>
      <c r="M17" s="9">
        <v>2</v>
      </c>
      <c r="N17" s="9">
        <v>2</v>
      </c>
      <c r="O17" s="8">
        <v>2</v>
      </c>
      <c r="P17" s="9">
        <v>2</v>
      </c>
      <c r="Q17" s="9">
        <v>2</v>
      </c>
      <c r="R17" s="9">
        <v>2</v>
      </c>
      <c r="S17" s="9">
        <v>2</v>
      </c>
      <c r="T17" s="83" t="s">
        <v>127</v>
      </c>
      <c r="U17" s="83" t="s">
        <v>127</v>
      </c>
      <c r="V17" s="9">
        <v>2</v>
      </c>
      <c r="W17" s="9">
        <v>2</v>
      </c>
      <c r="X17" s="9">
        <v>2</v>
      </c>
      <c r="Y17" s="9">
        <v>2</v>
      </c>
      <c r="Z17" s="9">
        <v>2</v>
      </c>
      <c r="AA17" s="9">
        <v>2</v>
      </c>
      <c r="AB17" s="9">
        <v>2</v>
      </c>
      <c r="AC17" s="9">
        <v>2</v>
      </c>
      <c r="AD17" s="9">
        <v>2</v>
      </c>
      <c r="AE17" s="9">
        <v>2</v>
      </c>
      <c r="AF17" s="8">
        <v>2</v>
      </c>
      <c r="AG17" s="8">
        <v>2</v>
      </c>
      <c r="AH17" s="8">
        <v>2</v>
      </c>
      <c r="AI17" s="8">
        <v>2</v>
      </c>
      <c r="AJ17" s="8">
        <v>2</v>
      </c>
      <c r="AK17" s="8">
        <v>2</v>
      </c>
      <c r="AL17" s="8">
        <v>2</v>
      </c>
      <c r="AM17" s="8">
        <v>2</v>
      </c>
      <c r="AN17" s="8">
        <v>2</v>
      </c>
      <c r="AO17" s="8">
        <v>2</v>
      </c>
      <c r="AP17" s="8">
        <v>2</v>
      </c>
      <c r="AQ17" s="8">
        <v>2</v>
      </c>
      <c r="AR17" s="84"/>
      <c r="AS17" s="84"/>
      <c r="AT17" s="83" t="s">
        <v>127</v>
      </c>
      <c r="AU17" s="83" t="s">
        <v>127</v>
      </c>
      <c r="AV17" s="83" t="s">
        <v>127</v>
      </c>
      <c r="AW17" s="83" t="s">
        <v>127</v>
      </c>
      <c r="AX17" s="83" t="s">
        <v>127</v>
      </c>
      <c r="AY17" s="83" t="s">
        <v>127</v>
      </c>
      <c r="AZ17" s="83" t="s">
        <v>127</v>
      </c>
      <c r="BA17" s="83" t="s">
        <v>127</v>
      </c>
      <c r="BB17" s="83" t="s">
        <v>127</v>
      </c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5"/>
      <c r="BT17" s="83" t="s">
        <v>127</v>
      </c>
      <c r="BU17" s="83" t="s">
        <v>127</v>
      </c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7"/>
      <c r="CK17" s="86"/>
      <c r="CL17" s="86"/>
      <c r="CM17" s="86"/>
      <c r="CN17" s="84"/>
      <c r="CO17" s="86"/>
      <c r="CP17" s="86"/>
      <c r="CQ17" s="86"/>
      <c r="CR17" s="86"/>
      <c r="CS17" s="86"/>
      <c r="CT17" s="83" t="s">
        <v>127</v>
      </c>
      <c r="CU17" s="83" t="s">
        <v>127</v>
      </c>
      <c r="CV17" s="83" t="s">
        <v>127</v>
      </c>
      <c r="CW17" s="83" t="s">
        <v>127</v>
      </c>
      <c r="CX17" s="83" t="s">
        <v>127</v>
      </c>
      <c r="CY17" s="83" t="s">
        <v>127</v>
      </c>
      <c r="CZ17" s="83" t="s">
        <v>127</v>
      </c>
      <c r="DA17" s="83" t="s">
        <v>127</v>
      </c>
      <c r="DB17" s="83" t="s">
        <v>127</v>
      </c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4"/>
      <c r="DQ17" s="86"/>
      <c r="DR17" s="86"/>
      <c r="DS17" s="86"/>
      <c r="DT17" s="83" t="s">
        <v>127</v>
      </c>
      <c r="DU17" s="83" t="s">
        <v>127</v>
      </c>
      <c r="DV17" s="87"/>
      <c r="DW17" s="87"/>
      <c r="DX17" s="87"/>
      <c r="DY17" s="87"/>
      <c r="DZ17" s="87"/>
      <c r="EA17" s="87"/>
      <c r="EB17" s="87"/>
      <c r="EC17" s="87"/>
      <c r="ED17" s="87"/>
      <c r="EE17" s="84"/>
      <c r="EF17" s="86"/>
      <c r="EG17" s="86"/>
      <c r="EH17" s="86"/>
      <c r="EI17" s="86"/>
      <c r="EJ17" s="103"/>
      <c r="EK17" s="103"/>
      <c r="EL17" s="103"/>
      <c r="EM17" s="103"/>
      <c r="EN17" s="103"/>
      <c r="EO17" s="103"/>
      <c r="EP17" s="7">
        <f t="shared" si="5"/>
        <v>78</v>
      </c>
    </row>
    <row r="18" spans="1:146" ht="15.75" thickBot="1">
      <c r="A18" s="36" t="s">
        <v>27</v>
      </c>
      <c r="B18" s="38" t="s">
        <v>71</v>
      </c>
      <c r="C18" s="8"/>
      <c r="D18" s="8"/>
      <c r="E18" s="8"/>
      <c r="F18" s="8"/>
      <c r="G18" s="8"/>
      <c r="H18" s="8"/>
      <c r="I18" s="8"/>
      <c r="J18" s="8"/>
      <c r="K18" s="9"/>
      <c r="L18" s="9"/>
      <c r="M18" s="9"/>
      <c r="N18" s="9"/>
      <c r="O18" s="8"/>
      <c r="P18" s="9"/>
      <c r="Q18" s="9"/>
      <c r="R18" s="9"/>
      <c r="S18" s="9"/>
      <c r="T18" s="83" t="s">
        <v>127</v>
      </c>
      <c r="U18" s="83" t="s">
        <v>127</v>
      </c>
      <c r="V18" s="9"/>
      <c r="W18" s="9">
        <v>2</v>
      </c>
      <c r="X18" s="9"/>
      <c r="Y18" s="9">
        <v>2</v>
      </c>
      <c r="Z18" s="9"/>
      <c r="AA18" s="9">
        <v>2</v>
      </c>
      <c r="AB18" s="9"/>
      <c r="AC18" s="9">
        <v>2</v>
      </c>
      <c r="AD18" s="9"/>
      <c r="AE18" s="9">
        <v>2</v>
      </c>
      <c r="AF18" s="8"/>
      <c r="AG18" s="8">
        <v>2</v>
      </c>
      <c r="AH18" s="8"/>
      <c r="AI18" s="8">
        <v>2</v>
      </c>
      <c r="AJ18" s="8"/>
      <c r="AK18" s="8">
        <v>2</v>
      </c>
      <c r="AL18" s="8"/>
      <c r="AM18" s="8">
        <v>2</v>
      </c>
      <c r="AN18" s="8"/>
      <c r="AO18" s="8">
        <v>2</v>
      </c>
      <c r="AP18" s="8"/>
      <c r="AQ18" s="8">
        <v>2</v>
      </c>
      <c r="AR18" s="84"/>
      <c r="AS18" s="84"/>
      <c r="AT18" s="83" t="s">
        <v>127</v>
      </c>
      <c r="AU18" s="83" t="s">
        <v>127</v>
      </c>
      <c r="AV18" s="83" t="s">
        <v>127</v>
      </c>
      <c r="AW18" s="83" t="s">
        <v>127</v>
      </c>
      <c r="AX18" s="83" t="s">
        <v>127</v>
      </c>
      <c r="AY18" s="83" t="s">
        <v>127</v>
      </c>
      <c r="AZ18" s="83" t="s">
        <v>127</v>
      </c>
      <c r="BA18" s="83" t="s">
        <v>127</v>
      </c>
      <c r="BB18" s="83" t="s">
        <v>127</v>
      </c>
      <c r="BC18" s="8">
        <v>2</v>
      </c>
      <c r="BD18" s="8"/>
      <c r="BE18" s="8">
        <v>2</v>
      </c>
      <c r="BF18" s="8"/>
      <c r="BG18" s="8">
        <v>2</v>
      </c>
      <c r="BH18" s="8"/>
      <c r="BI18" s="8">
        <v>2</v>
      </c>
      <c r="BJ18" s="8"/>
      <c r="BK18" s="8">
        <v>2</v>
      </c>
      <c r="BL18" s="8"/>
      <c r="BM18" s="8">
        <v>2</v>
      </c>
      <c r="BN18" s="8"/>
      <c r="BO18" s="8">
        <v>2</v>
      </c>
      <c r="BP18" s="8"/>
      <c r="BQ18" s="8">
        <v>2</v>
      </c>
      <c r="BR18" s="8"/>
      <c r="BS18" s="85"/>
      <c r="BT18" s="83" t="s">
        <v>127</v>
      </c>
      <c r="BU18" s="83" t="s">
        <v>127</v>
      </c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7"/>
      <c r="CK18" s="86"/>
      <c r="CL18" s="86"/>
      <c r="CM18" s="86"/>
      <c r="CN18" s="84"/>
      <c r="CO18" s="86"/>
      <c r="CP18" s="86"/>
      <c r="CQ18" s="86"/>
      <c r="CR18" s="86"/>
      <c r="CS18" s="86"/>
      <c r="CT18" s="83" t="s">
        <v>127</v>
      </c>
      <c r="CU18" s="83" t="s">
        <v>127</v>
      </c>
      <c r="CV18" s="83" t="s">
        <v>127</v>
      </c>
      <c r="CW18" s="83" t="s">
        <v>127</v>
      </c>
      <c r="CX18" s="83" t="s">
        <v>127</v>
      </c>
      <c r="CY18" s="83" t="s">
        <v>127</v>
      </c>
      <c r="CZ18" s="83" t="s">
        <v>127</v>
      </c>
      <c r="DA18" s="83" t="s">
        <v>127</v>
      </c>
      <c r="DB18" s="83" t="s">
        <v>127</v>
      </c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4"/>
      <c r="DQ18" s="86"/>
      <c r="DR18" s="88"/>
      <c r="DS18" s="88"/>
      <c r="DT18" s="83" t="s">
        <v>127</v>
      </c>
      <c r="DU18" s="83" t="s">
        <v>127</v>
      </c>
      <c r="DV18" s="87"/>
      <c r="DW18" s="87"/>
      <c r="DX18" s="87"/>
      <c r="DY18" s="87"/>
      <c r="DZ18" s="87"/>
      <c r="EA18" s="87"/>
      <c r="EB18" s="87"/>
      <c r="EC18" s="87"/>
      <c r="ED18" s="87"/>
      <c r="EE18" s="84"/>
      <c r="EF18" s="86"/>
      <c r="EG18" s="86"/>
      <c r="EH18" s="86"/>
      <c r="EI18" s="86"/>
      <c r="EJ18" s="103"/>
      <c r="EK18" s="103"/>
      <c r="EL18" s="103"/>
      <c r="EM18" s="103"/>
      <c r="EN18" s="103"/>
      <c r="EO18" s="103"/>
      <c r="EP18" s="7">
        <f t="shared" si="5"/>
        <v>38</v>
      </c>
    </row>
    <row r="19" spans="1:146" ht="24.75" thickBot="1">
      <c r="A19" s="36" t="s">
        <v>28</v>
      </c>
      <c r="B19" s="38" t="s">
        <v>21</v>
      </c>
      <c r="C19" s="8">
        <v>2</v>
      </c>
      <c r="D19" s="8">
        <v>4</v>
      </c>
      <c r="E19" s="8">
        <v>2</v>
      </c>
      <c r="F19" s="8">
        <v>4</v>
      </c>
      <c r="G19" s="8">
        <v>2</v>
      </c>
      <c r="H19" s="8">
        <v>4</v>
      </c>
      <c r="I19" s="8">
        <v>2</v>
      </c>
      <c r="J19" s="8">
        <v>4</v>
      </c>
      <c r="K19" s="9">
        <v>2</v>
      </c>
      <c r="L19" s="9">
        <v>4</v>
      </c>
      <c r="M19" s="9">
        <v>2</v>
      </c>
      <c r="N19" s="9">
        <v>4</v>
      </c>
      <c r="O19" s="8">
        <v>2</v>
      </c>
      <c r="P19" s="9">
        <v>4</v>
      </c>
      <c r="Q19" s="9">
        <v>2</v>
      </c>
      <c r="R19" s="9">
        <v>4</v>
      </c>
      <c r="S19" s="9">
        <v>3</v>
      </c>
      <c r="T19" s="83" t="s">
        <v>127</v>
      </c>
      <c r="U19" s="83" t="s">
        <v>127</v>
      </c>
      <c r="V19" s="9">
        <v>4</v>
      </c>
      <c r="W19" s="9">
        <v>2</v>
      </c>
      <c r="X19" s="9">
        <v>4</v>
      </c>
      <c r="Y19" s="9">
        <v>2</v>
      </c>
      <c r="Z19" s="9">
        <v>4</v>
      </c>
      <c r="AA19" s="9">
        <v>2</v>
      </c>
      <c r="AB19" s="9">
        <v>4</v>
      </c>
      <c r="AC19" s="9">
        <v>2</v>
      </c>
      <c r="AD19" s="9">
        <v>4</v>
      </c>
      <c r="AE19" s="9">
        <v>2</v>
      </c>
      <c r="AF19" s="8">
        <v>4</v>
      </c>
      <c r="AG19" s="8">
        <v>2</v>
      </c>
      <c r="AH19" s="8">
        <v>4</v>
      </c>
      <c r="AI19" s="8">
        <v>2</v>
      </c>
      <c r="AJ19" s="8">
        <v>4</v>
      </c>
      <c r="AK19" s="8">
        <v>2</v>
      </c>
      <c r="AL19" s="8">
        <v>4</v>
      </c>
      <c r="AM19" s="8">
        <v>2</v>
      </c>
      <c r="AN19" s="8">
        <v>4</v>
      </c>
      <c r="AO19" s="8">
        <v>2</v>
      </c>
      <c r="AP19" s="8">
        <v>4</v>
      </c>
      <c r="AQ19" s="8">
        <v>2</v>
      </c>
      <c r="AR19" s="84"/>
      <c r="AS19" s="84"/>
      <c r="AT19" s="83" t="s">
        <v>127</v>
      </c>
      <c r="AU19" s="83" t="s">
        <v>127</v>
      </c>
      <c r="AV19" s="83" t="s">
        <v>127</v>
      </c>
      <c r="AW19" s="83" t="s">
        <v>127</v>
      </c>
      <c r="AX19" s="83" t="s">
        <v>127</v>
      </c>
      <c r="AY19" s="83" t="s">
        <v>127</v>
      </c>
      <c r="AZ19" s="83" t="s">
        <v>127</v>
      </c>
      <c r="BA19" s="83" t="s">
        <v>127</v>
      </c>
      <c r="BB19" s="83" t="s">
        <v>127</v>
      </c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5"/>
      <c r="BT19" s="83" t="s">
        <v>127</v>
      </c>
      <c r="BU19" s="83" t="s">
        <v>127</v>
      </c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7"/>
      <c r="CK19" s="86"/>
      <c r="CL19" s="86"/>
      <c r="CM19" s="86"/>
      <c r="CN19" s="84"/>
      <c r="CO19" s="86"/>
      <c r="CP19" s="86"/>
      <c r="CQ19" s="86"/>
      <c r="CR19" s="86"/>
      <c r="CS19" s="86"/>
      <c r="CT19" s="83" t="s">
        <v>127</v>
      </c>
      <c r="CU19" s="83" t="s">
        <v>127</v>
      </c>
      <c r="CV19" s="83" t="s">
        <v>127</v>
      </c>
      <c r="CW19" s="83" t="s">
        <v>127</v>
      </c>
      <c r="CX19" s="83" t="s">
        <v>127</v>
      </c>
      <c r="CY19" s="83" t="s">
        <v>127</v>
      </c>
      <c r="CZ19" s="83" t="s">
        <v>127</v>
      </c>
      <c r="DA19" s="83" t="s">
        <v>127</v>
      </c>
      <c r="DB19" s="83" t="s">
        <v>127</v>
      </c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4"/>
      <c r="DQ19" s="86"/>
      <c r="DR19" s="86"/>
      <c r="DS19" s="86"/>
      <c r="DT19" s="83" t="s">
        <v>127</v>
      </c>
      <c r="DU19" s="83" t="s">
        <v>127</v>
      </c>
      <c r="DV19" s="87"/>
      <c r="DW19" s="87"/>
      <c r="DX19" s="87"/>
      <c r="DY19" s="87"/>
      <c r="DZ19" s="87"/>
      <c r="EA19" s="87"/>
      <c r="EB19" s="87"/>
      <c r="EC19" s="87"/>
      <c r="ED19" s="87"/>
      <c r="EE19" s="84"/>
      <c r="EF19" s="86"/>
      <c r="EG19" s="86"/>
      <c r="EH19" s="86"/>
      <c r="EI19" s="86"/>
      <c r="EJ19" s="103"/>
      <c r="EK19" s="103"/>
      <c r="EL19" s="103"/>
      <c r="EM19" s="103"/>
      <c r="EN19" s="103"/>
      <c r="EO19" s="103"/>
      <c r="EP19" s="7">
        <f t="shared" si="5"/>
        <v>117</v>
      </c>
    </row>
    <row r="20" spans="1:146" ht="36.75" thickBot="1">
      <c r="A20" s="39" t="s">
        <v>72</v>
      </c>
      <c r="B20" s="38" t="s">
        <v>23</v>
      </c>
      <c r="C20" s="8">
        <v>2</v>
      </c>
      <c r="D20" s="8">
        <v>2</v>
      </c>
      <c r="E20" s="8">
        <v>2</v>
      </c>
      <c r="F20" s="8">
        <v>2</v>
      </c>
      <c r="G20" s="8">
        <v>2</v>
      </c>
      <c r="H20" s="8">
        <v>2</v>
      </c>
      <c r="I20" s="8">
        <v>2</v>
      </c>
      <c r="J20" s="8">
        <v>2</v>
      </c>
      <c r="K20" s="9">
        <v>2</v>
      </c>
      <c r="L20" s="9">
        <v>2</v>
      </c>
      <c r="M20" s="9">
        <v>2</v>
      </c>
      <c r="N20" s="9">
        <v>2</v>
      </c>
      <c r="O20" s="8">
        <v>2</v>
      </c>
      <c r="P20" s="9">
        <v>2</v>
      </c>
      <c r="Q20" s="9">
        <v>2</v>
      </c>
      <c r="R20" s="9">
        <v>2</v>
      </c>
      <c r="S20" s="9">
        <v>2</v>
      </c>
      <c r="T20" s="83" t="s">
        <v>127</v>
      </c>
      <c r="U20" s="83" t="s">
        <v>127</v>
      </c>
      <c r="V20" s="9">
        <v>2</v>
      </c>
      <c r="W20" s="9">
        <v>2</v>
      </c>
      <c r="X20" s="9">
        <v>2</v>
      </c>
      <c r="Y20" s="9">
        <v>2</v>
      </c>
      <c r="Z20" s="9">
        <v>2</v>
      </c>
      <c r="AA20" s="9">
        <v>2</v>
      </c>
      <c r="AB20" s="9">
        <v>2</v>
      </c>
      <c r="AC20" s="9">
        <v>2</v>
      </c>
      <c r="AD20" s="9">
        <v>2</v>
      </c>
      <c r="AE20" s="9">
        <v>2</v>
      </c>
      <c r="AF20" s="8">
        <v>2</v>
      </c>
      <c r="AG20" s="8">
        <v>2</v>
      </c>
      <c r="AH20" s="8">
        <v>2</v>
      </c>
      <c r="AI20" s="8">
        <v>2</v>
      </c>
      <c r="AJ20" s="8">
        <v>2</v>
      </c>
      <c r="AK20" s="8">
        <v>2</v>
      </c>
      <c r="AL20" s="8">
        <v>2</v>
      </c>
      <c r="AM20" s="8">
        <v>2</v>
      </c>
      <c r="AN20" s="8">
        <v>2</v>
      </c>
      <c r="AO20" s="8">
        <v>2</v>
      </c>
      <c r="AP20" s="8">
        <v>2</v>
      </c>
      <c r="AQ20" s="8">
        <v>2</v>
      </c>
      <c r="AR20" s="84"/>
      <c r="AS20" s="84"/>
      <c r="AT20" s="83" t="s">
        <v>127</v>
      </c>
      <c r="AU20" s="83" t="s">
        <v>127</v>
      </c>
      <c r="AV20" s="83" t="s">
        <v>127</v>
      </c>
      <c r="AW20" s="83" t="s">
        <v>127</v>
      </c>
      <c r="AX20" s="83" t="s">
        <v>127</v>
      </c>
      <c r="AY20" s="83" t="s">
        <v>127</v>
      </c>
      <c r="AZ20" s="83" t="s">
        <v>127</v>
      </c>
      <c r="BA20" s="83" t="s">
        <v>127</v>
      </c>
      <c r="BB20" s="83" t="s">
        <v>127</v>
      </c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5"/>
      <c r="BT20" s="83" t="s">
        <v>127</v>
      </c>
      <c r="BU20" s="83" t="s">
        <v>127</v>
      </c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7"/>
      <c r="CK20" s="86"/>
      <c r="CL20" s="86"/>
      <c r="CM20" s="86"/>
      <c r="CN20" s="84"/>
      <c r="CO20" s="86"/>
      <c r="CP20" s="86"/>
      <c r="CQ20" s="86"/>
      <c r="CR20" s="86"/>
      <c r="CS20" s="86"/>
      <c r="CT20" s="83" t="s">
        <v>127</v>
      </c>
      <c r="CU20" s="83" t="s">
        <v>127</v>
      </c>
      <c r="CV20" s="83" t="s">
        <v>127</v>
      </c>
      <c r="CW20" s="83" t="s">
        <v>127</v>
      </c>
      <c r="CX20" s="83" t="s">
        <v>127</v>
      </c>
      <c r="CY20" s="83" t="s">
        <v>127</v>
      </c>
      <c r="CZ20" s="83" t="s">
        <v>127</v>
      </c>
      <c r="DA20" s="83" t="s">
        <v>127</v>
      </c>
      <c r="DB20" s="83" t="s">
        <v>127</v>
      </c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4"/>
      <c r="DQ20" s="86"/>
      <c r="DR20" s="88"/>
      <c r="DS20" s="88"/>
      <c r="DT20" s="83" t="s">
        <v>127</v>
      </c>
      <c r="DU20" s="83" t="s">
        <v>127</v>
      </c>
      <c r="DV20" s="87"/>
      <c r="DW20" s="87"/>
      <c r="DX20" s="87"/>
      <c r="DY20" s="87"/>
      <c r="DZ20" s="87"/>
      <c r="EA20" s="87"/>
      <c r="EB20" s="87"/>
      <c r="EC20" s="87"/>
      <c r="ED20" s="87"/>
      <c r="EE20" s="84"/>
      <c r="EF20" s="86"/>
      <c r="EG20" s="86"/>
      <c r="EH20" s="86"/>
      <c r="EI20" s="86"/>
      <c r="EJ20" s="103"/>
      <c r="EK20" s="103"/>
      <c r="EL20" s="103"/>
      <c r="EM20" s="103"/>
      <c r="EN20" s="103"/>
      <c r="EO20" s="103"/>
      <c r="EP20" s="7">
        <f t="shared" si="5"/>
        <v>78</v>
      </c>
    </row>
    <row r="21" spans="1:146" ht="24.75" thickBot="1">
      <c r="A21" s="59" t="s">
        <v>73</v>
      </c>
      <c r="B21" s="38" t="s">
        <v>77</v>
      </c>
      <c r="C21" s="8"/>
      <c r="D21" s="8"/>
      <c r="E21" s="8"/>
      <c r="F21" s="8"/>
      <c r="G21" s="8"/>
      <c r="H21" s="8"/>
      <c r="I21" s="8"/>
      <c r="J21" s="8"/>
      <c r="K21" s="9"/>
      <c r="L21" s="9"/>
      <c r="M21" s="9"/>
      <c r="N21" s="9"/>
      <c r="O21" s="8"/>
      <c r="P21" s="9"/>
      <c r="Q21" s="9"/>
      <c r="R21" s="9"/>
      <c r="S21" s="9"/>
      <c r="T21" s="83" t="s">
        <v>127</v>
      </c>
      <c r="U21" s="83" t="s">
        <v>127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4"/>
      <c r="AS21" s="84"/>
      <c r="AT21" s="83" t="s">
        <v>127</v>
      </c>
      <c r="AU21" s="83" t="s">
        <v>127</v>
      </c>
      <c r="AV21" s="83" t="s">
        <v>127</v>
      </c>
      <c r="AW21" s="83" t="s">
        <v>127</v>
      </c>
      <c r="AX21" s="83" t="s">
        <v>127</v>
      </c>
      <c r="AY21" s="83" t="s">
        <v>127</v>
      </c>
      <c r="AZ21" s="83" t="s">
        <v>127</v>
      </c>
      <c r="BA21" s="83" t="s">
        <v>127</v>
      </c>
      <c r="BB21" s="83" t="s">
        <v>127</v>
      </c>
      <c r="BC21" s="8">
        <v>2</v>
      </c>
      <c r="BD21" s="8">
        <v>2</v>
      </c>
      <c r="BE21" s="8">
        <v>2</v>
      </c>
      <c r="BF21" s="8">
        <v>2</v>
      </c>
      <c r="BG21" s="8">
        <v>2</v>
      </c>
      <c r="BH21" s="8">
        <v>2</v>
      </c>
      <c r="BI21" s="8">
        <v>2</v>
      </c>
      <c r="BJ21" s="8">
        <v>2</v>
      </c>
      <c r="BK21" s="8">
        <v>2</v>
      </c>
      <c r="BL21" s="8">
        <v>2</v>
      </c>
      <c r="BM21" s="8">
        <v>2</v>
      </c>
      <c r="BN21" s="8">
        <v>2</v>
      </c>
      <c r="BO21" s="8">
        <v>2</v>
      </c>
      <c r="BP21" s="8">
        <v>2</v>
      </c>
      <c r="BQ21" s="8">
        <v>2</v>
      </c>
      <c r="BR21" s="8">
        <v>2</v>
      </c>
      <c r="BS21" s="85"/>
      <c r="BT21" s="83" t="s">
        <v>127</v>
      </c>
      <c r="BU21" s="83" t="s">
        <v>127</v>
      </c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7"/>
      <c r="CK21" s="86"/>
      <c r="CL21" s="86"/>
      <c r="CM21" s="86"/>
      <c r="CN21" s="84"/>
      <c r="CO21" s="86"/>
      <c r="CP21" s="86"/>
      <c r="CQ21" s="86"/>
      <c r="CR21" s="86"/>
      <c r="CS21" s="86"/>
      <c r="CT21" s="83" t="s">
        <v>127</v>
      </c>
      <c r="CU21" s="83" t="s">
        <v>127</v>
      </c>
      <c r="CV21" s="83" t="s">
        <v>127</v>
      </c>
      <c r="CW21" s="83" t="s">
        <v>127</v>
      </c>
      <c r="CX21" s="83" t="s">
        <v>127</v>
      </c>
      <c r="CY21" s="83" t="s">
        <v>127</v>
      </c>
      <c r="CZ21" s="83" t="s">
        <v>127</v>
      </c>
      <c r="DA21" s="83" t="s">
        <v>127</v>
      </c>
      <c r="DB21" s="83" t="s">
        <v>127</v>
      </c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4"/>
      <c r="DQ21" s="86"/>
      <c r="DR21" s="86"/>
      <c r="DS21" s="86"/>
      <c r="DT21" s="83" t="s">
        <v>127</v>
      </c>
      <c r="DU21" s="83" t="s">
        <v>127</v>
      </c>
      <c r="DV21" s="87"/>
      <c r="DW21" s="87"/>
      <c r="DX21" s="87"/>
      <c r="DY21" s="87"/>
      <c r="DZ21" s="87"/>
      <c r="EA21" s="87"/>
      <c r="EB21" s="87"/>
      <c r="EC21" s="87"/>
      <c r="ED21" s="87"/>
      <c r="EE21" s="84"/>
      <c r="EF21" s="86"/>
      <c r="EG21" s="86"/>
      <c r="EH21" s="86"/>
      <c r="EI21" s="86"/>
      <c r="EJ21" s="103"/>
      <c r="EK21" s="103"/>
      <c r="EL21" s="103"/>
      <c r="EM21" s="103"/>
      <c r="EN21" s="103"/>
      <c r="EO21" s="103"/>
      <c r="EP21" s="7">
        <f t="shared" si="5"/>
        <v>32</v>
      </c>
    </row>
    <row r="22" spans="1:146" ht="15.75" thickBot="1">
      <c r="A22" s="59" t="s">
        <v>74</v>
      </c>
      <c r="B22" s="38" t="s">
        <v>78</v>
      </c>
      <c r="C22" s="8">
        <v>2</v>
      </c>
      <c r="D22" s="8">
        <v>2</v>
      </c>
      <c r="E22" s="8">
        <v>2</v>
      </c>
      <c r="F22" s="8">
        <v>2</v>
      </c>
      <c r="G22" s="8">
        <v>2</v>
      </c>
      <c r="H22" s="8">
        <v>2</v>
      </c>
      <c r="I22" s="8">
        <v>2</v>
      </c>
      <c r="J22" s="8">
        <v>2</v>
      </c>
      <c r="K22" s="9">
        <v>2</v>
      </c>
      <c r="L22" s="9">
        <v>2</v>
      </c>
      <c r="M22" s="9">
        <v>2</v>
      </c>
      <c r="N22" s="9">
        <v>2</v>
      </c>
      <c r="O22" s="8">
        <v>2</v>
      </c>
      <c r="P22" s="9">
        <v>2</v>
      </c>
      <c r="Q22" s="9">
        <v>2</v>
      </c>
      <c r="R22" s="9">
        <v>2</v>
      </c>
      <c r="S22" s="9">
        <v>2</v>
      </c>
      <c r="T22" s="83" t="s">
        <v>127</v>
      </c>
      <c r="U22" s="83" t="s">
        <v>127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4"/>
      <c r="AS22" s="84"/>
      <c r="AT22" s="83" t="s">
        <v>127</v>
      </c>
      <c r="AU22" s="83" t="s">
        <v>127</v>
      </c>
      <c r="AV22" s="83" t="s">
        <v>127</v>
      </c>
      <c r="AW22" s="83" t="s">
        <v>127</v>
      </c>
      <c r="AX22" s="83" t="s">
        <v>127</v>
      </c>
      <c r="AY22" s="83" t="s">
        <v>127</v>
      </c>
      <c r="AZ22" s="83" t="s">
        <v>127</v>
      </c>
      <c r="BA22" s="83" t="s">
        <v>127</v>
      </c>
      <c r="BB22" s="83" t="s">
        <v>127</v>
      </c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5"/>
      <c r="BT22" s="83" t="s">
        <v>127</v>
      </c>
      <c r="BU22" s="83" t="s">
        <v>127</v>
      </c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7"/>
      <c r="CK22" s="86"/>
      <c r="CL22" s="86"/>
      <c r="CM22" s="86"/>
      <c r="CN22" s="84"/>
      <c r="CO22" s="86"/>
      <c r="CP22" s="86"/>
      <c r="CQ22" s="86"/>
      <c r="CR22" s="86"/>
      <c r="CS22" s="86"/>
      <c r="CT22" s="83" t="s">
        <v>127</v>
      </c>
      <c r="CU22" s="83" t="s">
        <v>127</v>
      </c>
      <c r="CV22" s="83" t="s">
        <v>127</v>
      </c>
      <c r="CW22" s="83" t="s">
        <v>127</v>
      </c>
      <c r="CX22" s="83" t="s">
        <v>127</v>
      </c>
      <c r="CY22" s="83" t="s">
        <v>127</v>
      </c>
      <c r="CZ22" s="83" t="s">
        <v>127</v>
      </c>
      <c r="DA22" s="83" t="s">
        <v>127</v>
      </c>
      <c r="DB22" s="83" t="s">
        <v>127</v>
      </c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4"/>
      <c r="DQ22" s="86"/>
      <c r="DR22" s="88"/>
      <c r="DS22" s="88"/>
      <c r="DT22" s="83" t="s">
        <v>127</v>
      </c>
      <c r="DU22" s="83" t="s">
        <v>127</v>
      </c>
      <c r="DV22" s="87"/>
      <c r="DW22" s="87"/>
      <c r="DX22" s="87"/>
      <c r="DY22" s="87"/>
      <c r="DZ22" s="87"/>
      <c r="EA22" s="87"/>
      <c r="EB22" s="87"/>
      <c r="EC22" s="87"/>
      <c r="ED22" s="87"/>
      <c r="EE22" s="84"/>
      <c r="EF22" s="86"/>
      <c r="EG22" s="86"/>
      <c r="EH22" s="86"/>
      <c r="EI22" s="86"/>
      <c r="EJ22" s="103"/>
      <c r="EK22" s="103"/>
      <c r="EL22" s="103"/>
      <c r="EM22" s="103"/>
      <c r="EN22" s="103"/>
      <c r="EO22" s="103"/>
      <c r="EP22" s="7">
        <f t="shared" si="5"/>
        <v>34</v>
      </c>
    </row>
    <row r="23" spans="1:146" ht="15.75" thickBot="1">
      <c r="A23" s="59" t="s">
        <v>75</v>
      </c>
      <c r="B23" s="38" t="s">
        <v>124</v>
      </c>
      <c r="C23" s="8">
        <v>4</v>
      </c>
      <c r="D23" s="8">
        <v>2</v>
      </c>
      <c r="E23" s="8">
        <v>4</v>
      </c>
      <c r="F23" s="8">
        <v>2</v>
      </c>
      <c r="G23" s="8">
        <v>4</v>
      </c>
      <c r="H23" s="8">
        <v>2</v>
      </c>
      <c r="I23" s="8">
        <v>4</v>
      </c>
      <c r="J23" s="8">
        <v>2</v>
      </c>
      <c r="K23" s="9">
        <v>4</v>
      </c>
      <c r="L23" s="9">
        <v>2</v>
      </c>
      <c r="M23" s="9">
        <v>4</v>
      </c>
      <c r="N23" s="9">
        <v>2</v>
      </c>
      <c r="O23" s="8">
        <v>4</v>
      </c>
      <c r="P23" s="9">
        <v>2</v>
      </c>
      <c r="Q23" s="9">
        <v>4</v>
      </c>
      <c r="R23" s="9">
        <v>2</v>
      </c>
      <c r="S23" s="9">
        <v>3</v>
      </c>
      <c r="T23" s="83" t="s">
        <v>127</v>
      </c>
      <c r="U23" s="83" t="s">
        <v>127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4"/>
      <c r="AS23" s="84"/>
      <c r="AT23" s="83" t="s">
        <v>127</v>
      </c>
      <c r="AU23" s="83" t="s">
        <v>127</v>
      </c>
      <c r="AV23" s="83" t="s">
        <v>127</v>
      </c>
      <c r="AW23" s="83" t="s">
        <v>127</v>
      </c>
      <c r="AX23" s="83" t="s">
        <v>127</v>
      </c>
      <c r="AY23" s="83" t="s">
        <v>127</v>
      </c>
      <c r="AZ23" s="83" t="s">
        <v>127</v>
      </c>
      <c r="BA23" s="83" t="s">
        <v>127</v>
      </c>
      <c r="BB23" s="83" t="s">
        <v>127</v>
      </c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5"/>
      <c r="BT23" s="83" t="s">
        <v>127</v>
      </c>
      <c r="BU23" s="83" t="s">
        <v>127</v>
      </c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7"/>
      <c r="CK23" s="86"/>
      <c r="CL23" s="86"/>
      <c r="CM23" s="86"/>
      <c r="CN23" s="84"/>
      <c r="CO23" s="86"/>
      <c r="CP23" s="86"/>
      <c r="CQ23" s="86"/>
      <c r="CR23" s="86"/>
      <c r="CS23" s="86"/>
      <c r="CT23" s="83" t="s">
        <v>127</v>
      </c>
      <c r="CU23" s="83" t="s">
        <v>127</v>
      </c>
      <c r="CV23" s="83" t="s">
        <v>127</v>
      </c>
      <c r="CW23" s="83" t="s">
        <v>127</v>
      </c>
      <c r="CX23" s="83" t="s">
        <v>127</v>
      </c>
      <c r="CY23" s="83" t="s">
        <v>127</v>
      </c>
      <c r="CZ23" s="83" t="s">
        <v>127</v>
      </c>
      <c r="DA23" s="83" t="s">
        <v>127</v>
      </c>
      <c r="DB23" s="83" t="s">
        <v>127</v>
      </c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4"/>
      <c r="DQ23" s="86"/>
      <c r="DR23" s="86"/>
      <c r="DS23" s="86"/>
      <c r="DT23" s="83" t="s">
        <v>127</v>
      </c>
      <c r="DU23" s="83" t="s">
        <v>127</v>
      </c>
      <c r="DV23" s="87"/>
      <c r="DW23" s="87"/>
      <c r="DX23" s="87"/>
      <c r="DY23" s="87"/>
      <c r="DZ23" s="87"/>
      <c r="EA23" s="87"/>
      <c r="EB23" s="87"/>
      <c r="EC23" s="87"/>
      <c r="ED23" s="87"/>
      <c r="EE23" s="84"/>
      <c r="EF23" s="86"/>
      <c r="EG23" s="86"/>
      <c r="EH23" s="86"/>
      <c r="EI23" s="86"/>
      <c r="EJ23" s="103"/>
      <c r="EK23" s="103"/>
      <c r="EL23" s="103"/>
      <c r="EM23" s="103"/>
      <c r="EN23" s="103"/>
      <c r="EO23" s="103"/>
      <c r="EP23" s="7">
        <f t="shared" si="5"/>
        <v>51</v>
      </c>
    </row>
    <row r="24" spans="1:146" ht="60.75" thickBot="1">
      <c r="A24" s="59" t="s">
        <v>76</v>
      </c>
      <c r="B24" s="38" t="s">
        <v>123</v>
      </c>
      <c r="C24" s="8"/>
      <c r="D24" s="8"/>
      <c r="E24" s="8"/>
      <c r="F24" s="8"/>
      <c r="G24" s="8"/>
      <c r="H24" s="8"/>
      <c r="I24" s="8"/>
      <c r="J24" s="8"/>
      <c r="K24" s="9"/>
      <c r="L24" s="9"/>
      <c r="M24" s="9"/>
      <c r="N24" s="9"/>
      <c r="O24" s="8"/>
      <c r="P24" s="9"/>
      <c r="Q24" s="9"/>
      <c r="R24" s="9"/>
      <c r="S24" s="9"/>
      <c r="T24" s="83" t="s">
        <v>127</v>
      </c>
      <c r="U24" s="83" t="s">
        <v>127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4"/>
      <c r="AS24" s="84"/>
      <c r="AT24" s="83" t="s">
        <v>127</v>
      </c>
      <c r="AU24" s="83" t="s">
        <v>127</v>
      </c>
      <c r="AV24" s="83" t="s">
        <v>127</v>
      </c>
      <c r="AW24" s="83" t="s">
        <v>127</v>
      </c>
      <c r="AX24" s="83" t="s">
        <v>127</v>
      </c>
      <c r="AY24" s="83" t="s">
        <v>127</v>
      </c>
      <c r="AZ24" s="83" t="s">
        <v>127</v>
      </c>
      <c r="BA24" s="83" t="s">
        <v>127</v>
      </c>
      <c r="BB24" s="83" t="s">
        <v>127</v>
      </c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5"/>
      <c r="BT24" s="83" t="s">
        <v>127</v>
      </c>
      <c r="BU24" s="83" t="s">
        <v>127</v>
      </c>
      <c r="BV24" s="8">
        <v>2</v>
      </c>
      <c r="BW24" s="8">
        <v>4</v>
      </c>
      <c r="BX24" s="8">
        <v>2</v>
      </c>
      <c r="BY24" s="8">
        <v>4</v>
      </c>
      <c r="BZ24" s="8">
        <v>2</v>
      </c>
      <c r="CA24" s="8">
        <v>4</v>
      </c>
      <c r="CB24" s="8">
        <v>2</v>
      </c>
      <c r="CC24" s="8">
        <v>4</v>
      </c>
      <c r="CD24" s="8">
        <v>2</v>
      </c>
      <c r="CE24" s="8">
        <v>4</v>
      </c>
      <c r="CF24" s="8">
        <v>2</v>
      </c>
      <c r="CG24" s="8">
        <v>4</v>
      </c>
      <c r="CH24" s="8">
        <v>2</v>
      </c>
      <c r="CI24" s="8">
        <v>4</v>
      </c>
      <c r="CJ24" s="87">
        <v>0</v>
      </c>
      <c r="CK24" s="86"/>
      <c r="CL24" s="86"/>
      <c r="CM24" s="86"/>
      <c r="CN24" s="84"/>
      <c r="CO24" s="86"/>
      <c r="CP24" s="86"/>
      <c r="CQ24" s="86"/>
      <c r="CR24" s="86"/>
      <c r="CS24" s="86"/>
      <c r="CT24" s="83" t="s">
        <v>127</v>
      </c>
      <c r="CU24" s="83" t="s">
        <v>127</v>
      </c>
      <c r="CV24" s="83" t="s">
        <v>127</v>
      </c>
      <c r="CW24" s="83" t="s">
        <v>127</v>
      </c>
      <c r="CX24" s="83" t="s">
        <v>127</v>
      </c>
      <c r="CY24" s="83" t="s">
        <v>127</v>
      </c>
      <c r="CZ24" s="83" t="s">
        <v>127</v>
      </c>
      <c r="DA24" s="83" t="s">
        <v>127</v>
      </c>
      <c r="DB24" s="83" t="s">
        <v>127</v>
      </c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4"/>
      <c r="DQ24" s="86"/>
      <c r="DR24" s="88"/>
      <c r="DS24" s="88"/>
      <c r="DT24" s="83" t="s">
        <v>127</v>
      </c>
      <c r="DU24" s="83" t="s">
        <v>127</v>
      </c>
      <c r="DV24" s="87"/>
      <c r="DW24" s="87"/>
      <c r="DX24" s="87"/>
      <c r="DY24" s="87"/>
      <c r="DZ24" s="87"/>
      <c r="EA24" s="87"/>
      <c r="EB24" s="87"/>
      <c r="EC24" s="87"/>
      <c r="ED24" s="87"/>
      <c r="EE24" s="84"/>
      <c r="EF24" s="86"/>
      <c r="EG24" s="86"/>
      <c r="EH24" s="86"/>
      <c r="EI24" s="86"/>
      <c r="EJ24" s="103"/>
      <c r="EK24" s="103"/>
      <c r="EL24" s="103"/>
      <c r="EM24" s="103"/>
      <c r="EN24" s="103"/>
      <c r="EO24" s="103"/>
      <c r="EP24" s="7">
        <f t="shared" si="5"/>
        <v>42</v>
      </c>
    </row>
    <row r="25" spans="1:146" ht="36.75" thickBot="1">
      <c r="A25" s="40" t="s">
        <v>54</v>
      </c>
      <c r="B25" s="40" t="s">
        <v>55</v>
      </c>
      <c r="C25" s="11">
        <f>SUM(C26:C30)</f>
        <v>0</v>
      </c>
      <c r="D25" s="11">
        <f t="shared" ref="D25:S25" si="6">SUM(D26:D30)</f>
        <v>0</v>
      </c>
      <c r="E25" s="11">
        <f t="shared" si="6"/>
        <v>0</v>
      </c>
      <c r="F25" s="11">
        <f t="shared" si="6"/>
        <v>0</v>
      </c>
      <c r="G25" s="11">
        <f t="shared" si="6"/>
        <v>0</v>
      </c>
      <c r="H25" s="11">
        <f t="shared" si="6"/>
        <v>0</v>
      </c>
      <c r="I25" s="11">
        <f t="shared" si="6"/>
        <v>0</v>
      </c>
      <c r="J25" s="11">
        <f t="shared" si="6"/>
        <v>0</v>
      </c>
      <c r="K25" s="11">
        <f t="shared" si="6"/>
        <v>0</v>
      </c>
      <c r="L25" s="11">
        <f t="shared" si="6"/>
        <v>0</v>
      </c>
      <c r="M25" s="11">
        <f t="shared" si="6"/>
        <v>0</v>
      </c>
      <c r="N25" s="11">
        <f t="shared" si="6"/>
        <v>0</v>
      </c>
      <c r="O25" s="11">
        <f t="shared" si="6"/>
        <v>0</v>
      </c>
      <c r="P25" s="11">
        <f t="shared" si="6"/>
        <v>0</v>
      </c>
      <c r="Q25" s="11">
        <f t="shared" si="6"/>
        <v>0</v>
      </c>
      <c r="R25" s="11">
        <f t="shared" si="6"/>
        <v>0</v>
      </c>
      <c r="S25" s="11">
        <f t="shared" si="6"/>
        <v>0</v>
      </c>
      <c r="T25" s="83" t="s">
        <v>127</v>
      </c>
      <c r="U25" s="83" t="s">
        <v>127</v>
      </c>
      <c r="V25" s="11">
        <f>SUM(V26:V30)</f>
        <v>4</v>
      </c>
      <c r="W25" s="11">
        <f t="shared" ref="W25:AQ25" si="7">SUM(W26:W30)</f>
        <v>4</v>
      </c>
      <c r="X25" s="11">
        <f t="shared" si="7"/>
        <v>4</v>
      </c>
      <c r="Y25" s="11">
        <f t="shared" si="7"/>
        <v>4</v>
      </c>
      <c r="Z25" s="11">
        <f t="shared" si="7"/>
        <v>4</v>
      </c>
      <c r="AA25" s="11">
        <f t="shared" si="7"/>
        <v>4</v>
      </c>
      <c r="AB25" s="11">
        <f t="shared" si="7"/>
        <v>4</v>
      </c>
      <c r="AC25" s="11">
        <f t="shared" si="7"/>
        <v>4</v>
      </c>
      <c r="AD25" s="11">
        <f t="shared" si="7"/>
        <v>4</v>
      </c>
      <c r="AE25" s="11">
        <f t="shared" si="7"/>
        <v>4</v>
      </c>
      <c r="AF25" s="11">
        <f t="shared" si="7"/>
        <v>4</v>
      </c>
      <c r="AG25" s="11">
        <f t="shared" si="7"/>
        <v>4</v>
      </c>
      <c r="AH25" s="11">
        <f t="shared" si="7"/>
        <v>4</v>
      </c>
      <c r="AI25" s="11">
        <f t="shared" si="7"/>
        <v>4</v>
      </c>
      <c r="AJ25" s="11">
        <f t="shared" si="7"/>
        <v>4</v>
      </c>
      <c r="AK25" s="11">
        <f t="shared" si="7"/>
        <v>4</v>
      </c>
      <c r="AL25" s="11">
        <f t="shared" si="7"/>
        <v>4</v>
      </c>
      <c r="AM25" s="11">
        <f t="shared" si="7"/>
        <v>4</v>
      </c>
      <c r="AN25" s="11">
        <f t="shared" si="7"/>
        <v>4</v>
      </c>
      <c r="AO25" s="11">
        <f t="shared" si="7"/>
        <v>4</v>
      </c>
      <c r="AP25" s="11">
        <f t="shared" si="7"/>
        <v>4</v>
      </c>
      <c r="AQ25" s="11">
        <f t="shared" si="7"/>
        <v>4</v>
      </c>
      <c r="AR25" s="93">
        <f t="shared" ref="AR25" si="8">SUM(AR26:AR30)</f>
        <v>0</v>
      </c>
      <c r="AS25" s="93">
        <f t="shared" ref="AS25" si="9">SUM(AS26:AS30)</f>
        <v>0</v>
      </c>
      <c r="AT25" s="83" t="s">
        <v>127</v>
      </c>
      <c r="AU25" s="83" t="s">
        <v>127</v>
      </c>
      <c r="AV25" s="83" t="s">
        <v>127</v>
      </c>
      <c r="AW25" s="83" t="s">
        <v>127</v>
      </c>
      <c r="AX25" s="83" t="s">
        <v>127</v>
      </c>
      <c r="AY25" s="83" t="s">
        <v>127</v>
      </c>
      <c r="AZ25" s="83" t="s">
        <v>127</v>
      </c>
      <c r="BA25" s="83" t="s">
        <v>127</v>
      </c>
      <c r="BB25" s="83" t="s">
        <v>127</v>
      </c>
      <c r="BC25" s="11">
        <f>SUM(BC26:BC30)</f>
        <v>6</v>
      </c>
      <c r="BD25" s="11">
        <f t="shared" ref="BD25:BS25" si="10">SUM(BD26:BD30)</f>
        <v>8</v>
      </c>
      <c r="BE25" s="11">
        <f t="shared" si="10"/>
        <v>6</v>
      </c>
      <c r="BF25" s="11">
        <f t="shared" si="10"/>
        <v>8</v>
      </c>
      <c r="BG25" s="11">
        <f t="shared" si="10"/>
        <v>6</v>
      </c>
      <c r="BH25" s="11">
        <f t="shared" si="10"/>
        <v>8</v>
      </c>
      <c r="BI25" s="11">
        <f t="shared" si="10"/>
        <v>6</v>
      </c>
      <c r="BJ25" s="11">
        <f t="shared" si="10"/>
        <v>8</v>
      </c>
      <c r="BK25" s="11">
        <f t="shared" si="10"/>
        <v>6</v>
      </c>
      <c r="BL25" s="11">
        <f t="shared" si="10"/>
        <v>8</v>
      </c>
      <c r="BM25" s="11">
        <f t="shared" si="10"/>
        <v>6</v>
      </c>
      <c r="BN25" s="11">
        <f t="shared" si="10"/>
        <v>8</v>
      </c>
      <c r="BO25" s="11">
        <f t="shared" si="10"/>
        <v>6</v>
      </c>
      <c r="BP25" s="11">
        <f t="shared" si="10"/>
        <v>8</v>
      </c>
      <c r="BQ25" s="11">
        <f t="shared" si="10"/>
        <v>6</v>
      </c>
      <c r="BR25" s="11">
        <f t="shared" si="10"/>
        <v>8</v>
      </c>
      <c r="BS25" s="93">
        <f t="shared" si="10"/>
        <v>0</v>
      </c>
      <c r="BT25" s="83" t="s">
        <v>127</v>
      </c>
      <c r="BU25" s="83" t="s">
        <v>127</v>
      </c>
      <c r="BV25" s="11">
        <f>SUM(BV26:BV30)</f>
        <v>6</v>
      </c>
      <c r="BW25" s="11">
        <f t="shared" ref="BW25:CQ25" si="11">SUM(BW26:BW30)</f>
        <v>6</v>
      </c>
      <c r="BX25" s="11">
        <f t="shared" si="11"/>
        <v>6</v>
      </c>
      <c r="BY25" s="11">
        <f t="shared" si="11"/>
        <v>6</v>
      </c>
      <c r="BZ25" s="11">
        <f t="shared" si="11"/>
        <v>6</v>
      </c>
      <c r="CA25" s="11">
        <f t="shared" si="11"/>
        <v>6</v>
      </c>
      <c r="CB25" s="11">
        <f t="shared" si="11"/>
        <v>6</v>
      </c>
      <c r="CC25" s="11">
        <f t="shared" si="11"/>
        <v>6</v>
      </c>
      <c r="CD25" s="11">
        <f t="shared" si="11"/>
        <v>6</v>
      </c>
      <c r="CE25" s="11">
        <f t="shared" si="11"/>
        <v>6</v>
      </c>
      <c r="CF25" s="11">
        <f t="shared" si="11"/>
        <v>6</v>
      </c>
      <c r="CG25" s="11">
        <f t="shared" si="11"/>
        <v>6</v>
      </c>
      <c r="CH25" s="11">
        <f t="shared" si="11"/>
        <v>6</v>
      </c>
      <c r="CI25" s="11">
        <f t="shared" si="11"/>
        <v>6</v>
      </c>
      <c r="CJ25" s="121">
        <f t="shared" si="11"/>
        <v>0</v>
      </c>
      <c r="CK25" s="88">
        <f t="shared" si="11"/>
        <v>0</v>
      </c>
      <c r="CL25" s="88">
        <f t="shared" si="11"/>
        <v>0</v>
      </c>
      <c r="CM25" s="88">
        <f t="shared" si="11"/>
        <v>0</v>
      </c>
      <c r="CN25" s="93"/>
      <c r="CO25" s="88">
        <f t="shared" si="11"/>
        <v>0</v>
      </c>
      <c r="CP25" s="88">
        <f t="shared" si="11"/>
        <v>0</v>
      </c>
      <c r="CQ25" s="88">
        <f t="shared" si="11"/>
        <v>0</v>
      </c>
      <c r="CR25" s="88">
        <f t="shared" ref="CR25" si="12">SUM(CR26:CR30)</f>
        <v>0</v>
      </c>
      <c r="CS25" s="88">
        <f t="shared" ref="CS25" si="13">SUM(CS26:CS30)</f>
        <v>0</v>
      </c>
      <c r="CT25" s="83" t="s">
        <v>127</v>
      </c>
      <c r="CU25" s="83" t="s">
        <v>127</v>
      </c>
      <c r="CV25" s="83" t="s">
        <v>127</v>
      </c>
      <c r="CW25" s="83" t="s">
        <v>127</v>
      </c>
      <c r="CX25" s="83" t="s">
        <v>127</v>
      </c>
      <c r="CY25" s="83" t="s">
        <v>127</v>
      </c>
      <c r="CZ25" s="83" t="s">
        <v>127</v>
      </c>
      <c r="DA25" s="83" t="s">
        <v>127</v>
      </c>
      <c r="DB25" s="83" t="s">
        <v>127</v>
      </c>
      <c r="DC25" s="11">
        <f>SUM(DC26:DC30)</f>
        <v>4</v>
      </c>
      <c r="DD25" s="11">
        <f t="shared" ref="DD25:EF25" si="14">SUM(DD26:DD30)</f>
        <v>4</v>
      </c>
      <c r="DE25" s="11">
        <f t="shared" si="14"/>
        <v>4</v>
      </c>
      <c r="DF25" s="11">
        <f t="shared" si="14"/>
        <v>4</v>
      </c>
      <c r="DG25" s="11">
        <f t="shared" si="14"/>
        <v>4</v>
      </c>
      <c r="DH25" s="11">
        <f t="shared" si="14"/>
        <v>4</v>
      </c>
      <c r="DI25" s="11">
        <f t="shared" si="14"/>
        <v>4</v>
      </c>
      <c r="DJ25" s="11">
        <f t="shared" si="14"/>
        <v>4</v>
      </c>
      <c r="DK25" s="11">
        <f t="shared" si="14"/>
        <v>4</v>
      </c>
      <c r="DL25" s="11">
        <f t="shared" si="14"/>
        <v>4</v>
      </c>
      <c r="DM25" s="11">
        <f t="shared" si="14"/>
        <v>4</v>
      </c>
      <c r="DN25" s="11">
        <f t="shared" si="14"/>
        <v>4</v>
      </c>
      <c r="DO25" s="11">
        <f t="shared" si="14"/>
        <v>4</v>
      </c>
      <c r="DP25" s="93">
        <f t="shared" si="14"/>
        <v>0</v>
      </c>
      <c r="DQ25" s="88">
        <f t="shared" si="14"/>
        <v>0</v>
      </c>
      <c r="DR25" s="11">
        <f t="shared" si="14"/>
        <v>0</v>
      </c>
      <c r="DS25" s="11">
        <f t="shared" si="14"/>
        <v>0</v>
      </c>
      <c r="DT25" s="11">
        <f t="shared" si="14"/>
        <v>0</v>
      </c>
      <c r="DU25" s="11">
        <f t="shared" si="14"/>
        <v>0</v>
      </c>
      <c r="DV25" s="11">
        <f t="shared" si="14"/>
        <v>2</v>
      </c>
      <c r="DW25" s="11">
        <f t="shared" si="14"/>
        <v>2</v>
      </c>
      <c r="DX25" s="11">
        <f t="shared" si="14"/>
        <v>2</v>
      </c>
      <c r="DY25" s="11">
        <f t="shared" si="14"/>
        <v>2</v>
      </c>
      <c r="DZ25" s="11">
        <f t="shared" si="14"/>
        <v>2</v>
      </c>
      <c r="EA25" s="11">
        <f t="shared" si="14"/>
        <v>2</v>
      </c>
      <c r="EB25" s="11">
        <f t="shared" si="14"/>
        <v>2</v>
      </c>
      <c r="EC25" s="11">
        <f t="shared" si="14"/>
        <v>2</v>
      </c>
      <c r="ED25" s="11">
        <f t="shared" si="14"/>
        <v>2</v>
      </c>
      <c r="EE25" s="93">
        <f t="shared" si="14"/>
        <v>0</v>
      </c>
      <c r="EF25" s="88">
        <f t="shared" si="14"/>
        <v>0</v>
      </c>
      <c r="EG25" s="88">
        <f t="shared" ref="EG25" si="15">SUM(EG26:EG30)</f>
        <v>0</v>
      </c>
      <c r="EH25" s="88">
        <f t="shared" ref="EH25" si="16">SUM(EH26:EH30)</f>
        <v>0</v>
      </c>
      <c r="EI25" s="88">
        <f t="shared" ref="EI25" si="17">SUM(EI26:EI30)</f>
        <v>0</v>
      </c>
      <c r="EJ25" s="88">
        <f t="shared" ref="EJ25" si="18">SUM(EJ26:EJ30)</f>
        <v>0</v>
      </c>
      <c r="EK25" s="88">
        <f t="shared" ref="EK25" si="19">SUM(EK26:EK30)</f>
        <v>0</v>
      </c>
      <c r="EL25" s="88">
        <f t="shared" ref="EL25" si="20">SUM(EL26:EL30)</f>
        <v>0</v>
      </c>
      <c r="EM25" s="88">
        <f t="shared" ref="EM25" si="21">SUM(EM26:EM30)</f>
        <v>0</v>
      </c>
      <c r="EN25" s="88">
        <f t="shared" ref="EN25" si="22">SUM(EN26:EN30)</f>
        <v>0</v>
      </c>
      <c r="EO25" s="88">
        <f t="shared" ref="EO25" si="23">SUM(EO26:EO30)</f>
        <v>0</v>
      </c>
      <c r="EP25" s="88">
        <f t="shared" ref="EP25" si="24">SUM(EP26:EP30)</f>
        <v>354</v>
      </c>
    </row>
    <row r="26" spans="1:146" ht="15.75" thickBot="1">
      <c r="A26" s="39" t="s">
        <v>56</v>
      </c>
      <c r="B26" s="39" t="s">
        <v>57</v>
      </c>
      <c r="C26" s="8"/>
      <c r="D26" s="8"/>
      <c r="E26" s="8"/>
      <c r="F26" s="8"/>
      <c r="G26" s="8"/>
      <c r="H26" s="8"/>
      <c r="I26" s="8"/>
      <c r="J26" s="8"/>
      <c r="K26" s="9"/>
      <c r="L26" s="9"/>
      <c r="M26" s="9"/>
      <c r="N26" s="9"/>
      <c r="O26" s="8"/>
      <c r="P26" s="9"/>
      <c r="Q26" s="9"/>
      <c r="R26" s="9"/>
      <c r="S26" s="9"/>
      <c r="T26" s="83" t="s">
        <v>127</v>
      </c>
      <c r="U26" s="83" t="s">
        <v>127</v>
      </c>
      <c r="V26" s="9">
        <v>2</v>
      </c>
      <c r="W26" s="9">
        <v>2</v>
      </c>
      <c r="X26" s="9">
        <v>2</v>
      </c>
      <c r="Y26" s="9">
        <v>2</v>
      </c>
      <c r="Z26" s="9">
        <v>2</v>
      </c>
      <c r="AA26" s="9">
        <v>2</v>
      </c>
      <c r="AB26" s="9">
        <v>2</v>
      </c>
      <c r="AC26" s="9">
        <v>2</v>
      </c>
      <c r="AD26" s="9">
        <v>2</v>
      </c>
      <c r="AE26" s="9">
        <v>2</v>
      </c>
      <c r="AF26" s="8">
        <v>2</v>
      </c>
      <c r="AG26" s="8">
        <v>2</v>
      </c>
      <c r="AH26" s="8">
        <v>2</v>
      </c>
      <c r="AI26" s="8">
        <v>2</v>
      </c>
      <c r="AJ26" s="8">
        <v>2</v>
      </c>
      <c r="AK26" s="8">
        <v>2</v>
      </c>
      <c r="AL26" s="8">
        <v>2</v>
      </c>
      <c r="AM26" s="8">
        <v>2</v>
      </c>
      <c r="AN26" s="8">
        <v>2</v>
      </c>
      <c r="AO26" s="8">
        <v>2</v>
      </c>
      <c r="AP26" s="8">
        <v>2</v>
      </c>
      <c r="AQ26" s="8">
        <v>2</v>
      </c>
      <c r="AR26" s="84"/>
      <c r="AS26" s="84"/>
      <c r="AT26" s="83" t="s">
        <v>127</v>
      </c>
      <c r="AU26" s="83" t="s">
        <v>127</v>
      </c>
      <c r="AV26" s="83" t="s">
        <v>127</v>
      </c>
      <c r="AW26" s="83" t="s">
        <v>127</v>
      </c>
      <c r="AX26" s="83" t="s">
        <v>127</v>
      </c>
      <c r="AY26" s="83" t="s">
        <v>127</v>
      </c>
      <c r="AZ26" s="83" t="s">
        <v>127</v>
      </c>
      <c r="BA26" s="83" t="s">
        <v>127</v>
      </c>
      <c r="BB26" s="83" t="s">
        <v>127</v>
      </c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4"/>
      <c r="BT26" s="83" t="s">
        <v>127</v>
      </c>
      <c r="BU26" s="83" t="s">
        <v>127</v>
      </c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7"/>
      <c r="CK26" s="86"/>
      <c r="CL26" s="86"/>
      <c r="CM26" s="86"/>
      <c r="CN26" s="84"/>
      <c r="CO26" s="86"/>
      <c r="CP26" s="86"/>
      <c r="CQ26" s="86"/>
      <c r="CR26" s="86"/>
      <c r="CS26" s="86"/>
      <c r="CT26" s="83" t="s">
        <v>127</v>
      </c>
      <c r="CU26" s="83" t="s">
        <v>127</v>
      </c>
      <c r="CV26" s="83" t="s">
        <v>127</v>
      </c>
      <c r="CW26" s="83" t="s">
        <v>127</v>
      </c>
      <c r="CX26" s="83" t="s">
        <v>127</v>
      </c>
      <c r="CY26" s="83" t="s">
        <v>127</v>
      </c>
      <c r="CZ26" s="83" t="s">
        <v>127</v>
      </c>
      <c r="DA26" s="83" t="s">
        <v>127</v>
      </c>
      <c r="DB26" s="83" t="s">
        <v>127</v>
      </c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4"/>
      <c r="DQ26" s="86"/>
      <c r="DR26" s="86"/>
      <c r="DS26" s="86"/>
      <c r="DT26" s="83" t="s">
        <v>127</v>
      </c>
      <c r="DU26" s="83" t="s">
        <v>127</v>
      </c>
      <c r="DV26" s="8"/>
      <c r="DW26" s="8"/>
      <c r="DX26" s="8"/>
      <c r="DY26" s="8"/>
      <c r="DZ26" s="8"/>
      <c r="EA26" s="8"/>
      <c r="EB26" s="8"/>
      <c r="EC26" s="8"/>
      <c r="ED26" s="8"/>
      <c r="EE26" s="84"/>
      <c r="EF26" s="86"/>
      <c r="EG26" s="86"/>
      <c r="EH26" s="86"/>
      <c r="EI26" s="86"/>
      <c r="EJ26" s="103"/>
      <c r="EK26" s="103"/>
      <c r="EL26" s="103"/>
      <c r="EM26" s="103"/>
      <c r="EN26" s="103"/>
      <c r="EO26" s="103"/>
      <c r="EP26" s="7">
        <f>SUM(C26:EO26)</f>
        <v>44</v>
      </c>
    </row>
    <row r="27" spans="1:146" ht="52.5" customHeight="1" thickBot="1">
      <c r="A27" s="39" t="s">
        <v>58</v>
      </c>
      <c r="B27" s="39" t="s">
        <v>30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3" t="s">
        <v>127</v>
      </c>
      <c r="U27" s="83" t="s">
        <v>127</v>
      </c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4"/>
      <c r="AS27" s="84"/>
      <c r="AT27" s="83" t="s">
        <v>127</v>
      </c>
      <c r="AU27" s="83" t="s">
        <v>127</v>
      </c>
      <c r="AV27" s="83" t="s">
        <v>127</v>
      </c>
      <c r="AW27" s="83" t="s">
        <v>127</v>
      </c>
      <c r="AX27" s="83" t="s">
        <v>127</v>
      </c>
      <c r="AY27" s="83" t="s">
        <v>127</v>
      </c>
      <c r="AZ27" s="83" t="s">
        <v>127</v>
      </c>
      <c r="BA27" s="83" t="s">
        <v>127</v>
      </c>
      <c r="BB27" s="83" t="s">
        <v>127</v>
      </c>
      <c r="BC27" s="8">
        <v>2</v>
      </c>
      <c r="BD27" s="8">
        <v>2</v>
      </c>
      <c r="BE27" s="8">
        <v>2</v>
      </c>
      <c r="BF27" s="8">
        <v>2</v>
      </c>
      <c r="BG27" s="8">
        <v>2</v>
      </c>
      <c r="BH27" s="8">
        <v>2</v>
      </c>
      <c r="BI27" s="8">
        <v>2</v>
      </c>
      <c r="BJ27" s="8">
        <v>2</v>
      </c>
      <c r="BK27" s="8">
        <v>2</v>
      </c>
      <c r="BL27" s="8">
        <v>2</v>
      </c>
      <c r="BM27" s="8">
        <v>2</v>
      </c>
      <c r="BN27" s="8">
        <v>2</v>
      </c>
      <c r="BO27" s="8">
        <v>2</v>
      </c>
      <c r="BP27" s="8">
        <v>2</v>
      </c>
      <c r="BQ27" s="8">
        <v>2</v>
      </c>
      <c r="BR27" s="8">
        <v>2</v>
      </c>
      <c r="BS27" s="84"/>
      <c r="BT27" s="83" t="s">
        <v>127</v>
      </c>
      <c r="BU27" s="83" t="s">
        <v>127</v>
      </c>
      <c r="BV27" s="8">
        <v>2</v>
      </c>
      <c r="BW27" s="8">
        <v>2</v>
      </c>
      <c r="BX27" s="8">
        <v>2</v>
      </c>
      <c r="BY27" s="8">
        <v>2</v>
      </c>
      <c r="BZ27" s="8">
        <v>2</v>
      </c>
      <c r="CA27" s="8">
        <v>2</v>
      </c>
      <c r="CB27" s="8">
        <v>2</v>
      </c>
      <c r="CC27" s="8">
        <v>2</v>
      </c>
      <c r="CD27" s="8">
        <v>2</v>
      </c>
      <c r="CE27" s="8">
        <v>2</v>
      </c>
      <c r="CF27" s="8">
        <v>2</v>
      </c>
      <c r="CG27" s="8">
        <v>2</v>
      </c>
      <c r="CH27" s="8">
        <v>2</v>
      </c>
      <c r="CI27" s="8">
        <v>2</v>
      </c>
      <c r="CJ27" s="87">
        <v>0</v>
      </c>
      <c r="CK27" s="86"/>
      <c r="CL27" s="86"/>
      <c r="CM27" s="86"/>
      <c r="CN27" s="84"/>
      <c r="CO27" s="86"/>
      <c r="CP27" s="86"/>
      <c r="CQ27" s="86"/>
      <c r="CR27" s="86"/>
      <c r="CS27" s="86"/>
      <c r="CT27" s="83" t="s">
        <v>127</v>
      </c>
      <c r="CU27" s="83" t="s">
        <v>127</v>
      </c>
      <c r="CV27" s="83" t="s">
        <v>127</v>
      </c>
      <c r="CW27" s="83" t="s">
        <v>127</v>
      </c>
      <c r="CX27" s="83" t="s">
        <v>127</v>
      </c>
      <c r="CY27" s="83" t="s">
        <v>127</v>
      </c>
      <c r="CZ27" s="83" t="s">
        <v>127</v>
      </c>
      <c r="DA27" s="83" t="s">
        <v>127</v>
      </c>
      <c r="DB27" s="83" t="s">
        <v>127</v>
      </c>
      <c r="DC27" s="8">
        <v>2</v>
      </c>
      <c r="DD27" s="8">
        <v>2</v>
      </c>
      <c r="DE27" s="8">
        <v>2</v>
      </c>
      <c r="DF27" s="8">
        <v>2</v>
      </c>
      <c r="DG27" s="8">
        <v>2</v>
      </c>
      <c r="DH27" s="8">
        <v>2</v>
      </c>
      <c r="DI27" s="8">
        <v>2</v>
      </c>
      <c r="DJ27" s="8">
        <v>2</v>
      </c>
      <c r="DK27" s="8">
        <v>2</v>
      </c>
      <c r="DL27" s="8">
        <v>2</v>
      </c>
      <c r="DM27" s="8">
        <v>2</v>
      </c>
      <c r="DN27" s="8">
        <v>2</v>
      </c>
      <c r="DO27" s="8">
        <v>2</v>
      </c>
      <c r="DP27" s="84"/>
      <c r="DQ27" s="86"/>
      <c r="DR27" s="86"/>
      <c r="DS27" s="86"/>
      <c r="DT27" s="83" t="s">
        <v>127</v>
      </c>
      <c r="DU27" s="83" t="s">
        <v>127</v>
      </c>
      <c r="DV27" s="8"/>
      <c r="DW27" s="8"/>
      <c r="DX27" s="8"/>
      <c r="DY27" s="8"/>
      <c r="DZ27" s="8"/>
      <c r="EA27" s="8"/>
      <c r="EB27" s="8"/>
      <c r="EC27" s="8"/>
      <c r="ED27" s="8"/>
      <c r="EE27" s="84"/>
      <c r="EF27" s="86"/>
      <c r="EG27" s="86"/>
      <c r="EH27" s="86"/>
      <c r="EI27" s="86"/>
      <c r="EJ27" s="103"/>
      <c r="EK27" s="103"/>
      <c r="EL27" s="103"/>
      <c r="EM27" s="103"/>
      <c r="EN27" s="103"/>
      <c r="EO27" s="103"/>
      <c r="EP27" s="7">
        <f>SUM(C27:EO27)</f>
        <v>86</v>
      </c>
    </row>
    <row r="28" spans="1:146" ht="47.25" customHeight="1" thickBot="1">
      <c r="A28" s="39" t="s">
        <v>59</v>
      </c>
      <c r="B28" s="39" t="s">
        <v>60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3" t="s">
        <v>127</v>
      </c>
      <c r="U28" s="83" t="s">
        <v>127</v>
      </c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4"/>
      <c r="AS28" s="84"/>
      <c r="AT28" s="83" t="s">
        <v>127</v>
      </c>
      <c r="AU28" s="83" t="s">
        <v>127</v>
      </c>
      <c r="AV28" s="83" t="s">
        <v>127</v>
      </c>
      <c r="AW28" s="83" t="s">
        <v>127</v>
      </c>
      <c r="AX28" s="83" t="s">
        <v>127</v>
      </c>
      <c r="AY28" s="83" t="s">
        <v>127</v>
      </c>
      <c r="AZ28" s="83" t="s">
        <v>127</v>
      </c>
      <c r="BA28" s="83" t="s">
        <v>127</v>
      </c>
      <c r="BB28" s="83" t="s">
        <v>127</v>
      </c>
      <c r="BC28" s="8">
        <v>2</v>
      </c>
      <c r="BD28" s="8">
        <v>4</v>
      </c>
      <c r="BE28" s="8">
        <v>2</v>
      </c>
      <c r="BF28" s="8">
        <v>4</v>
      </c>
      <c r="BG28" s="8">
        <v>2</v>
      </c>
      <c r="BH28" s="8">
        <v>4</v>
      </c>
      <c r="BI28" s="8">
        <v>2</v>
      </c>
      <c r="BJ28" s="8">
        <v>4</v>
      </c>
      <c r="BK28" s="8">
        <v>2</v>
      </c>
      <c r="BL28" s="8">
        <v>4</v>
      </c>
      <c r="BM28" s="8">
        <v>2</v>
      </c>
      <c r="BN28" s="8">
        <v>4</v>
      </c>
      <c r="BO28" s="8">
        <v>2</v>
      </c>
      <c r="BP28" s="8">
        <v>4</v>
      </c>
      <c r="BQ28" s="8">
        <v>2</v>
      </c>
      <c r="BR28" s="8">
        <v>4</v>
      </c>
      <c r="BS28" s="84"/>
      <c r="BT28" s="83" t="s">
        <v>127</v>
      </c>
      <c r="BU28" s="83" t="s">
        <v>127</v>
      </c>
      <c r="BV28" s="8">
        <v>2</v>
      </c>
      <c r="BW28" s="8">
        <v>2</v>
      </c>
      <c r="BX28" s="8">
        <v>2</v>
      </c>
      <c r="BY28" s="8">
        <v>2</v>
      </c>
      <c r="BZ28" s="8">
        <v>2</v>
      </c>
      <c r="CA28" s="8">
        <v>2</v>
      </c>
      <c r="CB28" s="8">
        <v>2</v>
      </c>
      <c r="CC28" s="8">
        <v>2</v>
      </c>
      <c r="CD28" s="8">
        <v>2</v>
      </c>
      <c r="CE28" s="8">
        <v>2</v>
      </c>
      <c r="CF28" s="8">
        <v>2</v>
      </c>
      <c r="CG28" s="8">
        <v>2</v>
      </c>
      <c r="CH28" s="8">
        <v>2</v>
      </c>
      <c r="CI28" s="8">
        <v>2</v>
      </c>
      <c r="CJ28" s="87">
        <v>0</v>
      </c>
      <c r="CK28" s="86"/>
      <c r="CL28" s="86"/>
      <c r="CM28" s="86"/>
      <c r="CN28" s="84"/>
      <c r="CO28" s="86"/>
      <c r="CP28" s="86"/>
      <c r="CQ28" s="86"/>
      <c r="CR28" s="86"/>
      <c r="CS28" s="86"/>
      <c r="CT28" s="83" t="s">
        <v>127</v>
      </c>
      <c r="CU28" s="83" t="s">
        <v>127</v>
      </c>
      <c r="CV28" s="83" t="s">
        <v>127</v>
      </c>
      <c r="CW28" s="83" t="s">
        <v>127</v>
      </c>
      <c r="CX28" s="83" t="s">
        <v>127</v>
      </c>
      <c r="CY28" s="83" t="s">
        <v>127</v>
      </c>
      <c r="CZ28" s="83" t="s">
        <v>127</v>
      </c>
      <c r="DA28" s="83" t="s">
        <v>127</v>
      </c>
      <c r="DB28" s="83" t="s">
        <v>127</v>
      </c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4"/>
      <c r="DQ28" s="86"/>
      <c r="DR28" s="86"/>
      <c r="DS28" s="86"/>
      <c r="DT28" s="83" t="s">
        <v>127</v>
      </c>
      <c r="DU28" s="83" t="s">
        <v>127</v>
      </c>
      <c r="DV28" s="8"/>
      <c r="DW28" s="8"/>
      <c r="DX28" s="8"/>
      <c r="DY28" s="8"/>
      <c r="DZ28" s="8"/>
      <c r="EA28" s="8"/>
      <c r="EB28" s="8"/>
      <c r="EC28" s="8"/>
      <c r="ED28" s="8"/>
      <c r="EE28" s="84"/>
      <c r="EF28" s="86"/>
      <c r="EG28" s="86"/>
      <c r="EH28" s="86"/>
      <c r="EI28" s="86"/>
      <c r="EJ28" s="103"/>
      <c r="EK28" s="103"/>
      <c r="EL28" s="103"/>
      <c r="EM28" s="103"/>
      <c r="EN28" s="103"/>
      <c r="EO28" s="103"/>
      <c r="EP28" s="7">
        <f>SUM(C28:EO28)</f>
        <v>76</v>
      </c>
    </row>
    <row r="29" spans="1:146" ht="36" customHeight="1" thickBot="1">
      <c r="A29" s="39" t="s">
        <v>61</v>
      </c>
      <c r="B29" s="39" t="s">
        <v>21</v>
      </c>
      <c r="C29" s="8"/>
      <c r="D29" s="8"/>
      <c r="E29" s="8"/>
      <c r="F29" s="8"/>
      <c r="G29" s="8"/>
      <c r="H29" s="8"/>
      <c r="I29" s="8"/>
      <c r="J29" s="8"/>
      <c r="K29" s="9"/>
      <c r="L29" s="9"/>
      <c r="M29" s="9"/>
      <c r="N29" s="9"/>
      <c r="O29" s="8"/>
      <c r="P29" s="9"/>
      <c r="Q29" s="9"/>
      <c r="R29" s="9"/>
      <c r="S29" s="9"/>
      <c r="T29" s="83" t="s">
        <v>127</v>
      </c>
      <c r="U29" s="83" t="s">
        <v>127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4"/>
      <c r="AS29" s="84"/>
      <c r="AT29" s="83" t="s">
        <v>127</v>
      </c>
      <c r="AU29" s="83" t="s">
        <v>127</v>
      </c>
      <c r="AV29" s="83" t="s">
        <v>127</v>
      </c>
      <c r="AW29" s="83" t="s">
        <v>127</v>
      </c>
      <c r="AX29" s="83" t="s">
        <v>127</v>
      </c>
      <c r="AY29" s="83" t="s">
        <v>127</v>
      </c>
      <c r="AZ29" s="83" t="s">
        <v>127</v>
      </c>
      <c r="BA29" s="83" t="s">
        <v>127</v>
      </c>
      <c r="BB29" s="83" t="s">
        <v>127</v>
      </c>
      <c r="BC29" s="8">
        <v>2</v>
      </c>
      <c r="BD29" s="8">
        <v>2</v>
      </c>
      <c r="BE29" s="8">
        <v>2</v>
      </c>
      <c r="BF29" s="8">
        <v>2</v>
      </c>
      <c r="BG29" s="8">
        <v>2</v>
      </c>
      <c r="BH29" s="8">
        <v>2</v>
      </c>
      <c r="BI29" s="8">
        <v>2</v>
      </c>
      <c r="BJ29" s="8">
        <v>2</v>
      </c>
      <c r="BK29" s="8">
        <v>2</v>
      </c>
      <c r="BL29" s="8">
        <v>2</v>
      </c>
      <c r="BM29" s="8">
        <v>2</v>
      </c>
      <c r="BN29" s="8">
        <v>2</v>
      </c>
      <c r="BO29" s="8">
        <v>2</v>
      </c>
      <c r="BP29" s="8">
        <v>2</v>
      </c>
      <c r="BQ29" s="8">
        <v>2</v>
      </c>
      <c r="BR29" s="8">
        <v>2</v>
      </c>
      <c r="BS29" s="84"/>
      <c r="BT29" s="83" t="s">
        <v>127</v>
      </c>
      <c r="BU29" s="83" t="s">
        <v>127</v>
      </c>
      <c r="BV29" s="8">
        <v>2</v>
      </c>
      <c r="BW29" s="8">
        <v>2</v>
      </c>
      <c r="BX29" s="8">
        <v>2</v>
      </c>
      <c r="BY29" s="8">
        <v>2</v>
      </c>
      <c r="BZ29" s="8">
        <v>2</v>
      </c>
      <c r="CA29" s="8">
        <v>2</v>
      </c>
      <c r="CB29" s="8">
        <v>2</v>
      </c>
      <c r="CC29" s="8">
        <v>2</v>
      </c>
      <c r="CD29" s="8">
        <v>2</v>
      </c>
      <c r="CE29" s="8">
        <v>2</v>
      </c>
      <c r="CF29" s="8">
        <v>2</v>
      </c>
      <c r="CG29" s="8">
        <v>2</v>
      </c>
      <c r="CH29" s="8">
        <v>2</v>
      </c>
      <c r="CI29" s="8">
        <v>2</v>
      </c>
      <c r="CJ29" s="87">
        <v>0</v>
      </c>
      <c r="CK29" s="86"/>
      <c r="CL29" s="86"/>
      <c r="CM29" s="86"/>
      <c r="CN29" s="84"/>
      <c r="CO29" s="86"/>
      <c r="CP29" s="86"/>
      <c r="CQ29" s="86"/>
      <c r="CR29" s="86"/>
      <c r="CS29" s="86"/>
      <c r="CT29" s="83" t="s">
        <v>127</v>
      </c>
      <c r="CU29" s="83" t="s">
        <v>127</v>
      </c>
      <c r="CV29" s="83" t="s">
        <v>127</v>
      </c>
      <c r="CW29" s="83" t="s">
        <v>127</v>
      </c>
      <c r="CX29" s="83" t="s">
        <v>127</v>
      </c>
      <c r="CY29" s="83" t="s">
        <v>127</v>
      </c>
      <c r="CZ29" s="83" t="s">
        <v>127</v>
      </c>
      <c r="DA29" s="83" t="s">
        <v>127</v>
      </c>
      <c r="DB29" s="83" t="s">
        <v>127</v>
      </c>
      <c r="DC29" s="8">
        <v>2</v>
      </c>
      <c r="DD29" s="8">
        <v>2</v>
      </c>
      <c r="DE29" s="8">
        <v>2</v>
      </c>
      <c r="DF29" s="8">
        <v>2</v>
      </c>
      <c r="DG29" s="8">
        <v>2</v>
      </c>
      <c r="DH29" s="8">
        <v>2</v>
      </c>
      <c r="DI29" s="8">
        <v>2</v>
      </c>
      <c r="DJ29" s="8">
        <v>2</v>
      </c>
      <c r="DK29" s="8">
        <v>2</v>
      </c>
      <c r="DL29" s="8">
        <v>2</v>
      </c>
      <c r="DM29" s="8">
        <v>2</v>
      </c>
      <c r="DN29" s="8">
        <v>2</v>
      </c>
      <c r="DO29" s="8">
        <v>2</v>
      </c>
      <c r="DP29" s="84"/>
      <c r="DQ29" s="86"/>
      <c r="DR29" s="86"/>
      <c r="DS29" s="86"/>
      <c r="DT29" s="83" t="s">
        <v>127</v>
      </c>
      <c r="DU29" s="83" t="s">
        <v>127</v>
      </c>
      <c r="DV29" s="8">
        <v>2</v>
      </c>
      <c r="DW29" s="8">
        <v>2</v>
      </c>
      <c r="DX29" s="8">
        <v>2</v>
      </c>
      <c r="DY29" s="8">
        <v>2</v>
      </c>
      <c r="DZ29" s="8">
        <v>2</v>
      </c>
      <c r="EA29" s="8">
        <v>2</v>
      </c>
      <c r="EB29" s="8">
        <v>2</v>
      </c>
      <c r="EC29" s="8">
        <v>2</v>
      </c>
      <c r="ED29" s="8">
        <v>2</v>
      </c>
      <c r="EE29" s="84"/>
      <c r="EF29" s="86"/>
      <c r="EG29" s="86"/>
      <c r="EH29" s="86"/>
      <c r="EI29" s="86"/>
      <c r="EJ29" s="103"/>
      <c r="EK29" s="103"/>
      <c r="EL29" s="103"/>
      <c r="EM29" s="103"/>
      <c r="EN29" s="103"/>
      <c r="EO29" s="103"/>
      <c r="EP29" s="7">
        <f>SUM(C29:EO29)</f>
        <v>104</v>
      </c>
    </row>
    <row r="30" spans="1:146" ht="45" customHeight="1" thickBot="1">
      <c r="A30" s="39" t="s">
        <v>62</v>
      </c>
      <c r="B30" s="39" t="s">
        <v>125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3" t="s">
        <v>127</v>
      </c>
      <c r="U30" s="83" t="s">
        <v>127</v>
      </c>
      <c r="V30" s="8">
        <v>2</v>
      </c>
      <c r="W30" s="8">
        <v>2</v>
      </c>
      <c r="X30" s="8">
        <v>2</v>
      </c>
      <c r="Y30" s="8">
        <v>2</v>
      </c>
      <c r="Z30" s="8">
        <v>2</v>
      </c>
      <c r="AA30" s="8">
        <v>2</v>
      </c>
      <c r="AB30" s="8">
        <v>2</v>
      </c>
      <c r="AC30" s="8">
        <v>2</v>
      </c>
      <c r="AD30" s="8">
        <v>2</v>
      </c>
      <c r="AE30" s="8">
        <v>2</v>
      </c>
      <c r="AF30" s="8">
        <v>2</v>
      </c>
      <c r="AG30" s="8">
        <v>2</v>
      </c>
      <c r="AH30" s="8">
        <v>2</v>
      </c>
      <c r="AI30" s="8">
        <v>2</v>
      </c>
      <c r="AJ30" s="8">
        <v>2</v>
      </c>
      <c r="AK30" s="8">
        <v>2</v>
      </c>
      <c r="AL30" s="8">
        <v>2</v>
      </c>
      <c r="AM30" s="8">
        <v>2</v>
      </c>
      <c r="AN30" s="8">
        <v>2</v>
      </c>
      <c r="AO30" s="8">
        <v>2</v>
      </c>
      <c r="AP30" s="8">
        <v>2</v>
      </c>
      <c r="AQ30" s="8">
        <v>2</v>
      </c>
      <c r="AR30" s="84"/>
      <c r="AS30" s="84"/>
      <c r="AT30" s="83" t="s">
        <v>127</v>
      </c>
      <c r="AU30" s="83" t="s">
        <v>127</v>
      </c>
      <c r="AV30" s="83" t="s">
        <v>127</v>
      </c>
      <c r="AW30" s="83" t="s">
        <v>127</v>
      </c>
      <c r="AX30" s="83" t="s">
        <v>127</v>
      </c>
      <c r="AY30" s="83" t="s">
        <v>127</v>
      </c>
      <c r="AZ30" s="83" t="s">
        <v>127</v>
      </c>
      <c r="BA30" s="83" t="s">
        <v>127</v>
      </c>
      <c r="BB30" s="83" t="s">
        <v>127</v>
      </c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4"/>
      <c r="BT30" s="83" t="s">
        <v>127</v>
      </c>
      <c r="BU30" s="83" t="s">
        <v>127</v>
      </c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7">
        <v>0</v>
      </c>
      <c r="CK30" s="86"/>
      <c r="CL30" s="86"/>
      <c r="CM30" s="86"/>
      <c r="CN30" s="84"/>
      <c r="CO30" s="86"/>
      <c r="CP30" s="86"/>
      <c r="CQ30" s="86"/>
      <c r="CR30" s="86"/>
      <c r="CS30" s="86"/>
      <c r="CT30" s="83" t="s">
        <v>127</v>
      </c>
      <c r="CU30" s="83" t="s">
        <v>127</v>
      </c>
      <c r="CV30" s="83" t="s">
        <v>127</v>
      </c>
      <c r="CW30" s="83" t="s">
        <v>127</v>
      </c>
      <c r="CX30" s="83" t="s">
        <v>127</v>
      </c>
      <c r="CY30" s="83" t="s">
        <v>127</v>
      </c>
      <c r="CZ30" s="83" t="s">
        <v>127</v>
      </c>
      <c r="DA30" s="83" t="s">
        <v>127</v>
      </c>
      <c r="DB30" s="83" t="s">
        <v>127</v>
      </c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4"/>
      <c r="DQ30" s="86"/>
      <c r="DR30" s="86"/>
      <c r="DS30" s="86"/>
      <c r="DT30" s="83" t="s">
        <v>127</v>
      </c>
      <c r="DU30" s="83" t="s">
        <v>127</v>
      </c>
      <c r="DV30" s="8"/>
      <c r="DW30" s="8"/>
      <c r="DX30" s="8"/>
      <c r="DY30" s="8"/>
      <c r="DZ30" s="8"/>
      <c r="EA30" s="8"/>
      <c r="EB30" s="8"/>
      <c r="EC30" s="8"/>
      <c r="ED30" s="8"/>
      <c r="EE30" s="84"/>
      <c r="EF30" s="86"/>
      <c r="EG30" s="86"/>
      <c r="EH30" s="86"/>
      <c r="EI30" s="86"/>
      <c r="EJ30" s="103"/>
      <c r="EK30" s="103"/>
      <c r="EL30" s="103"/>
      <c r="EM30" s="103"/>
      <c r="EN30" s="103"/>
      <c r="EO30" s="103"/>
      <c r="EP30" s="7">
        <f>SUM(C30:EO30)</f>
        <v>44</v>
      </c>
    </row>
    <row r="31" spans="1:146" ht="36.75" thickBot="1">
      <c r="A31" s="40" t="s">
        <v>31</v>
      </c>
      <c r="B31" s="40" t="s">
        <v>32</v>
      </c>
      <c r="C31" s="11">
        <f t="shared" ref="C31:S31" si="25">SUM(C32,C36,C37,C38,C43,C47,C51,C55)</f>
        <v>0</v>
      </c>
      <c r="D31" s="11">
        <f t="shared" si="25"/>
        <v>0</v>
      </c>
      <c r="E31" s="11">
        <f t="shared" si="25"/>
        <v>0</v>
      </c>
      <c r="F31" s="11">
        <f t="shared" si="25"/>
        <v>0</v>
      </c>
      <c r="G31" s="11">
        <f t="shared" si="25"/>
        <v>0</v>
      </c>
      <c r="H31" s="11">
        <f t="shared" si="25"/>
        <v>0</v>
      </c>
      <c r="I31" s="11">
        <f t="shared" si="25"/>
        <v>0</v>
      </c>
      <c r="J31" s="11">
        <f t="shared" si="25"/>
        <v>0</v>
      </c>
      <c r="K31" s="11">
        <f t="shared" si="25"/>
        <v>0</v>
      </c>
      <c r="L31" s="11">
        <f t="shared" si="25"/>
        <v>0</v>
      </c>
      <c r="M31" s="11">
        <f t="shared" si="25"/>
        <v>0</v>
      </c>
      <c r="N31" s="11">
        <f t="shared" si="25"/>
        <v>0</v>
      </c>
      <c r="O31" s="11">
        <f t="shared" si="25"/>
        <v>0</v>
      </c>
      <c r="P31" s="11">
        <f t="shared" si="25"/>
        <v>0</v>
      </c>
      <c r="Q31" s="11">
        <f t="shared" si="25"/>
        <v>0</v>
      </c>
      <c r="R31" s="11">
        <f t="shared" si="25"/>
        <v>0</v>
      </c>
      <c r="S31" s="11">
        <f t="shared" si="25"/>
        <v>0</v>
      </c>
      <c r="T31" s="11" t="s">
        <v>127</v>
      </c>
      <c r="U31" s="11" t="s">
        <v>127</v>
      </c>
      <c r="V31" s="11">
        <f t="shared" ref="V31" si="26">SUM(V32,V36,V37,V38,V43,V47,V51,V55)</f>
        <v>2</v>
      </c>
      <c r="W31" s="11">
        <f t="shared" ref="W31" si="27">SUM(W32,W36,W37,W38,W43,W47,W51,W55)</f>
        <v>4</v>
      </c>
      <c r="X31" s="11">
        <f t="shared" ref="X31" si="28">SUM(X32,X36,X37,X38,X43,X47,X51,X55)</f>
        <v>2</v>
      </c>
      <c r="Y31" s="11">
        <f t="shared" ref="Y31" si="29">SUM(Y32,Y36,Y37,Y38,Y43,Y47,Y51,Y55)</f>
        <v>4</v>
      </c>
      <c r="Z31" s="11">
        <f t="shared" ref="Z31" si="30">SUM(Z32,Z36,Z37,Z38,Z43,Z47,Z51,Z55)</f>
        <v>2</v>
      </c>
      <c r="AA31" s="11">
        <f t="shared" ref="AA31" si="31">SUM(AA32,AA36,AA37,AA38,AA43,AA47,AA51,AA55)</f>
        <v>4</v>
      </c>
      <c r="AB31" s="11">
        <f t="shared" ref="AB31" si="32">SUM(AB32,AB36,AB37,AB38,AB43,AB47,AB51,AB55)</f>
        <v>2</v>
      </c>
      <c r="AC31" s="11">
        <f t="shared" ref="AC31" si="33">SUM(AC32,AC36,AC37,AC38,AC43,AC47,AC51,AC55)</f>
        <v>4</v>
      </c>
      <c r="AD31" s="11">
        <f t="shared" ref="AD31" si="34">SUM(AD32,AD36,AD37,AD38,AD43,AD47,AD51,AD55)</f>
        <v>2</v>
      </c>
      <c r="AE31" s="11">
        <f t="shared" ref="AE31" si="35">SUM(AE32,AE36,AE37,AE38,AE43,AE47,AE51,AE55)</f>
        <v>4</v>
      </c>
      <c r="AF31" s="11">
        <f t="shared" ref="AF31" si="36">SUM(AF32,AF36,AF37,AF38,AF43,AF47,AF51,AF55)</f>
        <v>2</v>
      </c>
      <c r="AG31" s="11">
        <f t="shared" ref="AG31" si="37">SUM(AG32,AG36,AG37,AG38,AG43,AG47,AG51,AG55)</f>
        <v>4</v>
      </c>
      <c r="AH31" s="11">
        <f t="shared" ref="AH31" si="38">SUM(AH32,AH36,AH37,AH38,AH43,AH47,AH51,AH55)</f>
        <v>2</v>
      </c>
      <c r="AI31" s="11">
        <f t="shared" ref="AI31" si="39">SUM(AI32,AI36,AI37,AI38,AI43,AI47,AI51,AI55)</f>
        <v>4</v>
      </c>
      <c r="AJ31" s="11">
        <f t="shared" ref="AJ31" si="40">SUM(AJ32,AJ36,AJ37,AJ38,AJ43,AJ47,AJ51,AJ55)</f>
        <v>2</v>
      </c>
      <c r="AK31" s="11">
        <f t="shared" ref="AK31" si="41">SUM(AK32,AK36,AK37,AK38,AK43,AK47,AK51,AK55)</f>
        <v>4</v>
      </c>
      <c r="AL31" s="11">
        <f t="shared" ref="AL31" si="42">SUM(AL32,AL36,AL37,AL38,AL43,AL47,AL51,AL55)</f>
        <v>2</v>
      </c>
      <c r="AM31" s="11">
        <f t="shared" ref="AM31" si="43">SUM(AM32,AM36,AM37,AM38,AM43,AM47,AM51,AM55)</f>
        <v>4</v>
      </c>
      <c r="AN31" s="11">
        <f t="shared" ref="AN31" si="44">SUM(AN32,AN36,AN37,AN38,AN43,AN47,AN51,AN55)</f>
        <v>2</v>
      </c>
      <c r="AO31" s="11">
        <f t="shared" ref="AO31" si="45">SUM(AO32,AO36,AO37,AO38,AO43,AO47,AO51,AO55)</f>
        <v>4</v>
      </c>
      <c r="AP31" s="11">
        <f t="shared" ref="AP31" si="46">SUM(AP32,AP36,AP37,AP38,AP43,AP47,AP51,AP55)</f>
        <v>2</v>
      </c>
      <c r="AQ31" s="11">
        <f t="shared" ref="AQ31" si="47">SUM(AQ32,AQ36,AQ37,AQ38,AQ43,AQ47,AQ51,AQ55)</f>
        <v>4</v>
      </c>
      <c r="AR31" s="93">
        <f>SUM(AR32,AR36,AR37,AR38,AR43,AR47,AR51,AR55)</f>
        <v>0</v>
      </c>
      <c r="AS31" s="93">
        <f>SUM(AS32,AS36,AS37,AS38,AS43,AS47,AS51,AS55)</f>
        <v>0</v>
      </c>
      <c r="AT31" s="11" t="s">
        <v>127</v>
      </c>
      <c r="AU31" s="11" t="s">
        <v>127</v>
      </c>
      <c r="AV31" s="11" t="s">
        <v>127</v>
      </c>
      <c r="AW31" s="11" t="s">
        <v>127</v>
      </c>
      <c r="AX31" s="11" t="s">
        <v>127</v>
      </c>
      <c r="AY31" s="11" t="s">
        <v>127</v>
      </c>
      <c r="AZ31" s="11" t="s">
        <v>127</v>
      </c>
      <c r="BA31" s="11" t="s">
        <v>127</v>
      </c>
      <c r="BB31" s="11" t="s">
        <v>127</v>
      </c>
      <c r="BC31" s="11">
        <f t="shared" ref="BC31" si="48">SUM(BC32,BC36,BC37,BC38,BC43,BC47,BC51,BC55)</f>
        <v>18</v>
      </c>
      <c r="BD31" s="11">
        <f t="shared" ref="BD31" si="49">SUM(BD32,BD36,BD37,BD38,BD43,BD47,BD51,BD55)</f>
        <v>18</v>
      </c>
      <c r="BE31" s="11">
        <f t="shared" ref="BE31" si="50">SUM(BE32,BE36,BE37,BE38,BE43,BE47,BE51,BE55)</f>
        <v>18</v>
      </c>
      <c r="BF31" s="11">
        <f t="shared" ref="BF31" si="51">SUM(BF32,BF36,BF37,BF38,BF43,BF47,BF51,BF55)</f>
        <v>18</v>
      </c>
      <c r="BG31" s="11">
        <f t="shared" ref="BG31" si="52">SUM(BG32,BG36,BG37,BG38,BG43,BG47,BG51,BG55)</f>
        <v>18</v>
      </c>
      <c r="BH31" s="11">
        <f t="shared" ref="BH31" si="53">SUM(BH32,BH36,BH37,BH38,BH43,BH47,BH51,BH55)</f>
        <v>18</v>
      </c>
      <c r="BI31" s="11">
        <f t="shared" ref="BI31" si="54">SUM(BI32,BI36,BI37,BI38,BI43,BI47,BI51,BI55)</f>
        <v>18</v>
      </c>
      <c r="BJ31" s="11">
        <f t="shared" ref="BJ31" si="55">SUM(BJ32,BJ36,BJ37,BJ38,BJ43,BJ47,BJ51,BJ55)</f>
        <v>18</v>
      </c>
      <c r="BK31" s="11">
        <f t="shared" ref="BK31" si="56">SUM(BK32,BK36,BK37,BK38,BK43,BK47,BK51,BK55)</f>
        <v>18</v>
      </c>
      <c r="BL31" s="11">
        <f t="shared" ref="BL31" si="57">SUM(BL32,BL36,BL37,BL38,BL43,BL47,BL51,BL55)</f>
        <v>18</v>
      </c>
      <c r="BM31" s="11">
        <f t="shared" ref="BM31" si="58">SUM(BM32,BM36,BM37,BM38,BM43,BM47,BM51,BM55)</f>
        <v>18</v>
      </c>
      <c r="BN31" s="11">
        <f t="shared" ref="BN31" si="59">SUM(BN32,BN36,BN37,BN38,BN43,BN47,BN51,BN55)</f>
        <v>18</v>
      </c>
      <c r="BO31" s="11">
        <f t="shared" ref="BO31" si="60">SUM(BO32,BO36,BO37,BO38,BO43,BO47,BO51,BO55)</f>
        <v>18</v>
      </c>
      <c r="BP31" s="11">
        <f t="shared" ref="BP31" si="61">SUM(BP32,BP36,BP37,BP38,BP43,BP47,BP51,BP55)</f>
        <v>18</v>
      </c>
      <c r="BQ31" s="11">
        <f t="shared" ref="BQ31" si="62">SUM(BQ32,BQ36,BQ37,BQ38,BQ43,BQ47,BQ51,BQ55)</f>
        <v>18</v>
      </c>
      <c r="BR31" s="11">
        <f t="shared" ref="BR31" si="63">SUM(BR32,BR36,BR37,BR38,BR43,BR47,BR51,BR55)</f>
        <v>18</v>
      </c>
      <c r="BS31" s="93">
        <f t="shared" ref="BS31" si="64">SUM(BS32,BS36,BS37,BS38,BS43,BS47,BS51,BS55)</f>
        <v>24</v>
      </c>
      <c r="BT31" s="121" t="s">
        <v>127</v>
      </c>
      <c r="BU31" s="121" t="s">
        <v>127</v>
      </c>
      <c r="BV31" s="121">
        <f t="shared" ref="BV31" si="65">SUM(BV32,BV36,BV37,BV38,BV43,BV47,BV51,BV55)</f>
        <v>14</v>
      </c>
      <c r="BW31" s="121">
        <f t="shared" ref="BW31" si="66">SUM(BW32,BW36,BW37,BW38,BW43,BW47,BW51,BW55)</f>
        <v>16</v>
      </c>
      <c r="BX31" s="121">
        <f t="shared" ref="BX31" si="67">SUM(BX32,BX36,BX37,BX38,BX43,BX47,BX51,BX55)</f>
        <v>14</v>
      </c>
      <c r="BY31" s="121">
        <f t="shared" ref="BY31" si="68">SUM(BY32,BY36,BY37,BY38,BY43,BY47,BY51,BY55)</f>
        <v>16</v>
      </c>
      <c r="BZ31" s="121">
        <f t="shared" ref="BZ31" si="69">SUM(BZ32,BZ36,BZ37,BZ38,BZ43,BZ47,BZ51,BZ55)</f>
        <v>14</v>
      </c>
      <c r="CA31" s="121">
        <f t="shared" ref="CA31" si="70">SUM(CA32,CA36,CA37,CA38,CA43,CA47,CA51,CA55)</f>
        <v>16</v>
      </c>
      <c r="CB31" s="121">
        <f t="shared" ref="CB31" si="71">SUM(CB32,CB36,CB37,CB38,CB43,CB47,CB51,CB55)</f>
        <v>14</v>
      </c>
      <c r="CC31" s="121">
        <f t="shared" ref="CC31" si="72">SUM(CC32,CC36,CC37,CC38,CC43,CC47,CC51,CC55)</f>
        <v>16</v>
      </c>
      <c r="CD31" s="121">
        <f t="shared" ref="CD31" si="73">SUM(CD32,CD36,CD37,CD38,CD43,CD47,CD51,CD55)</f>
        <v>14</v>
      </c>
      <c r="CE31" s="121">
        <f t="shared" ref="CE31" si="74">SUM(CE32,CE36,CE37,CE38,CE43,CE47,CE51,CE55)</f>
        <v>16</v>
      </c>
      <c r="CF31" s="121">
        <f t="shared" ref="CF31" si="75">SUM(CF32,CF36,CF37,CF38,CF43,CF47,CF51,CF55)</f>
        <v>14</v>
      </c>
      <c r="CG31" s="121">
        <f t="shared" ref="CG31" si="76">SUM(CG32,CG36,CG37,CG38,CG43,CG47,CG51,CG55)</f>
        <v>16</v>
      </c>
      <c r="CH31" s="121">
        <f t="shared" ref="CH31" si="77">SUM(CH32,CH36,CH37,CH38,CH43,CH47,CH51,CH55)</f>
        <v>14</v>
      </c>
      <c r="CI31" s="121">
        <f t="shared" ref="CI31" si="78">SUM(CI32,CI36,CI37,CI38,CI43,CI47,CI51,CI55)</f>
        <v>16</v>
      </c>
      <c r="CJ31" s="121">
        <f t="shared" ref="CJ31" si="79">SUM(CJ32,CJ36,CJ37,CJ38,CJ43,CJ47,CJ51,CJ55)</f>
        <v>36</v>
      </c>
      <c r="CK31" s="88">
        <f t="shared" ref="CK31" si="80">SUM(CK32,CK36,CK37,CK38,CK43,CK47,CK51,CK55)</f>
        <v>36</v>
      </c>
      <c r="CL31" s="88">
        <f t="shared" ref="CL31" si="81">SUM(CL32,CL36,CL37,CL38,CL43,CL47,CL51,CL55)</f>
        <v>36</v>
      </c>
      <c r="CM31" s="88">
        <f t="shared" ref="CM31" si="82">SUM(CM32,CM36,CM37,CM38,CM43,CM47,CM51,CM55)</f>
        <v>36</v>
      </c>
      <c r="CN31" s="93">
        <f>SUM(CN32,CN36,CN37,CN38,CN43,CN47,CN51,CN55)+CN34</f>
        <v>36</v>
      </c>
      <c r="CO31" s="88">
        <f t="shared" ref="CO31" si="83">SUM(CO32,CO36,CO37,CO38,CO43,CO47,CO51,CO55)</f>
        <v>36</v>
      </c>
      <c r="CP31" s="88">
        <f t="shared" ref="CP31" si="84">SUM(CP32,CP36,CP37,CP38,CP43,CP47,CP51,CP55)</f>
        <v>36</v>
      </c>
      <c r="CQ31" s="88">
        <f t="shared" ref="CQ31" si="85">SUM(CQ32,CQ36,CQ37,CQ38,CQ43,CQ47,CQ51,CQ55)</f>
        <v>36</v>
      </c>
      <c r="CR31" s="88">
        <f t="shared" ref="CR31" si="86">SUM(CR32,CR36,CR37,CR38,CR43,CR47,CR51,CR55)</f>
        <v>36</v>
      </c>
      <c r="CS31" s="88">
        <f t="shared" ref="CS31" si="87">SUM(CS32,CS36,CS37,CS38,CS43,CS47,CS51,CS55)</f>
        <v>36</v>
      </c>
      <c r="CT31" s="121" t="s">
        <v>127</v>
      </c>
      <c r="CU31" s="121" t="s">
        <v>127</v>
      </c>
      <c r="CV31" s="121" t="s">
        <v>127</v>
      </c>
      <c r="CW31" s="121" t="s">
        <v>127</v>
      </c>
      <c r="CX31" s="121" t="s">
        <v>127</v>
      </c>
      <c r="CY31" s="121" t="s">
        <v>127</v>
      </c>
      <c r="CZ31" s="121" t="s">
        <v>127</v>
      </c>
      <c r="DA31" s="121" t="s">
        <v>127</v>
      </c>
      <c r="DB31" s="121" t="s">
        <v>127</v>
      </c>
      <c r="DC31" s="121">
        <f>SUM(DC32,DC36,DC37,DC38,DC43,DC47,DC51,DC55)</f>
        <v>10</v>
      </c>
      <c r="DD31" s="121">
        <f t="shared" ref="DD31" si="88">SUM(DD32,DD36,DD37,DD38,DD43,DD47,DD51,DD55)</f>
        <v>12</v>
      </c>
      <c r="DE31" s="121">
        <f t="shared" ref="DE31" si="89">SUM(DE32,DE36,DE37,DE38,DE43,DE47,DE51,DE55)</f>
        <v>10</v>
      </c>
      <c r="DF31" s="121">
        <f t="shared" ref="DF31" si="90">SUM(DF32,DF36,DF37,DF38,DF43,DF47,DF51,DF55)</f>
        <v>12</v>
      </c>
      <c r="DG31" s="121">
        <f t="shared" ref="DG31" si="91">SUM(DG32,DG36,DG37,DG38,DG43,DG47,DG51,DG55)</f>
        <v>10</v>
      </c>
      <c r="DH31" s="121">
        <f t="shared" ref="DH31" si="92">SUM(DH32,DH36,DH37,DH38,DH43,DH47,DH51,DH55)</f>
        <v>12</v>
      </c>
      <c r="DI31" s="121">
        <f t="shared" ref="DI31" si="93">SUM(DI32,DI36,DI37,DI38,DI43,DI47,DI51,DI55)</f>
        <v>10</v>
      </c>
      <c r="DJ31" s="121">
        <f t="shared" ref="DJ31" si="94">SUM(DJ32,DJ36,DJ37,DJ38,DJ43,DJ47,DJ51,DJ55)</f>
        <v>12</v>
      </c>
      <c r="DK31" s="121">
        <f t="shared" ref="DK31" si="95">SUM(DK32,DK36,DK37,DK38,DK43,DK47,DK51,DK55)</f>
        <v>10</v>
      </c>
      <c r="DL31" s="121">
        <f t="shared" ref="DL31" si="96">SUM(DL32,DL36,DL37,DL38,DL43,DL47,DL51,DL55)</f>
        <v>12</v>
      </c>
      <c r="DM31" s="121">
        <f t="shared" ref="DM31" si="97">SUM(DM32,DM36,DM37,DM38,DM43,DM47,DM51,DM55)</f>
        <v>10</v>
      </c>
      <c r="DN31" s="121">
        <f t="shared" ref="DN31" si="98">SUM(DN32,DN36,DN37,DN38,DN43,DN47,DN51,DN55)</f>
        <v>12</v>
      </c>
      <c r="DO31" s="121">
        <f t="shared" ref="DO31" si="99">SUM(DO32,DO36,DO37,DO38,DO43,DO47,DO51,DO55)</f>
        <v>11</v>
      </c>
      <c r="DP31" s="127">
        <f>SUM(DP32,DP36,DP37,DP38,DP43,DP47,DP51,DP55)</f>
        <v>12</v>
      </c>
      <c r="DQ31" s="88">
        <f t="shared" ref="DQ31" si="100">SUM(DQ32,DQ36,DQ37,DQ38,DQ43,DQ47,DQ51,DQ55)</f>
        <v>36</v>
      </c>
      <c r="DR31" s="88">
        <f t="shared" ref="DR31" si="101">SUM(DR32,DR36,DR37,DR38,DR43,DR47,DR51,DR55)</f>
        <v>36</v>
      </c>
      <c r="DS31" s="88">
        <f t="shared" ref="DS31" si="102">SUM(DS32,DS36,DS37,DS38,DS43,DS47,DS51,DS55)</f>
        <v>0</v>
      </c>
      <c r="DT31" s="88" t="s">
        <v>127</v>
      </c>
      <c r="DU31" s="88" t="s">
        <v>127</v>
      </c>
      <c r="DV31" s="88">
        <f t="shared" ref="DV31" si="103">SUM(DV32,DV36,DV37,DV38,DV43,DV47,DV51,DV55)</f>
        <v>10</v>
      </c>
      <c r="DW31" s="121">
        <f t="shared" ref="DW31" si="104">SUM(DW32,DW36,DW37,DW38,DW43,DW47,DW51,DW55)</f>
        <v>10</v>
      </c>
      <c r="DX31" s="121">
        <f t="shared" ref="DX31" si="105">SUM(DX32,DX36,DX37,DX38,DX43,DX47,DX51,DX55)</f>
        <v>10</v>
      </c>
      <c r="DY31" s="121">
        <f t="shared" ref="DY31" si="106">SUM(DY32,DY36,DY37,DY38,DY43,DY47,DY51,DY55)</f>
        <v>10</v>
      </c>
      <c r="DZ31" s="121">
        <f t="shared" ref="DZ31" si="107">SUM(DZ32,DZ36,DZ37,DZ38,DZ43,DZ47,DZ51,DZ55)</f>
        <v>10</v>
      </c>
      <c r="EA31" s="121">
        <f t="shared" ref="EA31" si="108">SUM(EA32,EA36,EA37,EA38,EA43,EA47,EA51,EA55)</f>
        <v>10</v>
      </c>
      <c r="EB31" s="121">
        <f t="shared" ref="EB31" si="109">SUM(EB32,EB36,EB37,EB38,EB43,EB47,EB51,EB55)</f>
        <v>10</v>
      </c>
      <c r="EC31" s="121">
        <f t="shared" ref="EC31" si="110">SUM(EC32,EC36,EC37,EC38,EC43,EC47,EC51,EC55)</f>
        <v>10</v>
      </c>
      <c r="ED31" s="121">
        <f t="shared" ref="ED31" si="111">SUM(ED32,ED36,ED37,ED38,ED43,ED47,ED51,ED55)</f>
        <v>10</v>
      </c>
      <c r="EE31" s="93">
        <f t="shared" ref="EE31" si="112">SUM(EE32,EE36,EE37,EE38,EE43,EE47,EE51,EE55)</f>
        <v>24</v>
      </c>
      <c r="EF31" s="88">
        <f t="shared" ref="EF31" si="113">SUM(EF32,EF36,EF37,EF38,EF43,EF47,EF51,EF55)</f>
        <v>0</v>
      </c>
      <c r="EG31" s="88">
        <f t="shared" ref="EG31" si="114">SUM(EG32,EG36,EG37,EG38,EG43,EG47,EG51,EG55)</f>
        <v>36</v>
      </c>
      <c r="EH31" s="88">
        <f t="shared" ref="EH31" si="115">SUM(EH32,EH36,EH37,EH38,EH43,EH47,EH51,EH55)</f>
        <v>36</v>
      </c>
      <c r="EI31" s="88">
        <f t="shared" ref="EI31" si="116">SUM(EI32,EI36,EI37,EI38,EI43,EI47,EI51,EI55)</f>
        <v>36</v>
      </c>
      <c r="EJ31" s="102">
        <f t="shared" ref="EJ31" si="117">SUM(EJ32,EJ36,EJ37,EJ38,EJ43,EJ47,EJ51,EJ55)</f>
        <v>0</v>
      </c>
      <c r="EK31" s="102">
        <f t="shared" ref="EK31" si="118">SUM(EK32,EK36,EK37,EK38,EK43,EK47,EK51,EK55)</f>
        <v>0</v>
      </c>
      <c r="EL31" s="102">
        <f t="shared" ref="EL31" si="119">SUM(EL32,EL36,EL37,EL38,EL43,EL47,EL51,EL55)</f>
        <v>0</v>
      </c>
      <c r="EM31" s="102">
        <f t="shared" ref="EM31" si="120">SUM(EM32,EM36,EM37,EM38,EM43,EM47,EM51,EM55)</f>
        <v>0</v>
      </c>
      <c r="EN31" s="102">
        <f t="shared" ref="EN31" si="121">SUM(EN32,EN36,EN37,EN38,EN43,EN47,EN51,EN55)</f>
        <v>0</v>
      </c>
      <c r="EO31" s="102">
        <f t="shared" ref="EO31" si="122">SUM(EO32,EO36,EO37,EO38,EO43,EO47,EO51,EO55)</f>
        <v>0</v>
      </c>
      <c r="EP31" s="11">
        <f>EP32+EP36+EP37+EP38+EP43+EP47+EP51+EP55</f>
        <v>1397</v>
      </c>
    </row>
    <row r="32" spans="1:146" ht="48.75" thickBot="1">
      <c r="A32" s="41" t="s">
        <v>82</v>
      </c>
      <c r="B32" s="80" t="s">
        <v>132</v>
      </c>
      <c r="C32" s="8">
        <f>SUM(C33:C34)</f>
        <v>0</v>
      </c>
      <c r="D32" s="8">
        <f t="shared" ref="D32:S32" si="123">SUM(D33:D34)</f>
        <v>0</v>
      </c>
      <c r="E32" s="8">
        <f t="shared" si="123"/>
        <v>0</v>
      </c>
      <c r="F32" s="8">
        <f t="shared" si="123"/>
        <v>0</v>
      </c>
      <c r="G32" s="8">
        <f t="shared" si="123"/>
        <v>0</v>
      </c>
      <c r="H32" s="8">
        <f t="shared" si="123"/>
        <v>0</v>
      </c>
      <c r="I32" s="8">
        <f t="shared" si="123"/>
        <v>0</v>
      </c>
      <c r="J32" s="8">
        <f t="shared" si="123"/>
        <v>0</v>
      </c>
      <c r="K32" s="8">
        <f t="shared" si="123"/>
        <v>0</v>
      </c>
      <c r="L32" s="8">
        <f t="shared" si="123"/>
        <v>0</v>
      </c>
      <c r="M32" s="8">
        <f t="shared" si="123"/>
        <v>0</v>
      </c>
      <c r="N32" s="8">
        <f t="shared" si="123"/>
        <v>0</v>
      </c>
      <c r="O32" s="8">
        <f t="shared" si="123"/>
        <v>0</v>
      </c>
      <c r="P32" s="8">
        <f t="shared" si="123"/>
        <v>0</v>
      </c>
      <c r="Q32" s="8">
        <f t="shared" si="123"/>
        <v>0</v>
      </c>
      <c r="R32" s="8">
        <f t="shared" si="123"/>
        <v>0</v>
      </c>
      <c r="S32" s="8">
        <f t="shared" si="123"/>
        <v>0</v>
      </c>
      <c r="T32" s="83" t="s">
        <v>127</v>
      </c>
      <c r="U32" s="83" t="s">
        <v>127</v>
      </c>
      <c r="V32" s="8">
        <f>SUM(V33:V34)</f>
        <v>0</v>
      </c>
      <c r="W32" s="8">
        <f t="shared" ref="W32:AS32" si="124">SUM(W33:W34)</f>
        <v>0</v>
      </c>
      <c r="X32" s="8">
        <f t="shared" si="124"/>
        <v>0</v>
      </c>
      <c r="Y32" s="8">
        <f t="shared" si="124"/>
        <v>0</v>
      </c>
      <c r="Z32" s="8">
        <f t="shared" si="124"/>
        <v>0</v>
      </c>
      <c r="AA32" s="8">
        <f t="shared" si="124"/>
        <v>0</v>
      </c>
      <c r="AB32" s="8">
        <f t="shared" si="124"/>
        <v>0</v>
      </c>
      <c r="AC32" s="8">
        <f t="shared" si="124"/>
        <v>0</v>
      </c>
      <c r="AD32" s="8">
        <f t="shared" si="124"/>
        <v>0</v>
      </c>
      <c r="AE32" s="8">
        <f t="shared" si="124"/>
        <v>0</v>
      </c>
      <c r="AF32" s="8">
        <f t="shared" si="124"/>
        <v>0</v>
      </c>
      <c r="AG32" s="8">
        <f t="shared" si="124"/>
        <v>0</v>
      </c>
      <c r="AH32" s="8">
        <f t="shared" si="124"/>
        <v>0</v>
      </c>
      <c r="AI32" s="8">
        <f t="shared" si="124"/>
        <v>0</v>
      </c>
      <c r="AJ32" s="8">
        <f t="shared" si="124"/>
        <v>0</v>
      </c>
      <c r="AK32" s="8">
        <f t="shared" si="124"/>
        <v>0</v>
      </c>
      <c r="AL32" s="8">
        <f t="shared" si="124"/>
        <v>0</v>
      </c>
      <c r="AM32" s="8">
        <f t="shared" si="124"/>
        <v>0</v>
      </c>
      <c r="AN32" s="8">
        <f t="shared" si="124"/>
        <v>0</v>
      </c>
      <c r="AO32" s="8">
        <f t="shared" si="124"/>
        <v>0</v>
      </c>
      <c r="AP32" s="8">
        <f t="shared" si="124"/>
        <v>0</v>
      </c>
      <c r="AQ32" s="8">
        <f t="shared" si="124"/>
        <v>0</v>
      </c>
      <c r="AR32" s="84">
        <f t="shared" si="124"/>
        <v>0</v>
      </c>
      <c r="AS32" s="84">
        <f t="shared" si="124"/>
        <v>0</v>
      </c>
      <c r="AT32" s="83" t="s">
        <v>127</v>
      </c>
      <c r="AU32" s="83" t="s">
        <v>127</v>
      </c>
      <c r="AV32" s="83" t="s">
        <v>127</v>
      </c>
      <c r="AW32" s="83" t="s">
        <v>127</v>
      </c>
      <c r="AX32" s="83" t="s">
        <v>127</v>
      </c>
      <c r="AY32" s="83" t="s">
        <v>127</v>
      </c>
      <c r="AZ32" s="83" t="s">
        <v>127</v>
      </c>
      <c r="BA32" s="83" t="s">
        <v>127</v>
      </c>
      <c r="BB32" s="83" t="s">
        <v>127</v>
      </c>
      <c r="BC32" s="8">
        <f>SUM(BC33:BC34)</f>
        <v>4</v>
      </c>
      <c r="BD32" s="8">
        <f t="shared" ref="BD32:BS32" si="125">SUM(BD33:BD34)</f>
        <v>4</v>
      </c>
      <c r="BE32" s="8">
        <f t="shared" si="125"/>
        <v>4</v>
      </c>
      <c r="BF32" s="8">
        <f t="shared" si="125"/>
        <v>4</v>
      </c>
      <c r="BG32" s="8">
        <f t="shared" si="125"/>
        <v>4</v>
      </c>
      <c r="BH32" s="8">
        <f t="shared" si="125"/>
        <v>4</v>
      </c>
      <c r="BI32" s="8">
        <f t="shared" si="125"/>
        <v>4</v>
      </c>
      <c r="BJ32" s="8">
        <f t="shared" si="125"/>
        <v>4</v>
      </c>
      <c r="BK32" s="8">
        <f t="shared" si="125"/>
        <v>4</v>
      </c>
      <c r="BL32" s="8">
        <f t="shared" si="125"/>
        <v>4</v>
      </c>
      <c r="BM32" s="8">
        <f t="shared" si="125"/>
        <v>4</v>
      </c>
      <c r="BN32" s="8">
        <f t="shared" si="125"/>
        <v>4</v>
      </c>
      <c r="BO32" s="8">
        <f t="shared" si="125"/>
        <v>4</v>
      </c>
      <c r="BP32" s="8">
        <f t="shared" si="125"/>
        <v>4</v>
      </c>
      <c r="BQ32" s="8">
        <f t="shared" si="125"/>
        <v>4</v>
      </c>
      <c r="BR32" s="8">
        <f t="shared" si="125"/>
        <v>4</v>
      </c>
      <c r="BS32" s="84">
        <f t="shared" si="125"/>
        <v>0</v>
      </c>
      <c r="BT32" s="83" t="s">
        <v>127</v>
      </c>
      <c r="BU32" s="83" t="s">
        <v>127</v>
      </c>
      <c r="BV32" s="8">
        <f>SUM(BV33:BV34)</f>
        <v>4</v>
      </c>
      <c r="BW32" s="8">
        <f t="shared" ref="BW32:CS32" si="126">SUM(BW33:BW34)</f>
        <v>4</v>
      </c>
      <c r="BX32" s="8">
        <f t="shared" si="126"/>
        <v>4</v>
      </c>
      <c r="BY32" s="8">
        <f t="shared" si="126"/>
        <v>4</v>
      </c>
      <c r="BZ32" s="8">
        <f t="shared" si="126"/>
        <v>4</v>
      </c>
      <c r="CA32" s="8">
        <f t="shared" si="126"/>
        <v>4</v>
      </c>
      <c r="CB32" s="8">
        <f t="shared" si="126"/>
        <v>4</v>
      </c>
      <c r="CC32" s="8">
        <f t="shared" si="126"/>
        <v>4</v>
      </c>
      <c r="CD32" s="8">
        <f t="shared" si="126"/>
        <v>4</v>
      </c>
      <c r="CE32" s="8">
        <f t="shared" si="126"/>
        <v>4</v>
      </c>
      <c r="CF32" s="8">
        <f t="shared" si="126"/>
        <v>4</v>
      </c>
      <c r="CG32" s="8">
        <f t="shared" si="126"/>
        <v>4</v>
      </c>
      <c r="CH32" s="8">
        <f t="shared" si="126"/>
        <v>4</v>
      </c>
      <c r="CI32" s="8">
        <f t="shared" si="126"/>
        <v>4</v>
      </c>
      <c r="CJ32" s="8">
        <f t="shared" si="126"/>
        <v>0</v>
      </c>
      <c r="CK32" s="86">
        <f>SUM(CK33:CK34)</f>
        <v>0</v>
      </c>
      <c r="CL32" s="86">
        <f t="shared" si="126"/>
        <v>0</v>
      </c>
      <c r="CM32" s="86">
        <f t="shared" si="126"/>
        <v>0</v>
      </c>
      <c r="CN32" s="84"/>
      <c r="CO32" s="86">
        <f t="shared" si="126"/>
        <v>0</v>
      </c>
      <c r="CP32" s="86">
        <f t="shared" si="126"/>
        <v>0</v>
      </c>
      <c r="CQ32" s="86">
        <f t="shared" si="126"/>
        <v>0</v>
      </c>
      <c r="CR32" s="86">
        <f t="shared" si="126"/>
        <v>0</v>
      </c>
      <c r="CS32" s="86">
        <f t="shared" si="126"/>
        <v>0</v>
      </c>
      <c r="CT32" s="83" t="s">
        <v>127</v>
      </c>
      <c r="CU32" s="83" t="s">
        <v>127</v>
      </c>
      <c r="CV32" s="83" t="s">
        <v>127</v>
      </c>
      <c r="CW32" s="83" t="s">
        <v>127</v>
      </c>
      <c r="CX32" s="83" t="s">
        <v>127</v>
      </c>
      <c r="CY32" s="83" t="s">
        <v>127</v>
      </c>
      <c r="CZ32" s="83" t="s">
        <v>127</v>
      </c>
      <c r="DA32" s="83" t="s">
        <v>127</v>
      </c>
      <c r="DB32" s="83" t="s">
        <v>127</v>
      </c>
      <c r="DC32" s="8">
        <f>SUM(DC33:DC34)</f>
        <v>0</v>
      </c>
      <c r="DD32" s="8">
        <f t="shared" ref="DD32:DP32" si="127">SUM(DD33:DD34)</f>
        <v>0</v>
      </c>
      <c r="DE32" s="8">
        <f t="shared" si="127"/>
        <v>0</v>
      </c>
      <c r="DF32" s="8">
        <f t="shared" si="127"/>
        <v>0</v>
      </c>
      <c r="DG32" s="8">
        <f t="shared" si="127"/>
        <v>0</v>
      </c>
      <c r="DH32" s="8">
        <f t="shared" si="127"/>
        <v>0</v>
      </c>
      <c r="DI32" s="8">
        <f t="shared" si="127"/>
        <v>0</v>
      </c>
      <c r="DJ32" s="8">
        <f t="shared" si="127"/>
        <v>0</v>
      </c>
      <c r="DK32" s="8">
        <f t="shared" si="127"/>
        <v>0</v>
      </c>
      <c r="DL32" s="8">
        <f t="shared" si="127"/>
        <v>0</v>
      </c>
      <c r="DM32" s="8">
        <f t="shared" si="127"/>
        <v>0</v>
      </c>
      <c r="DN32" s="8">
        <f t="shared" si="127"/>
        <v>0</v>
      </c>
      <c r="DO32" s="8">
        <f t="shared" si="127"/>
        <v>0</v>
      </c>
      <c r="DP32" s="84">
        <f t="shared" si="127"/>
        <v>0</v>
      </c>
      <c r="DQ32" s="86">
        <f t="shared" ref="DQ32" si="128">SUM(DQ33:DQ34)</f>
        <v>0</v>
      </c>
      <c r="DR32" s="86">
        <f t="shared" ref="DR32" si="129">SUM(DR33:DR34)</f>
        <v>0</v>
      </c>
      <c r="DS32" s="86">
        <f t="shared" ref="DS32" si="130">SUM(DS33:DS34)</f>
        <v>0</v>
      </c>
      <c r="DT32" s="83" t="s">
        <v>127</v>
      </c>
      <c r="DU32" s="83" t="s">
        <v>127</v>
      </c>
      <c r="DV32" s="8">
        <f>SUM(DV33:DV34)</f>
        <v>0</v>
      </c>
      <c r="DW32" s="8">
        <f t="shared" ref="DW32:ED32" si="131">SUM(DW33:DW34)</f>
        <v>0</v>
      </c>
      <c r="DX32" s="8">
        <f t="shared" si="131"/>
        <v>0</v>
      </c>
      <c r="DY32" s="8">
        <f t="shared" si="131"/>
        <v>0</v>
      </c>
      <c r="DZ32" s="8">
        <f t="shared" si="131"/>
        <v>0</v>
      </c>
      <c r="EA32" s="8">
        <f t="shared" si="131"/>
        <v>0</v>
      </c>
      <c r="EB32" s="8">
        <f t="shared" si="131"/>
        <v>0</v>
      </c>
      <c r="EC32" s="8">
        <f t="shared" si="131"/>
        <v>0</v>
      </c>
      <c r="ED32" s="8">
        <f t="shared" si="131"/>
        <v>0</v>
      </c>
      <c r="EE32" s="84">
        <f>SUM(EE33:EE34)</f>
        <v>0</v>
      </c>
      <c r="EF32" s="86">
        <f t="shared" ref="EF32:EO32" si="132">SUM(EF33:EF34)</f>
        <v>0</v>
      </c>
      <c r="EG32" s="86">
        <f t="shared" si="132"/>
        <v>0</v>
      </c>
      <c r="EH32" s="86">
        <f t="shared" si="132"/>
        <v>0</v>
      </c>
      <c r="EI32" s="86">
        <f t="shared" si="132"/>
        <v>0</v>
      </c>
      <c r="EJ32" s="103">
        <f t="shared" si="132"/>
        <v>0</v>
      </c>
      <c r="EK32" s="103">
        <f t="shared" si="132"/>
        <v>0</v>
      </c>
      <c r="EL32" s="103">
        <f t="shared" si="132"/>
        <v>0</v>
      </c>
      <c r="EM32" s="103">
        <f t="shared" si="132"/>
        <v>0</v>
      </c>
      <c r="EN32" s="103">
        <f t="shared" si="132"/>
        <v>0</v>
      </c>
      <c r="EO32" s="103">
        <f t="shared" si="132"/>
        <v>0</v>
      </c>
      <c r="EP32" s="8">
        <f>EP33+EP34</f>
        <v>128</v>
      </c>
    </row>
    <row r="33" spans="1:146" ht="36.75" thickBot="1">
      <c r="A33" s="41" t="s">
        <v>34</v>
      </c>
      <c r="B33" s="39" t="s">
        <v>83</v>
      </c>
      <c r="C33" s="8"/>
      <c r="D33" s="8"/>
      <c r="E33" s="8"/>
      <c r="F33" s="8"/>
      <c r="G33" s="8"/>
      <c r="H33" s="8"/>
      <c r="I33" s="8"/>
      <c r="J33" s="8"/>
      <c r="K33" s="9"/>
      <c r="L33" s="9"/>
      <c r="M33" s="9"/>
      <c r="N33" s="10"/>
      <c r="O33" s="8"/>
      <c r="P33" s="9"/>
      <c r="Q33" s="9"/>
      <c r="R33" s="9"/>
      <c r="S33" s="9"/>
      <c r="T33" s="83" t="s">
        <v>127</v>
      </c>
      <c r="U33" s="83" t="s">
        <v>127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4"/>
      <c r="AS33" s="84"/>
      <c r="AT33" s="83" t="s">
        <v>127</v>
      </c>
      <c r="AU33" s="83" t="s">
        <v>127</v>
      </c>
      <c r="AV33" s="83" t="s">
        <v>127</v>
      </c>
      <c r="AW33" s="83" t="s">
        <v>127</v>
      </c>
      <c r="AX33" s="83" t="s">
        <v>127</v>
      </c>
      <c r="AY33" s="83" t="s">
        <v>127</v>
      </c>
      <c r="AZ33" s="83" t="s">
        <v>127</v>
      </c>
      <c r="BA33" s="83" t="s">
        <v>127</v>
      </c>
      <c r="BB33" s="83" t="s">
        <v>127</v>
      </c>
      <c r="BC33" s="8">
        <v>4</v>
      </c>
      <c r="BD33" s="8">
        <v>4</v>
      </c>
      <c r="BE33" s="8">
        <v>4</v>
      </c>
      <c r="BF33" s="8">
        <v>4</v>
      </c>
      <c r="BG33" s="8">
        <v>4</v>
      </c>
      <c r="BH33" s="8">
        <v>4</v>
      </c>
      <c r="BI33" s="8">
        <v>4</v>
      </c>
      <c r="BJ33" s="8">
        <v>4</v>
      </c>
      <c r="BK33" s="8">
        <v>4</v>
      </c>
      <c r="BL33" s="8">
        <v>4</v>
      </c>
      <c r="BM33" s="8">
        <v>4</v>
      </c>
      <c r="BN33" s="8">
        <v>4</v>
      </c>
      <c r="BO33" s="8">
        <v>4</v>
      </c>
      <c r="BP33" s="8">
        <v>4</v>
      </c>
      <c r="BQ33" s="8">
        <v>4</v>
      </c>
      <c r="BR33" s="8">
        <v>4</v>
      </c>
      <c r="BS33" s="84"/>
      <c r="BT33" s="83" t="s">
        <v>127</v>
      </c>
      <c r="BU33" s="83" t="s">
        <v>127</v>
      </c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7"/>
      <c r="CK33" s="86"/>
      <c r="CL33" s="86"/>
      <c r="CM33" s="86"/>
      <c r="CN33" s="84"/>
      <c r="CO33" s="86"/>
      <c r="CP33" s="86"/>
      <c r="CQ33" s="86"/>
      <c r="CR33" s="86"/>
      <c r="CS33" s="86"/>
      <c r="CT33" s="83" t="s">
        <v>127</v>
      </c>
      <c r="CU33" s="83" t="s">
        <v>127</v>
      </c>
      <c r="CV33" s="83" t="s">
        <v>127</v>
      </c>
      <c r="CW33" s="83" t="s">
        <v>127</v>
      </c>
      <c r="CX33" s="83" t="s">
        <v>127</v>
      </c>
      <c r="CY33" s="83" t="s">
        <v>127</v>
      </c>
      <c r="CZ33" s="83" t="s">
        <v>127</v>
      </c>
      <c r="DA33" s="83" t="s">
        <v>127</v>
      </c>
      <c r="DB33" s="83" t="s">
        <v>127</v>
      </c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4"/>
      <c r="DQ33" s="86"/>
      <c r="DR33" s="86"/>
      <c r="DS33" s="86"/>
      <c r="DT33" s="83" t="s">
        <v>127</v>
      </c>
      <c r="DU33" s="83" t="s">
        <v>127</v>
      </c>
      <c r="DV33" s="8"/>
      <c r="DW33" s="8"/>
      <c r="DX33" s="8"/>
      <c r="DY33" s="8"/>
      <c r="DZ33" s="8"/>
      <c r="EA33" s="8"/>
      <c r="EB33" s="8"/>
      <c r="EC33" s="8"/>
      <c r="ED33" s="8"/>
      <c r="EE33" s="84"/>
      <c r="EF33" s="86"/>
      <c r="EG33" s="86"/>
      <c r="EH33" s="86"/>
      <c r="EI33" s="86"/>
      <c r="EJ33" s="103"/>
      <c r="EK33" s="103"/>
      <c r="EL33" s="103"/>
      <c r="EM33" s="103"/>
      <c r="EN33" s="103"/>
      <c r="EO33" s="103"/>
      <c r="EP33" s="8">
        <f>SUM(C33:EO33)</f>
        <v>64</v>
      </c>
    </row>
    <row r="34" spans="1:146" ht="36.75" thickBot="1">
      <c r="A34" s="41" t="s">
        <v>35</v>
      </c>
      <c r="B34" s="39" t="s">
        <v>133</v>
      </c>
      <c r="C34" s="8"/>
      <c r="D34" s="8"/>
      <c r="E34" s="8"/>
      <c r="F34" s="8"/>
      <c r="G34" s="8"/>
      <c r="H34" s="8"/>
      <c r="I34" s="8"/>
      <c r="J34" s="8"/>
      <c r="K34" s="9"/>
      <c r="L34" s="9"/>
      <c r="M34" s="9"/>
      <c r="N34" s="10"/>
      <c r="O34" s="8"/>
      <c r="P34" s="9"/>
      <c r="Q34" s="9"/>
      <c r="R34" s="9"/>
      <c r="S34" s="9"/>
      <c r="T34" s="83" t="s">
        <v>127</v>
      </c>
      <c r="U34" s="83" t="s">
        <v>127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4"/>
      <c r="AS34" s="84"/>
      <c r="AT34" s="83" t="s">
        <v>127</v>
      </c>
      <c r="AU34" s="83" t="s">
        <v>127</v>
      </c>
      <c r="AV34" s="83" t="s">
        <v>127</v>
      </c>
      <c r="AW34" s="83" t="s">
        <v>127</v>
      </c>
      <c r="AX34" s="83" t="s">
        <v>127</v>
      </c>
      <c r="AY34" s="83" t="s">
        <v>127</v>
      </c>
      <c r="AZ34" s="83" t="s">
        <v>127</v>
      </c>
      <c r="BA34" s="83" t="s">
        <v>127</v>
      </c>
      <c r="BB34" s="83" t="s">
        <v>127</v>
      </c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4"/>
      <c r="BT34" s="83" t="s">
        <v>127</v>
      </c>
      <c r="BU34" s="83" t="s">
        <v>127</v>
      </c>
      <c r="BV34" s="8">
        <v>4</v>
      </c>
      <c r="BW34" s="8">
        <v>4</v>
      </c>
      <c r="BX34" s="8">
        <v>4</v>
      </c>
      <c r="BY34" s="8">
        <v>4</v>
      </c>
      <c r="BZ34" s="8">
        <v>4</v>
      </c>
      <c r="CA34" s="8">
        <v>4</v>
      </c>
      <c r="CB34" s="8">
        <v>4</v>
      </c>
      <c r="CC34" s="8">
        <v>4</v>
      </c>
      <c r="CD34" s="8">
        <v>4</v>
      </c>
      <c r="CE34" s="8">
        <v>4</v>
      </c>
      <c r="CF34" s="8">
        <v>4</v>
      </c>
      <c r="CG34" s="8">
        <v>4</v>
      </c>
      <c r="CH34" s="8">
        <v>4</v>
      </c>
      <c r="CI34" s="8">
        <v>4</v>
      </c>
      <c r="CJ34" s="87">
        <v>0</v>
      </c>
      <c r="CK34" s="86"/>
      <c r="CL34" s="86"/>
      <c r="CM34" s="86"/>
      <c r="CN34" s="84">
        <v>8</v>
      </c>
      <c r="CO34" s="86"/>
      <c r="CP34" s="86"/>
      <c r="CQ34" s="86"/>
      <c r="CR34" s="86"/>
      <c r="CS34" s="86"/>
      <c r="CT34" s="83" t="s">
        <v>127</v>
      </c>
      <c r="CU34" s="83" t="s">
        <v>127</v>
      </c>
      <c r="CV34" s="83" t="s">
        <v>127</v>
      </c>
      <c r="CW34" s="83" t="s">
        <v>127</v>
      </c>
      <c r="CX34" s="83" t="s">
        <v>127</v>
      </c>
      <c r="CY34" s="83" t="s">
        <v>127</v>
      </c>
      <c r="CZ34" s="83" t="s">
        <v>127</v>
      </c>
      <c r="DA34" s="83" t="s">
        <v>127</v>
      </c>
      <c r="DB34" s="83" t="s">
        <v>127</v>
      </c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4"/>
      <c r="DQ34" s="86"/>
      <c r="DR34" s="86"/>
      <c r="DS34" s="86"/>
      <c r="DT34" s="83" t="s">
        <v>127</v>
      </c>
      <c r="DU34" s="83" t="s">
        <v>127</v>
      </c>
      <c r="DV34" s="8"/>
      <c r="DW34" s="8"/>
      <c r="DX34" s="8"/>
      <c r="DY34" s="8"/>
      <c r="DZ34" s="8"/>
      <c r="EA34" s="8"/>
      <c r="EB34" s="8"/>
      <c r="EC34" s="8"/>
      <c r="ED34" s="8"/>
      <c r="EE34" s="84"/>
      <c r="EF34" s="86"/>
      <c r="EG34" s="86"/>
      <c r="EH34" s="86"/>
      <c r="EI34" s="86"/>
      <c r="EJ34" s="103"/>
      <c r="EK34" s="103"/>
      <c r="EL34" s="103"/>
      <c r="EM34" s="103"/>
      <c r="EN34" s="103"/>
      <c r="EO34" s="103"/>
      <c r="EP34" s="8">
        <f>SUM(C34:EO34)</f>
        <v>64</v>
      </c>
    </row>
    <row r="35" spans="1:146" ht="15.75" thickBot="1">
      <c r="A35" s="41"/>
      <c r="B35" s="39"/>
      <c r="C35" s="8"/>
      <c r="D35" s="8"/>
      <c r="E35" s="8"/>
      <c r="F35" s="8"/>
      <c r="G35" s="8"/>
      <c r="H35" s="8"/>
      <c r="I35" s="8"/>
      <c r="J35" s="8"/>
      <c r="K35" s="9"/>
      <c r="L35" s="9"/>
      <c r="M35" s="9"/>
      <c r="N35" s="10"/>
      <c r="O35" s="8"/>
      <c r="P35" s="9"/>
      <c r="Q35" s="9"/>
      <c r="R35" s="9"/>
      <c r="S35" s="9"/>
      <c r="T35" s="83"/>
      <c r="U35" s="83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4"/>
      <c r="AS35" s="84"/>
      <c r="AT35" s="83"/>
      <c r="AU35" s="83"/>
      <c r="AV35" s="83"/>
      <c r="AW35" s="83"/>
      <c r="AX35" s="83"/>
      <c r="AY35" s="83"/>
      <c r="AZ35" s="83"/>
      <c r="BA35" s="83"/>
      <c r="BB35" s="83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4"/>
      <c r="BT35" s="83"/>
      <c r="BU35" s="83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7"/>
      <c r="CK35" s="86"/>
      <c r="CL35" s="86"/>
      <c r="CM35" s="86"/>
      <c r="CN35" s="84"/>
      <c r="CO35" s="86"/>
      <c r="CP35" s="86"/>
      <c r="CQ35" s="86"/>
      <c r="CR35" s="86"/>
      <c r="CS35" s="86"/>
      <c r="CT35" s="83"/>
      <c r="CU35" s="83"/>
      <c r="CV35" s="83"/>
      <c r="CW35" s="83"/>
      <c r="CX35" s="83"/>
      <c r="CY35" s="83"/>
      <c r="CZ35" s="83"/>
      <c r="DA35" s="83"/>
      <c r="DB35" s="83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4"/>
      <c r="DQ35" s="86"/>
      <c r="DR35" s="86"/>
      <c r="DS35" s="86"/>
      <c r="DT35" s="83"/>
      <c r="DU35" s="83"/>
      <c r="DV35" s="8"/>
      <c r="DW35" s="8"/>
      <c r="DX35" s="8"/>
      <c r="DY35" s="8"/>
      <c r="DZ35" s="8"/>
      <c r="EA35" s="8"/>
      <c r="EB35" s="8"/>
      <c r="EC35" s="8"/>
      <c r="ED35" s="8"/>
      <c r="EE35" s="84"/>
      <c r="EF35" s="86"/>
      <c r="EG35" s="86"/>
      <c r="EH35" s="86"/>
      <c r="EI35" s="86"/>
      <c r="EJ35" s="103"/>
      <c r="EK35" s="103"/>
      <c r="EL35" s="103"/>
      <c r="EM35" s="103"/>
      <c r="EN35" s="103"/>
      <c r="EO35" s="103"/>
      <c r="EP35" s="8"/>
    </row>
    <row r="36" spans="1:146" ht="48" customHeight="1" thickBot="1">
      <c r="A36" s="41" t="s">
        <v>36</v>
      </c>
      <c r="B36" s="39" t="s">
        <v>134</v>
      </c>
      <c r="C36" s="8"/>
      <c r="D36" s="8"/>
      <c r="E36" s="8"/>
      <c r="F36" s="8"/>
      <c r="G36" s="8"/>
      <c r="H36" s="8"/>
      <c r="I36" s="8"/>
      <c r="J36" s="8"/>
      <c r="K36" s="9"/>
      <c r="L36" s="9"/>
      <c r="M36" s="9"/>
      <c r="N36" s="10"/>
      <c r="O36" s="8"/>
      <c r="P36" s="9"/>
      <c r="Q36" s="9"/>
      <c r="R36" s="9"/>
      <c r="S36" s="9"/>
      <c r="T36" s="83" t="s">
        <v>127</v>
      </c>
      <c r="U36" s="83" t="s">
        <v>127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4"/>
      <c r="AS36" s="84"/>
      <c r="AT36" s="83" t="s">
        <v>127</v>
      </c>
      <c r="AU36" s="83" t="s">
        <v>127</v>
      </c>
      <c r="AV36" s="83" t="s">
        <v>127</v>
      </c>
      <c r="AW36" s="83" t="s">
        <v>127</v>
      </c>
      <c r="AX36" s="83" t="s">
        <v>127</v>
      </c>
      <c r="AY36" s="83" t="s">
        <v>127</v>
      </c>
      <c r="AZ36" s="83" t="s">
        <v>127</v>
      </c>
      <c r="BA36" s="83" t="s">
        <v>127</v>
      </c>
      <c r="BB36" s="83" t="s">
        <v>127</v>
      </c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4"/>
      <c r="BT36" s="83" t="s">
        <v>127</v>
      </c>
      <c r="BU36" s="83" t="s">
        <v>127</v>
      </c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7"/>
      <c r="CK36" s="86"/>
      <c r="CL36" s="86"/>
      <c r="CM36" s="86"/>
      <c r="CN36" s="84"/>
      <c r="CO36" s="86"/>
      <c r="CP36" s="86"/>
      <c r="CQ36" s="86"/>
      <c r="CR36" s="86"/>
      <c r="CS36" s="86"/>
      <c r="CT36" s="83" t="s">
        <v>127</v>
      </c>
      <c r="CU36" s="83" t="s">
        <v>127</v>
      </c>
      <c r="CV36" s="83" t="s">
        <v>127</v>
      </c>
      <c r="CW36" s="83" t="s">
        <v>127</v>
      </c>
      <c r="CX36" s="83" t="s">
        <v>127</v>
      </c>
      <c r="CY36" s="83" t="s">
        <v>127</v>
      </c>
      <c r="CZ36" s="83" t="s">
        <v>127</v>
      </c>
      <c r="DA36" s="83" t="s">
        <v>127</v>
      </c>
      <c r="DB36" s="83" t="s">
        <v>127</v>
      </c>
      <c r="DC36" s="8">
        <v>2</v>
      </c>
      <c r="DD36" s="8">
        <v>2</v>
      </c>
      <c r="DE36" s="8">
        <v>2</v>
      </c>
      <c r="DF36" s="8">
        <v>2</v>
      </c>
      <c r="DG36" s="8">
        <v>2</v>
      </c>
      <c r="DH36" s="8">
        <v>2</v>
      </c>
      <c r="DI36" s="8">
        <v>2</v>
      </c>
      <c r="DJ36" s="8">
        <v>2</v>
      </c>
      <c r="DK36" s="8">
        <v>2</v>
      </c>
      <c r="DL36" s="8">
        <v>2</v>
      </c>
      <c r="DM36" s="8">
        <v>2</v>
      </c>
      <c r="DN36" s="8">
        <v>2</v>
      </c>
      <c r="DO36" s="8">
        <v>2</v>
      </c>
      <c r="DP36" s="84"/>
      <c r="DQ36" s="86"/>
      <c r="DR36" s="86"/>
      <c r="DS36" s="86"/>
      <c r="DT36" s="83" t="s">
        <v>127</v>
      </c>
      <c r="DU36" s="83" t="s">
        <v>127</v>
      </c>
      <c r="DV36" s="8">
        <v>2</v>
      </c>
      <c r="DW36" s="8">
        <v>2</v>
      </c>
      <c r="DX36" s="8">
        <v>2</v>
      </c>
      <c r="DY36" s="8">
        <v>2</v>
      </c>
      <c r="DZ36" s="8">
        <v>2</v>
      </c>
      <c r="EA36" s="8">
        <v>2</v>
      </c>
      <c r="EB36" s="8">
        <v>2</v>
      </c>
      <c r="EC36" s="8">
        <v>2</v>
      </c>
      <c r="ED36" s="8">
        <v>2</v>
      </c>
      <c r="EE36" s="84"/>
      <c r="EF36" s="86"/>
      <c r="EG36" s="86"/>
      <c r="EH36" s="86"/>
      <c r="EI36" s="86"/>
      <c r="EJ36" s="103"/>
      <c r="EK36" s="103"/>
      <c r="EL36" s="103"/>
      <c r="EM36" s="103"/>
      <c r="EN36" s="103"/>
      <c r="EO36" s="103"/>
      <c r="EP36" s="8">
        <f t="shared" ref="EP36:EP62" si="133">SUM(C36:EO36)</f>
        <v>44</v>
      </c>
    </row>
    <row r="37" spans="1:146" ht="60.75" thickBot="1">
      <c r="A37" s="41" t="s">
        <v>37</v>
      </c>
      <c r="B37" s="39" t="s">
        <v>135</v>
      </c>
      <c r="C37" s="8"/>
      <c r="D37" s="8"/>
      <c r="E37" s="8"/>
      <c r="F37" s="8"/>
      <c r="G37" s="8"/>
      <c r="H37" s="8"/>
      <c r="I37" s="8"/>
      <c r="J37" s="8"/>
      <c r="K37" s="9"/>
      <c r="L37" s="9"/>
      <c r="M37" s="9"/>
      <c r="N37" s="10"/>
      <c r="O37" s="8"/>
      <c r="P37" s="9"/>
      <c r="Q37" s="9"/>
      <c r="R37" s="9"/>
      <c r="S37" s="9"/>
      <c r="T37" s="83" t="s">
        <v>127</v>
      </c>
      <c r="U37" s="83" t="s">
        <v>127</v>
      </c>
      <c r="V37" s="9"/>
      <c r="W37" s="9"/>
      <c r="X37" s="9"/>
      <c r="Y37" s="9"/>
      <c r="Z37" s="9"/>
      <c r="AA37" s="9"/>
      <c r="AB37" s="9"/>
      <c r="AC37" s="9"/>
      <c r="AD37" s="9"/>
      <c r="AE37" s="9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4"/>
      <c r="AS37" s="84"/>
      <c r="AT37" s="83" t="s">
        <v>127</v>
      </c>
      <c r="AU37" s="83" t="s">
        <v>127</v>
      </c>
      <c r="AV37" s="83" t="s">
        <v>127</v>
      </c>
      <c r="AW37" s="83" t="s">
        <v>127</v>
      </c>
      <c r="AX37" s="83" t="s">
        <v>127</v>
      </c>
      <c r="AY37" s="83" t="s">
        <v>127</v>
      </c>
      <c r="AZ37" s="83" t="s">
        <v>127</v>
      </c>
      <c r="BA37" s="83" t="s">
        <v>127</v>
      </c>
      <c r="BB37" s="83" t="s">
        <v>127</v>
      </c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4"/>
      <c r="BT37" s="83" t="s">
        <v>127</v>
      </c>
      <c r="BU37" s="83" t="s">
        <v>127</v>
      </c>
      <c r="BV37" s="8">
        <v>2</v>
      </c>
      <c r="BW37" s="8">
        <v>4</v>
      </c>
      <c r="BX37" s="8">
        <v>2</v>
      </c>
      <c r="BY37" s="8">
        <v>4</v>
      </c>
      <c r="BZ37" s="8">
        <v>2</v>
      </c>
      <c r="CA37" s="8">
        <v>4</v>
      </c>
      <c r="CB37" s="8">
        <v>2</v>
      </c>
      <c r="CC37" s="8">
        <v>4</v>
      </c>
      <c r="CD37" s="8">
        <v>2</v>
      </c>
      <c r="CE37" s="8">
        <v>4</v>
      </c>
      <c r="CF37" s="8">
        <v>2</v>
      </c>
      <c r="CG37" s="8">
        <v>4</v>
      </c>
      <c r="CH37" s="8">
        <v>2</v>
      </c>
      <c r="CI37" s="8">
        <v>4</v>
      </c>
      <c r="CJ37" s="87">
        <v>0</v>
      </c>
      <c r="CK37" s="86"/>
      <c r="CL37" s="86"/>
      <c r="CM37" s="86"/>
      <c r="CN37" s="84"/>
      <c r="CO37" s="86"/>
      <c r="CP37" s="86"/>
      <c r="CQ37" s="86"/>
      <c r="CR37" s="86"/>
      <c r="CS37" s="86"/>
      <c r="CT37" s="83" t="s">
        <v>127</v>
      </c>
      <c r="CU37" s="83" t="s">
        <v>127</v>
      </c>
      <c r="CV37" s="83" t="s">
        <v>127</v>
      </c>
      <c r="CW37" s="83" t="s">
        <v>127</v>
      </c>
      <c r="CX37" s="83" t="s">
        <v>127</v>
      </c>
      <c r="CY37" s="83" t="s">
        <v>127</v>
      </c>
      <c r="CZ37" s="83" t="s">
        <v>127</v>
      </c>
      <c r="DA37" s="83" t="s">
        <v>127</v>
      </c>
      <c r="DB37" s="83" t="s">
        <v>127</v>
      </c>
      <c r="DC37" s="8">
        <v>2</v>
      </c>
      <c r="DD37" s="8">
        <v>2</v>
      </c>
      <c r="DE37" s="8">
        <v>2</v>
      </c>
      <c r="DF37" s="8">
        <v>2</v>
      </c>
      <c r="DG37" s="8">
        <v>2</v>
      </c>
      <c r="DH37" s="8">
        <v>2</v>
      </c>
      <c r="DI37" s="8">
        <v>2</v>
      </c>
      <c r="DJ37" s="8">
        <v>2</v>
      </c>
      <c r="DK37" s="8">
        <v>2</v>
      </c>
      <c r="DL37" s="8">
        <v>2</v>
      </c>
      <c r="DM37" s="8">
        <v>2</v>
      </c>
      <c r="DN37" s="8">
        <v>2</v>
      </c>
      <c r="DO37" s="8">
        <v>2</v>
      </c>
      <c r="DP37" s="84">
        <v>12</v>
      </c>
      <c r="DQ37" s="86"/>
      <c r="DR37" s="86"/>
      <c r="DS37" s="86"/>
      <c r="DT37" s="83" t="s">
        <v>127</v>
      </c>
      <c r="DU37" s="83" t="s">
        <v>127</v>
      </c>
      <c r="DV37" s="8"/>
      <c r="DW37" s="8"/>
      <c r="DX37" s="8"/>
      <c r="DY37" s="8"/>
      <c r="DZ37" s="8"/>
      <c r="EA37" s="8"/>
      <c r="EB37" s="8"/>
      <c r="EC37" s="8"/>
      <c r="ED37" s="8"/>
      <c r="EE37" s="84"/>
      <c r="EF37" s="86"/>
      <c r="EG37" s="86"/>
      <c r="EH37" s="86"/>
      <c r="EI37" s="86"/>
      <c r="EJ37" s="103"/>
      <c r="EK37" s="103"/>
      <c r="EL37" s="103"/>
      <c r="EM37" s="103"/>
      <c r="EN37" s="103"/>
      <c r="EO37" s="103"/>
      <c r="EP37" s="8">
        <f t="shared" si="133"/>
        <v>80</v>
      </c>
    </row>
    <row r="38" spans="1:146" ht="217.5" customHeight="1" thickBot="1">
      <c r="A38" s="12" t="s">
        <v>39</v>
      </c>
      <c r="B38" s="82" t="s">
        <v>136</v>
      </c>
      <c r="C38" s="12">
        <f>SUM(C39:C42)</f>
        <v>0</v>
      </c>
      <c r="D38" s="12">
        <f t="shared" ref="D38:S38" si="134">SUM(D39:D42)</f>
        <v>0</v>
      </c>
      <c r="E38" s="12">
        <f t="shared" si="134"/>
        <v>0</v>
      </c>
      <c r="F38" s="12">
        <f t="shared" si="134"/>
        <v>0</v>
      </c>
      <c r="G38" s="12">
        <f t="shared" si="134"/>
        <v>0</v>
      </c>
      <c r="H38" s="12">
        <f t="shared" si="134"/>
        <v>0</v>
      </c>
      <c r="I38" s="12">
        <f t="shared" si="134"/>
        <v>0</v>
      </c>
      <c r="J38" s="12">
        <f t="shared" si="134"/>
        <v>0</v>
      </c>
      <c r="K38" s="12">
        <f t="shared" si="134"/>
        <v>0</v>
      </c>
      <c r="L38" s="12">
        <f t="shared" si="134"/>
        <v>0</v>
      </c>
      <c r="M38" s="12">
        <f t="shared" si="134"/>
        <v>0</v>
      </c>
      <c r="N38" s="12">
        <f t="shared" si="134"/>
        <v>0</v>
      </c>
      <c r="O38" s="12">
        <f t="shared" si="134"/>
        <v>0</v>
      </c>
      <c r="P38" s="12">
        <f t="shared" si="134"/>
        <v>0</v>
      </c>
      <c r="Q38" s="12">
        <f t="shared" si="134"/>
        <v>0</v>
      </c>
      <c r="R38" s="12">
        <f t="shared" si="134"/>
        <v>0</v>
      </c>
      <c r="S38" s="12">
        <f t="shared" si="134"/>
        <v>0</v>
      </c>
      <c r="T38" s="83" t="s">
        <v>127</v>
      </c>
      <c r="U38" s="83" t="s">
        <v>127</v>
      </c>
      <c r="V38" s="12">
        <f>SUM(V39:V42)</f>
        <v>2</v>
      </c>
      <c r="W38" s="12">
        <f t="shared" ref="W38:AS38" si="135">SUM(W39:W42)</f>
        <v>4</v>
      </c>
      <c r="X38" s="12">
        <f t="shared" si="135"/>
        <v>2</v>
      </c>
      <c r="Y38" s="12">
        <f t="shared" si="135"/>
        <v>4</v>
      </c>
      <c r="Z38" s="12">
        <f t="shared" si="135"/>
        <v>2</v>
      </c>
      <c r="AA38" s="12">
        <f t="shared" si="135"/>
        <v>4</v>
      </c>
      <c r="AB38" s="12">
        <f t="shared" si="135"/>
        <v>2</v>
      </c>
      <c r="AC38" s="12">
        <f t="shared" si="135"/>
        <v>4</v>
      </c>
      <c r="AD38" s="12">
        <f t="shared" si="135"/>
        <v>2</v>
      </c>
      <c r="AE38" s="12">
        <f t="shared" si="135"/>
        <v>4</v>
      </c>
      <c r="AF38" s="12">
        <f t="shared" si="135"/>
        <v>2</v>
      </c>
      <c r="AG38" s="12">
        <f t="shared" si="135"/>
        <v>4</v>
      </c>
      <c r="AH38" s="12">
        <f t="shared" si="135"/>
        <v>2</v>
      </c>
      <c r="AI38" s="12">
        <f t="shared" si="135"/>
        <v>4</v>
      </c>
      <c r="AJ38" s="12">
        <f t="shared" si="135"/>
        <v>2</v>
      </c>
      <c r="AK38" s="12">
        <f t="shared" si="135"/>
        <v>4</v>
      </c>
      <c r="AL38" s="12">
        <f t="shared" si="135"/>
        <v>2</v>
      </c>
      <c r="AM38" s="12">
        <f t="shared" si="135"/>
        <v>4</v>
      </c>
      <c r="AN38" s="12">
        <f t="shared" si="135"/>
        <v>2</v>
      </c>
      <c r="AO38" s="12">
        <f t="shared" si="135"/>
        <v>4</v>
      </c>
      <c r="AP38" s="12">
        <f t="shared" si="135"/>
        <v>2</v>
      </c>
      <c r="AQ38" s="12">
        <f t="shared" si="135"/>
        <v>4</v>
      </c>
      <c r="AR38" s="94">
        <f t="shared" si="135"/>
        <v>0</v>
      </c>
      <c r="AS38" s="94">
        <f t="shared" si="135"/>
        <v>0</v>
      </c>
      <c r="AT38" s="83" t="s">
        <v>127</v>
      </c>
      <c r="AU38" s="83" t="s">
        <v>127</v>
      </c>
      <c r="AV38" s="83" t="s">
        <v>127</v>
      </c>
      <c r="AW38" s="83" t="s">
        <v>127</v>
      </c>
      <c r="AX38" s="83" t="s">
        <v>127</v>
      </c>
      <c r="AY38" s="83" t="s">
        <v>127</v>
      </c>
      <c r="AZ38" s="83" t="s">
        <v>127</v>
      </c>
      <c r="BA38" s="83" t="s">
        <v>127</v>
      </c>
      <c r="BB38" s="83" t="s">
        <v>127</v>
      </c>
      <c r="BC38" s="12">
        <f>SUM(BC39:BC42)</f>
        <v>4</v>
      </c>
      <c r="BD38" s="12">
        <f t="shared" ref="BD38:BR38" si="136">SUM(BD39:BD42)</f>
        <v>8</v>
      </c>
      <c r="BE38" s="12">
        <f t="shared" si="136"/>
        <v>4</v>
      </c>
      <c r="BF38" s="12">
        <f t="shared" si="136"/>
        <v>8</v>
      </c>
      <c r="BG38" s="12">
        <f t="shared" si="136"/>
        <v>4</v>
      </c>
      <c r="BH38" s="12">
        <f t="shared" si="136"/>
        <v>8</v>
      </c>
      <c r="BI38" s="12">
        <f t="shared" si="136"/>
        <v>4</v>
      </c>
      <c r="BJ38" s="12">
        <f t="shared" si="136"/>
        <v>8</v>
      </c>
      <c r="BK38" s="12">
        <f t="shared" si="136"/>
        <v>4</v>
      </c>
      <c r="BL38" s="12">
        <f t="shared" si="136"/>
        <v>8</v>
      </c>
      <c r="BM38" s="12">
        <f t="shared" si="136"/>
        <v>4</v>
      </c>
      <c r="BN38" s="12">
        <f t="shared" si="136"/>
        <v>8</v>
      </c>
      <c r="BO38" s="12">
        <f t="shared" si="136"/>
        <v>4</v>
      </c>
      <c r="BP38" s="12">
        <f t="shared" si="136"/>
        <v>8</v>
      </c>
      <c r="BQ38" s="12">
        <f t="shared" si="136"/>
        <v>4</v>
      </c>
      <c r="BR38" s="12">
        <f t="shared" si="136"/>
        <v>8</v>
      </c>
      <c r="BS38" s="94">
        <f>SUM(BS39:BS42)</f>
        <v>12</v>
      </c>
      <c r="BT38" s="83" t="s">
        <v>127</v>
      </c>
      <c r="BU38" s="83" t="s">
        <v>127</v>
      </c>
      <c r="BV38" s="12">
        <f>SUM(BV39:BV42)</f>
        <v>4</v>
      </c>
      <c r="BW38" s="12">
        <f t="shared" ref="BW38:CJ38" si="137">SUM(BW39:BW42)</f>
        <v>4</v>
      </c>
      <c r="BX38" s="12">
        <f t="shared" si="137"/>
        <v>4</v>
      </c>
      <c r="BY38" s="12">
        <f t="shared" si="137"/>
        <v>4</v>
      </c>
      <c r="BZ38" s="12">
        <f t="shared" si="137"/>
        <v>4</v>
      </c>
      <c r="CA38" s="12">
        <f t="shared" si="137"/>
        <v>4</v>
      </c>
      <c r="CB38" s="12">
        <f t="shared" si="137"/>
        <v>4</v>
      </c>
      <c r="CC38" s="12">
        <f t="shared" si="137"/>
        <v>4</v>
      </c>
      <c r="CD38" s="12">
        <f t="shared" si="137"/>
        <v>4</v>
      </c>
      <c r="CE38" s="12">
        <f t="shared" si="137"/>
        <v>4</v>
      </c>
      <c r="CF38" s="12">
        <f t="shared" si="137"/>
        <v>4</v>
      </c>
      <c r="CG38" s="12">
        <f t="shared" si="137"/>
        <v>4</v>
      </c>
      <c r="CH38" s="12">
        <f t="shared" si="137"/>
        <v>4</v>
      </c>
      <c r="CI38" s="12">
        <f t="shared" si="137"/>
        <v>4</v>
      </c>
      <c r="CJ38" s="12">
        <f t="shared" si="137"/>
        <v>0</v>
      </c>
      <c r="CK38" s="89">
        <f>SUM(CK39:CK42)</f>
        <v>0</v>
      </c>
      <c r="CL38" s="89">
        <f t="shared" ref="CL38:CM38" si="138">SUM(CL39:CL42)</f>
        <v>0</v>
      </c>
      <c r="CM38" s="89">
        <f t="shared" si="138"/>
        <v>0</v>
      </c>
      <c r="CN38" s="94">
        <v>9</v>
      </c>
      <c r="CO38" s="89">
        <f>SUM(CO39:CO42)</f>
        <v>36</v>
      </c>
      <c r="CP38" s="89">
        <f t="shared" ref="CP38:CS38" si="139">SUM(CP39:CP42)</f>
        <v>36</v>
      </c>
      <c r="CQ38" s="89">
        <f t="shared" si="139"/>
        <v>36</v>
      </c>
      <c r="CR38" s="89">
        <f t="shared" si="139"/>
        <v>0</v>
      </c>
      <c r="CS38" s="89">
        <f t="shared" si="139"/>
        <v>0</v>
      </c>
      <c r="CT38" s="83" t="s">
        <v>127</v>
      </c>
      <c r="CU38" s="83" t="s">
        <v>127</v>
      </c>
      <c r="CV38" s="83" t="s">
        <v>127</v>
      </c>
      <c r="CW38" s="83" t="s">
        <v>127</v>
      </c>
      <c r="CX38" s="83" t="s">
        <v>127</v>
      </c>
      <c r="CY38" s="83" t="s">
        <v>127</v>
      </c>
      <c r="CZ38" s="83" t="s">
        <v>127</v>
      </c>
      <c r="DA38" s="83" t="s">
        <v>127</v>
      </c>
      <c r="DB38" s="83" t="s">
        <v>127</v>
      </c>
      <c r="DC38" s="12">
        <f>SUM(DC39:DC42)</f>
        <v>0</v>
      </c>
      <c r="DD38" s="12">
        <f t="shared" ref="DD38:DO38" si="140">SUM(DD39:DD42)</f>
        <v>0</v>
      </c>
      <c r="DE38" s="12">
        <f t="shared" si="140"/>
        <v>0</v>
      </c>
      <c r="DF38" s="12">
        <f t="shared" si="140"/>
        <v>0</v>
      </c>
      <c r="DG38" s="12">
        <f t="shared" si="140"/>
        <v>0</v>
      </c>
      <c r="DH38" s="12">
        <f t="shared" si="140"/>
        <v>0</v>
      </c>
      <c r="DI38" s="12">
        <f t="shared" si="140"/>
        <v>0</v>
      </c>
      <c r="DJ38" s="12">
        <f t="shared" si="140"/>
        <v>0</v>
      </c>
      <c r="DK38" s="12">
        <f t="shared" si="140"/>
        <v>0</v>
      </c>
      <c r="DL38" s="12">
        <f t="shared" si="140"/>
        <v>0</v>
      </c>
      <c r="DM38" s="12">
        <f t="shared" si="140"/>
        <v>0</v>
      </c>
      <c r="DN38" s="12">
        <f t="shared" si="140"/>
        <v>0</v>
      </c>
      <c r="DO38" s="12">
        <f t="shared" si="140"/>
        <v>0</v>
      </c>
      <c r="DP38" s="94">
        <f>SUM(DP39:DP42)</f>
        <v>0</v>
      </c>
      <c r="DQ38" s="89">
        <f>SUM(DQ39:DQ42)</f>
        <v>0</v>
      </c>
      <c r="DR38" s="89">
        <f t="shared" ref="DR38:DS38" si="141">SUM(DR39:DR42)</f>
        <v>0</v>
      </c>
      <c r="DS38" s="89">
        <f t="shared" si="141"/>
        <v>0</v>
      </c>
      <c r="DT38" s="83" t="s">
        <v>127</v>
      </c>
      <c r="DU38" s="83" t="s">
        <v>127</v>
      </c>
      <c r="DV38" s="12">
        <f>SUM(DV39:DV42)</f>
        <v>0</v>
      </c>
      <c r="DW38" s="12">
        <f t="shared" ref="DW38:ED38" si="142">SUM(DW39:DW42)</f>
        <v>0</v>
      </c>
      <c r="DX38" s="12">
        <f t="shared" si="142"/>
        <v>0</v>
      </c>
      <c r="DY38" s="12">
        <f t="shared" si="142"/>
        <v>0</v>
      </c>
      <c r="DZ38" s="12">
        <f t="shared" si="142"/>
        <v>0</v>
      </c>
      <c r="EA38" s="12">
        <f t="shared" si="142"/>
        <v>0</v>
      </c>
      <c r="EB38" s="12">
        <f t="shared" si="142"/>
        <v>0</v>
      </c>
      <c r="EC38" s="12">
        <f t="shared" si="142"/>
        <v>0</v>
      </c>
      <c r="ED38" s="12">
        <f t="shared" si="142"/>
        <v>0</v>
      </c>
      <c r="EE38" s="94"/>
      <c r="EF38" s="89">
        <f>SUM(EF39:EF42)</f>
        <v>0</v>
      </c>
      <c r="EG38" s="89">
        <f t="shared" ref="EG38:EI38" si="143">SUM(EG39:EG42)</f>
        <v>0</v>
      </c>
      <c r="EH38" s="89">
        <f t="shared" si="143"/>
        <v>0</v>
      </c>
      <c r="EI38" s="89">
        <f t="shared" si="143"/>
        <v>0</v>
      </c>
      <c r="EJ38" s="104">
        <f>SUM(EJ39:EJ42)</f>
        <v>0</v>
      </c>
      <c r="EK38" s="104">
        <f t="shared" ref="EK38:EO38" si="144">SUM(EK39:EK42)</f>
        <v>0</v>
      </c>
      <c r="EL38" s="104">
        <f t="shared" si="144"/>
        <v>0</v>
      </c>
      <c r="EM38" s="104">
        <f t="shared" si="144"/>
        <v>0</v>
      </c>
      <c r="EN38" s="104">
        <f t="shared" si="144"/>
        <v>0</v>
      </c>
      <c r="EO38" s="104">
        <f t="shared" si="144"/>
        <v>0</v>
      </c>
      <c r="EP38" s="8">
        <f t="shared" si="133"/>
        <v>347</v>
      </c>
    </row>
    <row r="39" spans="1:146" ht="84.75" thickBot="1">
      <c r="A39" s="41" t="s">
        <v>40</v>
      </c>
      <c r="B39" s="39" t="s">
        <v>137</v>
      </c>
      <c r="C39" s="8"/>
      <c r="D39" s="8"/>
      <c r="E39" s="8"/>
      <c r="F39" s="8"/>
      <c r="G39" s="8"/>
      <c r="H39" s="8"/>
      <c r="I39" s="8"/>
      <c r="J39" s="8"/>
      <c r="K39" s="9"/>
      <c r="L39" s="9"/>
      <c r="M39" s="9"/>
      <c r="N39" s="10"/>
      <c r="O39" s="8"/>
      <c r="P39" s="9"/>
      <c r="Q39" s="9"/>
      <c r="R39" s="9"/>
      <c r="S39" s="9"/>
      <c r="T39" s="83" t="s">
        <v>127</v>
      </c>
      <c r="U39" s="83" t="s">
        <v>127</v>
      </c>
      <c r="V39" s="9">
        <v>2</v>
      </c>
      <c r="W39" s="9">
        <v>4</v>
      </c>
      <c r="X39" s="9">
        <v>2</v>
      </c>
      <c r="Y39" s="9">
        <v>4</v>
      </c>
      <c r="Z39" s="9">
        <v>2</v>
      </c>
      <c r="AA39" s="9">
        <v>4</v>
      </c>
      <c r="AB39" s="9">
        <v>2</v>
      </c>
      <c r="AC39" s="9">
        <v>4</v>
      </c>
      <c r="AD39" s="9">
        <v>2</v>
      </c>
      <c r="AE39" s="9">
        <v>4</v>
      </c>
      <c r="AF39" s="8">
        <v>2</v>
      </c>
      <c r="AG39" s="8">
        <v>4</v>
      </c>
      <c r="AH39" s="8">
        <v>2</v>
      </c>
      <c r="AI39" s="8">
        <v>4</v>
      </c>
      <c r="AJ39" s="8">
        <v>2</v>
      </c>
      <c r="AK39" s="8">
        <v>4</v>
      </c>
      <c r="AL39" s="8">
        <v>2</v>
      </c>
      <c r="AM39" s="8">
        <v>4</v>
      </c>
      <c r="AN39" s="8">
        <v>2</v>
      </c>
      <c r="AO39" s="8">
        <v>4</v>
      </c>
      <c r="AP39" s="8">
        <v>2</v>
      </c>
      <c r="AQ39" s="8">
        <v>4</v>
      </c>
      <c r="AR39" s="84"/>
      <c r="AS39" s="84"/>
      <c r="AT39" s="83" t="s">
        <v>127</v>
      </c>
      <c r="AU39" s="83" t="s">
        <v>127</v>
      </c>
      <c r="AV39" s="83" t="s">
        <v>127</v>
      </c>
      <c r="AW39" s="83" t="s">
        <v>127</v>
      </c>
      <c r="AX39" s="83" t="s">
        <v>127</v>
      </c>
      <c r="AY39" s="83" t="s">
        <v>127</v>
      </c>
      <c r="AZ39" s="83" t="s">
        <v>127</v>
      </c>
      <c r="BA39" s="83" t="s">
        <v>127</v>
      </c>
      <c r="BB39" s="83" t="s">
        <v>127</v>
      </c>
      <c r="BC39" s="8">
        <v>2</v>
      </c>
      <c r="BD39" s="8">
        <v>4</v>
      </c>
      <c r="BE39" s="8">
        <v>2</v>
      </c>
      <c r="BF39" s="8">
        <v>4</v>
      </c>
      <c r="BG39" s="8">
        <v>2</v>
      </c>
      <c r="BH39" s="8">
        <v>4</v>
      </c>
      <c r="BI39" s="8">
        <v>2</v>
      </c>
      <c r="BJ39" s="8">
        <v>4</v>
      </c>
      <c r="BK39" s="8">
        <v>2</v>
      </c>
      <c r="BL39" s="8">
        <v>4</v>
      </c>
      <c r="BM39" s="8">
        <v>2</v>
      </c>
      <c r="BN39" s="8">
        <v>4</v>
      </c>
      <c r="BO39" s="8">
        <v>2</v>
      </c>
      <c r="BP39" s="8">
        <v>4</v>
      </c>
      <c r="BQ39" s="8">
        <v>2</v>
      </c>
      <c r="BR39" s="8">
        <v>4</v>
      </c>
      <c r="BS39" s="84">
        <v>12</v>
      </c>
      <c r="BT39" s="83" t="s">
        <v>127</v>
      </c>
      <c r="BU39" s="83" t="s">
        <v>127</v>
      </c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7"/>
      <c r="CK39" s="86"/>
      <c r="CL39" s="86"/>
      <c r="CM39" s="86"/>
      <c r="CN39" s="84"/>
      <c r="CO39" s="86"/>
      <c r="CP39" s="86"/>
      <c r="CQ39" s="86"/>
      <c r="CR39" s="86"/>
      <c r="CS39" s="86"/>
      <c r="CT39" s="83" t="s">
        <v>127</v>
      </c>
      <c r="CU39" s="83" t="s">
        <v>127</v>
      </c>
      <c r="CV39" s="83" t="s">
        <v>127</v>
      </c>
      <c r="CW39" s="83" t="s">
        <v>127</v>
      </c>
      <c r="CX39" s="83" t="s">
        <v>127</v>
      </c>
      <c r="CY39" s="83" t="s">
        <v>127</v>
      </c>
      <c r="CZ39" s="83" t="s">
        <v>127</v>
      </c>
      <c r="DA39" s="83" t="s">
        <v>127</v>
      </c>
      <c r="DB39" s="83" t="s">
        <v>127</v>
      </c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4"/>
      <c r="DQ39" s="86"/>
      <c r="DR39" s="86"/>
      <c r="DS39" s="86"/>
      <c r="DT39" s="83" t="s">
        <v>127</v>
      </c>
      <c r="DU39" s="83" t="s">
        <v>127</v>
      </c>
      <c r="DV39" s="8"/>
      <c r="DW39" s="8"/>
      <c r="DX39" s="8"/>
      <c r="DY39" s="8"/>
      <c r="DZ39" s="8"/>
      <c r="EA39" s="8"/>
      <c r="EB39" s="8"/>
      <c r="EC39" s="8"/>
      <c r="ED39" s="8"/>
      <c r="EE39" s="84"/>
      <c r="EF39" s="86"/>
      <c r="EG39" s="86"/>
      <c r="EH39" s="86"/>
      <c r="EI39" s="86"/>
      <c r="EJ39" s="103"/>
      <c r="EK39" s="103"/>
      <c r="EL39" s="103"/>
      <c r="EM39" s="103"/>
      <c r="EN39" s="103"/>
      <c r="EO39" s="103"/>
      <c r="EP39" s="8">
        <f t="shared" si="133"/>
        <v>126</v>
      </c>
    </row>
    <row r="40" spans="1:146" ht="60.75" thickBot="1">
      <c r="A40" s="41" t="s">
        <v>41</v>
      </c>
      <c r="B40" s="39" t="s">
        <v>138</v>
      </c>
      <c r="C40" s="8"/>
      <c r="D40" s="8"/>
      <c r="E40" s="8"/>
      <c r="F40" s="8"/>
      <c r="G40" s="8"/>
      <c r="H40" s="8"/>
      <c r="I40" s="8"/>
      <c r="J40" s="8"/>
      <c r="K40" s="9"/>
      <c r="L40" s="9"/>
      <c r="M40" s="9"/>
      <c r="N40" s="10"/>
      <c r="O40" s="8"/>
      <c r="P40" s="9"/>
      <c r="Q40" s="9"/>
      <c r="R40" s="9"/>
      <c r="S40" s="9"/>
      <c r="T40" s="83" t="s">
        <v>127</v>
      </c>
      <c r="U40" s="83" t="s">
        <v>127</v>
      </c>
      <c r="V40" s="9"/>
      <c r="W40" s="9"/>
      <c r="X40" s="9"/>
      <c r="Y40" s="9"/>
      <c r="Z40" s="9"/>
      <c r="AA40" s="9"/>
      <c r="AB40" s="9"/>
      <c r="AC40" s="9"/>
      <c r="AD40" s="9"/>
      <c r="AE40" s="9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4"/>
      <c r="AS40" s="84"/>
      <c r="AT40" s="83" t="s">
        <v>127</v>
      </c>
      <c r="AU40" s="83" t="s">
        <v>127</v>
      </c>
      <c r="AV40" s="83" t="s">
        <v>127</v>
      </c>
      <c r="AW40" s="83" t="s">
        <v>127</v>
      </c>
      <c r="AX40" s="83" t="s">
        <v>127</v>
      </c>
      <c r="AY40" s="83" t="s">
        <v>127</v>
      </c>
      <c r="AZ40" s="83" t="s">
        <v>127</v>
      </c>
      <c r="BA40" s="83" t="s">
        <v>127</v>
      </c>
      <c r="BB40" s="83" t="s">
        <v>127</v>
      </c>
      <c r="BC40" s="8">
        <v>2</v>
      </c>
      <c r="BD40" s="8">
        <v>4</v>
      </c>
      <c r="BE40" s="8">
        <v>2</v>
      </c>
      <c r="BF40" s="8">
        <v>4</v>
      </c>
      <c r="BG40" s="8">
        <v>2</v>
      </c>
      <c r="BH40" s="8">
        <v>4</v>
      </c>
      <c r="BI40" s="8">
        <v>2</v>
      </c>
      <c r="BJ40" s="8">
        <v>4</v>
      </c>
      <c r="BK40" s="8">
        <v>2</v>
      </c>
      <c r="BL40" s="8">
        <v>4</v>
      </c>
      <c r="BM40" s="8">
        <v>2</v>
      </c>
      <c r="BN40" s="8">
        <v>4</v>
      </c>
      <c r="BO40" s="8">
        <v>2</v>
      </c>
      <c r="BP40" s="8">
        <v>4</v>
      </c>
      <c r="BQ40" s="8">
        <v>2</v>
      </c>
      <c r="BR40" s="8">
        <v>4</v>
      </c>
      <c r="BS40" s="84"/>
      <c r="BT40" s="83" t="s">
        <v>127</v>
      </c>
      <c r="BU40" s="83" t="s">
        <v>127</v>
      </c>
      <c r="BV40" s="8">
        <v>4</v>
      </c>
      <c r="BW40" s="8">
        <v>4</v>
      </c>
      <c r="BX40" s="8">
        <v>4</v>
      </c>
      <c r="BY40" s="8">
        <v>4</v>
      </c>
      <c r="BZ40" s="8">
        <v>4</v>
      </c>
      <c r="CA40" s="8">
        <v>4</v>
      </c>
      <c r="CB40" s="8">
        <v>4</v>
      </c>
      <c r="CC40" s="8">
        <v>4</v>
      </c>
      <c r="CD40" s="8">
        <v>4</v>
      </c>
      <c r="CE40" s="8">
        <v>4</v>
      </c>
      <c r="CF40" s="8">
        <v>4</v>
      </c>
      <c r="CG40" s="8">
        <v>4</v>
      </c>
      <c r="CH40" s="8">
        <v>4</v>
      </c>
      <c r="CI40" s="8">
        <v>4</v>
      </c>
      <c r="CJ40" s="87"/>
      <c r="CK40" s="86"/>
      <c r="CL40" s="86"/>
      <c r="CM40" s="86"/>
      <c r="CN40" s="84"/>
      <c r="CO40" s="86"/>
      <c r="CP40" s="86"/>
      <c r="CQ40" s="86"/>
      <c r="CR40" s="86"/>
      <c r="CS40" s="86"/>
      <c r="CT40" s="83" t="s">
        <v>127</v>
      </c>
      <c r="CU40" s="83" t="s">
        <v>127</v>
      </c>
      <c r="CV40" s="83" t="s">
        <v>127</v>
      </c>
      <c r="CW40" s="83" t="s">
        <v>127</v>
      </c>
      <c r="CX40" s="83" t="s">
        <v>127</v>
      </c>
      <c r="CY40" s="83" t="s">
        <v>127</v>
      </c>
      <c r="CZ40" s="83" t="s">
        <v>127</v>
      </c>
      <c r="DA40" s="83" t="s">
        <v>127</v>
      </c>
      <c r="DB40" s="83" t="s">
        <v>127</v>
      </c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4"/>
      <c r="DQ40" s="86"/>
      <c r="DR40" s="86"/>
      <c r="DS40" s="86"/>
      <c r="DT40" s="83" t="s">
        <v>127</v>
      </c>
      <c r="DU40" s="83" t="s">
        <v>127</v>
      </c>
      <c r="DV40" s="8"/>
      <c r="DW40" s="8"/>
      <c r="DX40" s="8"/>
      <c r="DY40" s="8"/>
      <c r="DZ40" s="8"/>
      <c r="EA40" s="8"/>
      <c r="EB40" s="8"/>
      <c r="EC40" s="8"/>
      <c r="ED40" s="8"/>
      <c r="EE40" s="84"/>
      <c r="EF40" s="86"/>
      <c r="EG40" s="86"/>
      <c r="EH40" s="86"/>
      <c r="EI40" s="86"/>
      <c r="EJ40" s="103"/>
      <c r="EK40" s="103"/>
      <c r="EL40" s="103"/>
      <c r="EM40" s="103"/>
      <c r="EN40" s="103"/>
      <c r="EO40" s="103"/>
      <c r="EP40" s="8">
        <f t="shared" si="133"/>
        <v>104</v>
      </c>
    </row>
    <row r="41" spans="1:146" ht="15.75" thickBot="1">
      <c r="A41" s="39" t="s">
        <v>42</v>
      </c>
      <c r="B41" s="39" t="s">
        <v>93</v>
      </c>
      <c r="C41" s="8"/>
      <c r="D41" s="8"/>
      <c r="E41" s="8"/>
      <c r="F41" s="8"/>
      <c r="G41" s="8"/>
      <c r="H41" s="8"/>
      <c r="I41" s="8"/>
      <c r="J41" s="8"/>
      <c r="K41" s="9"/>
      <c r="L41" s="9"/>
      <c r="M41" s="9"/>
      <c r="N41" s="10"/>
      <c r="O41" s="8"/>
      <c r="P41" s="9"/>
      <c r="Q41" s="9"/>
      <c r="R41" s="9"/>
      <c r="S41" s="9"/>
      <c r="T41" s="83" t="s">
        <v>127</v>
      </c>
      <c r="U41" s="83" t="s">
        <v>127</v>
      </c>
      <c r="V41" s="9"/>
      <c r="W41" s="9"/>
      <c r="X41" s="9"/>
      <c r="Y41" s="9"/>
      <c r="Z41" s="9"/>
      <c r="AA41" s="9"/>
      <c r="AB41" s="9"/>
      <c r="AC41" s="9"/>
      <c r="AD41" s="9"/>
      <c r="AE41" s="9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4"/>
      <c r="AS41" s="84"/>
      <c r="AT41" s="83" t="s">
        <v>127</v>
      </c>
      <c r="AU41" s="83" t="s">
        <v>127</v>
      </c>
      <c r="AV41" s="83" t="s">
        <v>127</v>
      </c>
      <c r="AW41" s="83" t="s">
        <v>127</v>
      </c>
      <c r="AX41" s="83" t="s">
        <v>127</v>
      </c>
      <c r="AY41" s="83" t="s">
        <v>127</v>
      </c>
      <c r="AZ41" s="83" t="s">
        <v>127</v>
      </c>
      <c r="BA41" s="83" t="s">
        <v>127</v>
      </c>
      <c r="BB41" s="83" t="s">
        <v>127</v>
      </c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4"/>
      <c r="BT41" s="83" t="s">
        <v>127</v>
      </c>
      <c r="BU41" s="83" t="s">
        <v>127</v>
      </c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7"/>
      <c r="CK41" s="86"/>
      <c r="CL41" s="86"/>
      <c r="CM41" s="86"/>
      <c r="CN41" s="84"/>
      <c r="CO41" s="86">
        <v>36</v>
      </c>
      <c r="CP41" s="86"/>
      <c r="CQ41" s="86"/>
      <c r="CR41" s="86"/>
      <c r="CS41" s="86"/>
      <c r="CT41" s="83" t="s">
        <v>127</v>
      </c>
      <c r="CU41" s="83" t="s">
        <v>127</v>
      </c>
      <c r="CV41" s="83" t="s">
        <v>127</v>
      </c>
      <c r="CW41" s="83" t="s">
        <v>127</v>
      </c>
      <c r="CX41" s="83" t="s">
        <v>127</v>
      </c>
      <c r="CY41" s="83" t="s">
        <v>127</v>
      </c>
      <c r="CZ41" s="83" t="s">
        <v>127</v>
      </c>
      <c r="DA41" s="83" t="s">
        <v>127</v>
      </c>
      <c r="DB41" s="83" t="s">
        <v>127</v>
      </c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4"/>
      <c r="DQ41" s="86"/>
      <c r="DR41" s="86"/>
      <c r="DS41" s="86"/>
      <c r="DT41" s="83" t="s">
        <v>127</v>
      </c>
      <c r="DU41" s="83" t="s">
        <v>127</v>
      </c>
      <c r="DV41" s="8"/>
      <c r="DW41" s="8"/>
      <c r="DX41" s="8"/>
      <c r="DY41" s="8"/>
      <c r="DZ41" s="8"/>
      <c r="EA41" s="8"/>
      <c r="EB41" s="8"/>
      <c r="EC41" s="8"/>
      <c r="ED41" s="8"/>
      <c r="EE41" s="84"/>
      <c r="EF41" s="86"/>
      <c r="EG41" s="86"/>
      <c r="EH41" s="86"/>
      <c r="EI41" s="86"/>
      <c r="EJ41" s="103"/>
      <c r="EK41" s="103"/>
      <c r="EL41" s="103"/>
      <c r="EM41" s="103"/>
      <c r="EN41" s="103"/>
      <c r="EO41" s="103"/>
      <c r="EP41" s="8">
        <f t="shared" si="133"/>
        <v>36</v>
      </c>
    </row>
    <row r="42" spans="1:146" ht="24.75" thickBot="1">
      <c r="A42" s="113" t="s">
        <v>139</v>
      </c>
      <c r="B42" s="113" t="s">
        <v>95</v>
      </c>
      <c r="C42" s="8"/>
      <c r="D42" s="8"/>
      <c r="E42" s="8"/>
      <c r="F42" s="8"/>
      <c r="G42" s="8"/>
      <c r="H42" s="8"/>
      <c r="I42" s="8"/>
      <c r="J42" s="8"/>
      <c r="K42" s="9"/>
      <c r="L42" s="9"/>
      <c r="M42" s="9"/>
      <c r="N42" s="10"/>
      <c r="O42" s="8"/>
      <c r="P42" s="9"/>
      <c r="Q42" s="9"/>
      <c r="R42" s="9"/>
      <c r="S42" s="9"/>
      <c r="T42" s="83" t="s">
        <v>127</v>
      </c>
      <c r="U42" s="83" t="s">
        <v>127</v>
      </c>
      <c r="V42" s="9"/>
      <c r="W42" s="9"/>
      <c r="X42" s="9"/>
      <c r="Y42" s="9"/>
      <c r="Z42" s="9"/>
      <c r="AA42" s="9"/>
      <c r="AB42" s="9"/>
      <c r="AC42" s="9"/>
      <c r="AD42" s="9"/>
      <c r="AE42" s="9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4"/>
      <c r="AS42" s="84"/>
      <c r="AT42" s="83"/>
      <c r="AU42" s="83"/>
      <c r="AV42" s="83"/>
      <c r="AW42" s="83"/>
      <c r="AX42" s="83"/>
      <c r="AY42" s="83"/>
      <c r="AZ42" s="83"/>
      <c r="BA42" s="83"/>
      <c r="BB42" s="83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4"/>
      <c r="BT42" s="83"/>
      <c r="BU42" s="83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7"/>
      <c r="CK42" s="86"/>
      <c r="CL42" s="86"/>
      <c r="CM42" s="86"/>
      <c r="CN42" s="84"/>
      <c r="CO42" s="86"/>
      <c r="CP42" s="86">
        <v>36</v>
      </c>
      <c r="CQ42" s="86">
        <v>36</v>
      </c>
      <c r="CR42" s="86"/>
      <c r="CS42" s="86"/>
      <c r="CT42" s="83"/>
      <c r="CU42" s="83"/>
      <c r="CV42" s="83"/>
      <c r="CW42" s="83"/>
      <c r="CX42" s="83"/>
      <c r="CY42" s="83"/>
      <c r="CZ42" s="83"/>
      <c r="DA42" s="83"/>
      <c r="DB42" s="83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4"/>
      <c r="DQ42" s="86"/>
      <c r="DR42" s="86"/>
      <c r="DS42" s="86"/>
      <c r="DT42" s="83"/>
      <c r="DU42" s="83"/>
      <c r="DV42" s="8"/>
      <c r="DW42" s="8"/>
      <c r="DX42" s="8"/>
      <c r="DY42" s="8"/>
      <c r="DZ42" s="8"/>
      <c r="EA42" s="8"/>
      <c r="EB42" s="8"/>
      <c r="EC42" s="8"/>
      <c r="ED42" s="8"/>
      <c r="EE42" s="84"/>
      <c r="EF42" s="86"/>
      <c r="EG42" s="86"/>
      <c r="EH42" s="86"/>
      <c r="EI42" s="86"/>
      <c r="EJ42" s="103"/>
      <c r="EK42" s="103"/>
      <c r="EL42" s="103"/>
      <c r="EM42" s="103"/>
      <c r="EN42" s="103"/>
      <c r="EO42" s="103"/>
      <c r="EP42" s="8">
        <f t="shared" si="133"/>
        <v>72</v>
      </c>
    </row>
    <row r="43" spans="1:146" ht="84.75" thickBot="1">
      <c r="A43" s="42" t="s">
        <v>84</v>
      </c>
      <c r="B43" s="81" t="s">
        <v>140</v>
      </c>
      <c r="C43" s="24">
        <f>SUM(C44:C46)</f>
        <v>0</v>
      </c>
      <c r="D43" s="24">
        <f t="shared" ref="D43:BO43" si="145">SUM(D44:D46)</f>
        <v>0</v>
      </c>
      <c r="E43" s="24">
        <f t="shared" si="145"/>
        <v>0</v>
      </c>
      <c r="F43" s="24">
        <f t="shared" si="145"/>
        <v>0</v>
      </c>
      <c r="G43" s="24">
        <f t="shared" si="145"/>
        <v>0</v>
      </c>
      <c r="H43" s="24">
        <f t="shared" si="145"/>
        <v>0</v>
      </c>
      <c r="I43" s="24">
        <f t="shared" si="145"/>
        <v>0</v>
      </c>
      <c r="J43" s="24">
        <f t="shared" si="145"/>
        <v>0</v>
      </c>
      <c r="K43" s="24">
        <f t="shared" si="145"/>
        <v>0</v>
      </c>
      <c r="L43" s="24">
        <f t="shared" si="145"/>
        <v>0</v>
      </c>
      <c r="M43" s="24">
        <f t="shared" si="145"/>
        <v>0</v>
      </c>
      <c r="N43" s="24">
        <f t="shared" si="145"/>
        <v>0</v>
      </c>
      <c r="O43" s="24">
        <f t="shared" si="145"/>
        <v>0</v>
      </c>
      <c r="P43" s="24">
        <f t="shared" si="145"/>
        <v>0</v>
      </c>
      <c r="Q43" s="24">
        <f t="shared" si="145"/>
        <v>0</v>
      </c>
      <c r="R43" s="24">
        <f t="shared" si="145"/>
        <v>0</v>
      </c>
      <c r="S43" s="24">
        <f t="shared" si="145"/>
        <v>0</v>
      </c>
      <c r="T43" s="83" t="s">
        <v>127</v>
      </c>
      <c r="U43" s="83" t="s">
        <v>127</v>
      </c>
      <c r="V43" s="24">
        <f t="shared" si="145"/>
        <v>0</v>
      </c>
      <c r="W43" s="24">
        <f t="shared" si="145"/>
        <v>0</v>
      </c>
      <c r="X43" s="24">
        <f t="shared" si="145"/>
        <v>0</v>
      </c>
      <c r="Y43" s="24">
        <f t="shared" si="145"/>
        <v>0</v>
      </c>
      <c r="Z43" s="24">
        <f t="shared" si="145"/>
        <v>0</v>
      </c>
      <c r="AA43" s="24">
        <f t="shared" si="145"/>
        <v>0</v>
      </c>
      <c r="AB43" s="24">
        <f t="shared" si="145"/>
        <v>0</v>
      </c>
      <c r="AC43" s="24">
        <f t="shared" si="145"/>
        <v>0</v>
      </c>
      <c r="AD43" s="24">
        <f t="shared" si="145"/>
        <v>0</v>
      </c>
      <c r="AE43" s="24">
        <f t="shared" si="145"/>
        <v>0</v>
      </c>
      <c r="AF43" s="24">
        <f t="shared" si="145"/>
        <v>0</v>
      </c>
      <c r="AG43" s="24">
        <f t="shared" si="145"/>
        <v>0</v>
      </c>
      <c r="AH43" s="24">
        <f t="shared" si="145"/>
        <v>0</v>
      </c>
      <c r="AI43" s="24">
        <f t="shared" si="145"/>
        <v>0</v>
      </c>
      <c r="AJ43" s="24">
        <f t="shared" si="145"/>
        <v>0</v>
      </c>
      <c r="AK43" s="24">
        <f t="shared" si="145"/>
        <v>0</v>
      </c>
      <c r="AL43" s="24">
        <f t="shared" si="145"/>
        <v>0</v>
      </c>
      <c r="AM43" s="24">
        <f t="shared" si="145"/>
        <v>0</v>
      </c>
      <c r="AN43" s="24">
        <f t="shared" si="145"/>
        <v>0</v>
      </c>
      <c r="AO43" s="24">
        <f t="shared" si="145"/>
        <v>0</v>
      </c>
      <c r="AP43" s="24">
        <f t="shared" si="145"/>
        <v>0</v>
      </c>
      <c r="AQ43" s="24">
        <f t="shared" si="145"/>
        <v>0</v>
      </c>
      <c r="AR43" s="95">
        <f t="shared" si="145"/>
        <v>0</v>
      </c>
      <c r="AS43" s="95">
        <f t="shared" si="145"/>
        <v>0</v>
      </c>
      <c r="AT43" s="83" t="s">
        <v>127</v>
      </c>
      <c r="AU43" s="83" t="s">
        <v>127</v>
      </c>
      <c r="AV43" s="83" t="s">
        <v>127</v>
      </c>
      <c r="AW43" s="83" t="s">
        <v>127</v>
      </c>
      <c r="AX43" s="83" t="s">
        <v>127</v>
      </c>
      <c r="AY43" s="83" t="s">
        <v>127</v>
      </c>
      <c r="AZ43" s="83" t="s">
        <v>127</v>
      </c>
      <c r="BA43" s="83" t="s">
        <v>127</v>
      </c>
      <c r="BB43" s="83" t="s">
        <v>127</v>
      </c>
      <c r="BC43" s="24">
        <f t="shared" si="145"/>
        <v>10</v>
      </c>
      <c r="BD43" s="24">
        <f t="shared" si="145"/>
        <v>6</v>
      </c>
      <c r="BE43" s="24">
        <f t="shared" si="145"/>
        <v>10</v>
      </c>
      <c r="BF43" s="24">
        <f t="shared" si="145"/>
        <v>6</v>
      </c>
      <c r="BG43" s="24">
        <f t="shared" si="145"/>
        <v>10</v>
      </c>
      <c r="BH43" s="24">
        <f t="shared" si="145"/>
        <v>6</v>
      </c>
      <c r="BI43" s="24">
        <f t="shared" si="145"/>
        <v>10</v>
      </c>
      <c r="BJ43" s="24">
        <f t="shared" si="145"/>
        <v>6</v>
      </c>
      <c r="BK43" s="24">
        <f t="shared" si="145"/>
        <v>10</v>
      </c>
      <c r="BL43" s="24">
        <f t="shared" si="145"/>
        <v>6</v>
      </c>
      <c r="BM43" s="24">
        <f t="shared" si="145"/>
        <v>10</v>
      </c>
      <c r="BN43" s="24">
        <f t="shared" si="145"/>
        <v>6</v>
      </c>
      <c r="BO43" s="24">
        <f t="shared" si="145"/>
        <v>10</v>
      </c>
      <c r="BP43" s="24">
        <f t="shared" ref="BP43:EA43" si="146">SUM(BP44:BP46)</f>
        <v>6</v>
      </c>
      <c r="BQ43" s="24">
        <f t="shared" si="146"/>
        <v>10</v>
      </c>
      <c r="BR43" s="24">
        <f t="shared" si="146"/>
        <v>6</v>
      </c>
      <c r="BS43" s="95">
        <f>SUM(BS44:BS46)</f>
        <v>12</v>
      </c>
      <c r="BT43" s="83" t="s">
        <v>127</v>
      </c>
      <c r="BU43" s="83" t="s">
        <v>127</v>
      </c>
      <c r="BV43" s="24">
        <f t="shared" si="146"/>
        <v>4</v>
      </c>
      <c r="BW43" s="24">
        <f t="shared" si="146"/>
        <v>4</v>
      </c>
      <c r="BX43" s="24">
        <f t="shared" si="146"/>
        <v>4</v>
      </c>
      <c r="BY43" s="24">
        <f t="shared" si="146"/>
        <v>4</v>
      </c>
      <c r="BZ43" s="24">
        <f t="shared" si="146"/>
        <v>4</v>
      </c>
      <c r="CA43" s="24">
        <f t="shared" si="146"/>
        <v>4</v>
      </c>
      <c r="CB43" s="24">
        <f t="shared" si="146"/>
        <v>4</v>
      </c>
      <c r="CC43" s="24">
        <f t="shared" si="146"/>
        <v>4</v>
      </c>
      <c r="CD43" s="24">
        <f t="shared" si="146"/>
        <v>4</v>
      </c>
      <c r="CE43" s="24">
        <f t="shared" si="146"/>
        <v>4</v>
      </c>
      <c r="CF43" s="24">
        <f t="shared" si="146"/>
        <v>4</v>
      </c>
      <c r="CG43" s="24">
        <f t="shared" si="146"/>
        <v>4</v>
      </c>
      <c r="CH43" s="24">
        <f t="shared" si="146"/>
        <v>4</v>
      </c>
      <c r="CI43" s="24">
        <f t="shared" si="146"/>
        <v>4</v>
      </c>
      <c r="CJ43" s="123">
        <f t="shared" si="146"/>
        <v>0</v>
      </c>
      <c r="CK43" s="90">
        <f t="shared" si="146"/>
        <v>0</v>
      </c>
      <c r="CL43" s="90">
        <f t="shared" si="146"/>
        <v>0</v>
      </c>
      <c r="CM43" s="90">
        <f t="shared" si="146"/>
        <v>0</v>
      </c>
      <c r="CN43" s="95">
        <v>9</v>
      </c>
      <c r="CO43" s="90">
        <f t="shared" si="146"/>
        <v>0</v>
      </c>
      <c r="CP43" s="90">
        <f t="shared" si="146"/>
        <v>0</v>
      </c>
      <c r="CQ43" s="90">
        <f t="shared" si="146"/>
        <v>0</v>
      </c>
      <c r="CR43" s="90">
        <f t="shared" si="146"/>
        <v>36</v>
      </c>
      <c r="CS43" s="90">
        <f t="shared" si="146"/>
        <v>36</v>
      </c>
      <c r="CT43" s="83" t="s">
        <v>127</v>
      </c>
      <c r="CU43" s="83" t="s">
        <v>127</v>
      </c>
      <c r="CV43" s="83" t="s">
        <v>127</v>
      </c>
      <c r="CW43" s="83" t="s">
        <v>127</v>
      </c>
      <c r="CX43" s="83" t="s">
        <v>127</v>
      </c>
      <c r="CY43" s="83" t="s">
        <v>127</v>
      </c>
      <c r="CZ43" s="83" t="s">
        <v>127</v>
      </c>
      <c r="DA43" s="83" t="s">
        <v>127</v>
      </c>
      <c r="DB43" s="83" t="s">
        <v>127</v>
      </c>
      <c r="DC43" s="24">
        <f t="shared" si="146"/>
        <v>0</v>
      </c>
      <c r="DD43" s="24">
        <f t="shared" si="146"/>
        <v>0</v>
      </c>
      <c r="DE43" s="24">
        <f t="shared" si="146"/>
        <v>0</v>
      </c>
      <c r="DF43" s="24">
        <f t="shared" si="146"/>
        <v>0</v>
      </c>
      <c r="DG43" s="24">
        <f t="shared" si="146"/>
        <v>0</v>
      </c>
      <c r="DH43" s="24">
        <f t="shared" si="146"/>
        <v>0</v>
      </c>
      <c r="DI43" s="24">
        <f t="shared" si="146"/>
        <v>0</v>
      </c>
      <c r="DJ43" s="24">
        <f t="shared" si="146"/>
        <v>0</v>
      </c>
      <c r="DK43" s="24">
        <f t="shared" si="146"/>
        <v>0</v>
      </c>
      <c r="DL43" s="24">
        <f t="shared" si="146"/>
        <v>0</v>
      </c>
      <c r="DM43" s="24">
        <f t="shared" si="146"/>
        <v>0</v>
      </c>
      <c r="DN43" s="24">
        <f t="shared" si="146"/>
        <v>0</v>
      </c>
      <c r="DO43" s="24">
        <f t="shared" si="146"/>
        <v>0</v>
      </c>
      <c r="DP43" s="95">
        <f t="shared" si="146"/>
        <v>0</v>
      </c>
      <c r="DQ43" s="90">
        <f t="shared" si="146"/>
        <v>0</v>
      </c>
      <c r="DR43" s="90">
        <f t="shared" si="146"/>
        <v>0</v>
      </c>
      <c r="DS43" s="90">
        <f t="shared" si="146"/>
        <v>0</v>
      </c>
      <c r="DT43" s="83" t="s">
        <v>127</v>
      </c>
      <c r="DU43" s="83" t="s">
        <v>127</v>
      </c>
      <c r="DV43" s="24">
        <f t="shared" si="146"/>
        <v>0</v>
      </c>
      <c r="DW43" s="24">
        <f t="shared" si="146"/>
        <v>0</v>
      </c>
      <c r="DX43" s="24">
        <f t="shared" si="146"/>
        <v>0</v>
      </c>
      <c r="DY43" s="24">
        <f t="shared" si="146"/>
        <v>0</v>
      </c>
      <c r="DZ43" s="24">
        <f t="shared" si="146"/>
        <v>0</v>
      </c>
      <c r="EA43" s="24">
        <f t="shared" si="146"/>
        <v>0</v>
      </c>
      <c r="EB43" s="24">
        <f t="shared" ref="EB43:EO43" si="147">SUM(EB44:EB46)</f>
        <v>0</v>
      </c>
      <c r="EC43" s="24">
        <f t="shared" si="147"/>
        <v>0</v>
      </c>
      <c r="ED43" s="24"/>
      <c r="EE43" s="95"/>
      <c r="EF43" s="90">
        <f t="shared" si="147"/>
        <v>0</v>
      </c>
      <c r="EG43" s="90">
        <f t="shared" si="147"/>
        <v>0</v>
      </c>
      <c r="EH43" s="90">
        <f t="shared" si="147"/>
        <v>0</v>
      </c>
      <c r="EI43" s="90">
        <f t="shared" si="147"/>
        <v>0</v>
      </c>
      <c r="EJ43" s="105">
        <f t="shared" si="147"/>
        <v>0</v>
      </c>
      <c r="EK43" s="105">
        <f t="shared" si="147"/>
        <v>0</v>
      </c>
      <c r="EL43" s="105">
        <f t="shared" si="147"/>
        <v>0</v>
      </c>
      <c r="EM43" s="105">
        <f t="shared" si="147"/>
        <v>0</v>
      </c>
      <c r="EN43" s="105">
        <f t="shared" si="147"/>
        <v>0</v>
      </c>
      <c r="EO43" s="105">
        <f t="shared" si="147"/>
        <v>0</v>
      </c>
      <c r="EP43" s="8">
        <f t="shared" si="133"/>
        <v>277</v>
      </c>
    </row>
    <row r="44" spans="1:146" ht="48.75" thickBot="1">
      <c r="A44" s="41" t="s">
        <v>85</v>
      </c>
      <c r="B44" s="39" t="s">
        <v>94</v>
      </c>
      <c r="C44" s="8"/>
      <c r="D44" s="8"/>
      <c r="E44" s="8"/>
      <c r="F44" s="8"/>
      <c r="G44" s="8"/>
      <c r="H44" s="8"/>
      <c r="I44" s="8"/>
      <c r="J44" s="8"/>
      <c r="K44" s="9"/>
      <c r="L44" s="9"/>
      <c r="M44" s="9"/>
      <c r="N44" s="10"/>
      <c r="O44" s="8"/>
      <c r="P44" s="9"/>
      <c r="Q44" s="9"/>
      <c r="R44" s="9"/>
      <c r="S44" s="9"/>
      <c r="T44" s="83" t="s">
        <v>127</v>
      </c>
      <c r="U44" s="83" t="s">
        <v>127</v>
      </c>
      <c r="V44" s="9"/>
      <c r="W44" s="9"/>
      <c r="X44" s="9"/>
      <c r="Y44" s="9"/>
      <c r="Z44" s="9"/>
      <c r="AA44" s="9"/>
      <c r="AB44" s="9"/>
      <c r="AC44" s="9"/>
      <c r="AD44" s="9"/>
      <c r="AE44" s="9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4"/>
      <c r="AS44" s="84"/>
      <c r="AT44" s="83" t="s">
        <v>127</v>
      </c>
      <c r="AU44" s="83" t="s">
        <v>127</v>
      </c>
      <c r="AV44" s="83" t="s">
        <v>127</v>
      </c>
      <c r="AW44" s="83" t="s">
        <v>127</v>
      </c>
      <c r="AX44" s="83" t="s">
        <v>127</v>
      </c>
      <c r="AY44" s="83" t="s">
        <v>127</v>
      </c>
      <c r="AZ44" s="83" t="s">
        <v>127</v>
      </c>
      <c r="BA44" s="83" t="s">
        <v>127</v>
      </c>
      <c r="BB44" s="83" t="s">
        <v>127</v>
      </c>
      <c r="BC44" s="8">
        <v>6</v>
      </c>
      <c r="BD44" s="8">
        <v>4</v>
      </c>
      <c r="BE44" s="8">
        <v>6</v>
      </c>
      <c r="BF44" s="8">
        <v>4</v>
      </c>
      <c r="BG44" s="8">
        <v>6</v>
      </c>
      <c r="BH44" s="8">
        <v>4</v>
      </c>
      <c r="BI44" s="8">
        <v>6</v>
      </c>
      <c r="BJ44" s="8">
        <v>4</v>
      </c>
      <c r="BK44" s="8">
        <v>6</v>
      </c>
      <c r="BL44" s="8">
        <v>4</v>
      </c>
      <c r="BM44" s="8">
        <v>6</v>
      </c>
      <c r="BN44" s="8">
        <v>4</v>
      </c>
      <c r="BO44" s="8">
        <v>6</v>
      </c>
      <c r="BP44" s="8">
        <v>4</v>
      </c>
      <c r="BQ44" s="8">
        <v>6</v>
      </c>
      <c r="BR44" s="8">
        <v>4</v>
      </c>
      <c r="BS44" s="84">
        <v>12</v>
      </c>
      <c r="BT44" s="83" t="s">
        <v>127</v>
      </c>
      <c r="BU44" s="83" t="s">
        <v>127</v>
      </c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7"/>
      <c r="CK44" s="86"/>
      <c r="CL44" s="86"/>
      <c r="CM44" s="86"/>
      <c r="CN44" s="84"/>
      <c r="CO44" s="86"/>
      <c r="CP44" s="86"/>
      <c r="CQ44" s="86"/>
      <c r="CR44" s="86"/>
      <c r="CS44" s="86"/>
      <c r="CT44" s="83" t="s">
        <v>127</v>
      </c>
      <c r="CU44" s="83" t="s">
        <v>127</v>
      </c>
      <c r="CV44" s="83" t="s">
        <v>127</v>
      </c>
      <c r="CW44" s="83" t="s">
        <v>127</v>
      </c>
      <c r="CX44" s="83" t="s">
        <v>127</v>
      </c>
      <c r="CY44" s="83" t="s">
        <v>127</v>
      </c>
      <c r="CZ44" s="83" t="s">
        <v>127</v>
      </c>
      <c r="DA44" s="83" t="s">
        <v>127</v>
      </c>
      <c r="DB44" s="83" t="s">
        <v>127</v>
      </c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4"/>
      <c r="DQ44" s="86"/>
      <c r="DR44" s="86"/>
      <c r="DS44" s="86"/>
      <c r="DT44" s="83" t="s">
        <v>127</v>
      </c>
      <c r="DU44" s="83" t="s">
        <v>127</v>
      </c>
      <c r="DV44" s="8"/>
      <c r="DW44" s="8"/>
      <c r="DX44" s="8"/>
      <c r="DY44" s="8"/>
      <c r="DZ44" s="8"/>
      <c r="EA44" s="8"/>
      <c r="EB44" s="8"/>
      <c r="EC44" s="8"/>
      <c r="ED44" s="8"/>
      <c r="EE44" s="84"/>
      <c r="EF44" s="86"/>
      <c r="EG44" s="86"/>
      <c r="EH44" s="86"/>
      <c r="EI44" s="86"/>
      <c r="EJ44" s="103"/>
      <c r="EK44" s="103"/>
      <c r="EL44" s="103"/>
      <c r="EM44" s="103"/>
      <c r="EN44" s="103"/>
      <c r="EO44" s="103"/>
      <c r="EP44" s="8">
        <f t="shared" si="133"/>
        <v>92</v>
      </c>
    </row>
    <row r="45" spans="1:146" ht="72.75" thickBot="1">
      <c r="A45" s="41" t="s">
        <v>142</v>
      </c>
      <c r="B45" s="39" t="s">
        <v>143</v>
      </c>
      <c r="C45" s="8"/>
      <c r="D45" s="8"/>
      <c r="E45" s="8"/>
      <c r="F45" s="8"/>
      <c r="G45" s="8"/>
      <c r="H45" s="8"/>
      <c r="I45" s="8"/>
      <c r="J45" s="8"/>
      <c r="K45" s="9"/>
      <c r="L45" s="9"/>
      <c r="M45" s="9"/>
      <c r="N45" s="10"/>
      <c r="O45" s="8"/>
      <c r="P45" s="9"/>
      <c r="Q45" s="9"/>
      <c r="R45" s="9"/>
      <c r="S45" s="9"/>
      <c r="T45" s="83" t="s">
        <v>127</v>
      </c>
      <c r="U45" s="83" t="s">
        <v>127</v>
      </c>
      <c r="V45" s="9"/>
      <c r="W45" s="9"/>
      <c r="X45" s="9"/>
      <c r="Y45" s="9"/>
      <c r="Z45" s="9"/>
      <c r="AA45" s="9"/>
      <c r="AB45" s="9"/>
      <c r="AC45" s="9"/>
      <c r="AD45" s="9"/>
      <c r="AE45" s="9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4"/>
      <c r="AS45" s="84"/>
      <c r="AT45" s="83" t="s">
        <v>127</v>
      </c>
      <c r="AU45" s="83" t="s">
        <v>127</v>
      </c>
      <c r="AV45" s="83" t="s">
        <v>127</v>
      </c>
      <c r="AW45" s="83" t="s">
        <v>127</v>
      </c>
      <c r="AX45" s="83" t="s">
        <v>127</v>
      </c>
      <c r="AY45" s="83" t="s">
        <v>127</v>
      </c>
      <c r="AZ45" s="83" t="s">
        <v>127</v>
      </c>
      <c r="BA45" s="83" t="s">
        <v>127</v>
      </c>
      <c r="BB45" s="83" t="s">
        <v>127</v>
      </c>
      <c r="BC45" s="8">
        <v>4</v>
      </c>
      <c r="BD45" s="8">
        <v>2</v>
      </c>
      <c r="BE45" s="8">
        <v>4</v>
      </c>
      <c r="BF45" s="8">
        <v>2</v>
      </c>
      <c r="BG45" s="8">
        <v>4</v>
      </c>
      <c r="BH45" s="8">
        <v>2</v>
      </c>
      <c r="BI45" s="8">
        <v>4</v>
      </c>
      <c r="BJ45" s="8">
        <v>2</v>
      </c>
      <c r="BK45" s="8">
        <v>4</v>
      </c>
      <c r="BL45" s="8">
        <v>2</v>
      </c>
      <c r="BM45" s="8">
        <v>4</v>
      </c>
      <c r="BN45" s="8">
        <v>2</v>
      </c>
      <c r="BO45" s="8">
        <v>4</v>
      </c>
      <c r="BP45" s="8">
        <v>2</v>
      </c>
      <c r="BQ45" s="8">
        <v>4</v>
      </c>
      <c r="BR45" s="8">
        <v>2</v>
      </c>
      <c r="BS45" s="84"/>
      <c r="BT45" s="83" t="s">
        <v>127</v>
      </c>
      <c r="BU45" s="83" t="s">
        <v>127</v>
      </c>
      <c r="BV45" s="8">
        <v>4</v>
      </c>
      <c r="BW45" s="8">
        <v>4</v>
      </c>
      <c r="BX45" s="8">
        <v>4</v>
      </c>
      <c r="BY45" s="8">
        <v>4</v>
      </c>
      <c r="BZ45" s="8">
        <v>4</v>
      </c>
      <c r="CA45" s="8">
        <v>4</v>
      </c>
      <c r="CB45" s="8">
        <v>4</v>
      </c>
      <c r="CC45" s="8">
        <v>4</v>
      </c>
      <c r="CD45" s="8">
        <v>4</v>
      </c>
      <c r="CE45" s="8">
        <v>4</v>
      </c>
      <c r="CF45" s="8">
        <v>4</v>
      </c>
      <c r="CG45" s="8">
        <v>4</v>
      </c>
      <c r="CH45" s="8">
        <v>4</v>
      </c>
      <c r="CI45" s="8">
        <v>4</v>
      </c>
      <c r="CJ45" s="87">
        <v>0</v>
      </c>
      <c r="CK45" s="86"/>
      <c r="CL45" s="86"/>
      <c r="CM45" s="86"/>
      <c r="CN45" s="84"/>
      <c r="CO45" s="86"/>
      <c r="CP45" s="86"/>
      <c r="CQ45" s="86"/>
      <c r="CR45" s="86"/>
      <c r="CS45" s="86"/>
      <c r="CT45" s="83"/>
      <c r="CU45" s="83"/>
      <c r="CV45" s="83"/>
      <c r="CW45" s="83"/>
      <c r="CX45" s="83"/>
      <c r="CY45" s="83"/>
      <c r="CZ45" s="83"/>
      <c r="DA45" s="83"/>
      <c r="DB45" s="83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4"/>
      <c r="DQ45" s="86"/>
      <c r="DR45" s="86"/>
      <c r="DS45" s="86"/>
      <c r="DT45" s="83"/>
      <c r="DU45" s="83"/>
      <c r="DV45" s="8"/>
      <c r="DW45" s="8"/>
      <c r="DX45" s="8"/>
      <c r="DY45" s="8"/>
      <c r="DZ45" s="8"/>
      <c r="EA45" s="8"/>
      <c r="EB45" s="8"/>
      <c r="EC45" s="8"/>
      <c r="ED45" s="8"/>
      <c r="EE45" s="84"/>
      <c r="EF45" s="86"/>
      <c r="EG45" s="86"/>
      <c r="EH45" s="86"/>
      <c r="EI45" s="86"/>
      <c r="EJ45" s="103"/>
      <c r="EK45" s="103"/>
      <c r="EL45" s="103"/>
      <c r="EM45" s="103"/>
      <c r="EN45" s="103"/>
      <c r="EO45" s="103"/>
      <c r="EP45" s="8">
        <f t="shared" si="133"/>
        <v>104</v>
      </c>
    </row>
    <row r="46" spans="1:146" ht="24.75" thickBot="1">
      <c r="A46" s="39" t="s">
        <v>86</v>
      </c>
      <c r="B46" s="39" t="s">
        <v>95</v>
      </c>
      <c r="C46" s="8"/>
      <c r="D46" s="8"/>
      <c r="E46" s="8"/>
      <c r="F46" s="8"/>
      <c r="G46" s="8"/>
      <c r="H46" s="8"/>
      <c r="I46" s="8"/>
      <c r="J46" s="8"/>
      <c r="K46" s="9"/>
      <c r="L46" s="9"/>
      <c r="M46" s="9"/>
      <c r="N46" s="10"/>
      <c r="O46" s="8"/>
      <c r="P46" s="9"/>
      <c r="Q46" s="9"/>
      <c r="R46" s="9"/>
      <c r="S46" s="9"/>
      <c r="T46" s="83" t="s">
        <v>127</v>
      </c>
      <c r="U46" s="83" t="s">
        <v>127</v>
      </c>
      <c r="V46" s="9"/>
      <c r="W46" s="9"/>
      <c r="X46" s="9"/>
      <c r="Y46" s="9"/>
      <c r="Z46" s="9"/>
      <c r="AA46" s="9"/>
      <c r="AB46" s="9"/>
      <c r="AC46" s="9"/>
      <c r="AD46" s="9"/>
      <c r="AE46" s="9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4"/>
      <c r="AS46" s="84"/>
      <c r="AT46" s="83" t="s">
        <v>127</v>
      </c>
      <c r="AU46" s="83" t="s">
        <v>127</v>
      </c>
      <c r="AV46" s="83" t="s">
        <v>127</v>
      </c>
      <c r="AW46" s="83" t="s">
        <v>127</v>
      </c>
      <c r="AX46" s="83" t="s">
        <v>127</v>
      </c>
      <c r="AY46" s="83" t="s">
        <v>127</v>
      </c>
      <c r="AZ46" s="83" t="s">
        <v>127</v>
      </c>
      <c r="BA46" s="83" t="s">
        <v>127</v>
      </c>
      <c r="BB46" s="83" t="s">
        <v>127</v>
      </c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4"/>
      <c r="BT46" s="83" t="s">
        <v>127</v>
      </c>
      <c r="BU46" s="83" t="s">
        <v>127</v>
      </c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7"/>
      <c r="CK46" s="86"/>
      <c r="CL46" s="86"/>
      <c r="CM46" s="86"/>
      <c r="CN46" s="84"/>
      <c r="CO46" s="86"/>
      <c r="CP46" s="86"/>
      <c r="CQ46" s="86"/>
      <c r="CR46" s="86">
        <v>36</v>
      </c>
      <c r="CS46" s="86">
        <v>36</v>
      </c>
      <c r="CT46" s="83" t="s">
        <v>127</v>
      </c>
      <c r="CU46" s="83" t="s">
        <v>127</v>
      </c>
      <c r="CV46" s="83" t="s">
        <v>127</v>
      </c>
      <c r="CW46" s="83" t="s">
        <v>127</v>
      </c>
      <c r="CX46" s="83" t="s">
        <v>127</v>
      </c>
      <c r="CY46" s="83" t="s">
        <v>127</v>
      </c>
      <c r="CZ46" s="83" t="s">
        <v>127</v>
      </c>
      <c r="DA46" s="83" t="s">
        <v>127</v>
      </c>
      <c r="DB46" s="83" t="s">
        <v>127</v>
      </c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4"/>
      <c r="DQ46" s="86"/>
      <c r="DR46" s="86"/>
      <c r="DS46" s="86"/>
      <c r="DT46" s="83" t="s">
        <v>127</v>
      </c>
      <c r="DU46" s="83" t="s">
        <v>127</v>
      </c>
      <c r="DV46" s="8"/>
      <c r="DW46" s="8"/>
      <c r="DX46" s="8"/>
      <c r="DY46" s="8"/>
      <c r="DZ46" s="8"/>
      <c r="EA46" s="8"/>
      <c r="EB46" s="8"/>
      <c r="EC46" s="8"/>
      <c r="ED46" s="8"/>
      <c r="EE46" s="84"/>
      <c r="EF46" s="86"/>
      <c r="EG46" s="86"/>
      <c r="EH46" s="86"/>
      <c r="EI46" s="86"/>
      <c r="EJ46" s="103"/>
      <c r="EK46" s="103"/>
      <c r="EL46" s="103"/>
      <c r="EM46" s="103"/>
      <c r="EN46" s="103"/>
      <c r="EO46" s="103"/>
      <c r="EP46" s="8">
        <f t="shared" si="133"/>
        <v>72</v>
      </c>
    </row>
    <row r="47" spans="1:146" ht="91.5" customHeight="1" thickBot="1">
      <c r="A47" s="42" t="s">
        <v>87</v>
      </c>
      <c r="B47" s="81" t="s">
        <v>144</v>
      </c>
      <c r="C47" s="24">
        <f>SUM(C48:C50)</f>
        <v>0</v>
      </c>
      <c r="D47" s="24">
        <f t="shared" ref="D47:BO47" si="148">SUM(D48:D50)</f>
        <v>0</v>
      </c>
      <c r="E47" s="24">
        <f t="shared" si="148"/>
        <v>0</v>
      </c>
      <c r="F47" s="24">
        <f t="shared" si="148"/>
        <v>0</v>
      </c>
      <c r="G47" s="24">
        <f t="shared" si="148"/>
        <v>0</v>
      </c>
      <c r="H47" s="24">
        <f t="shared" si="148"/>
        <v>0</v>
      </c>
      <c r="I47" s="24">
        <f t="shared" si="148"/>
        <v>0</v>
      </c>
      <c r="J47" s="24">
        <f t="shared" si="148"/>
        <v>0</v>
      </c>
      <c r="K47" s="24">
        <f t="shared" si="148"/>
        <v>0</v>
      </c>
      <c r="L47" s="24">
        <f t="shared" si="148"/>
        <v>0</v>
      </c>
      <c r="M47" s="24">
        <f t="shared" si="148"/>
        <v>0</v>
      </c>
      <c r="N47" s="24">
        <f t="shared" si="148"/>
        <v>0</v>
      </c>
      <c r="O47" s="24">
        <f t="shared" si="148"/>
        <v>0</v>
      </c>
      <c r="P47" s="24">
        <f t="shared" si="148"/>
        <v>0</v>
      </c>
      <c r="Q47" s="24">
        <f t="shared" si="148"/>
        <v>0</v>
      </c>
      <c r="R47" s="24">
        <f t="shared" si="148"/>
        <v>0</v>
      </c>
      <c r="S47" s="24">
        <f t="shared" si="148"/>
        <v>0</v>
      </c>
      <c r="T47" s="83" t="s">
        <v>127</v>
      </c>
      <c r="U47" s="83" t="s">
        <v>127</v>
      </c>
      <c r="V47" s="24">
        <f t="shared" si="148"/>
        <v>0</v>
      </c>
      <c r="W47" s="24">
        <f t="shared" si="148"/>
        <v>0</v>
      </c>
      <c r="X47" s="24">
        <f t="shared" si="148"/>
        <v>0</v>
      </c>
      <c r="Y47" s="24">
        <f t="shared" si="148"/>
        <v>0</v>
      </c>
      <c r="Z47" s="24">
        <f t="shared" si="148"/>
        <v>0</v>
      </c>
      <c r="AA47" s="24">
        <f t="shared" si="148"/>
        <v>0</v>
      </c>
      <c r="AB47" s="24">
        <f t="shared" si="148"/>
        <v>0</v>
      </c>
      <c r="AC47" s="24">
        <f t="shared" si="148"/>
        <v>0</v>
      </c>
      <c r="AD47" s="24">
        <f t="shared" si="148"/>
        <v>0</v>
      </c>
      <c r="AE47" s="24">
        <f t="shared" si="148"/>
        <v>0</v>
      </c>
      <c r="AF47" s="24">
        <f t="shared" si="148"/>
        <v>0</v>
      </c>
      <c r="AG47" s="24">
        <f t="shared" si="148"/>
        <v>0</v>
      </c>
      <c r="AH47" s="24">
        <f t="shared" si="148"/>
        <v>0</v>
      </c>
      <c r="AI47" s="24">
        <f t="shared" si="148"/>
        <v>0</v>
      </c>
      <c r="AJ47" s="24">
        <f t="shared" si="148"/>
        <v>0</v>
      </c>
      <c r="AK47" s="24">
        <f t="shared" si="148"/>
        <v>0</v>
      </c>
      <c r="AL47" s="24">
        <f t="shared" si="148"/>
        <v>0</v>
      </c>
      <c r="AM47" s="24">
        <f t="shared" si="148"/>
        <v>0</v>
      </c>
      <c r="AN47" s="24">
        <f t="shared" si="148"/>
        <v>0</v>
      </c>
      <c r="AO47" s="24">
        <f t="shared" si="148"/>
        <v>0</v>
      </c>
      <c r="AP47" s="24">
        <f t="shared" si="148"/>
        <v>0</v>
      </c>
      <c r="AQ47" s="24">
        <f t="shared" si="148"/>
        <v>0</v>
      </c>
      <c r="AR47" s="95">
        <f t="shared" si="148"/>
        <v>0</v>
      </c>
      <c r="AS47" s="95">
        <f t="shared" si="148"/>
        <v>0</v>
      </c>
      <c r="AT47" s="83" t="s">
        <v>127</v>
      </c>
      <c r="AU47" s="83" t="s">
        <v>127</v>
      </c>
      <c r="AV47" s="83" t="s">
        <v>127</v>
      </c>
      <c r="AW47" s="83" t="s">
        <v>127</v>
      </c>
      <c r="AX47" s="83" t="s">
        <v>127</v>
      </c>
      <c r="AY47" s="83" t="s">
        <v>127</v>
      </c>
      <c r="AZ47" s="83" t="s">
        <v>127</v>
      </c>
      <c r="BA47" s="83" t="s">
        <v>127</v>
      </c>
      <c r="BB47" s="83" t="s">
        <v>127</v>
      </c>
      <c r="BC47" s="24">
        <f t="shared" si="148"/>
        <v>0</v>
      </c>
      <c r="BD47" s="24">
        <f t="shared" si="148"/>
        <v>0</v>
      </c>
      <c r="BE47" s="24">
        <f t="shared" si="148"/>
        <v>0</v>
      </c>
      <c r="BF47" s="24">
        <f t="shared" si="148"/>
        <v>0</v>
      </c>
      <c r="BG47" s="24">
        <f t="shared" si="148"/>
        <v>0</v>
      </c>
      <c r="BH47" s="24">
        <f t="shared" si="148"/>
        <v>0</v>
      </c>
      <c r="BI47" s="24">
        <f t="shared" si="148"/>
        <v>0</v>
      </c>
      <c r="BJ47" s="24">
        <f t="shared" si="148"/>
        <v>0</v>
      </c>
      <c r="BK47" s="24">
        <f t="shared" si="148"/>
        <v>0</v>
      </c>
      <c r="BL47" s="24">
        <f t="shared" si="148"/>
        <v>0</v>
      </c>
      <c r="BM47" s="24">
        <f t="shared" si="148"/>
        <v>0</v>
      </c>
      <c r="BN47" s="24">
        <f t="shared" si="148"/>
        <v>0</v>
      </c>
      <c r="BO47" s="24">
        <f t="shared" si="148"/>
        <v>0</v>
      </c>
      <c r="BP47" s="24">
        <f t="shared" ref="BP47:EA47" si="149">SUM(BP48:BP50)</f>
        <v>0</v>
      </c>
      <c r="BQ47" s="24">
        <f t="shared" si="149"/>
        <v>0</v>
      </c>
      <c r="BR47" s="24">
        <f t="shared" si="149"/>
        <v>0</v>
      </c>
      <c r="BS47" s="95">
        <f t="shared" si="149"/>
        <v>0</v>
      </c>
      <c r="BT47" s="83" t="s">
        <v>127</v>
      </c>
      <c r="BU47" s="83" t="s">
        <v>127</v>
      </c>
      <c r="BV47" s="24">
        <f t="shared" si="149"/>
        <v>0</v>
      </c>
      <c r="BW47" s="24">
        <f t="shared" si="149"/>
        <v>0</v>
      </c>
      <c r="BX47" s="24">
        <f t="shared" si="149"/>
        <v>0</v>
      </c>
      <c r="BY47" s="24">
        <f t="shared" si="149"/>
        <v>0</v>
      </c>
      <c r="BZ47" s="24">
        <f t="shared" si="149"/>
        <v>0</v>
      </c>
      <c r="CA47" s="24">
        <f t="shared" si="149"/>
        <v>0</v>
      </c>
      <c r="CB47" s="24">
        <f t="shared" si="149"/>
        <v>0</v>
      </c>
      <c r="CC47" s="24">
        <f t="shared" si="149"/>
        <v>0</v>
      </c>
      <c r="CD47" s="24">
        <f t="shared" si="149"/>
        <v>0</v>
      </c>
      <c r="CE47" s="24">
        <f t="shared" si="149"/>
        <v>0</v>
      </c>
      <c r="CF47" s="24">
        <f t="shared" si="149"/>
        <v>0</v>
      </c>
      <c r="CG47" s="24">
        <f t="shared" si="149"/>
        <v>0</v>
      </c>
      <c r="CH47" s="24">
        <f t="shared" si="149"/>
        <v>0</v>
      </c>
      <c r="CI47" s="24">
        <f t="shared" si="149"/>
        <v>0</v>
      </c>
      <c r="CJ47" s="123">
        <f t="shared" si="149"/>
        <v>0</v>
      </c>
      <c r="CK47" s="90">
        <f t="shared" si="149"/>
        <v>0</v>
      </c>
      <c r="CL47" s="90">
        <f t="shared" si="149"/>
        <v>0</v>
      </c>
      <c r="CM47" s="90">
        <f t="shared" si="149"/>
        <v>0</v>
      </c>
      <c r="CN47" s="95"/>
      <c r="CO47" s="90">
        <f t="shared" si="149"/>
        <v>0</v>
      </c>
      <c r="CP47" s="90">
        <f t="shared" si="149"/>
        <v>0</v>
      </c>
      <c r="CQ47" s="90">
        <f t="shared" si="149"/>
        <v>0</v>
      </c>
      <c r="CR47" s="90">
        <f t="shared" si="149"/>
        <v>0</v>
      </c>
      <c r="CS47" s="90">
        <f t="shared" si="149"/>
        <v>0</v>
      </c>
      <c r="CT47" s="83" t="s">
        <v>127</v>
      </c>
      <c r="CU47" s="83" t="s">
        <v>127</v>
      </c>
      <c r="CV47" s="83" t="s">
        <v>127</v>
      </c>
      <c r="CW47" s="83" t="s">
        <v>127</v>
      </c>
      <c r="CX47" s="83" t="s">
        <v>127</v>
      </c>
      <c r="CY47" s="83" t="s">
        <v>127</v>
      </c>
      <c r="CZ47" s="83" t="s">
        <v>127</v>
      </c>
      <c r="DA47" s="83" t="s">
        <v>127</v>
      </c>
      <c r="DB47" s="83" t="s">
        <v>127</v>
      </c>
      <c r="DC47" s="24">
        <f t="shared" si="149"/>
        <v>4</v>
      </c>
      <c r="DD47" s="24">
        <f t="shared" si="149"/>
        <v>4</v>
      </c>
      <c r="DE47" s="24">
        <f t="shared" si="149"/>
        <v>4</v>
      </c>
      <c r="DF47" s="24">
        <f t="shared" si="149"/>
        <v>4</v>
      </c>
      <c r="DG47" s="24">
        <f t="shared" si="149"/>
        <v>4</v>
      </c>
      <c r="DH47" s="24">
        <f t="shared" si="149"/>
        <v>4</v>
      </c>
      <c r="DI47" s="24">
        <f t="shared" si="149"/>
        <v>4</v>
      </c>
      <c r="DJ47" s="24">
        <f t="shared" si="149"/>
        <v>4</v>
      </c>
      <c r="DK47" s="24">
        <f t="shared" si="149"/>
        <v>4</v>
      </c>
      <c r="DL47" s="24">
        <f t="shared" si="149"/>
        <v>4</v>
      </c>
      <c r="DM47" s="24">
        <f t="shared" si="149"/>
        <v>4</v>
      </c>
      <c r="DN47" s="24">
        <f t="shared" si="149"/>
        <v>4</v>
      </c>
      <c r="DO47" s="24">
        <f t="shared" si="149"/>
        <v>4</v>
      </c>
      <c r="DP47" s="95">
        <f t="shared" si="149"/>
        <v>0</v>
      </c>
      <c r="DQ47" s="90">
        <f t="shared" si="149"/>
        <v>36</v>
      </c>
      <c r="DR47" s="90">
        <f t="shared" si="149"/>
        <v>0</v>
      </c>
      <c r="DS47" s="90">
        <f t="shared" si="149"/>
        <v>0</v>
      </c>
      <c r="DT47" s="83" t="s">
        <v>127</v>
      </c>
      <c r="DU47" s="83" t="s">
        <v>127</v>
      </c>
      <c r="DV47" s="24">
        <f t="shared" si="149"/>
        <v>4</v>
      </c>
      <c r="DW47" s="24">
        <f t="shared" si="149"/>
        <v>4</v>
      </c>
      <c r="DX47" s="24">
        <f t="shared" si="149"/>
        <v>4</v>
      </c>
      <c r="DY47" s="24">
        <f t="shared" si="149"/>
        <v>4</v>
      </c>
      <c r="DZ47" s="24">
        <f t="shared" si="149"/>
        <v>4</v>
      </c>
      <c r="EA47" s="24">
        <f t="shared" si="149"/>
        <v>4</v>
      </c>
      <c r="EB47" s="24">
        <f t="shared" ref="EB47:EO47" si="150">SUM(EB48:EB50)</f>
        <v>4</v>
      </c>
      <c r="EC47" s="24">
        <f t="shared" si="150"/>
        <v>4</v>
      </c>
      <c r="ED47" s="24">
        <f t="shared" si="150"/>
        <v>4</v>
      </c>
      <c r="EE47" s="95">
        <f>SUM(EE48:EE50)+12</f>
        <v>12</v>
      </c>
      <c r="EF47" s="90">
        <f t="shared" si="150"/>
        <v>0</v>
      </c>
      <c r="EG47" s="90">
        <f t="shared" si="150"/>
        <v>36</v>
      </c>
      <c r="EH47" s="90">
        <f t="shared" si="150"/>
        <v>0</v>
      </c>
      <c r="EI47" s="90">
        <f t="shared" si="150"/>
        <v>0</v>
      </c>
      <c r="EJ47" s="105">
        <f t="shared" si="150"/>
        <v>0</v>
      </c>
      <c r="EK47" s="105">
        <f t="shared" si="150"/>
        <v>0</v>
      </c>
      <c r="EL47" s="105">
        <f t="shared" si="150"/>
        <v>0</v>
      </c>
      <c r="EM47" s="105">
        <f t="shared" si="150"/>
        <v>0</v>
      </c>
      <c r="EN47" s="105">
        <f t="shared" si="150"/>
        <v>0</v>
      </c>
      <c r="EO47" s="105">
        <f t="shared" si="150"/>
        <v>0</v>
      </c>
      <c r="EP47" s="8">
        <f t="shared" si="133"/>
        <v>172</v>
      </c>
    </row>
    <row r="48" spans="1:146" ht="117" customHeight="1" thickBot="1">
      <c r="A48" s="41" t="s">
        <v>88</v>
      </c>
      <c r="B48" s="39" t="s">
        <v>145</v>
      </c>
      <c r="C48" s="8"/>
      <c r="D48" s="8"/>
      <c r="E48" s="8"/>
      <c r="F48" s="8"/>
      <c r="G48" s="8"/>
      <c r="H48" s="8"/>
      <c r="I48" s="8"/>
      <c r="J48" s="8"/>
      <c r="K48" s="9"/>
      <c r="L48" s="9"/>
      <c r="M48" s="9"/>
      <c r="N48" s="10"/>
      <c r="O48" s="8"/>
      <c r="P48" s="9"/>
      <c r="Q48" s="9"/>
      <c r="R48" s="9"/>
      <c r="S48" s="9"/>
      <c r="T48" s="83" t="s">
        <v>127</v>
      </c>
      <c r="U48" s="83" t="s">
        <v>127</v>
      </c>
      <c r="V48" s="9"/>
      <c r="W48" s="9"/>
      <c r="X48" s="9"/>
      <c r="Y48" s="9"/>
      <c r="Z48" s="9"/>
      <c r="AA48" s="9"/>
      <c r="AB48" s="9"/>
      <c r="AC48" s="9"/>
      <c r="AD48" s="9"/>
      <c r="AE48" s="9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4"/>
      <c r="AS48" s="84"/>
      <c r="AT48" s="83" t="s">
        <v>127</v>
      </c>
      <c r="AU48" s="83" t="s">
        <v>127</v>
      </c>
      <c r="AV48" s="83" t="s">
        <v>127</v>
      </c>
      <c r="AW48" s="83" t="s">
        <v>127</v>
      </c>
      <c r="AX48" s="83" t="s">
        <v>127</v>
      </c>
      <c r="AY48" s="83" t="s">
        <v>127</v>
      </c>
      <c r="AZ48" s="83" t="s">
        <v>127</v>
      </c>
      <c r="BA48" s="83" t="s">
        <v>127</v>
      </c>
      <c r="BB48" s="83" t="s">
        <v>127</v>
      </c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4"/>
      <c r="BT48" s="83" t="s">
        <v>127</v>
      </c>
      <c r="BU48" s="83" t="s">
        <v>127</v>
      </c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7"/>
      <c r="CK48" s="86"/>
      <c r="CL48" s="86"/>
      <c r="CM48" s="86"/>
      <c r="CN48" s="84"/>
      <c r="CO48" s="86"/>
      <c r="CP48" s="86"/>
      <c r="CQ48" s="86"/>
      <c r="CR48" s="86"/>
      <c r="CS48" s="86"/>
      <c r="CT48" s="83" t="s">
        <v>127</v>
      </c>
      <c r="CU48" s="83" t="s">
        <v>127</v>
      </c>
      <c r="CV48" s="83" t="s">
        <v>127</v>
      </c>
      <c r="CW48" s="83" t="s">
        <v>127</v>
      </c>
      <c r="CX48" s="83" t="s">
        <v>127</v>
      </c>
      <c r="CY48" s="83" t="s">
        <v>127</v>
      </c>
      <c r="CZ48" s="83" t="s">
        <v>127</v>
      </c>
      <c r="DA48" s="83" t="s">
        <v>127</v>
      </c>
      <c r="DB48" s="83" t="s">
        <v>127</v>
      </c>
      <c r="DC48" s="8">
        <v>4</v>
      </c>
      <c r="DD48" s="8">
        <v>4</v>
      </c>
      <c r="DE48" s="8">
        <v>4</v>
      </c>
      <c r="DF48" s="8">
        <v>4</v>
      </c>
      <c r="DG48" s="8">
        <v>4</v>
      </c>
      <c r="DH48" s="8">
        <v>4</v>
      </c>
      <c r="DI48" s="8">
        <v>4</v>
      </c>
      <c r="DJ48" s="8">
        <v>4</v>
      </c>
      <c r="DK48" s="8">
        <v>4</v>
      </c>
      <c r="DL48" s="8">
        <v>4</v>
      </c>
      <c r="DM48" s="8">
        <v>4</v>
      </c>
      <c r="DN48" s="8">
        <v>4</v>
      </c>
      <c r="DO48" s="8">
        <v>4</v>
      </c>
      <c r="DP48" s="84"/>
      <c r="DQ48" s="86"/>
      <c r="DR48" s="86"/>
      <c r="DS48" s="86"/>
      <c r="DT48" s="83" t="s">
        <v>127</v>
      </c>
      <c r="DU48" s="83" t="s">
        <v>127</v>
      </c>
      <c r="DV48" s="8">
        <v>4</v>
      </c>
      <c r="DW48" s="8">
        <v>4</v>
      </c>
      <c r="DX48" s="8">
        <v>4</v>
      </c>
      <c r="DY48" s="8">
        <v>4</v>
      </c>
      <c r="DZ48" s="8">
        <v>4</v>
      </c>
      <c r="EA48" s="8">
        <v>4</v>
      </c>
      <c r="EB48" s="8">
        <v>4</v>
      </c>
      <c r="EC48" s="8">
        <v>4</v>
      </c>
      <c r="ED48" s="8">
        <v>4</v>
      </c>
      <c r="EE48" s="84"/>
      <c r="EF48" s="86"/>
      <c r="EG48" s="86"/>
      <c r="EH48" s="86"/>
      <c r="EI48" s="86"/>
      <c r="EJ48" s="103"/>
      <c r="EK48" s="103"/>
      <c r="EL48" s="103"/>
      <c r="EM48" s="103"/>
      <c r="EN48" s="103"/>
      <c r="EO48" s="103"/>
      <c r="EP48" s="8">
        <f t="shared" si="133"/>
        <v>88</v>
      </c>
    </row>
    <row r="49" spans="1:146" ht="27" customHeight="1" thickBot="1">
      <c r="A49" s="41" t="s">
        <v>146</v>
      </c>
      <c r="B49" s="39" t="s">
        <v>93</v>
      </c>
      <c r="C49" s="8"/>
      <c r="D49" s="8"/>
      <c r="E49" s="8"/>
      <c r="F49" s="8"/>
      <c r="G49" s="8"/>
      <c r="H49" s="8"/>
      <c r="I49" s="8"/>
      <c r="J49" s="8"/>
      <c r="K49" s="9"/>
      <c r="L49" s="9"/>
      <c r="M49" s="9"/>
      <c r="N49" s="10"/>
      <c r="O49" s="8"/>
      <c r="P49" s="9"/>
      <c r="Q49" s="9"/>
      <c r="R49" s="9"/>
      <c r="S49" s="9"/>
      <c r="T49" s="83" t="s">
        <v>127</v>
      </c>
      <c r="U49" s="83" t="s">
        <v>127</v>
      </c>
      <c r="V49" s="9"/>
      <c r="W49" s="9"/>
      <c r="X49" s="9"/>
      <c r="Y49" s="9"/>
      <c r="Z49" s="9"/>
      <c r="AA49" s="9"/>
      <c r="AB49" s="9"/>
      <c r="AC49" s="9"/>
      <c r="AD49" s="9"/>
      <c r="AE49" s="9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4"/>
      <c r="AS49" s="84"/>
      <c r="AT49" s="83" t="s">
        <v>127</v>
      </c>
      <c r="AU49" s="83" t="s">
        <v>127</v>
      </c>
      <c r="AV49" s="83" t="s">
        <v>127</v>
      </c>
      <c r="AW49" s="83" t="s">
        <v>127</v>
      </c>
      <c r="AX49" s="83" t="s">
        <v>127</v>
      </c>
      <c r="AY49" s="83" t="s">
        <v>127</v>
      </c>
      <c r="AZ49" s="83" t="s">
        <v>127</v>
      </c>
      <c r="BA49" s="83" t="s">
        <v>127</v>
      </c>
      <c r="BB49" s="83" t="s">
        <v>127</v>
      </c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4"/>
      <c r="BT49" s="83" t="s">
        <v>127</v>
      </c>
      <c r="BU49" s="83" t="s">
        <v>127</v>
      </c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7"/>
      <c r="CK49" s="86"/>
      <c r="CL49" s="86"/>
      <c r="CM49" s="86"/>
      <c r="CN49" s="84"/>
      <c r="CO49" s="86"/>
      <c r="CP49" s="86"/>
      <c r="CQ49" s="86"/>
      <c r="CR49" s="86"/>
      <c r="CS49" s="86"/>
      <c r="CT49" s="83" t="s">
        <v>127</v>
      </c>
      <c r="CU49" s="83" t="s">
        <v>127</v>
      </c>
      <c r="CV49" s="83" t="s">
        <v>127</v>
      </c>
      <c r="CW49" s="83" t="s">
        <v>127</v>
      </c>
      <c r="CX49" s="83" t="s">
        <v>127</v>
      </c>
      <c r="CY49" s="83" t="s">
        <v>127</v>
      </c>
      <c r="CZ49" s="83" t="s">
        <v>127</v>
      </c>
      <c r="DA49" s="83" t="s">
        <v>127</v>
      </c>
      <c r="DB49" s="83" t="s">
        <v>127</v>
      </c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4"/>
      <c r="DQ49" s="86">
        <v>36</v>
      </c>
      <c r="DR49" s="86"/>
      <c r="DS49" s="86"/>
      <c r="DT49" s="83" t="s">
        <v>127</v>
      </c>
      <c r="DU49" s="83" t="s">
        <v>127</v>
      </c>
      <c r="DV49" s="8"/>
      <c r="DW49" s="8"/>
      <c r="DX49" s="8"/>
      <c r="DY49" s="8"/>
      <c r="DZ49" s="8"/>
      <c r="EA49" s="8"/>
      <c r="EB49" s="8"/>
      <c r="EC49" s="8"/>
      <c r="ED49" s="8"/>
      <c r="EE49" s="84"/>
      <c r="EF49" s="86"/>
      <c r="EG49" s="86"/>
      <c r="EH49" s="86"/>
      <c r="EI49" s="86"/>
      <c r="EJ49" s="103"/>
      <c r="EK49" s="103"/>
      <c r="EL49" s="103"/>
      <c r="EM49" s="103"/>
      <c r="EN49" s="103"/>
      <c r="EO49" s="103"/>
      <c r="EP49" s="8">
        <f t="shared" si="133"/>
        <v>36</v>
      </c>
    </row>
    <row r="50" spans="1:146" ht="24.75" thickBot="1">
      <c r="A50" s="39" t="s">
        <v>89</v>
      </c>
      <c r="B50" s="39" t="s">
        <v>95</v>
      </c>
      <c r="C50" s="8"/>
      <c r="D50" s="8"/>
      <c r="E50" s="8"/>
      <c r="F50" s="8"/>
      <c r="G50" s="8"/>
      <c r="H50" s="8"/>
      <c r="I50" s="8"/>
      <c r="J50" s="8"/>
      <c r="K50" s="9"/>
      <c r="L50" s="9"/>
      <c r="M50" s="9"/>
      <c r="N50" s="10"/>
      <c r="O50" s="8"/>
      <c r="P50" s="9"/>
      <c r="Q50" s="9"/>
      <c r="R50" s="9"/>
      <c r="S50" s="9"/>
      <c r="T50" s="83" t="s">
        <v>127</v>
      </c>
      <c r="U50" s="83" t="s">
        <v>127</v>
      </c>
      <c r="V50" s="9"/>
      <c r="W50" s="9"/>
      <c r="X50" s="9"/>
      <c r="Y50" s="9"/>
      <c r="Z50" s="9"/>
      <c r="AA50" s="9"/>
      <c r="AB50" s="9"/>
      <c r="AC50" s="9"/>
      <c r="AD50" s="9"/>
      <c r="AE50" s="9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4"/>
      <c r="AS50" s="84"/>
      <c r="AT50" s="83" t="s">
        <v>127</v>
      </c>
      <c r="AU50" s="83" t="s">
        <v>127</v>
      </c>
      <c r="AV50" s="83" t="s">
        <v>127</v>
      </c>
      <c r="AW50" s="83" t="s">
        <v>127</v>
      </c>
      <c r="AX50" s="83" t="s">
        <v>127</v>
      </c>
      <c r="AY50" s="83" t="s">
        <v>127</v>
      </c>
      <c r="AZ50" s="83" t="s">
        <v>127</v>
      </c>
      <c r="BA50" s="83" t="s">
        <v>127</v>
      </c>
      <c r="BB50" s="83" t="s">
        <v>127</v>
      </c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4"/>
      <c r="BT50" s="83" t="s">
        <v>127</v>
      </c>
      <c r="BU50" s="83" t="s">
        <v>127</v>
      </c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7"/>
      <c r="CK50" s="86"/>
      <c r="CL50" s="86"/>
      <c r="CM50" s="86"/>
      <c r="CN50" s="84"/>
      <c r="CO50" s="86"/>
      <c r="CP50" s="86"/>
      <c r="CQ50" s="86"/>
      <c r="CR50" s="86"/>
      <c r="CS50" s="86"/>
      <c r="CT50" s="83" t="s">
        <v>127</v>
      </c>
      <c r="CU50" s="83" t="s">
        <v>127</v>
      </c>
      <c r="CV50" s="83" t="s">
        <v>127</v>
      </c>
      <c r="CW50" s="83" t="s">
        <v>127</v>
      </c>
      <c r="CX50" s="83" t="s">
        <v>127</v>
      </c>
      <c r="CY50" s="83" t="s">
        <v>127</v>
      </c>
      <c r="CZ50" s="83" t="s">
        <v>127</v>
      </c>
      <c r="DA50" s="83" t="s">
        <v>127</v>
      </c>
      <c r="DB50" s="83" t="s">
        <v>127</v>
      </c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4"/>
      <c r="DQ50" s="86"/>
      <c r="DR50" s="86"/>
      <c r="DS50" s="86"/>
      <c r="DT50" s="83" t="s">
        <v>127</v>
      </c>
      <c r="DU50" s="83" t="s">
        <v>127</v>
      </c>
      <c r="DV50" s="8"/>
      <c r="DW50" s="8"/>
      <c r="DX50" s="8"/>
      <c r="DY50" s="8"/>
      <c r="DZ50" s="8"/>
      <c r="EA50" s="8"/>
      <c r="EB50" s="8"/>
      <c r="EC50" s="8"/>
      <c r="ED50" s="8"/>
      <c r="EE50" s="84"/>
      <c r="EF50" s="86"/>
      <c r="EG50" s="86">
        <v>36</v>
      </c>
      <c r="EH50" s="86"/>
      <c r="EI50" s="86"/>
      <c r="EJ50" s="103"/>
      <c r="EK50" s="103"/>
      <c r="EL50" s="103"/>
      <c r="EM50" s="103"/>
      <c r="EN50" s="103"/>
      <c r="EO50" s="103"/>
      <c r="EP50" s="8">
        <f t="shared" si="133"/>
        <v>36</v>
      </c>
    </row>
    <row r="51" spans="1:146" ht="48.75" thickBot="1">
      <c r="A51" s="115" t="s">
        <v>90</v>
      </c>
      <c r="B51" s="115" t="s">
        <v>148</v>
      </c>
      <c r="C51" s="116">
        <f>SUM(C52:C54)</f>
        <v>0</v>
      </c>
      <c r="D51" s="116">
        <f>SUM(D52:D54)</f>
        <v>0</v>
      </c>
      <c r="E51" s="116">
        <f t="shared" ref="E51:S51" si="151">SUM(E52:E54)</f>
        <v>0</v>
      </c>
      <c r="F51" s="116">
        <f t="shared" si="151"/>
        <v>0</v>
      </c>
      <c r="G51" s="116">
        <f t="shared" si="151"/>
        <v>0</v>
      </c>
      <c r="H51" s="116">
        <f t="shared" si="151"/>
        <v>0</v>
      </c>
      <c r="I51" s="116">
        <f t="shared" si="151"/>
        <v>0</v>
      </c>
      <c r="J51" s="116">
        <f t="shared" si="151"/>
        <v>0</v>
      </c>
      <c r="K51" s="116">
        <f t="shared" si="151"/>
        <v>0</v>
      </c>
      <c r="L51" s="116">
        <f t="shared" si="151"/>
        <v>0</v>
      </c>
      <c r="M51" s="116">
        <f t="shared" si="151"/>
        <v>0</v>
      </c>
      <c r="N51" s="116">
        <f t="shared" si="151"/>
        <v>0</v>
      </c>
      <c r="O51" s="116">
        <f t="shared" si="151"/>
        <v>0</v>
      </c>
      <c r="P51" s="116">
        <f t="shared" si="151"/>
        <v>0</v>
      </c>
      <c r="Q51" s="116">
        <f t="shared" si="151"/>
        <v>0</v>
      </c>
      <c r="R51" s="116">
        <f t="shared" si="151"/>
        <v>0</v>
      </c>
      <c r="S51" s="116">
        <f t="shared" si="151"/>
        <v>0</v>
      </c>
      <c r="T51" s="119" t="s">
        <v>127</v>
      </c>
      <c r="U51" s="119" t="s">
        <v>127</v>
      </c>
      <c r="V51" s="117">
        <f>SUM(V52:V54)</f>
        <v>0</v>
      </c>
      <c r="W51" s="117">
        <f t="shared" ref="W51:AS51" si="152">SUM(W52:W54)</f>
        <v>0</v>
      </c>
      <c r="X51" s="117">
        <f t="shared" si="152"/>
        <v>0</v>
      </c>
      <c r="Y51" s="117">
        <f t="shared" si="152"/>
        <v>0</v>
      </c>
      <c r="Z51" s="117">
        <f t="shared" si="152"/>
        <v>0</v>
      </c>
      <c r="AA51" s="117">
        <f t="shared" si="152"/>
        <v>0</v>
      </c>
      <c r="AB51" s="117">
        <f t="shared" si="152"/>
        <v>0</v>
      </c>
      <c r="AC51" s="117">
        <f t="shared" si="152"/>
        <v>0</v>
      </c>
      <c r="AD51" s="117">
        <f t="shared" si="152"/>
        <v>0</v>
      </c>
      <c r="AE51" s="117">
        <f t="shared" si="152"/>
        <v>0</v>
      </c>
      <c r="AF51" s="117">
        <f t="shared" si="152"/>
        <v>0</v>
      </c>
      <c r="AG51" s="117">
        <f t="shared" si="152"/>
        <v>0</v>
      </c>
      <c r="AH51" s="117">
        <f t="shared" si="152"/>
        <v>0</v>
      </c>
      <c r="AI51" s="117">
        <f t="shared" si="152"/>
        <v>0</v>
      </c>
      <c r="AJ51" s="117">
        <f t="shared" si="152"/>
        <v>0</v>
      </c>
      <c r="AK51" s="117">
        <f t="shared" si="152"/>
        <v>0</v>
      </c>
      <c r="AL51" s="117">
        <f t="shared" si="152"/>
        <v>0</v>
      </c>
      <c r="AM51" s="117">
        <f t="shared" si="152"/>
        <v>0</v>
      </c>
      <c r="AN51" s="117">
        <f t="shared" si="152"/>
        <v>0</v>
      </c>
      <c r="AO51" s="117">
        <f t="shared" si="152"/>
        <v>0</v>
      </c>
      <c r="AP51" s="117">
        <f t="shared" si="152"/>
        <v>0</v>
      </c>
      <c r="AQ51" s="117">
        <f t="shared" si="152"/>
        <v>0</v>
      </c>
      <c r="AR51" s="125">
        <f>SUM(AR52:AR54)</f>
        <v>0</v>
      </c>
      <c r="AS51" s="125">
        <f t="shared" si="152"/>
        <v>0</v>
      </c>
      <c r="AT51" s="118" t="s">
        <v>127</v>
      </c>
      <c r="AU51" s="118" t="s">
        <v>127</v>
      </c>
      <c r="AV51" s="118" t="s">
        <v>127</v>
      </c>
      <c r="AW51" s="118" t="s">
        <v>127</v>
      </c>
      <c r="AX51" s="118" t="s">
        <v>127</v>
      </c>
      <c r="AY51" s="118" t="s">
        <v>127</v>
      </c>
      <c r="AZ51" s="118" t="s">
        <v>127</v>
      </c>
      <c r="BA51" s="118" t="s">
        <v>127</v>
      </c>
      <c r="BB51" s="118" t="s">
        <v>127</v>
      </c>
      <c r="BC51" s="116">
        <f>SUM(BC52:BC54)</f>
        <v>0</v>
      </c>
      <c r="BD51" s="116">
        <f t="shared" ref="BD51:BS51" si="153">SUM(BD52:BD54)</f>
        <v>0</v>
      </c>
      <c r="BE51" s="116">
        <f t="shared" si="153"/>
        <v>0</v>
      </c>
      <c r="BF51" s="116">
        <f t="shared" si="153"/>
        <v>0</v>
      </c>
      <c r="BG51" s="116">
        <f t="shared" si="153"/>
        <v>0</v>
      </c>
      <c r="BH51" s="116">
        <f t="shared" si="153"/>
        <v>0</v>
      </c>
      <c r="BI51" s="116">
        <f t="shared" si="153"/>
        <v>0</v>
      </c>
      <c r="BJ51" s="116">
        <f t="shared" si="153"/>
        <v>0</v>
      </c>
      <c r="BK51" s="116">
        <f t="shared" si="153"/>
        <v>0</v>
      </c>
      <c r="BL51" s="116">
        <f t="shared" si="153"/>
        <v>0</v>
      </c>
      <c r="BM51" s="116">
        <f t="shared" si="153"/>
        <v>0</v>
      </c>
      <c r="BN51" s="116">
        <f t="shared" si="153"/>
        <v>0</v>
      </c>
      <c r="BO51" s="116">
        <f t="shared" si="153"/>
        <v>0</v>
      </c>
      <c r="BP51" s="116">
        <f t="shared" si="153"/>
        <v>0</v>
      </c>
      <c r="BQ51" s="116">
        <f t="shared" si="153"/>
        <v>0</v>
      </c>
      <c r="BR51" s="116">
        <f t="shared" si="153"/>
        <v>0</v>
      </c>
      <c r="BS51" s="84">
        <f t="shared" si="153"/>
        <v>0</v>
      </c>
      <c r="BT51" s="119" t="s">
        <v>127</v>
      </c>
      <c r="BU51" s="119" t="s">
        <v>127</v>
      </c>
      <c r="BV51" s="116">
        <f>SUM(BV52:BV54)</f>
        <v>0</v>
      </c>
      <c r="BW51" s="116">
        <f t="shared" ref="BW51:CS51" si="154">SUM(BW52:BW54)</f>
        <v>0</v>
      </c>
      <c r="BX51" s="116">
        <f t="shared" si="154"/>
        <v>0</v>
      </c>
      <c r="BY51" s="116">
        <f t="shared" si="154"/>
        <v>0</v>
      </c>
      <c r="BZ51" s="116">
        <f t="shared" si="154"/>
        <v>0</v>
      </c>
      <c r="CA51" s="116">
        <f t="shared" si="154"/>
        <v>0</v>
      </c>
      <c r="CB51" s="116">
        <f t="shared" si="154"/>
        <v>0</v>
      </c>
      <c r="CC51" s="116">
        <f t="shared" si="154"/>
        <v>0</v>
      </c>
      <c r="CD51" s="116">
        <f t="shared" si="154"/>
        <v>0</v>
      </c>
      <c r="CE51" s="116">
        <f t="shared" si="154"/>
        <v>0</v>
      </c>
      <c r="CF51" s="116">
        <f t="shared" si="154"/>
        <v>0</v>
      </c>
      <c r="CG51" s="116">
        <f t="shared" si="154"/>
        <v>0</v>
      </c>
      <c r="CH51" s="116">
        <f t="shared" si="154"/>
        <v>0</v>
      </c>
      <c r="CI51" s="116">
        <f t="shared" si="154"/>
        <v>0</v>
      </c>
      <c r="CJ51" s="116">
        <f t="shared" si="154"/>
        <v>0</v>
      </c>
      <c r="CK51" s="86">
        <f t="shared" si="154"/>
        <v>0</v>
      </c>
      <c r="CL51" s="86">
        <f t="shared" si="154"/>
        <v>0</v>
      </c>
      <c r="CM51" s="86">
        <f t="shared" si="154"/>
        <v>0</v>
      </c>
      <c r="CN51" s="84">
        <f t="shared" si="154"/>
        <v>0</v>
      </c>
      <c r="CO51" s="86">
        <f t="shared" si="154"/>
        <v>0</v>
      </c>
      <c r="CP51" s="86">
        <f t="shared" si="154"/>
        <v>0</v>
      </c>
      <c r="CQ51" s="86">
        <f t="shared" si="154"/>
        <v>0</v>
      </c>
      <c r="CR51" s="86">
        <f t="shared" si="154"/>
        <v>0</v>
      </c>
      <c r="CS51" s="86">
        <f t="shared" si="154"/>
        <v>0</v>
      </c>
      <c r="CT51" s="118" t="s">
        <v>127</v>
      </c>
      <c r="CU51" s="118" t="s">
        <v>127</v>
      </c>
      <c r="CV51" s="118" t="s">
        <v>127</v>
      </c>
      <c r="CW51" s="118" t="s">
        <v>127</v>
      </c>
      <c r="CX51" s="118" t="s">
        <v>127</v>
      </c>
      <c r="CY51" s="118" t="s">
        <v>127</v>
      </c>
      <c r="CZ51" s="118" t="s">
        <v>127</v>
      </c>
      <c r="DA51" s="118" t="s">
        <v>127</v>
      </c>
      <c r="DB51" s="118" t="s">
        <v>127</v>
      </c>
      <c r="DC51" s="116">
        <f>SUM(DC52:DC54)</f>
        <v>2</v>
      </c>
      <c r="DD51" s="116">
        <f t="shared" ref="DD51:DO51" si="155">SUM(DD52:DD54)</f>
        <v>4</v>
      </c>
      <c r="DE51" s="116">
        <f t="shared" si="155"/>
        <v>2</v>
      </c>
      <c r="DF51" s="116">
        <f t="shared" si="155"/>
        <v>4</v>
      </c>
      <c r="DG51" s="116">
        <f t="shared" si="155"/>
        <v>2</v>
      </c>
      <c r="DH51" s="116">
        <f t="shared" si="155"/>
        <v>4</v>
      </c>
      <c r="DI51" s="116">
        <f t="shared" si="155"/>
        <v>2</v>
      </c>
      <c r="DJ51" s="116">
        <f t="shared" si="155"/>
        <v>4</v>
      </c>
      <c r="DK51" s="116">
        <f t="shared" si="155"/>
        <v>2</v>
      </c>
      <c r="DL51" s="116">
        <f t="shared" si="155"/>
        <v>4</v>
      </c>
      <c r="DM51" s="116">
        <f t="shared" si="155"/>
        <v>2</v>
      </c>
      <c r="DN51" s="116">
        <f t="shared" si="155"/>
        <v>4</v>
      </c>
      <c r="DO51" s="116">
        <f t="shared" si="155"/>
        <v>3</v>
      </c>
      <c r="DP51" s="84">
        <f t="shared" ref="DP51" si="156">SUM(DP52:DP54)</f>
        <v>0</v>
      </c>
      <c r="DQ51" s="126">
        <f t="shared" ref="DQ51" si="157">SUM(DQ52:DQ54)</f>
        <v>0</v>
      </c>
      <c r="DR51" s="126">
        <f t="shared" ref="DR51" si="158">SUM(DR52:DR54)</f>
        <v>36</v>
      </c>
      <c r="DS51" s="126">
        <f t="shared" ref="DS51" si="159">SUM(DS52:DS54)</f>
        <v>0</v>
      </c>
      <c r="DT51" s="116" t="s">
        <v>127</v>
      </c>
      <c r="DU51" s="116" t="s">
        <v>127</v>
      </c>
      <c r="DV51" s="116">
        <f t="shared" ref="DV51" si="160">SUM(DV52:DV54)</f>
        <v>4</v>
      </c>
      <c r="DW51" s="116">
        <f t="shared" ref="DW51" si="161">SUM(DW52:DW54)</f>
        <v>4</v>
      </c>
      <c r="DX51" s="116">
        <f t="shared" ref="DX51" si="162">SUM(DX52:DX54)</f>
        <v>4</v>
      </c>
      <c r="DY51" s="116">
        <f t="shared" ref="DY51" si="163">SUM(DY52:DY54)</f>
        <v>4</v>
      </c>
      <c r="DZ51" s="116">
        <f t="shared" ref="DZ51" si="164">SUM(DZ52:DZ54)</f>
        <v>4</v>
      </c>
      <c r="EA51" s="116">
        <f t="shared" ref="EA51" si="165">SUM(EA52:EA54)</f>
        <v>4</v>
      </c>
      <c r="EB51" s="116">
        <f t="shared" ref="EB51" si="166">SUM(EB52:EB54)</f>
        <v>4</v>
      </c>
      <c r="EC51" s="116">
        <f t="shared" ref="EC51" si="167">SUM(EC52:EC54)</f>
        <v>4</v>
      </c>
      <c r="ED51" s="116">
        <f t="shared" ref="ED51" si="168">SUM(ED52:ED54)</f>
        <v>4</v>
      </c>
      <c r="EE51" s="116">
        <f>SUM(EE52:EE54)+12</f>
        <v>12</v>
      </c>
      <c r="EF51" s="86">
        <f>SUM(EF52:EF54)</f>
        <v>0</v>
      </c>
      <c r="EG51" s="86">
        <f t="shared" ref="EG51" si="169">SUM(EG52:EG54)</f>
        <v>0</v>
      </c>
      <c r="EH51" s="86">
        <f t="shared" ref="EH51" si="170">SUM(EH52:EH54)</f>
        <v>36</v>
      </c>
      <c r="EI51" s="86">
        <f t="shared" ref="EI51" si="171">SUM(EI52:EI54)</f>
        <v>36</v>
      </c>
      <c r="EJ51" s="103"/>
      <c r="EK51" s="103"/>
      <c r="EL51" s="103"/>
      <c r="EM51" s="103"/>
      <c r="EN51" s="103"/>
      <c r="EO51" s="103"/>
      <c r="EP51" s="8">
        <f>SUM(C51:EO51)</f>
        <v>195</v>
      </c>
    </row>
    <row r="52" spans="1:146" ht="186" customHeight="1" thickBot="1">
      <c r="A52" s="113" t="s">
        <v>91</v>
      </c>
      <c r="B52" s="113" t="s">
        <v>149</v>
      </c>
      <c r="C52" s="8"/>
      <c r="D52" s="8"/>
      <c r="E52" s="8"/>
      <c r="F52" s="8"/>
      <c r="G52" s="8"/>
      <c r="H52" s="8"/>
      <c r="I52" s="8"/>
      <c r="J52" s="8"/>
      <c r="K52" s="9"/>
      <c r="L52" s="9"/>
      <c r="M52" s="9"/>
      <c r="N52" s="10"/>
      <c r="O52" s="8"/>
      <c r="P52" s="9"/>
      <c r="Q52" s="9"/>
      <c r="R52" s="9"/>
      <c r="S52" s="9"/>
      <c r="T52" s="83" t="s">
        <v>127</v>
      </c>
      <c r="U52" s="83" t="s">
        <v>127</v>
      </c>
      <c r="V52" s="9"/>
      <c r="W52" s="9"/>
      <c r="X52" s="9"/>
      <c r="Y52" s="9"/>
      <c r="Z52" s="9"/>
      <c r="AA52" s="9"/>
      <c r="AB52" s="9"/>
      <c r="AC52" s="9"/>
      <c r="AD52" s="9"/>
      <c r="AE52" s="9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4"/>
      <c r="AS52" s="84"/>
      <c r="AT52" s="83" t="s">
        <v>127</v>
      </c>
      <c r="AU52" s="83" t="s">
        <v>127</v>
      </c>
      <c r="AV52" s="83" t="s">
        <v>127</v>
      </c>
      <c r="AW52" s="83" t="s">
        <v>127</v>
      </c>
      <c r="AX52" s="83" t="s">
        <v>127</v>
      </c>
      <c r="AY52" s="83" t="s">
        <v>127</v>
      </c>
      <c r="AZ52" s="83" t="s">
        <v>127</v>
      </c>
      <c r="BA52" s="83" t="s">
        <v>127</v>
      </c>
      <c r="BB52" s="83" t="s">
        <v>127</v>
      </c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4"/>
      <c r="BT52" s="83" t="s">
        <v>127</v>
      </c>
      <c r="BU52" s="83" t="s">
        <v>127</v>
      </c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7"/>
      <c r="CK52" s="86"/>
      <c r="CL52" s="86"/>
      <c r="CM52" s="86"/>
      <c r="CN52" s="84"/>
      <c r="CO52" s="86"/>
      <c r="CP52" s="86"/>
      <c r="CQ52" s="86"/>
      <c r="CR52" s="86"/>
      <c r="CS52" s="86"/>
      <c r="CT52" s="83" t="s">
        <v>127</v>
      </c>
      <c r="CU52" s="83" t="s">
        <v>127</v>
      </c>
      <c r="CV52" s="83" t="s">
        <v>127</v>
      </c>
      <c r="CW52" s="83" t="s">
        <v>127</v>
      </c>
      <c r="CX52" s="83" t="s">
        <v>127</v>
      </c>
      <c r="CY52" s="83" t="s">
        <v>127</v>
      </c>
      <c r="CZ52" s="83" t="s">
        <v>127</v>
      </c>
      <c r="DA52" s="83" t="s">
        <v>127</v>
      </c>
      <c r="DB52" s="83" t="s">
        <v>127</v>
      </c>
      <c r="DC52" s="8">
        <v>2</v>
      </c>
      <c r="DD52" s="8">
        <v>4</v>
      </c>
      <c r="DE52" s="8">
        <v>2</v>
      </c>
      <c r="DF52" s="8">
        <v>4</v>
      </c>
      <c r="DG52" s="8">
        <v>2</v>
      </c>
      <c r="DH52" s="8">
        <v>4</v>
      </c>
      <c r="DI52" s="8">
        <v>2</v>
      </c>
      <c r="DJ52" s="8">
        <v>4</v>
      </c>
      <c r="DK52" s="8">
        <v>2</v>
      </c>
      <c r="DL52" s="8">
        <v>4</v>
      </c>
      <c r="DM52" s="8">
        <v>2</v>
      </c>
      <c r="DN52" s="8">
        <v>4</v>
      </c>
      <c r="DO52" s="8">
        <v>3</v>
      </c>
      <c r="DP52" s="84"/>
      <c r="DQ52" s="86"/>
      <c r="DR52" s="86"/>
      <c r="DS52" s="86"/>
      <c r="DT52" s="83" t="s">
        <v>127</v>
      </c>
      <c r="DU52" s="83" t="s">
        <v>127</v>
      </c>
      <c r="DV52" s="8">
        <v>4</v>
      </c>
      <c r="DW52" s="8">
        <v>4</v>
      </c>
      <c r="DX52" s="8">
        <v>4</v>
      </c>
      <c r="DY52" s="8">
        <v>4</v>
      </c>
      <c r="DZ52" s="8">
        <v>4</v>
      </c>
      <c r="EA52" s="8">
        <v>4</v>
      </c>
      <c r="EB52" s="8">
        <v>4</v>
      </c>
      <c r="EC52" s="8">
        <v>4</v>
      </c>
      <c r="ED52" s="8">
        <v>4</v>
      </c>
      <c r="EE52" s="84"/>
      <c r="EF52" s="86"/>
      <c r="EG52" s="86"/>
      <c r="EH52" s="86"/>
      <c r="EI52" s="86"/>
      <c r="EJ52" s="103"/>
      <c r="EK52" s="103"/>
      <c r="EL52" s="103"/>
      <c r="EM52" s="103"/>
      <c r="EN52" s="103"/>
      <c r="EO52" s="103"/>
      <c r="EP52" s="8">
        <f t="shared" si="133"/>
        <v>75</v>
      </c>
    </row>
    <row r="53" spans="1:146" ht="15.75" thickBot="1">
      <c r="A53" s="113" t="s">
        <v>92</v>
      </c>
      <c r="B53" s="113" t="s">
        <v>93</v>
      </c>
      <c r="C53" s="8"/>
      <c r="D53" s="8"/>
      <c r="E53" s="8"/>
      <c r="F53" s="8"/>
      <c r="G53" s="8"/>
      <c r="H53" s="8"/>
      <c r="I53" s="8"/>
      <c r="J53" s="8"/>
      <c r="K53" s="9"/>
      <c r="L53" s="9"/>
      <c r="M53" s="9"/>
      <c r="N53" s="10"/>
      <c r="O53" s="8"/>
      <c r="P53" s="9"/>
      <c r="Q53" s="9"/>
      <c r="R53" s="9"/>
      <c r="S53" s="9"/>
      <c r="T53" s="83" t="s">
        <v>127</v>
      </c>
      <c r="U53" s="83" t="s">
        <v>127</v>
      </c>
      <c r="V53" s="9"/>
      <c r="W53" s="9"/>
      <c r="X53" s="9"/>
      <c r="Y53" s="9"/>
      <c r="Z53" s="9"/>
      <c r="AA53" s="9"/>
      <c r="AB53" s="9"/>
      <c r="AC53" s="9"/>
      <c r="AD53" s="9"/>
      <c r="AE53" s="9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4"/>
      <c r="AS53" s="84"/>
      <c r="AT53" s="83" t="s">
        <v>127</v>
      </c>
      <c r="AU53" s="83" t="s">
        <v>127</v>
      </c>
      <c r="AV53" s="83" t="s">
        <v>127</v>
      </c>
      <c r="AW53" s="83" t="s">
        <v>127</v>
      </c>
      <c r="AX53" s="83" t="s">
        <v>127</v>
      </c>
      <c r="AY53" s="83" t="s">
        <v>127</v>
      </c>
      <c r="AZ53" s="83" t="s">
        <v>127</v>
      </c>
      <c r="BA53" s="83" t="s">
        <v>127</v>
      </c>
      <c r="BB53" s="83" t="s">
        <v>127</v>
      </c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4"/>
      <c r="BT53" s="83" t="s">
        <v>127</v>
      </c>
      <c r="BU53" s="83" t="s">
        <v>127</v>
      </c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7"/>
      <c r="CK53" s="86"/>
      <c r="CL53" s="86"/>
      <c r="CM53" s="86"/>
      <c r="CN53" s="84"/>
      <c r="CO53" s="86"/>
      <c r="CP53" s="86"/>
      <c r="CQ53" s="86"/>
      <c r="CR53" s="86"/>
      <c r="CS53" s="86"/>
      <c r="CT53" s="83" t="s">
        <v>127</v>
      </c>
      <c r="CU53" s="83" t="s">
        <v>127</v>
      </c>
      <c r="CV53" s="83" t="s">
        <v>127</v>
      </c>
      <c r="CW53" s="83" t="s">
        <v>127</v>
      </c>
      <c r="CX53" s="83" t="s">
        <v>127</v>
      </c>
      <c r="CY53" s="83" t="s">
        <v>127</v>
      </c>
      <c r="CZ53" s="83" t="s">
        <v>127</v>
      </c>
      <c r="DA53" s="83" t="s">
        <v>127</v>
      </c>
      <c r="DB53" s="83" t="s">
        <v>127</v>
      </c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4"/>
      <c r="DQ53" s="86"/>
      <c r="DR53" s="86">
        <v>36</v>
      </c>
      <c r="DS53" s="86"/>
      <c r="DT53" s="83" t="s">
        <v>127</v>
      </c>
      <c r="DU53" s="83" t="s">
        <v>127</v>
      </c>
      <c r="DV53" s="8"/>
      <c r="DW53" s="8"/>
      <c r="DX53" s="8"/>
      <c r="DY53" s="8"/>
      <c r="DZ53" s="8"/>
      <c r="EA53" s="8"/>
      <c r="EB53" s="8"/>
      <c r="EC53" s="8"/>
      <c r="ED53" s="8"/>
      <c r="EE53" s="84"/>
      <c r="EF53" s="86"/>
      <c r="EG53" s="86"/>
      <c r="EH53" s="86"/>
      <c r="EI53" s="86"/>
      <c r="EJ53" s="103"/>
      <c r="EK53" s="103"/>
      <c r="EL53" s="103"/>
      <c r="EM53" s="103"/>
      <c r="EN53" s="103"/>
      <c r="EO53" s="103"/>
      <c r="EP53" s="8">
        <f t="shared" si="133"/>
        <v>36</v>
      </c>
    </row>
    <row r="54" spans="1:146" ht="24.75" thickBot="1">
      <c r="A54" s="113" t="s">
        <v>150</v>
      </c>
      <c r="B54" s="113" t="s">
        <v>95</v>
      </c>
      <c r="C54" s="8"/>
      <c r="D54" s="8"/>
      <c r="E54" s="8"/>
      <c r="F54" s="8"/>
      <c r="G54" s="8"/>
      <c r="H54" s="8"/>
      <c r="I54" s="8"/>
      <c r="J54" s="8"/>
      <c r="K54" s="9"/>
      <c r="L54" s="9"/>
      <c r="M54" s="9"/>
      <c r="N54" s="10"/>
      <c r="O54" s="8"/>
      <c r="P54" s="9"/>
      <c r="Q54" s="9"/>
      <c r="R54" s="9"/>
      <c r="S54" s="9"/>
      <c r="T54" s="83" t="s">
        <v>127</v>
      </c>
      <c r="U54" s="83" t="s">
        <v>127</v>
      </c>
      <c r="V54" s="9"/>
      <c r="W54" s="9"/>
      <c r="X54" s="9"/>
      <c r="Y54" s="9"/>
      <c r="Z54" s="9"/>
      <c r="AA54" s="9"/>
      <c r="AB54" s="9"/>
      <c r="AC54" s="9"/>
      <c r="AD54" s="9"/>
      <c r="AE54" s="9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4"/>
      <c r="AS54" s="84"/>
      <c r="AT54" s="83" t="s">
        <v>127</v>
      </c>
      <c r="AU54" s="83" t="s">
        <v>127</v>
      </c>
      <c r="AV54" s="83" t="s">
        <v>127</v>
      </c>
      <c r="AW54" s="83" t="s">
        <v>127</v>
      </c>
      <c r="AX54" s="83" t="s">
        <v>127</v>
      </c>
      <c r="AY54" s="83" t="s">
        <v>127</v>
      </c>
      <c r="AZ54" s="83" t="s">
        <v>127</v>
      </c>
      <c r="BA54" s="83" t="s">
        <v>127</v>
      </c>
      <c r="BB54" s="83" t="s">
        <v>127</v>
      </c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4"/>
      <c r="BT54" s="83" t="s">
        <v>127</v>
      </c>
      <c r="BU54" s="83" t="s">
        <v>127</v>
      </c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7"/>
      <c r="CK54" s="86"/>
      <c r="CL54" s="86"/>
      <c r="CM54" s="86"/>
      <c r="CN54" s="84"/>
      <c r="CO54" s="86"/>
      <c r="CP54" s="86"/>
      <c r="CQ54" s="86"/>
      <c r="CR54" s="86"/>
      <c r="CS54" s="86"/>
      <c r="CT54" s="83" t="s">
        <v>127</v>
      </c>
      <c r="CU54" s="83" t="s">
        <v>127</v>
      </c>
      <c r="CV54" s="83" t="s">
        <v>127</v>
      </c>
      <c r="CW54" s="83" t="s">
        <v>127</v>
      </c>
      <c r="CX54" s="83" t="s">
        <v>127</v>
      </c>
      <c r="CY54" s="83" t="s">
        <v>127</v>
      </c>
      <c r="CZ54" s="83" t="s">
        <v>127</v>
      </c>
      <c r="DA54" s="83" t="s">
        <v>127</v>
      </c>
      <c r="DB54" s="83" t="s">
        <v>127</v>
      </c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4"/>
      <c r="DQ54" s="86"/>
      <c r="DR54" s="86"/>
      <c r="DS54" s="86"/>
      <c r="DT54" s="83" t="s">
        <v>127</v>
      </c>
      <c r="DU54" s="83" t="s">
        <v>127</v>
      </c>
      <c r="DV54" s="8"/>
      <c r="DW54" s="8"/>
      <c r="DX54" s="8"/>
      <c r="DY54" s="8"/>
      <c r="DZ54" s="8"/>
      <c r="EA54" s="8"/>
      <c r="EB54" s="8"/>
      <c r="EC54" s="8"/>
      <c r="ED54" s="8"/>
      <c r="EE54" s="84"/>
      <c r="EF54" s="86"/>
      <c r="EG54" s="86"/>
      <c r="EH54" s="86">
        <v>36</v>
      </c>
      <c r="EI54" s="86">
        <v>36</v>
      </c>
      <c r="EJ54" s="103"/>
      <c r="EK54" s="103"/>
      <c r="EL54" s="103"/>
      <c r="EM54" s="103"/>
      <c r="EN54" s="103"/>
      <c r="EO54" s="103"/>
      <c r="EP54" s="8">
        <f t="shared" si="133"/>
        <v>72</v>
      </c>
    </row>
    <row r="55" spans="1:146" ht="115.5" customHeight="1" thickBot="1">
      <c r="A55" s="42" t="s">
        <v>147</v>
      </c>
      <c r="B55" s="81" t="s">
        <v>96</v>
      </c>
      <c r="C55" s="24">
        <f>SUM(C56:C57)</f>
        <v>0</v>
      </c>
      <c r="D55" s="24">
        <f t="shared" ref="D55:BO55" si="172">SUM(D56:D57)</f>
        <v>0</v>
      </c>
      <c r="E55" s="24">
        <f t="shared" si="172"/>
        <v>0</v>
      </c>
      <c r="F55" s="24">
        <f t="shared" si="172"/>
        <v>0</v>
      </c>
      <c r="G55" s="24">
        <f t="shared" si="172"/>
        <v>0</v>
      </c>
      <c r="H55" s="24">
        <f t="shared" si="172"/>
        <v>0</v>
      </c>
      <c r="I55" s="24">
        <f t="shared" si="172"/>
        <v>0</v>
      </c>
      <c r="J55" s="24">
        <f t="shared" si="172"/>
        <v>0</v>
      </c>
      <c r="K55" s="24">
        <f t="shared" si="172"/>
        <v>0</v>
      </c>
      <c r="L55" s="24">
        <f t="shared" si="172"/>
        <v>0</v>
      </c>
      <c r="M55" s="24">
        <f t="shared" si="172"/>
        <v>0</v>
      </c>
      <c r="N55" s="24">
        <f t="shared" si="172"/>
        <v>0</v>
      </c>
      <c r="O55" s="24">
        <f t="shared" si="172"/>
        <v>0</v>
      </c>
      <c r="P55" s="24">
        <f t="shared" si="172"/>
        <v>0</v>
      </c>
      <c r="Q55" s="24">
        <f t="shared" si="172"/>
        <v>0</v>
      </c>
      <c r="R55" s="24">
        <f t="shared" si="172"/>
        <v>0</v>
      </c>
      <c r="S55" s="24">
        <f t="shared" si="172"/>
        <v>0</v>
      </c>
      <c r="T55" s="83" t="s">
        <v>127</v>
      </c>
      <c r="U55" s="83" t="s">
        <v>127</v>
      </c>
      <c r="V55" s="24">
        <f t="shared" si="172"/>
        <v>0</v>
      </c>
      <c r="W55" s="24">
        <f t="shared" si="172"/>
        <v>0</v>
      </c>
      <c r="X55" s="24">
        <f t="shared" si="172"/>
        <v>0</v>
      </c>
      <c r="Y55" s="24">
        <f t="shared" si="172"/>
        <v>0</v>
      </c>
      <c r="Z55" s="24">
        <f t="shared" si="172"/>
        <v>0</v>
      </c>
      <c r="AA55" s="24">
        <f t="shared" si="172"/>
        <v>0</v>
      </c>
      <c r="AB55" s="24">
        <f t="shared" si="172"/>
        <v>0</v>
      </c>
      <c r="AC55" s="24">
        <f t="shared" si="172"/>
        <v>0</v>
      </c>
      <c r="AD55" s="24">
        <f t="shared" si="172"/>
        <v>0</v>
      </c>
      <c r="AE55" s="24">
        <f t="shared" si="172"/>
        <v>0</v>
      </c>
      <c r="AF55" s="24">
        <f t="shared" si="172"/>
        <v>0</v>
      </c>
      <c r="AG55" s="24">
        <f t="shared" si="172"/>
        <v>0</v>
      </c>
      <c r="AH55" s="24">
        <f t="shared" si="172"/>
        <v>0</v>
      </c>
      <c r="AI55" s="24">
        <f t="shared" si="172"/>
        <v>0</v>
      </c>
      <c r="AJ55" s="24">
        <f t="shared" si="172"/>
        <v>0</v>
      </c>
      <c r="AK55" s="24">
        <f t="shared" si="172"/>
        <v>0</v>
      </c>
      <c r="AL55" s="24">
        <f t="shared" si="172"/>
        <v>0</v>
      </c>
      <c r="AM55" s="24">
        <f t="shared" si="172"/>
        <v>0</v>
      </c>
      <c r="AN55" s="24">
        <f t="shared" si="172"/>
        <v>0</v>
      </c>
      <c r="AO55" s="24">
        <f t="shared" si="172"/>
        <v>0</v>
      </c>
      <c r="AP55" s="24">
        <f t="shared" si="172"/>
        <v>0</v>
      </c>
      <c r="AQ55" s="24">
        <f t="shared" si="172"/>
        <v>0</v>
      </c>
      <c r="AR55" s="95">
        <f t="shared" si="172"/>
        <v>0</v>
      </c>
      <c r="AS55" s="95">
        <f t="shared" si="172"/>
        <v>0</v>
      </c>
      <c r="AT55" s="83" t="s">
        <v>127</v>
      </c>
      <c r="AU55" s="83" t="s">
        <v>127</v>
      </c>
      <c r="AV55" s="83" t="s">
        <v>127</v>
      </c>
      <c r="AW55" s="83" t="s">
        <v>127</v>
      </c>
      <c r="AX55" s="83" t="s">
        <v>127</v>
      </c>
      <c r="AY55" s="83" t="s">
        <v>127</v>
      </c>
      <c r="AZ55" s="83" t="s">
        <v>127</v>
      </c>
      <c r="BA55" s="83" t="s">
        <v>127</v>
      </c>
      <c r="BB55" s="83" t="s">
        <v>127</v>
      </c>
      <c r="BC55" s="24">
        <f t="shared" si="172"/>
        <v>0</v>
      </c>
      <c r="BD55" s="24">
        <f t="shared" si="172"/>
        <v>0</v>
      </c>
      <c r="BE55" s="24">
        <f t="shared" si="172"/>
        <v>0</v>
      </c>
      <c r="BF55" s="24">
        <f t="shared" si="172"/>
        <v>0</v>
      </c>
      <c r="BG55" s="24">
        <f t="shared" si="172"/>
        <v>0</v>
      </c>
      <c r="BH55" s="24">
        <f t="shared" si="172"/>
        <v>0</v>
      </c>
      <c r="BI55" s="24">
        <f t="shared" si="172"/>
        <v>0</v>
      </c>
      <c r="BJ55" s="24">
        <f t="shared" si="172"/>
        <v>0</v>
      </c>
      <c r="BK55" s="24">
        <f t="shared" si="172"/>
        <v>0</v>
      </c>
      <c r="BL55" s="24">
        <f t="shared" si="172"/>
        <v>0</v>
      </c>
      <c r="BM55" s="24">
        <f t="shared" si="172"/>
        <v>0</v>
      </c>
      <c r="BN55" s="24">
        <f t="shared" si="172"/>
        <v>0</v>
      </c>
      <c r="BO55" s="24">
        <f t="shared" si="172"/>
        <v>0</v>
      </c>
      <c r="BP55" s="24">
        <f t="shared" ref="BP55:EA55" si="173">SUM(BP56:BP57)</f>
        <v>0</v>
      </c>
      <c r="BQ55" s="24">
        <f t="shared" si="173"/>
        <v>0</v>
      </c>
      <c r="BR55" s="24">
        <f t="shared" si="173"/>
        <v>0</v>
      </c>
      <c r="BS55" s="95">
        <f t="shared" si="173"/>
        <v>0</v>
      </c>
      <c r="BT55" s="83" t="s">
        <v>127</v>
      </c>
      <c r="BU55" s="83" t="s">
        <v>127</v>
      </c>
      <c r="BV55" s="24">
        <f t="shared" si="173"/>
        <v>0</v>
      </c>
      <c r="BW55" s="24">
        <f t="shared" si="173"/>
        <v>0</v>
      </c>
      <c r="BX55" s="24">
        <f t="shared" si="173"/>
        <v>0</v>
      </c>
      <c r="BY55" s="24">
        <f t="shared" si="173"/>
        <v>0</v>
      </c>
      <c r="BZ55" s="24">
        <f t="shared" si="173"/>
        <v>0</v>
      </c>
      <c r="CA55" s="24">
        <f t="shared" si="173"/>
        <v>0</v>
      </c>
      <c r="CB55" s="24">
        <f t="shared" si="173"/>
        <v>0</v>
      </c>
      <c r="CC55" s="24">
        <f t="shared" si="173"/>
        <v>0</v>
      </c>
      <c r="CD55" s="24">
        <f t="shared" si="173"/>
        <v>0</v>
      </c>
      <c r="CE55" s="24">
        <f t="shared" si="173"/>
        <v>0</v>
      </c>
      <c r="CF55" s="24">
        <f t="shared" si="173"/>
        <v>0</v>
      </c>
      <c r="CG55" s="24">
        <f t="shared" si="173"/>
        <v>0</v>
      </c>
      <c r="CH55" s="24">
        <f t="shared" si="173"/>
        <v>0</v>
      </c>
      <c r="CI55" s="24">
        <f t="shared" si="173"/>
        <v>0</v>
      </c>
      <c r="CJ55" s="123">
        <f t="shared" si="173"/>
        <v>36</v>
      </c>
      <c r="CK55" s="90">
        <f t="shared" si="173"/>
        <v>36</v>
      </c>
      <c r="CL55" s="90">
        <f t="shared" si="173"/>
        <v>36</v>
      </c>
      <c r="CM55" s="90">
        <f t="shared" si="173"/>
        <v>36</v>
      </c>
      <c r="CN55" s="95">
        <v>10</v>
      </c>
      <c r="CO55" s="90">
        <f t="shared" si="173"/>
        <v>0</v>
      </c>
      <c r="CP55" s="90">
        <f t="shared" si="173"/>
        <v>0</v>
      </c>
      <c r="CQ55" s="90">
        <f t="shared" si="173"/>
        <v>0</v>
      </c>
      <c r="CR55" s="90">
        <f t="shared" si="173"/>
        <v>0</v>
      </c>
      <c r="CS55" s="90">
        <f t="shared" si="173"/>
        <v>0</v>
      </c>
      <c r="CT55" s="83" t="s">
        <v>127</v>
      </c>
      <c r="CU55" s="83" t="s">
        <v>127</v>
      </c>
      <c r="CV55" s="83" t="s">
        <v>127</v>
      </c>
      <c r="CW55" s="83" t="s">
        <v>127</v>
      </c>
      <c r="CX55" s="83" t="s">
        <v>127</v>
      </c>
      <c r="CY55" s="83" t="s">
        <v>127</v>
      </c>
      <c r="CZ55" s="83" t="s">
        <v>127</v>
      </c>
      <c r="DA55" s="83" t="s">
        <v>127</v>
      </c>
      <c r="DB55" s="83" t="s">
        <v>127</v>
      </c>
      <c r="DC55" s="24">
        <f t="shared" si="173"/>
        <v>0</v>
      </c>
      <c r="DD55" s="24">
        <f t="shared" si="173"/>
        <v>0</v>
      </c>
      <c r="DE55" s="24">
        <f t="shared" si="173"/>
        <v>0</v>
      </c>
      <c r="DF55" s="24">
        <f t="shared" si="173"/>
        <v>0</v>
      </c>
      <c r="DG55" s="24">
        <f t="shared" si="173"/>
        <v>0</v>
      </c>
      <c r="DH55" s="24">
        <f t="shared" si="173"/>
        <v>0</v>
      </c>
      <c r="DI55" s="24">
        <f t="shared" si="173"/>
        <v>0</v>
      </c>
      <c r="DJ55" s="24">
        <f t="shared" si="173"/>
        <v>0</v>
      </c>
      <c r="DK55" s="24">
        <f t="shared" si="173"/>
        <v>0</v>
      </c>
      <c r="DL55" s="24">
        <f t="shared" si="173"/>
        <v>0</v>
      </c>
      <c r="DM55" s="24">
        <f t="shared" si="173"/>
        <v>0</v>
      </c>
      <c r="DN55" s="24">
        <f t="shared" si="173"/>
        <v>0</v>
      </c>
      <c r="DO55" s="24">
        <f t="shared" si="173"/>
        <v>0</v>
      </c>
      <c r="DP55" s="95">
        <f t="shared" si="173"/>
        <v>0</v>
      </c>
      <c r="DQ55" s="90">
        <f t="shared" si="173"/>
        <v>0</v>
      </c>
      <c r="DR55" s="90">
        <f t="shared" si="173"/>
        <v>0</v>
      </c>
      <c r="DS55" s="90">
        <f t="shared" si="173"/>
        <v>0</v>
      </c>
      <c r="DT55" s="83" t="s">
        <v>127</v>
      </c>
      <c r="DU55" s="83" t="s">
        <v>127</v>
      </c>
      <c r="DV55" s="24">
        <f t="shared" si="173"/>
        <v>0</v>
      </c>
      <c r="DW55" s="24">
        <f t="shared" si="173"/>
        <v>0</v>
      </c>
      <c r="DX55" s="24">
        <f t="shared" si="173"/>
        <v>0</v>
      </c>
      <c r="DY55" s="24">
        <f t="shared" si="173"/>
        <v>0</v>
      </c>
      <c r="DZ55" s="24">
        <f t="shared" si="173"/>
        <v>0</v>
      </c>
      <c r="EA55" s="24">
        <f t="shared" si="173"/>
        <v>0</v>
      </c>
      <c r="EB55" s="24">
        <f t="shared" ref="EB55:EO55" si="174">SUM(EB56:EB57)</f>
        <v>0</v>
      </c>
      <c r="EC55" s="24">
        <f t="shared" si="174"/>
        <v>0</v>
      </c>
      <c r="ED55" s="24">
        <f t="shared" si="174"/>
        <v>0</v>
      </c>
      <c r="EE55" s="95">
        <f t="shared" si="174"/>
        <v>0</v>
      </c>
      <c r="EF55" s="90">
        <f t="shared" si="174"/>
        <v>0</v>
      </c>
      <c r="EG55" s="90">
        <f t="shared" si="174"/>
        <v>0</v>
      </c>
      <c r="EH55" s="90">
        <f t="shared" si="174"/>
        <v>0</v>
      </c>
      <c r="EI55" s="90">
        <f t="shared" si="174"/>
        <v>0</v>
      </c>
      <c r="EJ55" s="105">
        <f t="shared" si="174"/>
        <v>0</v>
      </c>
      <c r="EK55" s="105">
        <f t="shared" si="174"/>
        <v>0</v>
      </c>
      <c r="EL55" s="105">
        <f t="shared" si="174"/>
        <v>0</v>
      </c>
      <c r="EM55" s="105">
        <f t="shared" si="174"/>
        <v>0</v>
      </c>
      <c r="EN55" s="105">
        <f t="shared" si="174"/>
        <v>0</v>
      </c>
      <c r="EO55" s="105">
        <f t="shared" si="174"/>
        <v>0</v>
      </c>
      <c r="EP55" s="8">
        <f t="shared" si="133"/>
        <v>154</v>
      </c>
    </row>
    <row r="56" spans="1:146" ht="64.5" customHeight="1" thickBot="1">
      <c r="A56" s="41" t="s">
        <v>104</v>
      </c>
      <c r="B56" s="39" t="s">
        <v>160</v>
      </c>
      <c r="C56" s="8"/>
      <c r="D56" s="8"/>
      <c r="E56" s="8"/>
      <c r="F56" s="8"/>
      <c r="G56" s="8"/>
      <c r="H56" s="8"/>
      <c r="I56" s="8"/>
      <c r="J56" s="8"/>
      <c r="K56" s="9"/>
      <c r="L56" s="9"/>
      <c r="M56" s="9"/>
      <c r="N56" s="10"/>
      <c r="O56" s="8"/>
      <c r="P56" s="9"/>
      <c r="Q56" s="9"/>
      <c r="R56" s="9"/>
      <c r="S56" s="9"/>
      <c r="T56" s="83" t="s">
        <v>127</v>
      </c>
      <c r="U56" s="83" t="s">
        <v>127</v>
      </c>
      <c r="V56" s="9"/>
      <c r="W56" s="9"/>
      <c r="X56" s="9"/>
      <c r="Y56" s="9"/>
      <c r="Z56" s="9"/>
      <c r="AA56" s="9"/>
      <c r="AB56" s="9"/>
      <c r="AC56" s="9"/>
      <c r="AD56" s="9"/>
      <c r="AE56" s="9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4"/>
      <c r="AS56" s="84"/>
      <c r="AT56" s="83" t="s">
        <v>127</v>
      </c>
      <c r="AU56" s="83" t="s">
        <v>127</v>
      </c>
      <c r="AV56" s="83" t="s">
        <v>127</v>
      </c>
      <c r="AW56" s="83" t="s">
        <v>127</v>
      </c>
      <c r="AX56" s="83" t="s">
        <v>127</v>
      </c>
      <c r="AY56" s="83" t="s">
        <v>127</v>
      </c>
      <c r="AZ56" s="83" t="s">
        <v>127</v>
      </c>
      <c r="BA56" s="83" t="s">
        <v>127</v>
      </c>
      <c r="BB56" s="83" t="s">
        <v>127</v>
      </c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4"/>
      <c r="BT56" s="83" t="s">
        <v>127</v>
      </c>
      <c r="BU56" s="83" t="s">
        <v>127</v>
      </c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7">
        <v>36</v>
      </c>
      <c r="CK56" s="86"/>
      <c r="CL56" s="86"/>
      <c r="CM56" s="86"/>
      <c r="CN56" s="84"/>
      <c r="CO56" s="86"/>
      <c r="CP56" s="86"/>
      <c r="CQ56" s="86"/>
      <c r="CR56" s="86"/>
      <c r="CS56" s="86"/>
      <c r="CT56" s="83" t="s">
        <v>127</v>
      </c>
      <c r="CU56" s="83" t="s">
        <v>127</v>
      </c>
      <c r="CV56" s="83" t="s">
        <v>127</v>
      </c>
      <c r="CW56" s="83" t="s">
        <v>127</v>
      </c>
      <c r="CX56" s="83" t="s">
        <v>127</v>
      </c>
      <c r="CY56" s="83" t="s">
        <v>127</v>
      </c>
      <c r="CZ56" s="83" t="s">
        <v>127</v>
      </c>
      <c r="DA56" s="83" t="s">
        <v>127</v>
      </c>
      <c r="DB56" s="83" t="s">
        <v>127</v>
      </c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4"/>
      <c r="DQ56" s="86"/>
      <c r="DR56" s="86"/>
      <c r="DS56" s="86"/>
      <c r="DT56" s="83" t="s">
        <v>127</v>
      </c>
      <c r="DU56" s="83" t="s">
        <v>127</v>
      </c>
      <c r="DV56" s="8"/>
      <c r="DW56" s="8"/>
      <c r="DX56" s="8"/>
      <c r="DY56" s="8"/>
      <c r="DZ56" s="8"/>
      <c r="EA56" s="8"/>
      <c r="EB56" s="8"/>
      <c r="EC56" s="8"/>
      <c r="ED56" s="8"/>
      <c r="EE56" s="84"/>
      <c r="EF56" s="86"/>
      <c r="EG56" s="86"/>
      <c r="EH56" s="86"/>
      <c r="EI56" s="86"/>
      <c r="EJ56" s="103"/>
      <c r="EK56" s="103"/>
      <c r="EL56" s="103"/>
      <c r="EM56" s="103"/>
      <c r="EN56" s="103"/>
      <c r="EO56" s="103"/>
      <c r="EP56" s="8">
        <f t="shared" si="133"/>
        <v>36</v>
      </c>
    </row>
    <row r="57" spans="1:146" ht="15.75" thickBot="1">
      <c r="A57" s="39" t="s">
        <v>107</v>
      </c>
      <c r="B57" s="39" t="s">
        <v>93</v>
      </c>
      <c r="C57" s="8"/>
      <c r="D57" s="8"/>
      <c r="E57" s="8"/>
      <c r="F57" s="8"/>
      <c r="G57" s="8"/>
      <c r="H57" s="8"/>
      <c r="I57" s="8"/>
      <c r="J57" s="8"/>
      <c r="K57" s="9"/>
      <c r="L57" s="9"/>
      <c r="M57" s="9"/>
      <c r="N57" s="10"/>
      <c r="O57" s="8"/>
      <c r="P57" s="9"/>
      <c r="Q57" s="9"/>
      <c r="R57" s="9"/>
      <c r="S57" s="9"/>
      <c r="T57" s="83" t="s">
        <v>127</v>
      </c>
      <c r="U57" s="83" t="s">
        <v>127</v>
      </c>
      <c r="V57" s="9"/>
      <c r="W57" s="9"/>
      <c r="X57" s="9"/>
      <c r="Y57" s="9"/>
      <c r="Z57" s="9"/>
      <c r="AA57" s="9"/>
      <c r="AB57" s="9"/>
      <c r="AC57" s="9"/>
      <c r="AD57" s="9"/>
      <c r="AE57" s="9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4"/>
      <c r="AS57" s="84"/>
      <c r="AT57" s="83" t="s">
        <v>127</v>
      </c>
      <c r="AU57" s="83" t="s">
        <v>127</v>
      </c>
      <c r="AV57" s="83" t="s">
        <v>127</v>
      </c>
      <c r="AW57" s="83" t="s">
        <v>127</v>
      </c>
      <c r="AX57" s="83" t="s">
        <v>127</v>
      </c>
      <c r="AY57" s="83" t="s">
        <v>127</v>
      </c>
      <c r="AZ57" s="83" t="s">
        <v>127</v>
      </c>
      <c r="BA57" s="83" t="s">
        <v>127</v>
      </c>
      <c r="BB57" s="83" t="s">
        <v>127</v>
      </c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4"/>
      <c r="BT57" s="83" t="s">
        <v>127</v>
      </c>
      <c r="BU57" s="83" t="s">
        <v>127</v>
      </c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7"/>
      <c r="CK57" s="86">
        <v>36</v>
      </c>
      <c r="CL57" s="86">
        <v>36</v>
      </c>
      <c r="CM57" s="86">
        <v>36</v>
      </c>
      <c r="CN57" s="84"/>
      <c r="CO57" s="86"/>
      <c r="CP57" s="86"/>
      <c r="CQ57" s="86"/>
      <c r="CR57" s="86"/>
      <c r="CS57" s="86"/>
      <c r="CT57" s="83" t="s">
        <v>127</v>
      </c>
      <c r="CU57" s="83" t="s">
        <v>127</v>
      </c>
      <c r="CV57" s="83" t="s">
        <v>127</v>
      </c>
      <c r="CW57" s="83" t="s">
        <v>127</v>
      </c>
      <c r="CX57" s="83" t="s">
        <v>127</v>
      </c>
      <c r="CY57" s="83" t="s">
        <v>127</v>
      </c>
      <c r="CZ57" s="83" t="s">
        <v>127</v>
      </c>
      <c r="DA57" s="83" t="s">
        <v>127</v>
      </c>
      <c r="DB57" s="83" t="s">
        <v>127</v>
      </c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4"/>
      <c r="DQ57" s="86"/>
      <c r="DR57" s="86"/>
      <c r="DS57" s="86"/>
      <c r="DT57" s="83" t="s">
        <v>127</v>
      </c>
      <c r="DU57" s="83" t="s">
        <v>127</v>
      </c>
      <c r="DV57" s="8"/>
      <c r="DW57" s="8"/>
      <c r="DX57" s="8"/>
      <c r="DY57" s="8"/>
      <c r="DZ57" s="8"/>
      <c r="EA57" s="8"/>
      <c r="EB57" s="8"/>
      <c r="EC57" s="8"/>
      <c r="ED57" s="8"/>
      <c r="EE57" s="84"/>
      <c r="EF57" s="86"/>
      <c r="EG57" s="86"/>
      <c r="EH57" s="86"/>
      <c r="EI57" s="86"/>
      <c r="EJ57" s="103"/>
      <c r="EK57" s="103"/>
      <c r="EL57" s="103"/>
      <c r="EM57" s="103"/>
      <c r="EN57" s="103"/>
      <c r="EO57" s="103"/>
      <c r="EP57" s="8">
        <f t="shared" si="133"/>
        <v>108</v>
      </c>
    </row>
    <row r="58" spans="1:146" ht="36.75" thickBot="1">
      <c r="A58" s="43" t="s">
        <v>43</v>
      </c>
      <c r="B58" s="44" t="s">
        <v>48</v>
      </c>
      <c r="C58" s="12">
        <f>SUM(C59,C63,C64,C65)</f>
        <v>0</v>
      </c>
      <c r="D58" s="12">
        <f t="shared" ref="D58:S58" si="175">SUM(D59,D63,D64,D65)</f>
        <v>0</v>
      </c>
      <c r="E58" s="12">
        <f t="shared" si="175"/>
        <v>0</v>
      </c>
      <c r="F58" s="12">
        <f t="shared" si="175"/>
        <v>0</v>
      </c>
      <c r="G58" s="12">
        <f t="shared" si="175"/>
        <v>0</v>
      </c>
      <c r="H58" s="12">
        <f t="shared" si="175"/>
        <v>0</v>
      </c>
      <c r="I58" s="12">
        <f t="shared" si="175"/>
        <v>0</v>
      </c>
      <c r="J58" s="12">
        <f t="shared" si="175"/>
        <v>0</v>
      </c>
      <c r="K58" s="12">
        <f t="shared" si="175"/>
        <v>0</v>
      </c>
      <c r="L58" s="12">
        <f t="shared" si="175"/>
        <v>0</v>
      </c>
      <c r="M58" s="12">
        <f t="shared" si="175"/>
        <v>0</v>
      </c>
      <c r="N58" s="12">
        <f t="shared" si="175"/>
        <v>0</v>
      </c>
      <c r="O58" s="12">
        <f t="shared" si="175"/>
        <v>0</v>
      </c>
      <c r="P58" s="12">
        <f t="shared" si="175"/>
        <v>0</v>
      </c>
      <c r="Q58" s="12">
        <f t="shared" si="175"/>
        <v>0</v>
      </c>
      <c r="R58" s="12">
        <f t="shared" si="175"/>
        <v>0</v>
      </c>
      <c r="S58" s="12">
        <f t="shared" si="175"/>
        <v>0</v>
      </c>
      <c r="T58" s="12" t="s">
        <v>127</v>
      </c>
      <c r="U58" s="12" t="s">
        <v>127</v>
      </c>
      <c r="V58" s="12">
        <f t="shared" ref="V58" si="176">SUM(V59,V63,V64,V65)</f>
        <v>0</v>
      </c>
      <c r="W58" s="12">
        <f t="shared" ref="W58" si="177">SUM(W59,W63,W64,W65)</f>
        <v>0</v>
      </c>
      <c r="X58" s="12">
        <f t="shared" ref="X58" si="178">SUM(X59,X63,X64,X65)</f>
        <v>0</v>
      </c>
      <c r="Y58" s="12">
        <f t="shared" ref="Y58" si="179">SUM(Y59,Y63,Y64,Y65)</f>
        <v>0</v>
      </c>
      <c r="Z58" s="12">
        <f t="shared" ref="Z58" si="180">SUM(Z59,Z63,Z64,Z65)</f>
        <v>0</v>
      </c>
      <c r="AA58" s="12">
        <f t="shared" ref="AA58" si="181">SUM(AA59,AA63,AA64,AA65)</f>
        <v>0</v>
      </c>
      <c r="AB58" s="12">
        <f t="shared" ref="AB58" si="182">SUM(AB59,AB63,AB64,AB65)</f>
        <v>0</v>
      </c>
      <c r="AC58" s="12">
        <f t="shared" ref="AC58" si="183">SUM(AC59,AC63,AC64,AC65)</f>
        <v>0</v>
      </c>
      <c r="AD58" s="12">
        <f t="shared" ref="AD58" si="184">SUM(AD59,AD63,AD64,AD65)</f>
        <v>0</v>
      </c>
      <c r="AE58" s="12">
        <f t="shared" ref="AE58" si="185">SUM(AE59,AE63,AE64,AE65)</f>
        <v>0</v>
      </c>
      <c r="AF58" s="12">
        <f t="shared" ref="AF58" si="186">SUM(AF59,AF63,AF64,AF65)</f>
        <v>0</v>
      </c>
      <c r="AG58" s="12">
        <f t="shared" ref="AG58" si="187">SUM(AG59,AG63,AG64,AG65)</f>
        <v>0</v>
      </c>
      <c r="AH58" s="12">
        <f t="shared" ref="AH58" si="188">SUM(AH59,AH63,AH64,AH65)</f>
        <v>0</v>
      </c>
      <c r="AI58" s="12">
        <f t="shared" ref="AI58" si="189">SUM(AI59,AI63,AI64,AI65)</f>
        <v>0</v>
      </c>
      <c r="AJ58" s="12">
        <f t="shared" ref="AJ58" si="190">SUM(AJ59,AJ63,AJ64,AJ65)</f>
        <v>0</v>
      </c>
      <c r="AK58" s="12">
        <f t="shared" ref="AK58" si="191">SUM(AK59,AK63,AK64,AK65)</f>
        <v>0</v>
      </c>
      <c r="AL58" s="12">
        <f t="shared" ref="AL58" si="192">SUM(AL59,AL63,AL64,AL65)</f>
        <v>0</v>
      </c>
      <c r="AM58" s="12">
        <f t="shared" ref="AM58" si="193">SUM(AM59,AM63,AM64,AM65)</f>
        <v>0</v>
      </c>
      <c r="AN58" s="12">
        <f t="shared" ref="AN58" si="194">SUM(AN59,AN63,AN64,AN65)</f>
        <v>0</v>
      </c>
      <c r="AO58" s="12">
        <f t="shared" ref="AO58" si="195">SUM(AO59,AO63,AO64,AO65)</f>
        <v>0</v>
      </c>
      <c r="AP58" s="12">
        <f t="shared" ref="AP58" si="196">SUM(AP59,AP63,AP64,AP65)</f>
        <v>0</v>
      </c>
      <c r="AQ58" s="12">
        <f t="shared" ref="AQ58" si="197">SUM(AQ59,AQ63,AQ64,AQ65)</f>
        <v>0</v>
      </c>
      <c r="AR58" s="94">
        <f t="shared" ref="AR58" si="198">SUM(AR59,AR63,AR64,AR65)</f>
        <v>0</v>
      </c>
      <c r="AS58" s="94">
        <f t="shared" ref="AS58" si="199">SUM(AS59,AS63,AS64,AS65)</f>
        <v>0</v>
      </c>
      <c r="AT58" s="94" t="s">
        <v>127</v>
      </c>
      <c r="AU58" s="94" t="s">
        <v>127</v>
      </c>
      <c r="AV58" s="94" t="s">
        <v>127</v>
      </c>
      <c r="AW58" s="94" t="s">
        <v>127</v>
      </c>
      <c r="AX58" s="94" t="s">
        <v>127</v>
      </c>
      <c r="AY58" s="94" t="s">
        <v>127</v>
      </c>
      <c r="AZ58" s="94" t="s">
        <v>127</v>
      </c>
      <c r="BA58" s="94" t="s">
        <v>127</v>
      </c>
      <c r="BB58" s="94" t="s">
        <v>127</v>
      </c>
      <c r="BC58" s="128">
        <f>SUM(BC59,BC63,BC64,BC65)</f>
        <v>4</v>
      </c>
      <c r="BD58" s="128">
        <f t="shared" ref="BD58" si="200">SUM(BD59,BD63,BD64,BD65)</f>
        <v>4</v>
      </c>
      <c r="BE58" s="128">
        <f t="shared" ref="BE58" si="201">SUM(BE59,BE63,BE64,BE65)</f>
        <v>4</v>
      </c>
      <c r="BF58" s="128">
        <f t="shared" ref="BF58" si="202">SUM(BF59,BF63,BF64,BF65)</f>
        <v>4</v>
      </c>
      <c r="BG58" s="128">
        <f t="shared" ref="BG58" si="203">SUM(BG59,BG63,BG64,BG65)</f>
        <v>4</v>
      </c>
      <c r="BH58" s="128">
        <f t="shared" ref="BH58" si="204">SUM(BH59,BH63,BH64,BH65)</f>
        <v>4</v>
      </c>
      <c r="BI58" s="128">
        <f t="shared" ref="BI58" si="205">SUM(BI59,BI63,BI64,BI65)</f>
        <v>4</v>
      </c>
      <c r="BJ58" s="128">
        <f t="shared" ref="BJ58" si="206">SUM(BJ59,BJ63,BJ64,BJ65)</f>
        <v>4</v>
      </c>
      <c r="BK58" s="128">
        <f t="shared" ref="BK58" si="207">SUM(BK59,BK63,BK64,BK65)</f>
        <v>4</v>
      </c>
      <c r="BL58" s="128">
        <f t="shared" ref="BL58" si="208">SUM(BL59,BL63,BL64,BL65)</f>
        <v>4</v>
      </c>
      <c r="BM58" s="128">
        <f t="shared" ref="BM58" si="209">SUM(BM59,BM63,BM64,BM65)</f>
        <v>4</v>
      </c>
      <c r="BN58" s="128">
        <f t="shared" ref="BN58" si="210">SUM(BN59,BN63,BN64,BN65)</f>
        <v>4</v>
      </c>
      <c r="BO58" s="128">
        <f t="shared" ref="BO58" si="211">SUM(BO59,BO63,BO64,BO65)</f>
        <v>4</v>
      </c>
      <c r="BP58" s="128">
        <f t="shared" ref="BP58" si="212">SUM(BP59,BP63,BP64,BP65)</f>
        <v>4</v>
      </c>
      <c r="BQ58" s="128">
        <f t="shared" ref="BQ58" si="213">SUM(BQ59,BQ63,BQ64,BQ65)</f>
        <v>4</v>
      </c>
      <c r="BR58" s="128">
        <f t="shared" ref="BR58" si="214">SUM(BR59,BR63,BR64,BR65)</f>
        <v>4</v>
      </c>
      <c r="BS58" s="94">
        <f t="shared" ref="BS58" si="215">SUM(BS59,BS63,BS64,BS65)</f>
        <v>12</v>
      </c>
      <c r="BT58" s="122" t="s">
        <v>127</v>
      </c>
      <c r="BU58" s="122" t="s">
        <v>127</v>
      </c>
      <c r="BV58" s="128">
        <f t="shared" ref="BV58" si="216">SUM(BV59,BV63,BV64,BV65)</f>
        <v>14</v>
      </c>
      <c r="BW58" s="128">
        <f t="shared" ref="BW58" si="217">SUM(BW59,BW63,BW64,BW65)</f>
        <v>10</v>
      </c>
      <c r="BX58" s="128">
        <f t="shared" ref="BX58" si="218">SUM(BX59,BX63,BX64,BX65)</f>
        <v>14</v>
      </c>
      <c r="BY58" s="128">
        <f t="shared" ref="BY58" si="219">SUM(BY59,BY63,BY64,BY65)</f>
        <v>10</v>
      </c>
      <c r="BZ58" s="128">
        <f t="shared" ref="BZ58" si="220">SUM(BZ59,BZ63,BZ64,BZ65)</f>
        <v>14</v>
      </c>
      <c r="CA58" s="128">
        <f t="shared" ref="CA58" si="221">SUM(CA59,CA63,CA64,CA65)</f>
        <v>10</v>
      </c>
      <c r="CB58" s="128">
        <f t="shared" ref="CB58" si="222">SUM(CB59,CB63,CB64,CB65)</f>
        <v>14</v>
      </c>
      <c r="CC58" s="128">
        <f t="shared" ref="CC58" si="223">SUM(CC59,CC63,CC64,CC65)</f>
        <v>10</v>
      </c>
      <c r="CD58" s="128">
        <f t="shared" ref="CD58" si="224">SUM(CD59,CD63,CD64,CD65)</f>
        <v>14</v>
      </c>
      <c r="CE58" s="128">
        <f t="shared" ref="CE58" si="225">SUM(CE59,CE63,CE64,CE65)</f>
        <v>10</v>
      </c>
      <c r="CF58" s="128">
        <f t="shared" ref="CF58" si="226">SUM(CF59,CF63,CF64,CF65)</f>
        <v>14</v>
      </c>
      <c r="CG58" s="128">
        <f t="shared" ref="CG58" si="227">SUM(CG59,CG63,CG64,CG65)</f>
        <v>10</v>
      </c>
      <c r="CH58" s="128">
        <f t="shared" ref="CH58" si="228">SUM(CH59,CH63,CH64,CH65)</f>
        <v>14</v>
      </c>
      <c r="CI58" s="128">
        <f t="shared" ref="CI58" si="229">SUM(CI59,CI63,CI64,CI65)</f>
        <v>10</v>
      </c>
      <c r="CJ58" s="128">
        <f t="shared" ref="CJ58:CK58" si="230">SUM(CJ59,CJ63,CJ64,CJ65)</f>
        <v>0</v>
      </c>
      <c r="CK58" s="89">
        <f t="shared" si="230"/>
        <v>0</v>
      </c>
      <c r="CL58" s="89">
        <f t="shared" ref="CL58" si="231">SUM(CL59,CL63,CL64,CL65)</f>
        <v>0</v>
      </c>
      <c r="CM58" s="89">
        <f>SUM(CM59,CM63,CM64,CM65)</f>
        <v>0</v>
      </c>
      <c r="CN58" s="94">
        <f>SUM(CN59,CN63,CN64,CN65)</f>
        <v>0</v>
      </c>
      <c r="CO58" s="89">
        <f t="shared" ref="CO58" si="232">SUM(CO59,CO63,CO64,CO65)</f>
        <v>0</v>
      </c>
      <c r="CP58" s="89">
        <f t="shared" ref="CP58" si="233">SUM(CP59,CP63,CP64,CP65)</f>
        <v>0</v>
      </c>
      <c r="CQ58" s="89">
        <f t="shared" ref="CQ58" si="234">SUM(CQ59,CQ63,CQ64,CQ65)</f>
        <v>0</v>
      </c>
      <c r="CR58" s="89">
        <f t="shared" ref="CR58" si="235">SUM(CR59,CR63,CR64,CR65)</f>
        <v>0</v>
      </c>
      <c r="CS58" s="89">
        <f t="shared" ref="CS58" si="236">SUM(CS59,CS63,CS64,CS65)</f>
        <v>0</v>
      </c>
      <c r="CT58" s="122" t="s">
        <v>127</v>
      </c>
      <c r="CU58" s="122" t="s">
        <v>127</v>
      </c>
      <c r="CV58" s="122" t="s">
        <v>127</v>
      </c>
      <c r="CW58" s="122" t="s">
        <v>127</v>
      </c>
      <c r="CX58" s="122" t="s">
        <v>127</v>
      </c>
      <c r="CY58" s="122" t="s">
        <v>127</v>
      </c>
      <c r="CZ58" s="122" t="s">
        <v>127</v>
      </c>
      <c r="DA58" s="122" t="s">
        <v>127</v>
      </c>
      <c r="DB58" s="122" t="s">
        <v>127</v>
      </c>
      <c r="DC58" s="122">
        <f t="shared" ref="DC58" si="237">SUM(DC59,DC63,DC64,DC65)</f>
        <v>22</v>
      </c>
      <c r="DD58" s="122">
        <f t="shared" ref="DD58" si="238">SUM(DD59,DD63,DD64,DD65)</f>
        <v>20</v>
      </c>
      <c r="DE58" s="122">
        <f t="shared" ref="DE58" si="239">SUM(DE59,DE63,DE64,DE65)</f>
        <v>22</v>
      </c>
      <c r="DF58" s="122">
        <f t="shared" ref="DF58" si="240">SUM(DF59,DF63,DF64,DF65)</f>
        <v>20</v>
      </c>
      <c r="DG58" s="122">
        <f t="shared" ref="DG58" si="241">SUM(DG59,DG63,DG64,DG65)</f>
        <v>22</v>
      </c>
      <c r="DH58" s="122">
        <f t="shared" ref="DH58" si="242">SUM(DH59,DH63,DH64,DH65)</f>
        <v>20</v>
      </c>
      <c r="DI58" s="122">
        <f t="shared" ref="DI58" si="243">SUM(DI59,DI63,DI64,DI65)</f>
        <v>22</v>
      </c>
      <c r="DJ58" s="122">
        <f t="shared" ref="DJ58" si="244">SUM(DJ59,DJ63,DJ64,DJ65)</f>
        <v>20</v>
      </c>
      <c r="DK58" s="122">
        <f t="shared" ref="DK58" si="245">SUM(DK59,DK63,DK64,DK65)</f>
        <v>22</v>
      </c>
      <c r="DL58" s="122">
        <f t="shared" ref="DL58" si="246">SUM(DL59,DL63,DL64,DL65)</f>
        <v>20</v>
      </c>
      <c r="DM58" s="122">
        <f t="shared" ref="DM58" si="247">SUM(DM59,DM63,DM64,DM65)</f>
        <v>22</v>
      </c>
      <c r="DN58" s="122">
        <f t="shared" ref="DN58" si="248">SUM(DN59,DN63,DN64,DN65)</f>
        <v>20</v>
      </c>
      <c r="DO58" s="122">
        <f t="shared" ref="DO58" si="249">SUM(DO59,DO63,DO64,DO65)</f>
        <v>21</v>
      </c>
      <c r="DP58" s="94">
        <f t="shared" ref="DP58" si="250">SUM(DP59,DP63,DP64,DP65)</f>
        <v>24</v>
      </c>
      <c r="DQ58" s="89">
        <f t="shared" ref="DQ58" si="251">SUM(DQ59,DQ63,DQ64,DQ65)</f>
        <v>0</v>
      </c>
      <c r="DR58" s="89">
        <f t="shared" ref="DR58" si="252">SUM(DR59,DR63,DR64,DR65)</f>
        <v>0</v>
      </c>
      <c r="DS58" s="89">
        <f t="shared" ref="DS58" si="253">SUM(DS59,DS63,DS64,DS65)</f>
        <v>36</v>
      </c>
      <c r="DT58" s="89">
        <f t="shared" ref="DT58" si="254">SUM(DT59,DT63,DT64,DT65)</f>
        <v>0</v>
      </c>
      <c r="DU58" s="89">
        <f t="shared" ref="DU58" si="255">SUM(DU59,DU63,DU64,DU65)</f>
        <v>0</v>
      </c>
      <c r="DV58" s="89">
        <f t="shared" ref="DV58" si="256">SUM(DV59,DV63,DV64,DV65)</f>
        <v>24</v>
      </c>
      <c r="DW58" s="89">
        <f t="shared" ref="DW58" si="257">SUM(DW59,DW63,DW64,DW65)</f>
        <v>24</v>
      </c>
      <c r="DX58" s="89">
        <f t="shared" ref="DX58" si="258">SUM(DX59,DX63,DX64,DX65)</f>
        <v>24</v>
      </c>
      <c r="DY58" s="89">
        <f t="shared" ref="DY58" si="259">SUM(DY59,DY63,DY64,DY65)</f>
        <v>24</v>
      </c>
      <c r="DZ58" s="89">
        <f t="shared" ref="DZ58" si="260">SUM(DZ59,DZ63,DZ64,DZ65)</f>
        <v>24</v>
      </c>
      <c r="EA58" s="89">
        <f t="shared" ref="EA58" si="261">SUM(EA59,EA63,EA64,EA65)</f>
        <v>24</v>
      </c>
      <c r="EB58" s="89">
        <f t="shared" ref="EB58" si="262">SUM(EB59,EB63,EB64,EB65)</f>
        <v>24</v>
      </c>
      <c r="EC58" s="89">
        <f t="shared" ref="EC58" si="263">SUM(EC59,EC63,EC64,EC65)</f>
        <v>24</v>
      </c>
      <c r="ED58" s="89">
        <f t="shared" ref="ED58" si="264">SUM(ED59,ED63,ED64,ED65)</f>
        <v>24</v>
      </c>
      <c r="EE58" s="94">
        <f t="shared" ref="EE58" si="265">SUM(EE59,EE63,EE64,EE65)</f>
        <v>12</v>
      </c>
      <c r="EF58" s="89">
        <f t="shared" ref="EF58" si="266">SUM(EF59,EF63,EF64,EF65)</f>
        <v>36</v>
      </c>
      <c r="EG58" s="89">
        <f t="shared" ref="EG58" si="267">SUM(EG59,EG63,EG64,EG65)</f>
        <v>0</v>
      </c>
      <c r="EH58" s="89">
        <f t="shared" ref="EH58" si="268">SUM(EH59,EH63,EH64,EH65)</f>
        <v>0</v>
      </c>
      <c r="EI58" s="89">
        <f t="shared" ref="EI58" si="269">SUM(EI59,EI63,EI64,EI65)</f>
        <v>0</v>
      </c>
      <c r="EJ58" s="104">
        <f>SUM(EJ59,EJ63,EJ64,EJ65)</f>
        <v>0</v>
      </c>
      <c r="EK58" s="104">
        <f t="shared" ref="EK58" si="270">SUM(EK59,EK63,EK64,EK65)</f>
        <v>0</v>
      </c>
      <c r="EL58" s="104">
        <f t="shared" ref="EL58" si="271">SUM(EL59,EL63,EL64,EL65)</f>
        <v>0</v>
      </c>
      <c r="EM58" s="104">
        <f t="shared" ref="EM58" si="272">SUM(EM59,EM63,EM64,EM65)</f>
        <v>0</v>
      </c>
      <c r="EN58" s="104">
        <f t="shared" ref="EN58" si="273">SUM(EN59,EN63,EN64,EN65)</f>
        <v>0</v>
      </c>
      <c r="EO58" s="104">
        <f t="shared" ref="EO58" si="274">SUM(EO59,EO63,EO64,EO65)</f>
        <v>0</v>
      </c>
      <c r="EP58" s="8">
        <f>SUM(C58:EO58)</f>
        <v>841</v>
      </c>
    </row>
    <row r="59" spans="1:146" ht="39" thickBot="1">
      <c r="A59" s="65" t="s">
        <v>99</v>
      </c>
      <c r="B59" s="68" t="s">
        <v>151</v>
      </c>
      <c r="C59" s="8">
        <f>SUM(C60:C61)</f>
        <v>0</v>
      </c>
      <c r="D59" s="8">
        <f t="shared" ref="D59:S59" si="275">SUM(D60:D61)</f>
        <v>0</v>
      </c>
      <c r="E59" s="8">
        <f t="shared" si="275"/>
        <v>0</v>
      </c>
      <c r="F59" s="8">
        <f t="shared" si="275"/>
        <v>0</v>
      </c>
      <c r="G59" s="8">
        <f t="shared" si="275"/>
        <v>0</v>
      </c>
      <c r="H59" s="8">
        <f t="shared" si="275"/>
        <v>0</v>
      </c>
      <c r="I59" s="8">
        <f t="shared" si="275"/>
        <v>0</v>
      </c>
      <c r="J59" s="8">
        <f t="shared" si="275"/>
        <v>0</v>
      </c>
      <c r="K59" s="8">
        <f t="shared" si="275"/>
        <v>0</v>
      </c>
      <c r="L59" s="8">
        <f t="shared" si="275"/>
        <v>0</v>
      </c>
      <c r="M59" s="8">
        <f t="shared" si="275"/>
        <v>0</v>
      </c>
      <c r="N59" s="8">
        <f t="shared" si="275"/>
        <v>0</v>
      </c>
      <c r="O59" s="8">
        <f t="shared" si="275"/>
        <v>0</v>
      </c>
      <c r="P59" s="8">
        <f t="shared" si="275"/>
        <v>0</v>
      </c>
      <c r="Q59" s="8">
        <f t="shared" si="275"/>
        <v>0</v>
      </c>
      <c r="R59" s="8">
        <f t="shared" si="275"/>
        <v>0</v>
      </c>
      <c r="S59" s="8">
        <f t="shared" si="275"/>
        <v>0</v>
      </c>
      <c r="T59" s="8" t="s">
        <v>127</v>
      </c>
      <c r="U59" s="8" t="s">
        <v>127</v>
      </c>
      <c r="V59" s="8">
        <f>SUM(V60:V61)</f>
        <v>0</v>
      </c>
      <c r="W59" s="8">
        <f t="shared" ref="W59:AQ59" si="276">SUM(W60:W61)</f>
        <v>0</v>
      </c>
      <c r="X59" s="8">
        <f t="shared" si="276"/>
        <v>0</v>
      </c>
      <c r="Y59" s="8">
        <f t="shared" si="276"/>
        <v>0</v>
      </c>
      <c r="Z59" s="8">
        <f t="shared" si="276"/>
        <v>0</v>
      </c>
      <c r="AA59" s="8">
        <f t="shared" si="276"/>
        <v>0</v>
      </c>
      <c r="AB59" s="8">
        <f t="shared" si="276"/>
        <v>0</v>
      </c>
      <c r="AC59" s="8">
        <f t="shared" si="276"/>
        <v>0</v>
      </c>
      <c r="AD59" s="8">
        <f t="shared" si="276"/>
        <v>0</v>
      </c>
      <c r="AE59" s="8">
        <f t="shared" si="276"/>
        <v>0</v>
      </c>
      <c r="AF59" s="8">
        <f t="shared" si="276"/>
        <v>0</v>
      </c>
      <c r="AG59" s="8">
        <f t="shared" si="276"/>
        <v>0</v>
      </c>
      <c r="AH59" s="8">
        <f t="shared" si="276"/>
        <v>0</v>
      </c>
      <c r="AI59" s="8">
        <f t="shared" si="276"/>
        <v>0</v>
      </c>
      <c r="AJ59" s="8">
        <f t="shared" si="276"/>
        <v>0</v>
      </c>
      <c r="AK59" s="8">
        <f t="shared" si="276"/>
        <v>0</v>
      </c>
      <c r="AL59" s="8">
        <f t="shared" si="276"/>
        <v>0</v>
      </c>
      <c r="AM59" s="8">
        <f t="shared" si="276"/>
        <v>0</v>
      </c>
      <c r="AN59" s="8">
        <f t="shared" si="276"/>
        <v>0</v>
      </c>
      <c r="AO59" s="8">
        <f t="shared" si="276"/>
        <v>0</v>
      </c>
      <c r="AP59" s="8">
        <f t="shared" si="276"/>
        <v>0</v>
      </c>
      <c r="AQ59" s="8">
        <f t="shared" si="276"/>
        <v>0</v>
      </c>
      <c r="AR59" s="84">
        <f>SUM(AR60:AR61)</f>
        <v>0</v>
      </c>
      <c r="AS59" s="84">
        <f>SUM(AS60:AS61)</f>
        <v>0</v>
      </c>
      <c r="AT59" s="8" t="s">
        <v>127</v>
      </c>
      <c r="AU59" s="8" t="s">
        <v>127</v>
      </c>
      <c r="AV59" s="8" t="s">
        <v>127</v>
      </c>
      <c r="AW59" s="8" t="s">
        <v>127</v>
      </c>
      <c r="AX59" s="8" t="s">
        <v>127</v>
      </c>
      <c r="AY59" s="8" t="s">
        <v>127</v>
      </c>
      <c r="AZ59" s="8" t="s">
        <v>127</v>
      </c>
      <c r="BA59" s="8" t="s">
        <v>127</v>
      </c>
      <c r="BB59" s="8" t="s">
        <v>127</v>
      </c>
      <c r="BC59" s="8">
        <f>SUM(BC60:BC61)</f>
        <v>0</v>
      </c>
      <c r="BD59" s="8">
        <f t="shared" ref="BD59:BR59" si="277">SUM(BD60:BD61)</f>
        <v>0</v>
      </c>
      <c r="BE59" s="8">
        <f t="shared" si="277"/>
        <v>0</v>
      </c>
      <c r="BF59" s="8">
        <f t="shared" si="277"/>
        <v>0</v>
      </c>
      <c r="BG59" s="8">
        <f t="shared" si="277"/>
        <v>0</v>
      </c>
      <c r="BH59" s="8">
        <f t="shared" si="277"/>
        <v>0</v>
      </c>
      <c r="BI59" s="8">
        <f t="shared" si="277"/>
        <v>0</v>
      </c>
      <c r="BJ59" s="8">
        <f t="shared" si="277"/>
        <v>0</v>
      </c>
      <c r="BK59" s="8">
        <f t="shared" si="277"/>
        <v>0</v>
      </c>
      <c r="BL59" s="8">
        <f t="shared" si="277"/>
        <v>0</v>
      </c>
      <c r="BM59" s="8">
        <f t="shared" si="277"/>
        <v>0</v>
      </c>
      <c r="BN59" s="8">
        <f t="shared" si="277"/>
        <v>0</v>
      </c>
      <c r="BO59" s="8">
        <f t="shared" si="277"/>
        <v>0</v>
      </c>
      <c r="BP59" s="8">
        <f t="shared" si="277"/>
        <v>0</v>
      </c>
      <c r="BQ59" s="8">
        <f t="shared" si="277"/>
        <v>0</v>
      </c>
      <c r="BR59" s="8">
        <f t="shared" si="277"/>
        <v>0</v>
      </c>
      <c r="BS59" s="84">
        <f>SUM(BS60:BS61)</f>
        <v>0</v>
      </c>
      <c r="BT59" s="8" t="s">
        <v>127</v>
      </c>
      <c r="BU59" s="8" t="s">
        <v>127</v>
      </c>
      <c r="BV59" s="8">
        <f>SUM(BV60:BV61)</f>
        <v>4</v>
      </c>
      <c r="BW59" s="8">
        <f t="shared" ref="BW59:CJ59" si="278">SUM(BW60:BW61)</f>
        <v>2</v>
      </c>
      <c r="BX59" s="8">
        <f t="shared" si="278"/>
        <v>4</v>
      </c>
      <c r="BY59" s="8">
        <f t="shared" si="278"/>
        <v>2</v>
      </c>
      <c r="BZ59" s="8">
        <f t="shared" si="278"/>
        <v>4</v>
      </c>
      <c r="CA59" s="8">
        <f t="shared" si="278"/>
        <v>2</v>
      </c>
      <c r="CB59" s="8">
        <f t="shared" si="278"/>
        <v>4</v>
      </c>
      <c r="CC59" s="8">
        <f t="shared" si="278"/>
        <v>2</v>
      </c>
      <c r="CD59" s="8">
        <f t="shared" si="278"/>
        <v>4</v>
      </c>
      <c r="CE59" s="8">
        <f t="shared" si="278"/>
        <v>2</v>
      </c>
      <c r="CF59" s="8">
        <f t="shared" si="278"/>
        <v>4</v>
      </c>
      <c r="CG59" s="8">
        <f t="shared" si="278"/>
        <v>2</v>
      </c>
      <c r="CH59" s="8">
        <f t="shared" si="278"/>
        <v>4</v>
      </c>
      <c r="CI59" s="8">
        <f t="shared" si="278"/>
        <v>2</v>
      </c>
      <c r="CJ59" s="8">
        <f t="shared" si="278"/>
        <v>0</v>
      </c>
      <c r="CK59" s="86">
        <f>SUM(CK60:CK61)</f>
        <v>0</v>
      </c>
      <c r="CL59" s="86">
        <f t="shared" ref="CL59" si="279">SUM(CL60:CL61)</f>
        <v>0</v>
      </c>
      <c r="CM59" s="86">
        <f>SUM(CM60:CM61)</f>
        <v>0</v>
      </c>
      <c r="CN59" s="84">
        <f>SUM(CN60:CN61)</f>
        <v>0</v>
      </c>
      <c r="CO59" s="86">
        <f>SUM(CO60:CO61)</f>
        <v>0</v>
      </c>
      <c r="CP59" s="86">
        <f t="shared" ref="CP59:CS59" si="280">SUM(CP60:CP61)</f>
        <v>0</v>
      </c>
      <c r="CQ59" s="86">
        <f t="shared" si="280"/>
        <v>0</v>
      </c>
      <c r="CR59" s="86">
        <f t="shared" si="280"/>
        <v>0</v>
      </c>
      <c r="CS59" s="86">
        <f t="shared" si="280"/>
        <v>0</v>
      </c>
      <c r="CT59" s="83" t="s">
        <v>127</v>
      </c>
      <c r="CU59" s="83" t="s">
        <v>127</v>
      </c>
      <c r="CV59" s="83" t="s">
        <v>127</v>
      </c>
      <c r="CW59" s="83" t="s">
        <v>127</v>
      </c>
      <c r="CX59" s="83" t="s">
        <v>127</v>
      </c>
      <c r="CY59" s="83" t="s">
        <v>127</v>
      </c>
      <c r="CZ59" s="83" t="s">
        <v>127</v>
      </c>
      <c r="DA59" s="83" t="s">
        <v>127</v>
      </c>
      <c r="DB59" s="83" t="s">
        <v>127</v>
      </c>
      <c r="DC59" s="8">
        <f>SUM(DC60:DC61)</f>
        <v>4</v>
      </c>
      <c r="DD59" s="8">
        <f t="shared" ref="DD59:DO59" si="281">SUM(DD60:DD61)</f>
        <v>2</v>
      </c>
      <c r="DE59" s="8">
        <f t="shared" si="281"/>
        <v>4</v>
      </c>
      <c r="DF59" s="8">
        <f t="shared" si="281"/>
        <v>2</v>
      </c>
      <c r="DG59" s="8">
        <f t="shared" si="281"/>
        <v>4</v>
      </c>
      <c r="DH59" s="8">
        <f t="shared" si="281"/>
        <v>2</v>
      </c>
      <c r="DI59" s="8">
        <f t="shared" si="281"/>
        <v>4</v>
      </c>
      <c r="DJ59" s="8">
        <f t="shared" si="281"/>
        <v>2</v>
      </c>
      <c r="DK59" s="8">
        <f t="shared" si="281"/>
        <v>4</v>
      </c>
      <c r="DL59" s="8">
        <f t="shared" si="281"/>
        <v>2</v>
      </c>
      <c r="DM59" s="8">
        <f t="shared" si="281"/>
        <v>4</v>
      </c>
      <c r="DN59" s="8">
        <f t="shared" si="281"/>
        <v>2</v>
      </c>
      <c r="DO59" s="8">
        <f t="shared" si="281"/>
        <v>3</v>
      </c>
      <c r="DP59" s="84">
        <v>12</v>
      </c>
      <c r="DQ59" s="86">
        <f>SUM(DQ60:DQ61)</f>
        <v>0</v>
      </c>
      <c r="DR59" s="86">
        <f t="shared" ref="DR59:DS59" si="282">SUM(DR60:DR61)</f>
        <v>0</v>
      </c>
      <c r="DS59" s="86">
        <f t="shared" si="282"/>
        <v>0</v>
      </c>
      <c r="DT59" s="83" t="s">
        <v>127</v>
      </c>
      <c r="DU59" s="83" t="s">
        <v>127</v>
      </c>
      <c r="DV59" s="8">
        <f>SUM(DV60:DV61)</f>
        <v>0</v>
      </c>
      <c r="DW59" s="8">
        <f t="shared" ref="DW59:ED59" si="283">SUM(DW60:DW61)</f>
        <v>0</v>
      </c>
      <c r="DX59" s="8">
        <f t="shared" si="283"/>
        <v>0</v>
      </c>
      <c r="DY59" s="8">
        <f t="shared" si="283"/>
        <v>0</v>
      </c>
      <c r="DZ59" s="8">
        <f t="shared" si="283"/>
        <v>0</v>
      </c>
      <c r="EA59" s="8">
        <f t="shared" si="283"/>
        <v>0</v>
      </c>
      <c r="EB59" s="8">
        <f t="shared" si="283"/>
        <v>0</v>
      </c>
      <c r="EC59" s="8">
        <f t="shared" si="283"/>
        <v>0</v>
      </c>
      <c r="ED59" s="8">
        <f t="shared" si="283"/>
        <v>0</v>
      </c>
      <c r="EE59" s="84">
        <f>SUM(EE60:EE61)</f>
        <v>0</v>
      </c>
      <c r="EF59" s="86">
        <f>SUM(EF60:EF61)</f>
        <v>0</v>
      </c>
      <c r="EG59" s="86">
        <f t="shared" ref="EG59:EO59" si="284">SUM(EG60:EG64)</f>
        <v>0</v>
      </c>
      <c r="EH59" s="86">
        <f t="shared" si="284"/>
        <v>0</v>
      </c>
      <c r="EI59" s="86">
        <f t="shared" si="284"/>
        <v>0</v>
      </c>
      <c r="EJ59" s="103">
        <f t="shared" si="284"/>
        <v>0</v>
      </c>
      <c r="EK59" s="103">
        <f t="shared" si="284"/>
        <v>0</v>
      </c>
      <c r="EL59" s="103">
        <f t="shared" si="284"/>
        <v>0</v>
      </c>
      <c r="EM59" s="103">
        <f t="shared" si="284"/>
        <v>0</v>
      </c>
      <c r="EN59" s="103">
        <f t="shared" si="284"/>
        <v>0</v>
      </c>
      <c r="EO59" s="103">
        <f t="shared" si="284"/>
        <v>0</v>
      </c>
      <c r="EP59" s="8">
        <f>SUM(C59:EO59)</f>
        <v>93</v>
      </c>
    </row>
    <row r="60" spans="1:146" ht="26.25" thickBot="1">
      <c r="A60" s="59" t="s">
        <v>100</v>
      </c>
      <c r="B60" s="63" t="s">
        <v>152</v>
      </c>
      <c r="C60" s="8"/>
      <c r="D60" s="8"/>
      <c r="E60" s="8"/>
      <c r="F60" s="8"/>
      <c r="G60" s="8"/>
      <c r="H60" s="8"/>
      <c r="I60" s="8"/>
      <c r="J60" s="8"/>
      <c r="K60" s="9"/>
      <c r="L60" s="9"/>
      <c r="M60" s="9"/>
      <c r="N60" s="9"/>
      <c r="O60" s="8"/>
      <c r="P60" s="9"/>
      <c r="Q60" s="9"/>
      <c r="R60" s="9"/>
      <c r="S60" s="9"/>
      <c r="T60" s="83" t="s">
        <v>127</v>
      </c>
      <c r="U60" s="83" t="s">
        <v>127</v>
      </c>
      <c r="V60" s="9"/>
      <c r="W60" s="9"/>
      <c r="X60" s="9"/>
      <c r="Y60" s="9"/>
      <c r="Z60" s="9"/>
      <c r="AA60" s="9"/>
      <c r="AB60" s="9"/>
      <c r="AC60" s="9"/>
      <c r="AD60" s="9"/>
      <c r="AE60" s="9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4"/>
      <c r="AS60" s="84"/>
      <c r="AT60" s="83" t="s">
        <v>127</v>
      </c>
      <c r="AU60" s="83" t="s">
        <v>127</v>
      </c>
      <c r="AV60" s="83" t="s">
        <v>127</v>
      </c>
      <c r="AW60" s="83" t="s">
        <v>127</v>
      </c>
      <c r="AX60" s="83" t="s">
        <v>127</v>
      </c>
      <c r="AY60" s="83" t="s">
        <v>127</v>
      </c>
      <c r="AZ60" s="83" t="s">
        <v>127</v>
      </c>
      <c r="BA60" s="83" t="s">
        <v>127</v>
      </c>
      <c r="BB60" s="83" t="s">
        <v>127</v>
      </c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4"/>
      <c r="BT60" s="83" t="s">
        <v>127</v>
      </c>
      <c r="BU60" s="83" t="s">
        <v>127</v>
      </c>
      <c r="BV60" s="8">
        <v>4</v>
      </c>
      <c r="BW60" s="8">
        <v>2</v>
      </c>
      <c r="BX60" s="8">
        <v>4</v>
      </c>
      <c r="BY60" s="8">
        <v>2</v>
      </c>
      <c r="BZ60" s="8">
        <v>4</v>
      </c>
      <c r="CA60" s="8">
        <v>2</v>
      </c>
      <c r="CB60" s="8">
        <v>4</v>
      </c>
      <c r="CC60" s="8">
        <v>2</v>
      </c>
      <c r="CD60" s="8">
        <v>4</v>
      </c>
      <c r="CE60" s="8">
        <v>2</v>
      </c>
      <c r="CF60" s="8">
        <v>4</v>
      </c>
      <c r="CG60" s="8">
        <v>2</v>
      </c>
      <c r="CH60" s="8">
        <v>4</v>
      </c>
      <c r="CI60" s="8">
        <v>2</v>
      </c>
      <c r="CJ60" s="87">
        <v>0</v>
      </c>
      <c r="CK60" s="86"/>
      <c r="CL60" s="86"/>
      <c r="CM60" s="86"/>
      <c r="CN60" s="84"/>
      <c r="CO60" s="86"/>
      <c r="CP60" s="86"/>
      <c r="CQ60" s="86"/>
      <c r="CR60" s="86"/>
      <c r="CS60" s="86"/>
      <c r="CT60" s="83" t="s">
        <v>127</v>
      </c>
      <c r="CU60" s="83" t="s">
        <v>127</v>
      </c>
      <c r="CV60" s="83" t="s">
        <v>127</v>
      </c>
      <c r="CW60" s="83" t="s">
        <v>127</v>
      </c>
      <c r="CX60" s="83" t="s">
        <v>127</v>
      </c>
      <c r="CY60" s="83" t="s">
        <v>127</v>
      </c>
      <c r="CZ60" s="83" t="s">
        <v>127</v>
      </c>
      <c r="DA60" s="83" t="s">
        <v>127</v>
      </c>
      <c r="DB60" s="83" t="s">
        <v>127</v>
      </c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4"/>
      <c r="DQ60" s="86"/>
      <c r="DR60" s="86"/>
      <c r="DS60" s="86"/>
      <c r="DT60" s="83" t="s">
        <v>127</v>
      </c>
      <c r="DU60" s="83" t="s">
        <v>127</v>
      </c>
      <c r="DV60" s="8"/>
      <c r="DW60" s="8"/>
      <c r="DX60" s="8"/>
      <c r="DY60" s="8"/>
      <c r="DZ60" s="8"/>
      <c r="EA60" s="8"/>
      <c r="EB60" s="8"/>
      <c r="EC60" s="8"/>
      <c r="ED60" s="8"/>
      <c r="EE60" s="84"/>
      <c r="EF60" s="86"/>
      <c r="EG60" s="86"/>
      <c r="EH60" s="86"/>
      <c r="EI60" s="86"/>
      <c r="EJ60" s="103"/>
      <c r="EK60" s="103"/>
      <c r="EL60" s="103"/>
      <c r="EM60" s="103"/>
      <c r="EN60" s="103"/>
      <c r="EO60" s="103"/>
      <c r="EP60" s="8">
        <f t="shared" si="133"/>
        <v>42</v>
      </c>
    </row>
    <row r="61" spans="1:146" ht="39" thickBot="1">
      <c r="A61" s="59" t="s">
        <v>102</v>
      </c>
      <c r="B61" s="63" t="s">
        <v>103</v>
      </c>
      <c r="C61" s="8"/>
      <c r="D61" s="8"/>
      <c r="E61" s="8"/>
      <c r="F61" s="8"/>
      <c r="G61" s="8"/>
      <c r="H61" s="8"/>
      <c r="I61" s="8"/>
      <c r="J61" s="8"/>
      <c r="K61" s="9"/>
      <c r="L61" s="9"/>
      <c r="M61" s="9"/>
      <c r="N61" s="9"/>
      <c r="O61" s="8"/>
      <c r="P61" s="9"/>
      <c r="Q61" s="9"/>
      <c r="R61" s="9"/>
      <c r="S61" s="9"/>
      <c r="T61" s="83" t="s">
        <v>127</v>
      </c>
      <c r="U61" s="83" t="s">
        <v>127</v>
      </c>
      <c r="V61" s="9"/>
      <c r="W61" s="9"/>
      <c r="X61" s="9"/>
      <c r="Y61" s="9"/>
      <c r="Z61" s="9"/>
      <c r="AA61" s="9"/>
      <c r="AB61" s="9"/>
      <c r="AC61" s="9"/>
      <c r="AD61" s="9"/>
      <c r="AE61" s="9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4"/>
      <c r="AS61" s="84"/>
      <c r="AT61" s="83" t="s">
        <v>127</v>
      </c>
      <c r="AU61" s="83" t="s">
        <v>127</v>
      </c>
      <c r="AV61" s="83" t="s">
        <v>127</v>
      </c>
      <c r="AW61" s="83" t="s">
        <v>127</v>
      </c>
      <c r="AX61" s="83" t="s">
        <v>127</v>
      </c>
      <c r="AY61" s="83" t="s">
        <v>127</v>
      </c>
      <c r="AZ61" s="83" t="s">
        <v>127</v>
      </c>
      <c r="BA61" s="83" t="s">
        <v>127</v>
      </c>
      <c r="BB61" s="83" t="s">
        <v>127</v>
      </c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4"/>
      <c r="BT61" s="83" t="s">
        <v>127</v>
      </c>
      <c r="BU61" s="83" t="s">
        <v>127</v>
      </c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7"/>
      <c r="CK61" s="86"/>
      <c r="CL61" s="86"/>
      <c r="CM61" s="86"/>
      <c r="CN61" s="84"/>
      <c r="CO61" s="86"/>
      <c r="CP61" s="86"/>
      <c r="CQ61" s="86"/>
      <c r="CR61" s="86"/>
      <c r="CS61" s="86"/>
      <c r="CT61" s="83" t="s">
        <v>127</v>
      </c>
      <c r="CU61" s="83" t="s">
        <v>127</v>
      </c>
      <c r="CV61" s="83" t="s">
        <v>127</v>
      </c>
      <c r="CW61" s="83" t="s">
        <v>127</v>
      </c>
      <c r="CX61" s="83" t="s">
        <v>127</v>
      </c>
      <c r="CY61" s="83" t="s">
        <v>127</v>
      </c>
      <c r="CZ61" s="83" t="s">
        <v>127</v>
      </c>
      <c r="DA61" s="83" t="s">
        <v>127</v>
      </c>
      <c r="DB61" s="83" t="s">
        <v>127</v>
      </c>
      <c r="DC61" s="8">
        <v>4</v>
      </c>
      <c r="DD61" s="8">
        <v>2</v>
      </c>
      <c r="DE61" s="8">
        <v>4</v>
      </c>
      <c r="DF61" s="8">
        <v>2</v>
      </c>
      <c r="DG61" s="8">
        <v>4</v>
      </c>
      <c r="DH61" s="8">
        <v>2</v>
      </c>
      <c r="DI61" s="8">
        <v>4</v>
      </c>
      <c r="DJ61" s="8">
        <v>2</v>
      </c>
      <c r="DK61" s="8">
        <v>4</v>
      </c>
      <c r="DL61" s="8">
        <v>2</v>
      </c>
      <c r="DM61" s="8">
        <v>4</v>
      </c>
      <c r="DN61" s="8">
        <v>2</v>
      </c>
      <c r="DO61" s="8">
        <v>3</v>
      </c>
      <c r="DP61" s="84">
        <v>12</v>
      </c>
      <c r="DQ61" s="86"/>
      <c r="DR61" s="86"/>
      <c r="DS61" s="86"/>
      <c r="DT61" s="83" t="s">
        <v>127</v>
      </c>
      <c r="DU61" s="83" t="s">
        <v>127</v>
      </c>
      <c r="DV61" s="8"/>
      <c r="DW61" s="8"/>
      <c r="DX61" s="8"/>
      <c r="DY61" s="8"/>
      <c r="DZ61" s="8"/>
      <c r="EA61" s="8"/>
      <c r="EB61" s="8"/>
      <c r="EC61" s="8"/>
      <c r="ED61" s="8"/>
      <c r="EE61" s="84"/>
      <c r="EF61" s="86"/>
      <c r="EG61" s="86"/>
      <c r="EH61" s="86"/>
      <c r="EI61" s="86"/>
      <c r="EJ61" s="103"/>
      <c r="EK61" s="103"/>
      <c r="EL61" s="103"/>
      <c r="EM61" s="103"/>
      <c r="EN61" s="103"/>
      <c r="EO61" s="103"/>
      <c r="EP61" s="8">
        <f t="shared" si="133"/>
        <v>51</v>
      </c>
    </row>
    <row r="62" spans="1:146" ht="15.75" thickBot="1">
      <c r="A62" s="59"/>
      <c r="B62" s="63"/>
      <c r="C62" s="8"/>
      <c r="D62" s="8"/>
      <c r="E62" s="8"/>
      <c r="F62" s="8"/>
      <c r="G62" s="8"/>
      <c r="H62" s="8"/>
      <c r="I62" s="8"/>
      <c r="J62" s="8"/>
      <c r="K62" s="9"/>
      <c r="L62" s="9"/>
      <c r="M62" s="9"/>
      <c r="N62" s="9"/>
      <c r="O62" s="8"/>
      <c r="P62" s="9"/>
      <c r="Q62" s="9"/>
      <c r="R62" s="9"/>
      <c r="S62" s="9"/>
      <c r="T62" s="83"/>
      <c r="U62" s="83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4"/>
      <c r="AS62" s="84"/>
      <c r="AT62" s="83"/>
      <c r="AU62" s="83"/>
      <c r="AV62" s="83"/>
      <c r="AW62" s="83"/>
      <c r="AX62" s="83"/>
      <c r="AY62" s="83"/>
      <c r="AZ62" s="83"/>
      <c r="BA62" s="83"/>
      <c r="BB62" s="83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4"/>
      <c r="BT62" s="83"/>
      <c r="BU62" s="83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7"/>
      <c r="CK62" s="86"/>
      <c r="CL62" s="86"/>
      <c r="CM62" s="86"/>
      <c r="CN62" s="84"/>
      <c r="CO62" s="86"/>
      <c r="CP62" s="86"/>
      <c r="CQ62" s="86"/>
      <c r="CR62" s="86"/>
      <c r="CS62" s="86"/>
      <c r="CT62" s="83"/>
      <c r="CU62" s="83"/>
      <c r="CV62" s="83"/>
      <c r="CW62" s="83"/>
      <c r="CX62" s="83"/>
      <c r="CY62" s="83"/>
      <c r="CZ62" s="83"/>
      <c r="DA62" s="83"/>
      <c r="DB62" s="83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4"/>
      <c r="DQ62" s="86"/>
      <c r="DR62" s="86"/>
      <c r="DS62" s="86"/>
      <c r="DT62" s="83"/>
      <c r="DU62" s="83"/>
      <c r="DV62" s="8"/>
      <c r="DW62" s="8"/>
      <c r="DX62" s="8"/>
      <c r="DY62" s="8"/>
      <c r="DZ62" s="8"/>
      <c r="EA62" s="8"/>
      <c r="EB62" s="8"/>
      <c r="EC62" s="8"/>
      <c r="ED62" s="8"/>
      <c r="EE62" s="84"/>
      <c r="EF62" s="86"/>
      <c r="EG62" s="86"/>
      <c r="EH62" s="86"/>
      <c r="EI62" s="86"/>
      <c r="EJ62" s="103"/>
      <c r="EK62" s="103"/>
      <c r="EL62" s="103"/>
      <c r="EM62" s="103"/>
      <c r="EN62" s="103"/>
      <c r="EO62" s="103"/>
      <c r="EP62" s="8">
        <f t="shared" si="133"/>
        <v>0</v>
      </c>
    </row>
    <row r="63" spans="1:146" ht="105.75" customHeight="1" thickBot="1">
      <c r="A63" s="59" t="s">
        <v>101</v>
      </c>
      <c r="B63" s="63" t="s">
        <v>153</v>
      </c>
      <c r="C63" s="8"/>
      <c r="D63" s="8"/>
      <c r="E63" s="8"/>
      <c r="F63" s="8"/>
      <c r="G63" s="8"/>
      <c r="H63" s="8"/>
      <c r="I63" s="8"/>
      <c r="J63" s="8"/>
      <c r="K63" s="9"/>
      <c r="L63" s="9"/>
      <c r="M63" s="9"/>
      <c r="N63" s="9"/>
      <c r="O63" s="8"/>
      <c r="P63" s="9"/>
      <c r="Q63" s="9"/>
      <c r="R63" s="9"/>
      <c r="S63" s="9"/>
      <c r="T63" s="83" t="s">
        <v>127</v>
      </c>
      <c r="U63" s="83" t="s">
        <v>127</v>
      </c>
      <c r="V63" s="9"/>
      <c r="W63" s="9"/>
      <c r="X63" s="9"/>
      <c r="Y63" s="9"/>
      <c r="Z63" s="9"/>
      <c r="AA63" s="9"/>
      <c r="AB63" s="9"/>
      <c r="AC63" s="9"/>
      <c r="AD63" s="9"/>
      <c r="AE63" s="9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4"/>
      <c r="AS63" s="84"/>
      <c r="AT63" s="83" t="s">
        <v>127</v>
      </c>
      <c r="AU63" s="83" t="s">
        <v>127</v>
      </c>
      <c r="AV63" s="83" t="s">
        <v>127</v>
      </c>
      <c r="AW63" s="83" t="s">
        <v>127</v>
      </c>
      <c r="AX63" s="83" t="s">
        <v>127</v>
      </c>
      <c r="AY63" s="83" t="s">
        <v>127</v>
      </c>
      <c r="AZ63" s="83" t="s">
        <v>127</v>
      </c>
      <c r="BA63" s="83" t="s">
        <v>127</v>
      </c>
      <c r="BB63" s="83" t="s">
        <v>127</v>
      </c>
      <c r="BC63" s="8">
        <v>4</v>
      </c>
      <c r="BD63" s="8">
        <v>4</v>
      </c>
      <c r="BE63" s="8">
        <v>4</v>
      </c>
      <c r="BF63" s="8">
        <v>4</v>
      </c>
      <c r="BG63" s="8">
        <v>4</v>
      </c>
      <c r="BH63" s="8">
        <v>4</v>
      </c>
      <c r="BI63" s="8">
        <v>4</v>
      </c>
      <c r="BJ63" s="8">
        <v>4</v>
      </c>
      <c r="BK63" s="8">
        <v>4</v>
      </c>
      <c r="BL63" s="8">
        <v>4</v>
      </c>
      <c r="BM63" s="8">
        <v>4</v>
      </c>
      <c r="BN63" s="8">
        <v>4</v>
      </c>
      <c r="BO63" s="8">
        <v>4</v>
      </c>
      <c r="BP63" s="8">
        <v>4</v>
      </c>
      <c r="BQ63" s="8">
        <v>4</v>
      </c>
      <c r="BR63" s="8">
        <v>4</v>
      </c>
      <c r="BS63" s="84">
        <v>12</v>
      </c>
      <c r="BT63" s="83" t="s">
        <v>127</v>
      </c>
      <c r="BU63" s="83" t="s">
        <v>127</v>
      </c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7"/>
      <c r="CK63" s="86"/>
      <c r="CL63" s="86"/>
      <c r="CM63" s="86"/>
      <c r="CN63" s="84"/>
      <c r="CO63" s="86"/>
      <c r="CP63" s="86"/>
      <c r="CQ63" s="86"/>
      <c r="CR63" s="86"/>
      <c r="CS63" s="86"/>
      <c r="CT63" s="83"/>
      <c r="CU63" s="83"/>
      <c r="CV63" s="83"/>
      <c r="CW63" s="83"/>
      <c r="CX63" s="83"/>
      <c r="CY63" s="83"/>
      <c r="CZ63" s="83"/>
      <c r="DA63" s="83"/>
      <c r="DB63" s="83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4"/>
      <c r="DQ63" s="86"/>
      <c r="DR63" s="86"/>
      <c r="DS63" s="86"/>
      <c r="DT63" s="83"/>
      <c r="DU63" s="83"/>
      <c r="DV63" s="8"/>
      <c r="DW63" s="8"/>
      <c r="DX63" s="8"/>
      <c r="DY63" s="8"/>
      <c r="DZ63" s="8"/>
      <c r="EA63" s="8"/>
      <c r="EB63" s="8"/>
      <c r="EC63" s="8"/>
      <c r="ED63" s="8"/>
      <c r="EE63" s="84"/>
      <c r="EF63" s="86"/>
      <c r="EG63" s="86"/>
      <c r="EH63" s="86"/>
      <c r="EI63" s="86"/>
      <c r="EJ63" s="103"/>
      <c r="EK63" s="103"/>
      <c r="EL63" s="103"/>
      <c r="EM63" s="103"/>
      <c r="EN63" s="103"/>
      <c r="EO63" s="103"/>
      <c r="EP63" s="8">
        <f t="shared" ref="EP63" si="285">SUM(C63:EO63)</f>
        <v>76</v>
      </c>
    </row>
    <row r="64" spans="1:146" ht="39" thickBot="1">
      <c r="A64" s="59" t="s">
        <v>154</v>
      </c>
      <c r="B64" s="63" t="s">
        <v>155</v>
      </c>
      <c r="C64" s="8"/>
      <c r="D64" s="8"/>
      <c r="E64" s="8"/>
      <c r="F64" s="8"/>
      <c r="G64" s="8"/>
      <c r="H64" s="8"/>
      <c r="I64" s="8"/>
      <c r="J64" s="8"/>
      <c r="K64" s="9"/>
      <c r="L64" s="9"/>
      <c r="M64" s="9"/>
      <c r="N64" s="9"/>
      <c r="O64" s="8"/>
      <c r="P64" s="9"/>
      <c r="Q64" s="9"/>
      <c r="R64" s="9"/>
      <c r="S64" s="9"/>
      <c r="T64" s="83" t="s">
        <v>127</v>
      </c>
      <c r="U64" s="83" t="s">
        <v>127</v>
      </c>
      <c r="V64" s="9"/>
      <c r="W64" s="9"/>
      <c r="X64" s="9"/>
      <c r="Y64" s="9"/>
      <c r="Z64" s="9"/>
      <c r="AA64" s="9"/>
      <c r="AB64" s="9"/>
      <c r="AC64" s="9"/>
      <c r="AD64" s="9"/>
      <c r="AE64" s="9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4"/>
      <c r="AS64" s="84"/>
      <c r="AT64" s="83" t="s">
        <v>127</v>
      </c>
      <c r="AU64" s="83" t="s">
        <v>127</v>
      </c>
      <c r="AV64" s="83" t="s">
        <v>127</v>
      </c>
      <c r="AW64" s="83" t="s">
        <v>127</v>
      </c>
      <c r="AX64" s="83" t="s">
        <v>127</v>
      </c>
      <c r="AY64" s="83" t="s">
        <v>127</v>
      </c>
      <c r="AZ64" s="83" t="s">
        <v>127</v>
      </c>
      <c r="BA64" s="83" t="s">
        <v>127</v>
      </c>
      <c r="BB64" s="83" t="s">
        <v>127</v>
      </c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4"/>
      <c r="BT64" s="83" t="s">
        <v>127</v>
      </c>
      <c r="BU64" s="83" t="s">
        <v>127</v>
      </c>
      <c r="BV64" s="8">
        <v>2</v>
      </c>
      <c r="BW64" s="8">
        <v>2</v>
      </c>
      <c r="BX64" s="8">
        <v>2</v>
      </c>
      <c r="BY64" s="8">
        <v>2</v>
      </c>
      <c r="BZ64" s="8">
        <v>2</v>
      </c>
      <c r="CA64" s="8">
        <v>2</v>
      </c>
      <c r="CB64" s="8">
        <v>2</v>
      </c>
      <c r="CC64" s="8">
        <v>2</v>
      </c>
      <c r="CD64" s="8">
        <v>2</v>
      </c>
      <c r="CE64" s="8">
        <v>2</v>
      </c>
      <c r="CF64" s="8">
        <v>2</v>
      </c>
      <c r="CG64" s="8">
        <v>2</v>
      </c>
      <c r="CH64" s="8">
        <v>2</v>
      </c>
      <c r="CI64" s="8">
        <v>2</v>
      </c>
      <c r="CJ64" s="87">
        <v>0</v>
      </c>
      <c r="CK64" s="86"/>
      <c r="CL64" s="86"/>
      <c r="CM64" s="86"/>
      <c r="CN64" s="84"/>
      <c r="CO64" s="86"/>
      <c r="CP64" s="86"/>
      <c r="CQ64" s="86"/>
      <c r="CR64" s="86"/>
      <c r="CS64" s="86"/>
      <c r="CT64" s="83" t="s">
        <v>127</v>
      </c>
      <c r="CU64" s="83" t="s">
        <v>127</v>
      </c>
      <c r="CV64" s="83" t="s">
        <v>127</v>
      </c>
      <c r="CW64" s="83" t="s">
        <v>127</v>
      </c>
      <c r="CX64" s="83" t="s">
        <v>127</v>
      </c>
      <c r="CY64" s="83" t="s">
        <v>127</v>
      </c>
      <c r="CZ64" s="83" t="s">
        <v>127</v>
      </c>
      <c r="DA64" s="83" t="s">
        <v>127</v>
      </c>
      <c r="DB64" s="83" t="s">
        <v>127</v>
      </c>
      <c r="DC64" s="8">
        <v>4</v>
      </c>
      <c r="DD64" s="8">
        <v>2</v>
      </c>
      <c r="DE64" s="8">
        <v>4</v>
      </c>
      <c r="DF64" s="8">
        <v>2</v>
      </c>
      <c r="DG64" s="8">
        <v>4</v>
      </c>
      <c r="DH64" s="8">
        <v>2</v>
      </c>
      <c r="DI64" s="8">
        <v>4</v>
      </c>
      <c r="DJ64" s="8">
        <v>2</v>
      </c>
      <c r="DK64" s="8">
        <v>4</v>
      </c>
      <c r="DL64" s="8">
        <v>2</v>
      </c>
      <c r="DM64" s="8">
        <v>4</v>
      </c>
      <c r="DN64" s="8">
        <v>2</v>
      </c>
      <c r="DO64" s="8">
        <v>3</v>
      </c>
      <c r="DP64" s="84">
        <v>12</v>
      </c>
      <c r="DQ64" s="86"/>
      <c r="DR64" s="86"/>
      <c r="DS64" s="86"/>
      <c r="DT64" s="83" t="s">
        <v>127</v>
      </c>
      <c r="DU64" s="83" t="s">
        <v>127</v>
      </c>
      <c r="DV64" s="8"/>
      <c r="DW64" s="8"/>
      <c r="DX64" s="8"/>
      <c r="DY64" s="8"/>
      <c r="DZ64" s="8"/>
      <c r="EA64" s="8"/>
      <c r="EB64" s="8"/>
      <c r="EC64" s="8"/>
      <c r="ED64" s="8"/>
      <c r="EE64" s="84"/>
      <c r="EF64" s="86"/>
      <c r="EG64" s="86"/>
      <c r="EH64" s="86"/>
      <c r="EI64" s="86"/>
      <c r="EJ64" s="103"/>
      <c r="EK64" s="103"/>
      <c r="EL64" s="103"/>
      <c r="EM64" s="103"/>
      <c r="EN64" s="103"/>
      <c r="EO64" s="103"/>
      <c r="EP64" s="8">
        <f t="shared" ref="EP64:EP69" si="286">SUM(C64:EO64)</f>
        <v>79</v>
      </c>
    </row>
    <row r="65" spans="1:146" ht="168.75" thickBot="1">
      <c r="A65" s="42" t="s">
        <v>126</v>
      </c>
      <c r="B65" s="81" t="s">
        <v>156</v>
      </c>
      <c r="C65" s="14">
        <f>SUM(C66:C68)</f>
        <v>0</v>
      </c>
      <c r="D65" s="14">
        <f t="shared" ref="D65:BO65" si="287">SUM(D66:D68)</f>
        <v>0</v>
      </c>
      <c r="E65" s="14">
        <f t="shared" si="287"/>
        <v>0</v>
      </c>
      <c r="F65" s="14">
        <f t="shared" si="287"/>
        <v>0</v>
      </c>
      <c r="G65" s="14">
        <f t="shared" si="287"/>
        <v>0</v>
      </c>
      <c r="H65" s="14">
        <f t="shared" si="287"/>
        <v>0</v>
      </c>
      <c r="I65" s="14">
        <f t="shared" si="287"/>
        <v>0</v>
      </c>
      <c r="J65" s="14">
        <f t="shared" si="287"/>
        <v>0</v>
      </c>
      <c r="K65" s="14">
        <f t="shared" si="287"/>
        <v>0</v>
      </c>
      <c r="L65" s="14">
        <f t="shared" si="287"/>
        <v>0</v>
      </c>
      <c r="M65" s="14">
        <f t="shared" si="287"/>
        <v>0</v>
      </c>
      <c r="N65" s="14">
        <f t="shared" si="287"/>
        <v>0</v>
      </c>
      <c r="O65" s="14">
        <f t="shared" si="287"/>
        <v>0</v>
      </c>
      <c r="P65" s="14">
        <f t="shared" si="287"/>
        <v>0</v>
      </c>
      <c r="Q65" s="14">
        <f t="shared" si="287"/>
        <v>0</v>
      </c>
      <c r="R65" s="14">
        <f t="shared" si="287"/>
        <v>0</v>
      </c>
      <c r="S65" s="14">
        <f t="shared" si="287"/>
        <v>0</v>
      </c>
      <c r="T65" s="83" t="s">
        <v>127</v>
      </c>
      <c r="U65" s="83" t="s">
        <v>127</v>
      </c>
      <c r="V65" s="14">
        <f t="shared" si="287"/>
        <v>0</v>
      </c>
      <c r="W65" s="14">
        <f t="shared" si="287"/>
        <v>0</v>
      </c>
      <c r="X65" s="14">
        <f t="shared" si="287"/>
        <v>0</v>
      </c>
      <c r="Y65" s="14">
        <f t="shared" si="287"/>
        <v>0</v>
      </c>
      <c r="Z65" s="14">
        <f t="shared" si="287"/>
        <v>0</v>
      </c>
      <c r="AA65" s="14">
        <f t="shared" si="287"/>
        <v>0</v>
      </c>
      <c r="AB65" s="14">
        <f t="shared" si="287"/>
        <v>0</v>
      </c>
      <c r="AC65" s="14">
        <f t="shared" si="287"/>
        <v>0</v>
      </c>
      <c r="AD65" s="14">
        <f t="shared" si="287"/>
        <v>0</v>
      </c>
      <c r="AE65" s="14">
        <f t="shared" si="287"/>
        <v>0</v>
      </c>
      <c r="AF65" s="14">
        <f t="shared" si="287"/>
        <v>0</v>
      </c>
      <c r="AG65" s="14">
        <f t="shared" si="287"/>
        <v>0</v>
      </c>
      <c r="AH65" s="14">
        <f t="shared" si="287"/>
        <v>0</v>
      </c>
      <c r="AI65" s="14">
        <f t="shared" si="287"/>
        <v>0</v>
      </c>
      <c r="AJ65" s="14">
        <f t="shared" si="287"/>
        <v>0</v>
      </c>
      <c r="AK65" s="14">
        <f t="shared" si="287"/>
        <v>0</v>
      </c>
      <c r="AL65" s="14">
        <f t="shared" si="287"/>
        <v>0</v>
      </c>
      <c r="AM65" s="14">
        <f t="shared" si="287"/>
        <v>0</v>
      </c>
      <c r="AN65" s="14">
        <f t="shared" si="287"/>
        <v>0</v>
      </c>
      <c r="AO65" s="14">
        <f t="shared" si="287"/>
        <v>0</v>
      </c>
      <c r="AP65" s="14">
        <f t="shared" si="287"/>
        <v>0</v>
      </c>
      <c r="AQ65" s="14">
        <f t="shared" si="287"/>
        <v>0</v>
      </c>
      <c r="AR65" s="96">
        <f t="shared" si="287"/>
        <v>0</v>
      </c>
      <c r="AS65" s="96">
        <f t="shared" si="287"/>
        <v>0</v>
      </c>
      <c r="AT65" s="83" t="s">
        <v>127</v>
      </c>
      <c r="AU65" s="83" t="s">
        <v>127</v>
      </c>
      <c r="AV65" s="83" t="s">
        <v>127</v>
      </c>
      <c r="AW65" s="83" t="s">
        <v>127</v>
      </c>
      <c r="AX65" s="83" t="s">
        <v>127</v>
      </c>
      <c r="AY65" s="83" t="s">
        <v>127</v>
      </c>
      <c r="AZ65" s="83" t="s">
        <v>127</v>
      </c>
      <c r="BA65" s="83" t="s">
        <v>127</v>
      </c>
      <c r="BB65" s="83" t="s">
        <v>127</v>
      </c>
      <c r="BC65" s="14">
        <f t="shared" si="287"/>
        <v>0</v>
      </c>
      <c r="BD65" s="14">
        <f t="shared" si="287"/>
        <v>0</v>
      </c>
      <c r="BE65" s="14">
        <f t="shared" si="287"/>
        <v>0</v>
      </c>
      <c r="BF65" s="14">
        <f t="shared" si="287"/>
        <v>0</v>
      </c>
      <c r="BG65" s="14">
        <f t="shared" si="287"/>
        <v>0</v>
      </c>
      <c r="BH65" s="14">
        <f t="shared" si="287"/>
        <v>0</v>
      </c>
      <c r="BI65" s="14">
        <f t="shared" si="287"/>
        <v>0</v>
      </c>
      <c r="BJ65" s="14">
        <f t="shared" si="287"/>
        <v>0</v>
      </c>
      <c r="BK65" s="14">
        <f t="shared" si="287"/>
        <v>0</v>
      </c>
      <c r="BL65" s="14">
        <f t="shared" si="287"/>
        <v>0</v>
      </c>
      <c r="BM65" s="14">
        <f t="shared" si="287"/>
        <v>0</v>
      </c>
      <c r="BN65" s="14">
        <f t="shared" si="287"/>
        <v>0</v>
      </c>
      <c r="BO65" s="14">
        <f t="shared" si="287"/>
        <v>0</v>
      </c>
      <c r="BP65" s="14">
        <f t="shared" ref="BP65:EA65" si="288">SUM(BP66:BP68)</f>
        <v>0</v>
      </c>
      <c r="BQ65" s="14">
        <f t="shared" si="288"/>
        <v>0</v>
      </c>
      <c r="BR65" s="14">
        <f t="shared" si="288"/>
        <v>0</v>
      </c>
      <c r="BS65" s="96">
        <f t="shared" si="288"/>
        <v>0</v>
      </c>
      <c r="BT65" s="83" t="s">
        <v>127</v>
      </c>
      <c r="BU65" s="83" t="s">
        <v>127</v>
      </c>
      <c r="BV65" s="14">
        <f t="shared" si="288"/>
        <v>8</v>
      </c>
      <c r="BW65" s="14">
        <f t="shared" si="288"/>
        <v>6</v>
      </c>
      <c r="BX65" s="14">
        <f t="shared" si="288"/>
        <v>8</v>
      </c>
      <c r="BY65" s="14">
        <f t="shared" si="288"/>
        <v>6</v>
      </c>
      <c r="BZ65" s="14">
        <f t="shared" si="288"/>
        <v>8</v>
      </c>
      <c r="CA65" s="14">
        <f t="shared" si="288"/>
        <v>6</v>
      </c>
      <c r="CB65" s="14">
        <f t="shared" si="288"/>
        <v>8</v>
      </c>
      <c r="CC65" s="14">
        <f t="shared" si="288"/>
        <v>6</v>
      </c>
      <c r="CD65" s="14">
        <f t="shared" si="288"/>
        <v>8</v>
      </c>
      <c r="CE65" s="14">
        <f t="shared" si="288"/>
        <v>6</v>
      </c>
      <c r="CF65" s="14">
        <f t="shared" si="288"/>
        <v>8</v>
      </c>
      <c r="CG65" s="14">
        <f t="shared" si="288"/>
        <v>6</v>
      </c>
      <c r="CH65" s="120">
        <f t="shared" si="288"/>
        <v>8</v>
      </c>
      <c r="CI65" s="120">
        <f t="shared" si="288"/>
        <v>6</v>
      </c>
      <c r="CJ65" s="120">
        <f t="shared" si="288"/>
        <v>0</v>
      </c>
      <c r="CK65" s="91">
        <f t="shared" si="288"/>
        <v>0</v>
      </c>
      <c r="CL65" s="91">
        <f t="shared" si="288"/>
        <v>0</v>
      </c>
      <c r="CM65" s="91">
        <f t="shared" si="288"/>
        <v>0</v>
      </c>
      <c r="CN65" s="96"/>
      <c r="CO65" s="91">
        <f t="shared" si="288"/>
        <v>0</v>
      </c>
      <c r="CP65" s="91">
        <f t="shared" si="288"/>
        <v>0</v>
      </c>
      <c r="CQ65" s="91">
        <f t="shared" si="288"/>
        <v>0</v>
      </c>
      <c r="CR65" s="91">
        <f t="shared" si="288"/>
        <v>0</v>
      </c>
      <c r="CS65" s="91">
        <f t="shared" si="288"/>
        <v>0</v>
      </c>
      <c r="CT65" s="83" t="s">
        <v>127</v>
      </c>
      <c r="CU65" s="83" t="s">
        <v>127</v>
      </c>
      <c r="CV65" s="83" t="s">
        <v>127</v>
      </c>
      <c r="CW65" s="83" t="s">
        <v>127</v>
      </c>
      <c r="CX65" s="83" t="s">
        <v>127</v>
      </c>
      <c r="CY65" s="83" t="s">
        <v>127</v>
      </c>
      <c r="CZ65" s="83" t="s">
        <v>127</v>
      </c>
      <c r="DA65" s="83" t="s">
        <v>127</v>
      </c>
      <c r="DB65" s="83" t="s">
        <v>127</v>
      </c>
      <c r="DC65" s="14">
        <f t="shared" si="288"/>
        <v>14</v>
      </c>
      <c r="DD65" s="14">
        <f t="shared" si="288"/>
        <v>16</v>
      </c>
      <c r="DE65" s="14">
        <f t="shared" si="288"/>
        <v>14</v>
      </c>
      <c r="DF65" s="14">
        <f t="shared" si="288"/>
        <v>16</v>
      </c>
      <c r="DG65" s="14">
        <f t="shared" si="288"/>
        <v>14</v>
      </c>
      <c r="DH65" s="14">
        <f t="shared" si="288"/>
        <v>16</v>
      </c>
      <c r="DI65" s="14">
        <f t="shared" si="288"/>
        <v>14</v>
      </c>
      <c r="DJ65" s="14">
        <f t="shared" si="288"/>
        <v>16</v>
      </c>
      <c r="DK65" s="14">
        <f t="shared" si="288"/>
        <v>14</v>
      </c>
      <c r="DL65" s="14">
        <f t="shared" si="288"/>
        <v>16</v>
      </c>
      <c r="DM65" s="14">
        <f t="shared" si="288"/>
        <v>14</v>
      </c>
      <c r="DN65" s="14">
        <f t="shared" si="288"/>
        <v>16</v>
      </c>
      <c r="DO65" s="14">
        <f t="shared" si="288"/>
        <v>15</v>
      </c>
      <c r="DP65" s="96">
        <f t="shared" si="288"/>
        <v>0</v>
      </c>
      <c r="DQ65" s="110"/>
      <c r="DR65" s="91">
        <f t="shared" si="288"/>
        <v>0</v>
      </c>
      <c r="DS65" s="91">
        <f t="shared" si="288"/>
        <v>36</v>
      </c>
      <c r="DT65" s="83" t="s">
        <v>127</v>
      </c>
      <c r="DU65" s="83" t="s">
        <v>127</v>
      </c>
      <c r="DV65" s="14">
        <f t="shared" si="288"/>
        <v>24</v>
      </c>
      <c r="DW65" s="14">
        <f t="shared" si="288"/>
        <v>24</v>
      </c>
      <c r="DX65" s="14">
        <f t="shared" si="288"/>
        <v>24</v>
      </c>
      <c r="DY65" s="14">
        <f t="shared" si="288"/>
        <v>24</v>
      </c>
      <c r="DZ65" s="14">
        <f t="shared" si="288"/>
        <v>24</v>
      </c>
      <c r="EA65" s="14">
        <f t="shared" si="288"/>
        <v>24</v>
      </c>
      <c r="EB65" s="14">
        <f t="shared" ref="EB65:EO65" si="289">SUM(EB66:EB68)</f>
        <v>24</v>
      </c>
      <c r="EC65" s="14">
        <f t="shared" si="289"/>
        <v>24</v>
      </c>
      <c r="ED65" s="14">
        <f>SUM(ED66:ED67)</f>
        <v>24</v>
      </c>
      <c r="EE65" s="96">
        <f>SUM(EE66:EE68)+12</f>
        <v>12</v>
      </c>
      <c r="EF65" s="91">
        <f t="shared" si="289"/>
        <v>36</v>
      </c>
      <c r="EG65" s="91">
        <f t="shared" si="289"/>
        <v>0</v>
      </c>
      <c r="EH65" s="91">
        <f t="shared" si="289"/>
        <v>0</v>
      </c>
      <c r="EI65" s="91">
        <f t="shared" si="289"/>
        <v>0</v>
      </c>
      <c r="EJ65" s="106">
        <f t="shared" si="289"/>
        <v>0</v>
      </c>
      <c r="EK65" s="106">
        <f t="shared" si="289"/>
        <v>0</v>
      </c>
      <c r="EL65" s="106">
        <f t="shared" si="289"/>
        <v>0</v>
      </c>
      <c r="EM65" s="106">
        <f t="shared" si="289"/>
        <v>0</v>
      </c>
      <c r="EN65" s="106">
        <f t="shared" si="289"/>
        <v>0</v>
      </c>
      <c r="EO65" s="106">
        <f t="shared" si="289"/>
        <v>0</v>
      </c>
      <c r="EP65" s="8">
        <f>SUM(C65:EO65)</f>
        <v>593</v>
      </c>
    </row>
    <row r="66" spans="1:146" ht="64.5" thickBot="1">
      <c r="A66" s="59" t="s">
        <v>106</v>
      </c>
      <c r="B66" s="63" t="s">
        <v>158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83" t="s">
        <v>127</v>
      </c>
      <c r="U66" s="83" t="s">
        <v>127</v>
      </c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11"/>
      <c r="AS66" s="111"/>
      <c r="AT66" s="83" t="s">
        <v>127</v>
      </c>
      <c r="AU66" s="83" t="s">
        <v>127</v>
      </c>
      <c r="AV66" s="83" t="s">
        <v>127</v>
      </c>
      <c r="AW66" s="83" t="s">
        <v>127</v>
      </c>
      <c r="AX66" s="83" t="s">
        <v>127</v>
      </c>
      <c r="AY66" s="83" t="s">
        <v>127</v>
      </c>
      <c r="AZ66" s="83" t="s">
        <v>127</v>
      </c>
      <c r="BA66" s="83" t="s">
        <v>127</v>
      </c>
      <c r="BB66" s="83" t="s">
        <v>127</v>
      </c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4"/>
      <c r="BT66" s="83" t="s">
        <v>127</v>
      </c>
      <c r="BU66" s="83" t="s">
        <v>127</v>
      </c>
      <c r="BV66" s="8">
        <v>8</v>
      </c>
      <c r="BW66" s="8">
        <v>6</v>
      </c>
      <c r="BX66" s="8">
        <v>8</v>
      </c>
      <c r="BY66" s="8">
        <v>6</v>
      </c>
      <c r="BZ66" s="8">
        <v>8</v>
      </c>
      <c r="CA66" s="8">
        <v>6</v>
      </c>
      <c r="CB66" s="8">
        <v>8</v>
      </c>
      <c r="CC66" s="8">
        <v>6</v>
      </c>
      <c r="CD66" s="8">
        <v>8</v>
      </c>
      <c r="CE66" s="8">
        <v>6</v>
      </c>
      <c r="CF66" s="8">
        <v>8</v>
      </c>
      <c r="CG66" s="8">
        <v>6</v>
      </c>
      <c r="CH66" s="8">
        <v>8</v>
      </c>
      <c r="CI66" s="8">
        <v>6</v>
      </c>
      <c r="CJ66" s="87">
        <v>0</v>
      </c>
      <c r="CK66" s="86"/>
      <c r="CL66" s="86"/>
      <c r="CM66" s="86"/>
      <c r="CN66" s="84"/>
      <c r="CO66" s="86"/>
      <c r="CP66" s="86"/>
      <c r="CQ66" s="86"/>
      <c r="CR66" s="86"/>
      <c r="CS66" s="86"/>
      <c r="CT66" s="83" t="s">
        <v>127</v>
      </c>
      <c r="CU66" s="83" t="s">
        <v>127</v>
      </c>
      <c r="CV66" s="83" t="s">
        <v>127</v>
      </c>
      <c r="CW66" s="83" t="s">
        <v>127</v>
      </c>
      <c r="CX66" s="83" t="s">
        <v>127</v>
      </c>
      <c r="CY66" s="83" t="s">
        <v>127</v>
      </c>
      <c r="CZ66" s="83" t="s">
        <v>127</v>
      </c>
      <c r="DA66" s="83" t="s">
        <v>127</v>
      </c>
      <c r="DB66" s="83" t="s">
        <v>127</v>
      </c>
      <c r="DC66" s="8">
        <v>10</v>
      </c>
      <c r="DD66" s="8">
        <v>10</v>
      </c>
      <c r="DE66" s="8">
        <v>10</v>
      </c>
      <c r="DF66" s="8">
        <v>10</v>
      </c>
      <c r="DG66" s="8">
        <v>10</v>
      </c>
      <c r="DH66" s="8">
        <v>10</v>
      </c>
      <c r="DI66" s="8">
        <v>10</v>
      </c>
      <c r="DJ66" s="8">
        <v>10</v>
      </c>
      <c r="DK66" s="8">
        <v>10</v>
      </c>
      <c r="DL66" s="8">
        <v>10</v>
      </c>
      <c r="DM66" s="8">
        <v>10</v>
      </c>
      <c r="DN66" s="8">
        <v>10</v>
      </c>
      <c r="DO66" s="8">
        <v>10</v>
      </c>
      <c r="DP66" s="84"/>
      <c r="DQ66" s="86"/>
      <c r="DR66" s="86"/>
      <c r="DS66" s="86"/>
      <c r="DT66" s="83" t="s">
        <v>127</v>
      </c>
      <c r="DU66" s="83" t="s">
        <v>127</v>
      </c>
      <c r="DV66" s="8">
        <v>12</v>
      </c>
      <c r="DW66" s="8">
        <v>12</v>
      </c>
      <c r="DX66" s="8">
        <v>12</v>
      </c>
      <c r="DY66" s="8">
        <v>12</v>
      </c>
      <c r="DZ66" s="8">
        <v>12</v>
      </c>
      <c r="EA66" s="8">
        <v>12</v>
      </c>
      <c r="EB66" s="8">
        <v>12</v>
      </c>
      <c r="EC66" s="8">
        <v>12</v>
      </c>
      <c r="ED66" s="8">
        <v>12</v>
      </c>
      <c r="EE66" s="84"/>
      <c r="EF66" s="86"/>
      <c r="EG66" s="86"/>
      <c r="EH66" s="86"/>
      <c r="EI66" s="86"/>
      <c r="EJ66" s="103"/>
      <c r="EK66" s="103"/>
      <c r="EL66" s="103"/>
      <c r="EM66" s="103"/>
      <c r="EN66" s="103"/>
      <c r="EO66" s="103"/>
      <c r="EP66" s="8">
        <f t="shared" si="286"/>
        <v>336</v>
      </c>
    </row>
    <row r="67" spans="1:146" ht="64.5" thickBot="1">
      <c r="A67" s="59" t="s">
        <v>157</v>
      </c>
      <c r="B67" s="63" t="s">
        <v>159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83" t="s">
        <v>127</v>
      </c>
      <c r="U67" s="83" t="s">
        <v>127</v>
      </c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11"/>
      <c r="AS67" s="111"/>
      <c r="AT67" s="83" t="s">
        <v>127</v>
      </c>
      <c r="AU67" s="83" t="s">
        <v>127</v>
      </c>
      <c r="AV67" s="83" t="s">
        <v>127</v>
      </c>
      <c r="AW67" s="83" t="s">
        <v>127</v>
      </c>
      <c r="AX67" s="83" t="s">
        <v>127</v>
      </c>
      <c r="AY67" s="83" t="s">
        <v>127</v>
      </c>
      <c r="AZ67" s="83" t="s">
        <v>127</v>
      </c>
      <c r="BA67" s="83" t="s">
        <v>127</v>
      </c>
      <c r="BB67" s="83" t="s">
        <v>127</v>
      </c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4"/>
      <c r="BT67" s="83" t="s">
        <v>127</v>
      </c>
      <c r="BU67" s="83" t="s">
        <v>127</v>
      </c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7"/>
      <c r="CK67" s="86"/>
      <c r="CL67" s="86"/>
      <c r="CM67" s="86"/>
      <c r="CN67" s="84"/>
      <c r="CO67" s="86"/>
      <c r="CP67" s="86"/>
      <c r="CQ67" s="86"/>
      <c r="CR67" s="86"/>
      <c r="CS67" s="86"/>
      <c r="CT67" s="83" t="s">
        <v>127</v>
      </c>
      <c r="CU67" s="83" t="s">
        <v>127</v>
      </c>
      <c r="CV67" s="83" t="s">
        <v>127</v>
      </c>
      <c r="CW67" s="83" t="s">
        <v>127</v>
      </c>
      <c r="CX67" s="83" t="s">
        <v>127</v>
      </c>
      <c r="CY67" s="83" t="s">
        <v>127</v>
      </c>
      <c r="CZ67" s="83" t="s">
        <v>127</v>
      </c>
      <c r="DA67" s="83" t="s">
        <v>127</v>
      </c>
      <c r="DB67" s="83" t="s">
        <v>127</v>
      </c>
      <c r="DC67" s="8">
        <v>4</v>
      </c>
      <c r="DD67" s="8">
        <v>6</v>
      </c>
      <c r="DE67" s="8">
        <v>4</v>
      </c>
      <c r="DF67" s="8">
        <v>6</v>
      </c>
      <c r="DG67" s="8">
        <v>4</v>
      </c>
      <c r="DH67" s="8">
        <v>6</v>
      </c>
      <c r="DI67" s="8">
        <v>4</v>
      </c>
      <c r="DJ67" s="8">
        <v>6</v>
      </c>
      <c r="DK67" s="8">
        <v>4</v>
      </c>
      <c r="DL67" s="8">
        <v>6</v>
      </c>
      <c r="DM67" s="8">
        <v>4</v>
      </c>
      <c r="DN67" s="8">
        <v>6</v>
      </c>
      <c r="DO67" s="8">
        <v>5</v>
      </c>
      <c r="DP67" s="84"/>
      <c r="DQ67" s="86"/>
      <c r="DR67" s="86"/>
      <c r="DS67" s="86"/>
      <c r="DT67" s="83" t="s">
        <v>127</v>
      </c>
      <c r="DU67" s="83" t="s">
        <v>127</v>
      </c>
      <c r="DV67" s="8">
        <v>12</v>
      </c>
      <c r="DW67" s="8">
        <v>12</v>
      </c>
      <c r="DX67" s="8">
        <v>12</v>
      </c>
      <c r="DY67" s="8">
        <v>12</v>
      </c>
      <c r="DZ67" s="8">
        <v>12</v>
      </c>
      <c r="EA67" s="8">
        <v>12</v>
      </c>
      <c r="EB67" s="8">
        <v>12</v>
      </c>
      <c r="EC67" s="8">
        <v>12</v>
      </c>
      <c r="ED67" s="8">
        <v>12</v>
      </c>
      <c r="EE67" s="84"/>
      <c r="EF67" s="86"/>
      <c r="EG67" s="86"/>
      <c r="EH67" s="86"/>
      <c r="EI67" s="86"/>
      <c r="EJ67" s="103"/>
      <c r="EK67" s="103"/>
      <c r="EL67" s="103"/>
      <c r="EM67" s="103"/>
      <c r="EN67" s="103"/>
      <c r="EO67" s="103"/>
      <c r="EP67" s="8">
        <f t="shared" si="286"/>
        <v>173</v>
      </c>
    </row>
    <row r="68" spans="1:146" ht="15.75" thickBot="1">
      <c r="A68" s="59" t="s">
        <v>108</v>
      </c>
      <c r="B68" s="63" t="s">
        <v>93</v>
      </c>
      <c r="C68" s="8"/>
      <c r="D68" s="8"/>
      <c r="E68" s="8"/>
      <c r="F68" s="8"/>
      <c r="G68" s="8"/>
      <c r="H68" s="8"/>
      <c r="I68" s="8"/>
      <c r="J68" s="8"/>
      <c r="K68" s="9"/>
      <c r="L68" s="9"/>
      <c r="M68" s="9"/>
      <c r="N68" s="9"/>
      <c r="O68" s="8"/>
      <c r="P68" s="9"/>
      <c r="Q68" s="9"/>
      <c r="R68" s="9"/>
      <c r="S68" s="9"/>
      <c r="T68" s="83" t="s">
        <v>127</v>
      </c>
      <c r="U68" s="83" t="s">
        <v>127</v>
      </c>
      <c r="V68" s="9"/>
      <c r="W68" s="9"/>
      <c r="X68" s="9"/>
      <c r="Y68" s="9"/>
      <c r="Z68" s="9"/>
      <c r="AA68" s="9"/>
      <c r="AB68" s="9"/>
      <c r="AC68" s="9"/>
      <c r="AD68" s="9"/>
      <c r="AE68" s="9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4"/>
      <c r="AS68" s="84"/>
      <c r="AT68" s="83" t="s">
        <v>127</v>
      </c>
      <c r="AU68" s="83" t="s">
        <v>127</v>
      </c>
      <c r="AV68" s="83" t="s">
        <v>127</v>
      </c>
      <c r="AW68" s="83" t="s">
        <v>127</v>
      </c>
      <c r="AX68" s="83" t="s">
        <v>127</v>
      </c>
      <c r="AY68" s="83" t="s">
        <v>127</v>
      </c>
      <c r="AZ68" s="83" t="s">
        <v>127</v>
      </c>
      <c r="BA68" s="83" t="s">
        <v>127</v>
      </c>
      <c r="BB68" s="83" t="s">
        <v>127</v>
      </c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4"/>
      <c r="BT68" s="83" t="s">
        <v>127</v>
      </c>
      <c r="BU68" s="83" t="s">
        <v>127</v>
      </c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7"/>
      <c r="CK68" s="86"/>
      <c r="CL68" s="86"/>
      <c r="CM68" s="86"/>
      <c r="CN68" s="84"/>
      <c r="CO68" s="86"/>
      <c r="CP68" s="86"/>
      <c r="CQ68" s="86"/>
      <c r="CR68" s="86"/>
      <c r="CS68" s="86"/>
      <c r="CT68" s="83" t="s">
        <v>127</v>
      </c>
      <c r="CU68" s="83" t="s">
        <v>127</v>
      </c>
      <c r="CV68" s="83" t="s">
        <v>127</v>
      </c>
      <c r="CW68" s="83" t="s">
        <v>127</v>
      </c>
      <c r="CX68" s="83" t="s">
        <v>127</v>
      </c>
      <c r="CY68" s="83" t="s">
        <v>127</v>
      </c>
      <c r="CZ68" s="83" t="s">
        <v>127</v>
      </c>
      <c r="DA68" s="83" t="s">
        <v>127</v>
      </c>
      <c r="DB68" s="83" t="s">
        <v>127</v>
      </c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4"/>
      <c r="DQ68" s="86"/>
      <c r="DR68" s="86"/>
      <c r="DS68" s="86">
        <v>36</v>
      </c>
      <c r="DT68" s="83" t="s">
        <v>127</v>
      </c>
      <c r="DU68" s="83" t="s">
        <v>127</v>
      </c>
      <c r="DV68" s="8"/>
      <c r="DW68" s="8"/>
      <c r="DX68" s="8"/>
      <c r="DY68" s="8"/>
      <c r="DZ68" s="8"/>
      <c r="EA68" s="8"/>
      <c r="EB68" s="8"/>
      <c r="EC68" s="8"/>
      <c r="ED68" s="8"/>
      <c r="EE68" s="84"/>
      <c r="EF68" s="86">
        <v>36</v>
      </c>
      <c r="EG68" s="86"/>
      <c r="EH68" s="86"/>
      <c r="EI68" s="86"/>
      <c r="EJ68" s="103"/>
      <c r="EK68" s="103"/>
      <c r="EL68" s="103"/>
      <c r="EM68" s="103"/>
      <c r="EN68" s="103"/>
      <c r="EO68" s="103"/>
      <c r="EP68" s="8">
        <f t="shared" si="286"/>
        <v>72</v>
      </c>
    </row>
    <row r="69" spans="1:146" ht="36.75" thickBot="1">
      <c r="A69" s="45" t="s">
        <v>44</v>
      </c>
      <c r="B69" s="45" t="s">
        <v>45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83" t="s">
        <v>127</v>
      </c>
      <c r="U69" s="83" t="s">
        <v>127</v>
      </c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97"/>
      <c r="AS69" s="97"/>
      <c r="AT69" s="83" t="s">
        <v>127</v>
      </c>
      <c r="AU69" s="83" t="s">
        <v>127</v>
      </c>
      <c r="AV69" s="83" t="s">
        <v>127</v>
      </c>
      <c r="AW69" s="83" t="s">
        <v>127</v>
      </c>
      <c r="AX69" s="83" t="s">
        <v>127</v>
      </c>
      <c r="AY69" s="83" t="s">
        <v>127</v>
      </c>
      <c r="AZ69" s="83" t="s">
        <v>127</v>
      </c>
      <c r="BA69" s="83" t="s">
        <v>127</v>
      </c>
      <c r="BB69" s="83" t="s">
        <v>127</v>
      </c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97"/>
      <c r="BT69" s="83" t="s">
        <v>127</v>
      </c>
      <c r="BU69" s="83" t="s">
        <v>127</v>
      </c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124"/>
      <c r="CK69" s="92"/>
      <c r="CL69" s="92"/>
      <c r="CM69" s="92"/>
      <c r="CN69" s="97"/>
      <c r="CO69" s="92"/>
      <c r="CP69" s="92"/>
      <c r="CQ69" s="92"/>
      <c r="CR69" s="92"/>
      <c r="CS69" s="92"/>
      <c r="CT69" s="83" t="s">
        <v>127</v>
      </c>
      <c r="CU69" s="83" t="s">
        <v>127</v>
      </c>
      <c r="CV69" s="83" t="s">
        <v>127</v>
      </c>
      <c r="CW69" s="83" t="s">
        <v>127</v>
      </c>
      <c r="CX69" s="83" t="s">
        <v>127</v>
      </c>
      <c r="CY69" s="83" t="s">
        <v>127</v>
      </c>
      <c r="CZ69" s="83" t="s">
        <v>127</v>
      </c>
      <c r="DA69" s="83" t="s">
        <v>127</v>
      </c>
      <c r="DB69" s="83" t="s">
        <v>127</v>
      </c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97"/>
      <c r="DQ69" s="92"/>
      <c r="DR69" s="92"/>
      <c r="DS69" s="92"/>
      <c r="DT69" s="83" t="s">
        <v>127</v>
      </c>
      <c r="DU69" s="83" t="s">
        <v>127</v>
      </c>
      <c r="DV69" s="23"/>
      <c r="DW69" s="23"/>
      <c r="DX69" s="23"/>
      <c r="DY69" s="23"/>
      <c r="DZ69" s="23"/>
      <c r="EA69" s="23"/>
      <c r="EB69" s="23"/>
      <c r="EC69" s="23"/>
      <c r="ED69" s="23"/>
      <c r="EE69" s="97"/>
      <c r="EF69" s="92"/>
      <c r="EG69" s="92"/>
      <c r="EH69" s="92"/>
      <c r="EI69" s="92"/>
      <c r="EJ69" s="107">
        <v>36</v>
      </c>
      <c r="EK69" s="107">
        <v>36</v>
      </c>
      <c r="EL69" s="107">
        <v>36</v>
      </c>
      <c r="EM69" s="107">
        <v>36</v>
      </c>
      <c r="EN69" s="107">
        <v>36</v>
      </c>
      <c r="EO69" s="107">
        <v>36</v>
      </c>
      <c r="EP69" s="8">
        <f t="shared" si="286"/>
        <v>216</v>
      </c>
    </row>
    <row r="70" spans="1:146" ht="47.25" customHeight="1" thickBot="1">
      <c r="A70" s="46"/>
      <c r="B70" s="46" t="s">
        <v>51</v>
      </c>
      <c r="C70" s="12">
        <f t="shared" ref="C70:S70" si="290">C58+C31+C25+C7</f>
        <v>36</v>
      </c>
      <c r="D70" s="12">
        <f t="shared" si="290"/>
        <v>36</v>
      </c>
      <c r="E70" s="12">
        <f t="shared" si="290"/>
        <v>36</v>
      </c>
      <c r="F70" s="12">
        <f t="shared" si="290"/>
        <v>36</v>
      </c>
      <c r="G70" s="12">
        <f t="shared" si="290"/>
        <v>36</v>
      </c>
      <c r="H70" s="12">
        <f t="shared" si="290"/>
        <v>36</v>
      </c>
      <c r="I70" s="12">
        <f t="shared" si="290"/>
        <v>36</v>
      </c>
      <c r="J70" s="12">
        <f t="shared" si="290"/>
        <v>36</v>
      </c>
      <c r="K70" s="12">
        <f t="shared" si="290"/>
        <v>36</v>
      </c>
      <c r="L70" s="12">
        <f t="shared" si="290"/>
        <v>36</v>
      </c>
      <c r="M70" s="12">
        <f t="shared" si="290"/>
        <v>36</v>
      </c>
      <c r="N70" s="12">
        <f t="shared" si="290"/>
        <v>36</v>
      </c>
      <c r="O70" s="12">
        <f t="shared" si="290"/>
        <v>36</v>
      </c>
      <c r="P70" s="12">
        <f t="shared" si="290"/>
        <v>36</v>
      </c>
      <c r="Q70" s="12">
        <f t="shared" si="290"/>
        <v>36</v>
      </c>
      <c r="R70" s="12">
        <f t="shared" si="290"/>
        <v>36</v>
      </c>
      <c r="S70" s="12">
        <f t="shared" si="290"/>
        <v>36</v>
      </c>
      <c r="T70" s="83" t="s">
        <v>127</v>
      </c>
      <c r="U70" s="83" t="s">
        <v>127</v>
      </c>
      <c r="V70" s="12">
        <f t="shared" ref="V70:AS70" si="291">V58+V31+V25+V7</f>
        <v>36</v>
      </c>
      <c r="W70" s="12">
        <f t="shared" si="291"/>
        <v>36</v>
      </c>
      <c r="X70" s="12">
        <f t="shared" si="291"/>
        <v>36</v>
      </c>
      <c r="Y70" s="12">
        <f t="shared" si="291"/>
        <v>36</v>
      </c>
      <c r="Z70" s="12">
        <f t="shared" si="291"/>
        <v>36</v>
      </c>
      <c r="AA70" s="12">
        <f t="shared" si="291"/>
        <v>36</v>
      </c>
      <c r="AB70" s="12">
        <f t="shared" si="291"/>
        <v>36</v>
      </c>
      <c r="AC70" s="12">
        <f t="shared" si="291"/>
        <v>36</v>
      </c>
      <c r="AD70" s="12">
        <f t="shared" si="291"/>
        <v>36</v>
      </c>
      <c r="AE70" s="12">
        <f t="shared" si="291"/>
        <v>36</v>
      </c>
      <c r="AF70" s="12">
        <f t="shared" si="291"/>
        <v>36</v>
      </c>
      <c r="AG70" s="12">
        <f t="shared" si="291"/>
        <v>36</v>
      </c>
      <c r="AH70" s="12">
        <f t="shared" si="291"/>
        <v>36</v>
      </c>
      <c r="AI70" s="12">
        <f t="shared" si="291"/>
        <v>36</v>
      </c>
      <c r="AJ70" s="12">
        <f t="shared" si="291"/>
        <v>36</v>
      </c>
      <c r="AK70" s="12">
        <f t="shared" si="291"/>
        <v>36</v>
      </c>
      <c r="AL70" s="12">
        <f t="shared" si="291"/>
        <v>36</v>
      </c>
      <c r="AM70" s="12">
        <f t="shared" si="291"/>
        <v>36</v>
      </c>
      <c r="AN70" s="12">
        <f t="shared" si="291"/>
        <v>36</v>
      </c>
      <c r="AO70" s="12">
        <f t="shared" si="291"/>
        <v>36</v>
      </c>
      <c r="AP70" s="12">
        <f t="shared" si="291"/>
        <v>36</v>
      </c>
      <c r="AQ70" s="12">
        <f t="shared" si="291"/>
        <v>36</v>
      </c>
      <c r="AR70" s="94">
        <f t="shared" si="291"/>
        <v>36</v>
      </c>
      <c r="AS70" s="94">
        <f t="shared" si="291"/>
        <v>36</v>
      </c>
      <c r="AT70" s="83" t="s">
        <v>127</v>
      </c>
      <c r="AU70" s="83" t="s">
        <v>127</v>
      </c>
      <c r="AV70" s="83" t="s">
        <v>127</v>
      </c>
      <c r="AW70" s="83" t="s">
        <v>127</v>
      </c>
      <c r="AX70" s="83" t="s">
        <v>127</v>
      </c>
      <c r="AY70" s="83" t="s">
        <v>127</v>
      </c>
      <c r="AZ70" s="83" t="s">
        <v>127</v>
      </c>
      <c r="BA70" s="83" t="s">
        <v>127</v>
      </c>
      <c r="BB70" s="83" t="s">
        <v>127</v>
      </c>
      <c r="BC70" s="12">
        <f t="shared" ref="BC70:BS70" si="292">BC58+BC31+BC25+BC7</f>
        <v>36</v>
      </c>
      <c r="BD70" s="12">
        <f t="shared" si="292"/>
        <v>36</v>
      </c>
      <c r="BE70" s="12">
        <f t="shared" si="292"/>
        <v>36</v>
      </c>
      <c r="BF70" s="12">
        <f t="shared" si="292"/>
        <v>36</v>
      </c>
      <c r="BG70" s="12">
        <f t="shared" si="292"/>
        <v>36</v>
      </c>
      <c r="BH70" s="12">
        <f t="shared" si="292"/>
        <v>36</v>
      </c>
      <c r="BI70" s="12">
        <f t="shared" si="292"/>
        <v>36</v>
      </c>
      <c r="BJ70" s="12">
        <f t="shared" si="292"/>
        <v>36</v>
      </c>
      <c r="BK70" s="12">
        <f t="shared" si="292"/>
        <v>36</v>
      </c>
      <c r="BL70" s="12">
        <f t="shared" si="292"/>
        <v>36</v>
      </c>
      <c r="BM70" s="12">
        <f t="shared" si="292"/>
        <v>36</v>
      </c>
      <c r="BN70" s="12">
        <f t="shared" si="292"/>
        <v>36</v>
      </c>
      <c r="BO70" s="12">
        <f t="shared" si="292"/>
        <v>36</v>
      </c>
      <c r="BP70" s="12">
        <f t="shared" si="292"/>
        <v>36</v>
      </c>
      <c r="BQ70" s="12">
        <f t="shared" si="292"/>
        <v>36</v>
      </c>
      <c r="BR70" s="12">
        <f t="shared" si="292"/>
        <v>36</v>
      </c>
      <c r="BS70" s="94">
        <f t="shared" si="292"/>
        <v>36</v>
      </c>
      <c r="BT70" s="83" t="s">
        <v>127</v>
      </c>
      <c r="BU70" s="83" t="s">
        <v>127</v>
      </c>
      <c r="BV70" s="12">
        <f t="shared" ref="BV70:CM70" si="293">BV58+BV31+BV25+BV7</f>
        <v>36</v>
      </c>
      <c r="BW70" s="12">
        <f t="shared" si="293"/>
        <v>36</v>
      </c>
      <c r="BX70" s="12">
        <f t="shared" si="293"/>
        <v>36</v>
      </c>
      <c r="BY70" s="12">
        <f t="shared" si="293"/>
        <v>36</v>
      </c>
      <c r="BZ70" s="12">
        <f t="shared" si="293"/>
        <v>36</v>
      </c>
      <c r="CA70" s="12">
        <f t="shared" si="293"/>
        <v>36</v>
      </c>
      <c r="CB70" s="12">
        <f t="shared" si="293"/>
        <v>36</v>
      </c>
      <c r="CC70" s="12">
        <f t="shared" si="293"/>
        <v>36</v>
      </c>
      <c r="CD70" s="12">
        <f t="shared" si="293"/>
        <v>36</v>
      </c>
      <c r="CE70" s="12">
        <f t="shared" si="293"/>
        <v>36</v>
      </c>
      <c r="CF70" s="12">
        <f t="shared" si="293"/>
        <v>36</v>
      </c>
      <c r="CG70" s="12">
        <f t="shared" si="293"/>
        <v>36</v>
      </c>
      <c r="CH70" s="12">
        <f t="shared" si="293"/>
        <v>36</v>
      </c>
      <c r="CI70" s="12">
        <f t="shared" si="293"/>
        <v>36</v>
      </c>
      <c r="CJ70" s="122">
        <f t="shared" si="293"/>
        <v>36</v>
      </c>
      <c r="CK70" s="89">
        <f t="shared" si="293"/>
        <v>36</v>
      </c>
      <c r="CL70" s="89">
        <f t="shared" si="293"/>
        <v>36</v>
      </c>
      <c r="CM70" s="89">
        <f t="shared" si="293"/>
        <v>36</v>
      </c>
      <c r="CN70" s="89">
        <f t="shared" ref="CN70:CS70" si="294">CN58+CN31+CN25+CN7</f>
        <v>36</v>
      </c>
      <c r="CO70" s="89">
        <f t="shared" si="294"/>
        <v>36</v>
      </c>
      <c r="CP70" s="89">
        <f t="shared" si="294"/>
        <v>36</v>
      </c>
      <c r="CQ70" s="89">
        <f t="shared" si="294"/>
        <v>36</v>
      </c>
      <c r="CR70" s="89">
        <f t="shared" si="294"/>
        <v>36</v>
      </c>
      <c r="CS70" s="89">
        <f t="shared" si="294"/>
        <v>36</v>
      </c>
      <c r="CT70" s="83" t="s">
        <v>127</v>
      </c>
      <c r="CU70" s="83" t="s">
        <v>127</v>
      </c>
      <c r="CV70" s="83" t="s">
        <v>127</v>
      </c>
      <c r="CW70" s="83" t="s">
        <v>127</v>
      </c>
      <c r="CX70" s="83" t="s">
        <v>127</v>
      </c>
      <c r="CY70" s="83" t="s">
        <v>127</v>
      </c>
      <c r="CZ70" s="83" t="s">
        <v>127</v>
      </c>
      <c r="DA70" s="83" t="s">
        <v>127</v>
      </c>
      <c r="DB70" s="83" t="s">
        <v>127</v>
      </c>
      <c r="DC70" s="12">
        <f t="shared" ref="DC70:DS70" si="295">DC58+DC31+DC25+DC7</f>
        <v>36</v>
      </c>
      <c r="DD70" s="12">
        <f t="shared" si="295"/>
        <v>36</v>
      </c>
      <c r="DE70" s="12">
        <f t="shared" si="295"/>
        <v>36</v>
      </c>
      <c r="DF70" s="12">
        <f t="shared" si="295"/>
        <v>36</v>
      </c>
      <c r="DG70" s="12">
        <f t="shared" si="295"/>
        <v>36</v>
      </c>
      <c r="DH70" s="12">
        <f t="shared" si="295"/>
        <v>36</v>
      </c>
      <c r="DI70" s="12">
        <f t="shared" si="295"/>
        <v>36</v>
      </c>
      <c r="DJ70" s="12">
        <f t="shared" si="295"/>
        <v>36</v>
      </c>
      <c r="DK70" s="12">
        <f t="shared" si="295"/>
        <v>36</v>
      </c>
      <c r="DL70" s="12">
        <f t="shared" si="295"/>
        <v>36</v>
      </c>
      <c r="DM70" s="12">
        <f t="shared" si="295"/>
        <v>36</v>
      </c>
      <c r="DN70" s="12">
        <f t="shared" si="295"/>
        <v>36</v>
      </c>
      <c r="DO70" s="12">
        <f t="shared" si="295"/>
        <v>36</v>
      </c>
      <c r="DP70" s="94">
        <f t="shared" si="295"/>
        <v>36</v>
      </c>
      <c r="DQ70" s="89">
        <f t="shared" si="295"/>
        <v>36</v>
      </c>
      <c r="DR70" s="89">
        <f t="shared" si="295"/>
        <v>36</v>
      </c>
      <c r="DS70" s="89">
        <f t="shared" si="295"/>
        <v>36</v>
      </c>
      <c r="DT70" s="83" t="s">
        <v>127</v>
      </c>
      <c r="DU70" s="83" t="s">
        <v>127</v>
      </c>
      <c r="DV70" s="12">
        <f t="shared" ref="DV70:EI70" si="296">DV58+DV31+DV25+DV7</f>
        <v>36</v>
      </c>
      <c r="DW70" s="12">
        <f t="shared" si="296"/>
        <v>36</v>
      </c>
      <c r="DX70" s="12">
        <f t="shared" si="296"/>
        <v>36</v>
      </c>
      <c r="DY70" s="12">
        <f t="shared" si="296"/>
        <v>36</v>
      </c>
      <c r="DZ70" s="12">
        <f t="shared" si="296"/>
        <v>36</v>
      </c>
      <c r="EA70" s="12">
        <f t="shared" si="296"/>
        <v>36</v>
      </c>
      <c r="EB70" s="12">
        <f t="shared" si="296"/>
        <v>36</v>
      </c>
      <c r="EC70" s="12">
        <f t="shared" si="296"/>
        <v>36</v>
      </c>
      <c r="ED70" s="12">
        <f t="shared" si="296"/>
        <v>36</v>
      </c>
      <c r="EE70" s="94">
        <f t="shared" si="296"/>
        <v>36</v>
      </c>
      <c r="EF70" s="89">
        <f t="shared" si="296"/>
        <v>36</v>
      </c>
      <c r="EG70" s="89">
        <f t="shared" si="296"/>
        <v>36</v>
      </c>
      <c r="EH70" s="89">
        <f t="shared" si="296"/>
        <v>36</v>
      </c>
      <c r="EI70" s="89">
        <f t="shared" si="296"/>
        <v>36</v>
      </c>
      <c r="EJ70" s="104">
        <f>EJ69</f>
        <v>36</v>
      </c>
      <c r="EK70" s="104">
        <f t="shared" ref="EK70:EO70" si="297">EK69</f>
        <v>36</v>
      </c>
      <c r="EL70" s="104">
        <f t="shared" si="297"/>
        <v>36</v>
      </c>
      <c r="EM70" s="104">
        <f t="shared" si="297"/>
        <v>36</v>
      </c>
      <c r="EN70" s="104">
        <f t="shared" si="297"/>
        <v>36</v>
      </c>
      <c r="EO70" s="104">
        <f t="shared" si="297"/>
        <v>36</v>
      </c>
      <c r="EP70" s="12">
        <f>EP58+EP31+EP25+EP7+EP69</f>
        <v>4284</v>
      </c>
    </row>
    <row r="71" spans="1:146">
      <c r="AR71" s="112"/>
      <c r="AS71" s="112"/>
    </row>
    <row r="72" spans="1:146">
      <c r="AR72" s="112"/>
      <c r="AS72" s="112"/>
    </row>
  </sheetData>
  <protectedRanges>
    <protectedRange sqref="A59:A68" name="Диапазон3_5_1_1"/>
  </protectedRanges>
  <mergeCells count="41">
    <mergeCell ref="A1:EO1"/>
    <mergeCell ref="EP1:EP6"/>
    <mergeCell ref="A2:A6"/>
    <mergeCell ref="B2:B6"/>
    <mergeCell ref="D2:F2"/>
    <mergeCell ref="H2:J2"/>
    <mergeCell ref="L2:N2"/>
    <mergeCell ref="P2:R2"/>
    <mergeCell ref="T2:V2"/>
    <mergeCell ref="X2:Z2"/>
    <mergeCell ref="AF2:AH2"/>
    <mergeCell ref="AJ2:AM2"/>
    <mergeCell ref="AO2:AR2"/>
    <mergeCell ref="AT2:AW2"/>
    <mergeCell ref="AY2:BB2"/>
    <mergeCell ref="C5:AS5"/>
    <mergeCell ref="BC5:EO5"/>
    <mergeCell ref="CB2:CD2"/>
    <mergeCell ref="CF2:CH2"/>
    <mergeCell ref="CJ2:CL2"/>
    <mergeCell ref="CO2:CR2"/>
    <mergeCell ref="DD2:DF2"/>
    <mergeCell ref="DH2:DJ2"/>
    <mergeCell ref="DL2:DN2"/>
    <mergeCell ref="DP2:DR2"/>
    <mergeCell ref="DT2:DV2"/>
    <mergeCell ref="DX2:DZ2"/>
    <mergeCell ref="EB2:EE2"/>
    <mergeCell ref="EG2:EJ2"/>
    <mergeCell ref="EL2:EO2"/>
    <mergeCell ref="C3:AS3"/>
    <mergeCell ref="BC3:EO3"/>
    <mergeCell ref="BD2:BF2"/>
    <mergeCell ref="BH2:BJ2"/>
    <mergeCell ref="BL2:BN2"/>
    <mergeCell ref="BP2:BR2"/>
    <mergeCell ref="BT2:BV2"/>
    <mergeCell ref="BX2:BZ2"/>
    <mergeCell ref="AB2:AD2"/>
    <mergeCell ref="CT2:CW2"/>
    <mergeCell ref="CY2:D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УП</vt:lpstr>
      <vt:lpstr>КУГ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Soloviev</dc:creator>
  <cp:lastModifiedBy>lada</cp:lastModifiedBy>
  <cp:lastPrinted>2022-12-29T04:58:00Z</cp:lastPrinted>
  <dcterms:created xsi:type="dcterms:W3CDTF">2022-11-02T06:48:06Z</dcterms:created>
  <dcterms:modified xsi:type="dcterms:W3CDTF">2023-09-20T05:53:49Z</dcterms:modified>
</cp:coreProperties>
</file>