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П " sheetId="4" r:id="rId1"/>
    <sheet name="КУГ 07.02.01 Архитеткура " sheetId="1" r:id="rId2"/>
  </sheets>
  <externalReferences>
    <externalReference r:id="rId3"/>
  </externalReferences>
  <definedNames>
    <definedName name="_xlnm.Print_Area" localSheetId="0">'УП '!$A$1:$V$82</definedName>
    <definedName name="Экз1Весна">[1]Титул!$BU$29</definedName>
    <definedName name="Экз1Осень">[1]Титул!$BU$28</definedName>
    <definedName name="Экз2Весна">[1]Титул!$BU$31</definedName>
    <definedName name="Экз2Осень">[1]Титул!$BU$30</definedName>
    <definedName name="Экз3Весна">[1]Титул!$BU$33</definedName>
    <definedName name="Экз3Осень">[1]Титул!$BU$32</definedName>
    <definedName name="Экз4Осень">[1]Титул!$BU$34</definedName>
  </definedNames>
  <calcPr calcId="124519"/>
</workbook>
</file>

<file path=xl/calcChain.xml><?xml version="1.0" encoding="utf-8"?>
<calcChain xmlns="http://schemas.openxmlformats.org/spreadsheetml/2006/main">
  <c r="F9" i="4"/>
  <c r="H9"/>
  <c r="J9"/>
  <c r="K9"/>
  <c r="L9"/>
  <c r="M9"/>
  <c r="N9"/>
  <c r="O9"/>
  <c r="P9"/>
  <c r="Q9"/>
  <c r="R9"/>
  <c r="S9"/>
  <c r="T9"/>
  <c r="E10"/>
  <c r="E9" s="1"/>
  <c r="I10"/>
  <c r="E11"/>
  <c r="I11"/>
  <c r="E12"/>
  <c r="E13"/>
  <c r="E14"/>
  <c r="E15"/>
  <c r="X15"/>
  <c r="E16"/>
  <c r="G16"/>
  <c r="E17"/>
  <c r="E18"/>
  <c r="E19"/>
  <c r="E20"/>
  <c r="E21"/>
  <c r="G21" s="1"/>
  <c r="I21" s="1"/>
  <c r="E22"/>
  <c r="I22"/>
  <c r="E23"/>
  <c r="E24"/>
  <c r="E25"/>
  <c r="F26"/>
  <c r="H26"/>
  <c r="J26"/>
  <c r="L26"/>
  <c r="M26"/>
  <c r="N26"/>
  <c r="O26"/>
  <c r="P26"/>
  <c r="Q26"/>
  <c r="R26"/>
  <c r="S26"/>
  <c r="T26"/>
  <c r="U26"/>
  <c r="V26"/>
  <c r="E27"/>
  <c r="E26" s="1"/>
  <c r="G27"/>
  <c r="G26" s="1"/>
  <c r="E28"/>
  <c r="G28"/>
  <c r="E29"/>
  <c r="E30"/>
  <c r="G30"/>
  <c r="E31"/>
  <c r="F32"/>
  <c r="H32"/>
  <c r="J32"/>
  <c r="L32"/>
  <c r="M32"/>
  <c r="N32"/>
  <c r="O32"/>
  <c r="P32"/>
  <c r="Q32"/>
  <c r="R32"/>
  <c r="S32"/>
  <c r="T32"/>
  <c r="U32"/>
  <c r="V32"/>
  <c r="E33"/>
  <c r="E32" s="1"/>
  <c r="I33"/>
  <c r="E34"/>
  <c r="G34"/>
  <c r="G32" s="1"/>
  <c r="E35"/>
  <c r="G35"/>
  <c r="E36"/>
  <c r="G36"/>
  <c r="F37"/>
  <c r="H37"/>
  <c r="J37"/>
  <c r="K37"/>
  <c r="L37"/>
  <c r="M37"/>
  <c r="N37"/>
  <c r="O37"/>
  <c r="P37"/>
  <c r="Q37"/>
  <c r="R37"/>
  <c r="S37"/>
  <c r="T37"/>
  <c r="U37"/>
  <c r="V37"/>
  <c r="E38"/>
  <c r="E37" s="1"/>
  <c r="G38"/>
  <c r="G37" s="1"/>
  <c r="E39"/>
  <c r="G39"/>
  <c r="I39"/>
  <c r="E40"/>
  <c r="G40"/>
  <c r="I40" s="1"/>
  <c r="E41"/>
  <c r="G41"/>
  <c r="I41"/>
  <c r="E42"/>
  <c r="G42"/>
  <c r="I42" s="1"/>
  <c r="E43"/>
  <c r="G43"/>
  <c r="I43"/>
  <c r="E44"/>
  <c r="G44"/>
  <c r="I44" s="1"/>
  <c r="E45"/>
  <c r="G45"/>
  <c r="I45"/>
  <c r="E46"/>
  <c r="G46"/>
  <c r="I46" s="1"/>
  <c r="E47"/>
  <c r="G47"/>
  <c r="I47"/>
  <c r="E48"/>
  <c r="G48"/>
  <c r="I48" s="1"/>
  <c r="M49"/>
  <c r="F50"/>
  <c r="F49" s="1"/>
  <c r="F75" s="1"/>
  <c r="F77" s="1"/>
  <c r="H50"/>
  <c r="H49" s="1"/>
  <c r="J50"/>
  <c r="J49" s="1"/>
  <c r="J75" s="1"/>
  <c r="J77" s="1"/>
  <c r="K50"/>
  <c r="K49" s="1"/>
  <c r="K75" s="1"/>
  <c r="K77" s="1"/>
  <c r="L50"/>
  <c r="L49" s="1"/>
  <c r="L75" s="1"/>
  <c r="L77" s="1"/>
  <c r="N50"/>
  <c r="N49" s="1"/>
  <c r="N75" s="1"/>
  <c r="N77" s="1"/>
  <c r="O50"/>
  <c r="O49" s="1"/>
  <c r="O75" s="1"/>
  <c r="O77" s="1"/>
  <c r="P50"/>
  <c r="P49" s="1"/>
  <c r="P75" s="1"/>
  <c r="P77" s="1"/>
  <c r="Q50"/>
  <c r="Q49" s="1"/>
  <c r="Q75" s="1"/>
  <c r="Q77" s="1"/>
  <c r="R50"/>
  <c r="R49" s="1"/>
  <c r="R75" s="1"/>
  <c r="R77" s="1"/>
  <c r="S50"/>
  <c r="S49" s="1"/>
  <c r="T50"/>
  <c r="T49" s="1"/>
  <c r="T75" s="1"/>
  <c r="T77" s="1"/>
  <c r="U50"/>
  <c r="U49" s="1"/>
  <c r="U75" s="1"/>
  <c r="U77" s="1"/>
  <c r="V50"/>
  <c r="V49" s="1"/>
  <c r="V75" s="1"/>
  <c r="V77" s="1"/>
  <c r="E51"/>
  <c r="G51"/>
  <c r="I51" s="1"/>
  <c r="E52"/>
  <c r="G52"/>
  <c r="I52"/>
  <c r="E53"/>
  <c r="G53"/>
  <c r="I53" s="1"/>
  <c r="E54"/>
  <c r="G54"/>
  <c r="I54"/>
  <c r="E55"/>
  <c r="G55"/>
  <c r="I55" s="1"/>
  <c r="E56"/>
  <c r="E57"/>
  <c r="G57"/>
  <c r="F58"/>
  <c r="H58"/>
  <c r="J58"/>
  <c r="K58"/>
  <c r="L58"/>
  <c r="N58"/>
  <c r="E58" s="1"/>
  <c r="R58"/>
  <c r="S58"/>
  <c r="T58"/>
  <c r="U58"/>
  <c r="V58"/>
  <c r="E59"/>
  <c r="G59"/>
  <c r="G58" s="1"/>
  <c r="E60"/>
  <c r="G60"/>
  <c r="I60"/>
  <c r="E61"/>
  <c r="E62"/>
  <c r="G62"/>
  <c r="F63"/>
  <c r="H63"/>
  <c r="J63"/>
  <c r="K63"/>
  <c r="L63"/>
  <c r="N63"/>
  <c r="E63" s="1"/>
  <c r="O63"/>
  <c r="P63"/>
  <c r="Q63"/>
  <c r="R63"/>
  <c r="S63"/>
  <c r="T63"/>
  <c r="U63"/>
  <c r="V63"/>
  <c r="E64"/>
  <c r="I64"/>
  <c r="E65"/>
  <c r="G65"/>
  <c r="I65" s="1"/>
  <c r="E66"/>
  <c r="F67"/>
  <c r="H67"/>
  <c r="J67"/>
  <c r="K67"/>
  <c r="L67"/>
  <c r="N67"/>
  <c r="E67" s="1"/>
  <c r="O67"/>
  <c r="P67"/>
  <c r="Q67"/>
  <c r="R67"/>
  <c r="S67"/>
  <c r="T67"/>
  <c r="U67"/>
  <c r="V67"/>
  <c r="E68"/>
  <c r="I68"/>
  <c r="I67" s="1"/>
  <c r="E69"/>
  <c r="I69"/>
  <c r="E70"/>
  <c r="G70"/>
  <c r="G67" s="1"/>
  <c r="I70"/>
  <c r="E71"/>
  <c r="G71"/>
  <c r="E73"/>
  <c r="F74"/>
  <c r="M75"/>
  <c r="M77"/>
  <c r="GT74" i="1"/>
  <c r="GT72"/>
  <c r="GT71"/>
  <c r="GT49"/>
  <c r="GT55"/>
  <c r="GT62"/>
  <c r="GT57"/>
  <c r="GT58"/>
  <c r="GT66"/>
  <c r="GH66"/>
  <c r="GH62"/>
  <c r="GH57"/>
  <c r="GH49"/>
  <c r="GT73"/>
  <c r="GQ74"/>
  <c r="GR74"/>
  <c r="GS74"/>
  <c r="GQ66"/>
  <c r="GR66"/>
  <c r="GR48" s="1"/>
  <c r="GS66"/>
  <c r="GQ62"/>
  <c r="GR62"/>
  <c r="GS62"/>
  <c r="GQ57"/>
  <c r="GR57"/>
  <c r="GS57"/>
  <c r="GQ49"/>
  <c r="GR49"/>
  <c r="GS49"/>
  <c r="GQ36"/>
  <c r="GR36"/>
  <c r="GS36"/>
  <c r="GQ31"/>
  <c r="GR31"/>
  <c r="GS31"/>
  <c r="GQ8"/>
  <c r="GR8"/>
  <c r="GS8"/>
  <c r="GQ25"/>
  <c r="GR25"/>
  <c r="GS25"/>
  <c r="ES66"/>
  <c r="ES49"/>
  <c r="ES31"/>
  <c r="EL49"/>
  <c r="EM49"/>
  <c r="EN49"/>
  <c r="EO49"/>
  <c r="EP49"/>
  <c r="EQ49"/>
  <c r="ER49"/>
  <c r="ES36"/>
  <c r="EL36"/>
  <c r="EM36"/>
  <c r="EN36"/>
  <c r="EO36"/>
  <c r="EP36"/>
  <c r="EQ36"/>
  <c r="ER36"/>
  <c r="EL31"/>
  <c r="EM31"/>
  <c r="EN31"/>
  <c r="EO31"/>
  <c r="EP31"/>
  <c r="EQ31"/>
  <c r="ER31"/>
  <c r="DS36"/>
  <c r="DC36"/>
  <c r="CQ31"/>
  <c r="CR31"/>
  <c r="CS31"/>
  <c r="CQ49"/>
  <c r="CR49"/>
  <c r="CQ36"/>
  <c r="CR36"/>
  <c r="CS36"/>
  <c r="BS36"/>
  <c r="BS31"/>
  <c r="GT56"/>
  <c r="GT26"/>
  <c r="GT23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C31"/>
  <c r="GT32"/>
  <c r="GT33"/>
  <c r="GT34"/>
  <c r="GT35"/>
  <c r="GJ66"/>
  <c r="GK66"/>
  <c r="GL66"/>
  <c r="GM66"/>
  <c r="GN66"/>
  <c r="GO66"/>
  <c r="GP66"/>
  <c r="GG66"/>
  <c r="GC66"/>
  <c r="GD66"/>
  <c r="GE66"/>
  <c r="GF66"/>
  <c r="GC62"/>
  <c r="GD62"/>
  <c r="GE62"/>
  <c r="GF62"/>
  <c r="GG62"/>
  <c r="GI62"/>
  <c r="GJ62"/>
  <c r="GK62"/>
  <c r="GL62"/>
  <c r="GM62"/>
  <c r="GN62"/>
  <c r="GO62"/>
  <c r="GP62"/>
  <c r="GC57"/>
  <c r="GD57"/>
  <c r="GD48" s="1"/>
  <c r="GE57"/>
  <c r="GF57"/>
  <c r="GG57"/>
  <c r="GI48"/>
  <c r="GJ57"/>
  <c r="GK57"/>
  <c r="GL57"/>
  <c r="GM57"/>
  <c r="GN57"/>
  <c r="GO57"/>
  <c r="GP57"/>
  <c r="GC49"/>
  <c r="GD49"/>
  <c r="GE49"/>
  <c r="GF49"/>
  <c r="GG49"/>
  <c r="GJ49"/>
  <c r="GK49"/>
  <c r="GL49"/>
  <c r="GM49"/>
  <c r="GN49"/>
  <c r="GO49"/>
  <c r="GP49"/>
  <c r="GE48"/>
  <c r="GF48"/>
  <c r="GG48"/>
  <c r="GH48"/>
  <c r="GJ48"/>
  <c r="GK48"/>
  <c r="GL48"/>
  <c r="GM48"/>
  <c r="GN48"/>
  <c r="GO48"/>
  <c r="GP48"/>
  <c r="GC36"/>
  <c r="GD36"/>
  <c r="GE36"/>
  <c r="GF36"/>
  <c r="GG36"/>
  <c r="GH36"/>
  <c r="GI36"/>
  <c r="GJ36"/>
  <c r="GK36"/>
  <c r="GL36"/>
  <c r="GM36"/>
  <c r="GN36"/>
  <c r="GO36"/>
  <c r="GP36"/>
  <c r="GC31"/>
  <c r="GD31"/>
  <c r="GE31"/>
  <c r="GF31"/>
  <c r="GG31"/>
  <c r="GH31"/>
  <c r="GI31"/>
  <c r="GJ31"/>
  <c r="GK31"/>
  <c r="GL31"/>
  <c r="GM31"/>
  <c r="GN31"/>
  <c r="GO31"/>
  <c r="GP31"/>
  <c r="GC25"/>
  <c r="GD25"/>
  <c r="GE25"/>
  <c r="GF25"/>
  <c r="GG25"/>
  <c r="GH25"/>
  <c r="GI25"/>
  <c r="GJ25"/>
  <c r="GK25"/>
  <c r="GL25"/>
  <c r="GM25"/>
  <c r="GN25"/>
  <c r="GO25"/>
  <c r="GP25"/>
  <c r="GP8"/>
  <c r="GC8"/>
  <c r="GD8"/>
  <c r="GE8"/>
  <c r="GE74" s="1"/>
  <c r="GF8"/>
  <c r="GF74" s="1"/>
  <c r="GG8"/>
  <c r="GH8"/>
  <c r="GI8"/>
  <c r="GJ8"/>
  <c r="GK8"/>
  <c r="GL8"/>
  <c r="GM8"/>
  <c r="GN8"/>
  <c r="GO8"/>
  <c r="FS8"/>
  <c r="FT8"/>
  <c r="FU8"/>
  <c r="FV8"/>
  <c r="FW8"/>
  <c r="FX8"/>
  <c r="FY8"/>
  <c r="FZ8"/>
  <c r="GA8"/>
  <c r="GB8"/>
  <c r="FS31"/>
  <c r="FT31"/>
  <c r="FU31"/>
  <c r="FV31"/>
  <c r="FW31"/>
  <c r="FX31"/>
  <c r="FY31"/>
  <c r="FZ31"/>
  <c r="GA31"/>
  <c r="GB31"/>
  <c r="FT36"/>
  <c r="FU36"/>
  <c r="FV36"/>
  <c r="FW36"/>
  <c r="FX36"/>
  <c r="FY36"/>
  <c r="FZ36"/>
  <c r="GA36"/>
  <c r="GB36"/>
  <c r="FS49"/>
  <c r="FT49"/>
  <c r="FU49"/>
  <c r="FV49"/>
  <c r="FW49"/>
  <c r="FX49"/>
  <c r="FY49"/>
  <c r="FZ49"/>
  <c r="GA49"/>
  <c r="GB49"/>
  <c r="FS57"/>
  <c r="FT57"/>
  <c r="FU57"/>
  <c r="FV57"/>
  <c r="FW57"/>
  <c r="FX57"/>
  <c r="FY57"/>
  <c r="FZ57"/>
  <c r="GA57"/>
  <c r="GB57"/>
  <c r="GB66"/>
  <c r="FS66"/>
  <c r="FT66"/>
  <c r="FU66"/>
  <c r="FV66"/>
  <c r="FW66"/>
  <c r="FX66"/>
  <c r="FY66"/>
  <c r="FZ66"/>
  <c r="GA66"/>
  <c r="FS62"/>
  <c r="FT62"/>
  <c r="FU62"/>
  <c r="FV62"/>
  <c r="FW62"/>
  <c r="FX62"/>
  <c r="FY62"/>
  <c r="FZ62"/>
  <c r="GA62"/>
  <c r="GB62"/>
  <c r="FD57"/>
  <c r="FE57"/>
  <c r="FF57"/>
  <c r="FG57"/>
  <c r="FH57"/>
  <c r="FI57"/>
  <c r="FJ57"/>
  <c r="FK57"/>
  <c r="FL57"/>
  <c r="FM57"/>
  <c r="FN57"/>
  <c r="FO57"/>
  <c r="FP57"/>
  <c r="FQ57"/>
  <c r="FR57"/>
  <c r="FD49"/>
  <c r="FE49"/>
  <c r="FF49"/>
  <c r="FG49"/>
  <c r="FH49"/>
  <c r="FI49"/>
  <c r="FJ49"/>
  <c r="FK49"/>
  <c r="FL49"/>
  <c r="FM49"/>
  <c r="FN49"/>
  <c r="FO49"/>
  <c r="FP49"/>
  <c r="FQ49"/>
  <c r="FR49"/>
  <c r="FC49"/>
  <c r="FD36"/>
  <c r="FE36"/>
  <c r="FF36"/>
  <c r="FG36"/>
  <c r="FH36"/>
  <c r="FI36"/>
  <c r="FJ36"/>
  <c r="FK36"/>
  <c r="FL36"/>
  <c r="FM36"/>
  <c r="FN36"/>
  <c r="FO36"/>
  <c r="FP36"/>
  <c r="FQ36"/>
  <c r="FR36"/>
  <c r="FC36"/>
  <c r="FM31"/>
  <c r="FN31"/>
  <c r="FO31"/>
  <c r="FP31"/>
  <c r="FQ31"/>
  <c r="FR31"/>
  <c r="FD31"/>
  <c r="FE31"/>
  <c r="FF31"/>
  <c r="FG31"/>
  <c r="FH31"/>
  <c r="FI31"/>
  <c r="FJ31"/>
  <c r="FK31"/>
  <c r="FL31"/>
  <c r="FC31"/>
  <c r="FD25"/>
  <c r="FE25"/>
  <c r="FF25"/>
  <c r="FG25"/>
  <c r="FH25"/>
  <c r="FI25"/>
  <c r="FJ25"/>
  <c r="FK25"/>
  <c r="FL25"/>
  <c r="FM25"/>
  <c r="FN25"/>
  <c r="FO25"/>
  <c r="FP25"/>
  <c r="FQ25"/>
  <c r="FR25"/>
  <c r="FM8"/>
  <c r="FN8"/>
  <c r="FO8"/>
  <c r="FP8"/>
  <c r="FQ8"/>
  <c r="FR8"/>
  <c r="FD8"/>
  <c r="FE8"/>
  <c r="FF8"/>
  <c r="FG8"/>
  <c r="FH8"/>
  <c r="FI8"/>
  <c r="FJ8"/>
  <c r="FK8"/>
  <c r="FL8"/>
  <c r="FC8"/>
  <c r="DW49"/>
  <c r="DX49"/>
  <c r="DY49"/>
  <c r="DZ49"/>
  <c r="EA49"/>
  <c r="EB49"/>
  <c r="EC49"/>
  <c r="ED49"/>
  <c r="EE49"/>
  <c r="EF49"/>
  <c r="EG49"/>
  <c r="EH49"/>
  <c r="EI49"/>
  <c r="EJ49"/>
  <c r="EK49"/>
  <c r="DV49"/>
  <c r="DW36"/>
  <c r="DX36"/>
  <c r="DY36"/>
  <c r="DZ36"/>
  <c r="EA36"/>
  <c r="EB36"/>
  <c r="EC36"/>
  <c r="ED36"/>
  <c r="EE36"/>
  <c r="EF36"/>
  <c r="EG36"/>
  <c r="EJ36"/>
  <c r="EK36"/>
  <c r="DV36"/>
  <c r="DW31"/>
  <c r="DX31"/>
  <c r="DY31"/>
  <c r="DZ31"/>
  <c r="EA31"/>
  <c r="EB31"/>
  <c r="EC31"/>
  <c r="ED31"/>
  <c r="EE31"/>
  <c r="EF31"/>
  <c r="EG31"/>
  <c r="EH31"/>
  <c r="EI31"/>
  <c r="EJ31"/>
  <c r="EK31"/>
  <c r="DV31"/>
  <c r="DW25"/>
  <c r="DX25"/>
  <c r="DY25"/>
  <c r="DZ25"/>
  <c r="EA25"/>
  <c r="EB25"/>
  <c r="EC25"/>
  <c r="ED25"/>
  <c r="EE25"/>
  <c r="EF25"/>
  <c r="EG25"/>
  <c r="EH25"/>
  <c r="EI25"/>
  <c r="EJ25"/>
  <c r="EK25"/>
  <c r="DV25"/>
  <c r="DW8"/>
  <c r="DX8"/>
  <c r="DY8"/>
  <c r="DZ8"/>
  <c r="EA8"/>
  <c r="EB8"/>
  <c r="EC8"/>
  <c r="ED8"/>
  <c r="EE8"/>
  <c r="EF8"/>
  <c r="EG8"/>
  <c r="EH8"/>
  <c r="EI8"/>
  <c r="EJ8"/>
  <c r="EK8"/>
  <c r="DV8"/>
  <c r="DD49"/>
  <c r="DE49"/>
  <c r="DF49"/>
  <c r="DG49"/>
  <c r="DH49"/>
  <c r="DI49"/>
  <c r="DJ49"/>
  <c r="DK49"/>
  <c r="DL49"/>
  <c r="DM49"/>
  <c r="DN49"/>
  <c r="DO49"/>
  <c r="DP49"/>
  <c r="DQ49"/>
  <c r="DR49"/>
  <c r="DC49"/>
  <c r="DD36"/>
  <c r="DE36"/>
  <c r="DF36"/>
  <c r="DG36"/>
  <c r="DH36"/>
  <c r="DI36"/>
  <c r="DJ36"/>
  <c r="DK36"/>
  <c r="DL36"/>
  <c r="DM36"/>
  <c r="DN36"/>
  <c r="DO36"/>
  <c r="DP36"/>
  <c r="DD8"/>
  <c r="DE8"/>
  <c r="DF8"/>
  <c r="DG8"/>
  <c r="DH8"/>
  <c r="DI8"/>
  <c r="DJ8"/>
  <c r="DK8"/>
  <c r="DL8"/>
  <c r="DM8"/>
  <c r="DN8"/>
  <c r="DO8"/>
  <c r="DP8"/>
  <c r="DQ8"/>
  <c r="DR8"/>
  <c r="DC8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BV49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BV36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BV31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BV25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BV8"/>
  <c r="BD8"/>
  <c r="BE8"/>
  <c r="BF8"/>
  <c r="BG8"/>
  <c r="BH8"/>
  <c r="BI8"/>
  <c r="BJ8"/>
  <c r="BK8"/>
  <c r="BL8"/>
  <c r="BM8"/>
  <c r="BN8"/>
  <c r="BO8"/>
  <c r="BP8"/>
  <c r="BQ8"/>
  <c r="BR8"/>
  <c r="AR36"/>
  <c r="AS36"/>
  <c r="AD49"/>
  <c r="AE49"/>
  <c r="AF49"/>
  <c r="AG49"/>
  <c r="AH49"/>
  <c r="AI49"/>
  <c r="AJ49"/>
  <c r="AK49"/>
  <c r="AL49"/>
  <c r="AM49"/>
  <c r="AN49"/>
  <c r="AO49"/>
  <c r="AP49"/>
  <c r="AQ49"/>
  <c r="AD36"/>
  <c r="AE36"/>
  <c r="AF36"/>
  <c r="AG36"/>
  <c r="AH36"/>
  <c r="AI36"/>
  <c r="AJ36"/>
  <c r="AK36"/>
  <c r="AL36"/>
  <c r="AM36"/>
  <c r="AN36"/>
  <c r="AO36"/>
  <c r="AP36"/>
  <c r="AQ36"/>
  <c r="W36"/>
  <c r="X36"/>
  <c r="Y36"/>
  <c r="Z36"/>
  <c r="AA36"/>
  <c r="AB36"/>
  <c r="AC36"/>
  <c r="V36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V31"/>
  <c r="C49"/>
  <c r="S36"/>
  <c r="D36"/>
  <c r="E36"/>
  <c r="F36"/>
  <c r="G36"/>
  <c r="H36"/>
  <c r="I36"/>
  <c r="J36"/>
  <c r="K36"/>
  <c r="L36"/>
  <c r="M36"/>
  <c r="N36"/>
  <c r="O36"/>
  <c r="P36"/>
  <c r="Q36"/>
  <c r="R36"/>
  <c r="C36"/>
  <c r="BR36"/>
  <c r="BD36"/>
  <c r="BE36"/>
  <c r="BF36"/>
  <c r="BG36"/>
  <c r="BH36"/>
  <c r="BI36"/>
  <c r="BJ36"/>
  <c r="BK36"/>
  <c r="BL36"/>
  <c r="BM36"/>
  <c r="BN36"/>
  <c r="BO36"/>
  <c r="BP36"/>
  <c r="BQ36"/>
  <c r="BC36"/>
  <c r="BD31"/>
  <c r="BE31"/>
  <c r="BF31"/>
  <c r="BG31"/>
  <c r="BH31"/>
  <c r="BI31"/>
  <c r="BJ31"/>
  <c r="BK31"/>
  <c r="BL31"/>
  <c r="BM31"/>
  <c r="BN31"/>
  <c r="BO31"/>
  <c r="BP31"/>
  <c r="BQ31"/>
  <c r="BR31"/>
  <c r="BC31"/>
  <c r="BC8"/>
  <c r="AS8"/>
  <c r="AR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V8"/>
  <c r="L8"/>
  <c r="I63" i="4" l="1"/>
  <c r="I50"/>
  <c r="I9"/>
  <c r="S78"/>
  <c r="S75"/>
  <c r="S77" s="1"/>
  <c r="G9"/>
  <c r="G63"/>
  <c r="G50"/>
  <c r="E50"/>
  <c r="E49" s="1"/>
  <c r="E75" s="1"/>
  <c r="E77" s="1"/>
  <c r="I34"/>
  <c r="I32" s="1"/>
  <c r="I27"/>
  <c r="I26" s="1"/>
  <c r="I59"/>
  <c r="I58" s="1"/>
  <c r="I38"/>
  <c r="I37" s="1"/>
  <c r="GD74" i="1"/>
  <c r="GC48"/>
  <c r="GC74" s="1"/>
  <c r="GS48"/>
  <c r="GQ48"/>
  <c r="ES48"/>
  <c r="GB48"/>
  <c r="FZ48"/>
  <c r="FX48"/>
  <c r="FV48"/>
  <c r="GT31"/>
  <c r="GA48"/>
  <c r="FY48"/>
  <c r="FW48"/>
  <c r="GO74"/>
  <c r="GM74"/>
  <c r="GK74"/>
  <c r="GI74"/>
  <c r="GG74"/>
  <c r="GP74"/>
  <c r="GN74"/>
  <c r="GL74"/>
  <c r="GJ74"/>
  <c r="GH74"/>
  <c r="G75" i="4" l="1"/>
  <c r="G77" s="1"/>
  <c r="G49"/>
  <c r="I49"/>
  <c r="I75" s="1"/>
  <c r="GT61" i="1"/>
  <c r="GT60"/>
  <c r="GT59"/>
  <c r="FB57"/>
  <c r="GT47"/>
  <c r="GT43"/>
  <c r="GT44"/>
  <c r="GT45"/>
  <c r="GT46"/>
  <c r="GT39"/>
  <c r="GT40"/>
  <c r="GT41"/>
  <c r="GT42"/>
  <c r="FW25"/>
  <c r="FW74" s="1"/>
  <c r="FX25"/>
  <c r="FX74" s="1"/>
  <c r="FY25"/>
  <c r="FY74" s="1"/>
  <c r="FZ25"/>
  <c r="FZ74" s="1"/>
  <c r="GA25"/>
  <c r="GA74" s="1"/>
  <c r="GB25"/>
  <c r="GB74" s="1"/>
  <c r="C25"/>
  <c r="I77" i="4" l="1"/>
  <c r="GT69" i="1"/>
  <c r="GT68"/>
  <c r="GT67"/>
  <c r="FR66"/>
  <c r="FQ66"/>
  <c r="FP66"/>
  <c r="FO66"/>
  <c r="FN66"/>
  <c r="FM66"/>
  <c r="FL66"/>
  <c r="FK66"/>
  <c r="FJ66"/>
  <c r="FI66"/>
  <c r="FH66"/>
  <c r="FG66"/>
  <c r="FF66"/>
  <c r="FE66"/>
  <c r="FD66"/>
  <c r="FC66"/>
  <c r="ER66"/>
  <c r="EQ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S66"/>
  <c r="R66"/>
  <c r="Q66"/>
  <c r="P66"/>
  <c r="O66"/>
  <c r="N66"/>
  <c r="M66"/>
  <c r="L66"/>
  <c r="K66"/>
  <c r="J66"/>
  <c r="I66"/>
  <c r="H66"/>
  <c r="G66"/>
  <c r="F66"/>
  <c r="E66"/>
  <c r="D66"/>
  <c r="C66"/>
  <c r="GT64"/>
  <c r="GT63"/>
  <c r="FR62"/>
  <c r="FR48" s="1"/>
  <c r="FR74" s="1"/>
  <c r="FQ62"/>
  <c r="FQ48" s="1"/>
  <c r="FQ74" s="1"/>
  <c r="FP62"/>
  <c r="FP48" s="1"/>
  <c r="FP74" s="1"/>
  <c r="FO62"/>
  <c r="FO48" s="1"/>
  <c r="FO74" s="1"/>
  <c r="FN62"/>
  <c r="FN48" s="1"/>
  <c r="FN74" s="1"/>
  <c r="FM62"/>
  <c r="FM48" s="1"/>
  <c r="FM74" s="1"/>
  <c r="FL62"/>
  <c r="FL48" s="1"/>
  <c r="FL74" s="1"/>
  <c r="FK62"/>
  <c r="FK48" s="1"/>
  <c r="FK74" s="1"/>
  <c r="FJ62"/>
  <c r="FJ48" s="1"/>
  <c r="FJ74" s="1"/>
  <c r="FI62"/>
  <c r="FI48" s="1"/>
  <c r="FI74" s="1"/>
  <c r="FH62"/>
  <c r="FH48" s="1"/>
  <c r="FH74" s="1"/>
  <c r="FG62"/>
  <c r="FG48" s="1"/>
  <c r="FG74" s="1"/>
  <c r="FF62"/>
  <c r="FF48" s="1"/>
  <c r="FF74" s="1"/>
  <c r="FE62"/>
  <c r="FE48" s="1"/>
  <c r="FE74" s="1"/>
  <c r="FD62"/>
  <c r="FD48" s="1"/>
  <c r="FD74" s="1"/>
  <c r="FC62"/>
  <c r="ER62"/>
  <c r="EQ62"/>
  <c r="EP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S62"/>
  <c r="R62"/>
  <c r="Q62"/>
  <c r="P62"/>
  <c r="O62"/>
  <c r="N62"/>
  <c r="M62"/>
  <c r="L62"/>
  <c r="K62"/>
  <c r="J62"/>
  <c r="I62"/>
  <c r="H62"/>
  <c r="G62"/>
  <c r="F62"/>
  <c r="E62"/>
  <c r="D62"/>
  <c r="C62"/>
  <c r="FC57"/>
  <c r="FC48" s="1"/>
  <c r="ER57"/>
  <c r="ER48" s="1"/>
  <c r="EQ57"/>
  <c r="EQ48" s="1"/>
  <c r="EP57"/>
  <c r="EP48" s="1"/>
  <c r="EO57"/>
  <c r="EO48" s="1"/>
  <c r="EN57"/>
  <c r="EN48" s="1"/>
  <c r="EM57"/>
  <c r="EL57"/>
  <c r="EL48" s="1"/>
  <c r="EK57"/>
  <c r="EK48" s="1"/>
  <c r="EK74" s="1"/>
  <c r="EJ57"/>
  <c r="EJ48" s="1"/>
  <c r="EJ74" s="1"/>
  <c r="EI57"/>
  <c r="EI48" s="1"/>
  <c r="EH57"/>
  <c r="EH48" s="1"/>
  <c r="EG57"/>
  <c r="EG48" s="1"/>
  <c r="EG74" s="1"/>
  <c r="EF57"/>
  <c r="EF48" s="1"/>
  <c r="EF74" s="1"/>
  <c r="EE57"/>
  <c r="EE48" s="1"/>
  <c r="EE74" s="1"/>
  <c r="ED57"/>
  <c r="ED48" s="1"/>
  <c r="ED74" s="1"/>
  <c r="EC57"/>
  <c r="EC48" s="1"/>
  <c r="EC74" s="1"/>
  <c r="EB57"/>
  <c r="EB48" s="1"/>
  <c r="EB74" s="1"/>
  <c r="EA57"/>
  <c r="EA48" s="1"/>
  <c r="EA74" s="1"/>
  <c r="DZ57"/>
  <c r="DZ48" s="1"/>
  <c r="DZ74" s="1"/>
  <c r="DY57"/>
  <c r="DY48" s="1"/>
  <c r="DY74" s="1"/>
  <c r="DX57"/>
  <c r="DX48" s="1"/>
  <c r="DX74" s="1"/>
  <c r="DW57"/>
  <c r="DW48" s="1"/>
  <c r="DW74" s="1"/>
  <c r="DV57"/>
  <c r="DV48" s="1"/>
  <c r="DV74" s="1"/>
  <c r="DS57"/>
  <c r="DR57"/>
  <c r="DR48" s="1"/>
  <c r="DQ57"/>
  <c r="DQ48" s="1"/>
  <c r="DP57"/>
  <c r="DP48" s="1"/>
  <c r="DO57"/>
  <c r="DO48" s="1"/>
  <c r="DN57"/>
  <c r="DN48" s="1"/>
  <c r="DM57"/>
  <c r="DM48" s="1"/>
  <c r="DL57"/>
  <c r="DL48" s="1"/>
  <c r="DK57"/>
  <c r="DK48" s="1"/>
  <c r="DJ57"/>
  <c r="DJ48" s="1"/>
  <c r="DI57"/>
  <c r="DI48" s="1"/>
  <c r="DH57"/>
  <c r="DH48" s="1"/>
  <c r="DG57"/>
  <c r="DG48" s="1"/>
  <c r="DF57"/>
  <c r="DF48" s="1"/>
  <c r="DE57"/>
  <c r="DE48" s="1"/>
  <c r="DD57"/>
  <c r="DD48" s="1"/>
  <c r="DC57"/>
  <c r="DC48" s="1"/>
  <c r="CS57"/>
  <c r="CS48" s="1"/>
  <c r="CR57"/>
  <c r="CR48" s="1"/>
  <c r="CQ57"/>
  <c r="CQ48" s="1"/>
  <c r="CP57"/>
  <c r="CP48" s="1"/>
  <c r="CP74" s="1"/>
  <c r="CO57"/>
  <c r="CO48" s="1"/>
  <c r="CO74" s="1"/>
  <c r="CN57"/>
  <c r="CN48" s="1"/>
  <c r="CN74" s="1"/>
  <c r="CM57"/>
  <c r="CM48" s="1"/>
  <c r="CM74" s="1"/>
  <c r="CL57"/>
  <c r="CL48" s="1"/>
  <c r="CL74" s="1"/>
  <c r="CK57"/>
  <c r="CK48" s="1"/>
  <c r="CK74" s="1"/>
  <c r="CJ57"/>
  <c r="CJ48" s="1"/>
  <c r="CJ74" s="1"/>
  <c r="CI57"/>
  <c r="CI48" s="1"/>
  <c r="CI74" s="1"/>
  <c r="CH57"/>
  <c r="CH48" s="1"/>
  <c r="CH74" s="1"/>
  <c r="CG57"/>
  <c r="CG48" s="1"/>
  <c r="CG74" s="1"/>
  <c r="CF57"/>
  <c r="CF48" s="1"/>
  <c r="CF74" s="1"/>
  <c r="CE57"/>
  <c r="CE48" s="1"/>
  <c r="CE74" s="1"/>
  <c r="CD57"/>
  <c r="CD48" s="1"/>
  <c r="CD74" s="1"/>
  <c r="CC57"/>
  <c r="CC48" s="1"/>
  <c r="CC74" s="1"/>
  <c r="CB57"/>
  <c r="CB48" s="1"/>
  <c r="CB74" s="1"/>
  <c r="CA57"/>
  <c r="CA48" s="1"/>
  <c r="CA74" s="1"/>
  <c r="BZ57"/>
  <c r="BZ48" s="1"/>
  <c r="BZ74" s="1"/>
  <c r="BY57"/>
  <c r="BY48" s="1"/>
  <c r="BY74" s="1"/>
  <c r="BX57"/>
  <c r="BX48" s="1"/>
  <c r="BX74" s="1"/>
  <c r="BW57"/>
  <c r="BW48" s="1"/>
  <c r="BW74" s="1"/>
  <c r="BV57"/>
  <c r="BV48" s="1"/>
  <c r="BV74" s="1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AS57"/>
  <c r="AS48" s="1"/>
  <c r="AR57"/>
  <c r="AR48" s="1"/>
  <c r="AQ57"/>
  <c r="AQ48" s="1"/>
  <c r="AP57"/>
  <c r="AP48" s="1"/>
  <c r="AO57"/>
  <c r="AO48" s="1"/>
  <c r="AN57"/>
  <c r="AN48" s="1"/>
  <c r="AM57"/>
  <c r="AM48" s="1"/>
  <c r="AL57"/>
  <c r="AL48" s="1"/>
  <c r="AK57"/>
  <c r="AK48" s="1"/>
  <c r="AJ57"/>
  <c r="AJ48" s="1"/>
  <c r="AI57"/>
  <c r="AI48" s="1"/>
  <c r="AH57"/>
  <c r="AH48" s="1"/>
  <c r="AG57"/>
  <c r="AG48" s="1"/>
  <c r="AF57"/>
  <c r="AF48" s="1"/>
  <c r="AE57"/>
  <c r="AE48" s="1"/>
  <c r="AD57"/>
  <c r="AD48" s="1"/>
  <c r="AC57"/>
  <c r="AB57"/>
  <c r="AA57"/>
  <c r="Z57"/>
  <c r="Y57"/>
  <c r="X57"/>
  <c r="W57"/>
  <c r="V57"/>
  <c r="S57"/>
  <c r="R57"/>
  <c r="Q57"/>
  <c r="P57"/>
  <c r="O57"/>
  <c r="N57"/>
  <c r="M57"/>
  <c r="L57"/>
  <c r="K57"/>
  <c r="J57"/>
  <c r="I57"/>
  <c r="H57"/>
  <c r="G57"/>
  <c r="F57"/>
  <c r="E57"/>
  <c r="D57"/>
  <c r="C57"/>
  <c r="C48" s="1"/>
  <c r="GT54"/>
  <c r="GT53"/>
  <c r="GT52"/>
  <c r="GT51"/>
  <c r="GT50"/>
  <c r="BS49"/>
  <c r="BR49"/>
  <c r="BR48" s="1"/>
  <c r="BQ49"/>
  <c r="BQ48" s="1"/>
  <c r="BP49"/>
  <c r="BP48" s="1"/>
  <c r="BO49"/>
  <c r="BO48" s="1"/>
  <c r="BN49"/>
  <c r="BN48" s="1"/>
  <c r="BM49"/>
  <c r="BM48" s="1"/>
  <c r="BL49"/>
  <c r="BL48" s="1"/>
  <c r="BK49"/>
  <c r="BK48" s="1"/>
  <c r="BJ49"/>
  <c r="BJ48" s="1"/>
  <c r="BI49"/>
  <c r="BI48" s="1"/>
  <c r="BH49"/>
  <c r="BH48" s="1"/>
  <c r="BG49"/>
  <c r="BG48" s="1"/>
  <c r="BF49"/>
  <c r="BF48" s="1"/>
  <c r="BE49"/>
  <c r="BE48" s="1"/>
  <c r="BD49"/>
  <c r="BD48" s="1"/>
  <c r="BC49"/>
  <c r="BC48" s="1"/>
  <c r="AC49"/>
  <c r="AC48" s="1"/>
  <c r="AB49"/>
  <c r="AB48" s="1"/>
  <c r="AA49"/>
  <c r="AA48" s="1"/>
  <c r="Z49"/>
  <c r="Z48" s="1"/>
  <c r="Y49"/>
  <c r="Y48" s="1"/>
  <c r="X49"/>
  <c r="X48" s="1"/>
  <c r="W49"/>
  <c r="W48" s="1"/>
  <c r="V49"/>
  <c r="V48" s="1"/>
  <c r="S49"/>
  <c r="S48" s="1"/>
  <c r="R49"/>
  <c r="R48" s="1"/>
  <c r="Q49"/>
  <c r="Q48" s="1"/>
  <c r="P49"/>
  <c r="P48" s="1"/>
  <c r="O49"/>
  <c r="O48" s="1"/>
  <c r="N49"/>
  <c r="N48" s="1"/>
  <c r="M49"/>
  <c r="M48" s="1"/>
  <c r="L49"/>
  <c r="L48" s="1"/>
  <c r="K49"/>
  <c r="K48" s="1"/>
  <c r="J49"/>
  <c r="J48" s="1"/>
  <c r="I49"/>
  <c r="I48" s="1"/>
  <c r="H49"/>
  <c r="H48" s="1"/>
  <c r="G49"/>
  <c r="G48" s="1"/>
  <c r="F49"/>
  <c r="F48" s="1"/>
  <c r="E49"/>
  <c r="E48" s="1"/>
  <c r="D49"/>
  <c r="D48" s="1"/>
  <c r="GT38"/>
  <c r="FS36"/>
  <c r="EI36"/>
  <c r="EI74" s="1"/>
  <c r="EH36"/>
  <c r="EH74" s="1"/>
  <c r="DR36"/>
  <c r="DQ36"/>
  <c r="FB36"/>
  <c r="GT30"/>
  <c r="GT29"/>
  <c r="GT28"/>
  <c r="GT27"/>
  <c r="FV25"/>
  <c r="FV74" s="1"/>
  <c r="FS25"/>
  <c r="FC25"/>
  <c r="FC74" s="1"/>
  <c r="FB25"/>
  <c r="ES25"/>
  <c r="ER25"/>
  <c r="EQ25"/>
  <c r="EP25"/>
  <c r="EO25"/>
  <c r="EN25"/>
  <c r="EM25"/>
  <c r="EL25"/>
  <c r="DS25"/>
  <c r="DR25"/>
  <c r="DQ25"/>
  <c r="DP25"/>
  <c r="DP74" s="1"/>
  <c r="DO25"/>
  <c r="DO74" s="1"/>
  <c r="DN25"/>
  <c r="DN74" s="1"/>
  <c r="DM25"/>
  <c r="DM74" s="1"/>
  <c r="DL25"/>
  <c r="DL74" s="1"/>
  <c r="DK25"/>
  <c r="DK74" s="1"/>
  <c r="DJ25"/>
  <c r="DJ74" s="1"/>
  <c r="DI25"/>
  <c r="DI74" s="1"/>
  <c r="DH25"/>
  <c r="DH74" s="1"/>
  <c r="DG25"/>
  <c r="DG74" s="1"/>
  <c r="DF25"/>
  <c r="DF74" s="1"/>
  <c r="DE25"/>
  <c r="DE74" s="1"/>
  <c r="DD25"/>
  <c r="DD74" s="1"/>
  <c r="DC25"/>
  <c r="DC74" s="1"/>
  <c r="CS25"/>
  <c r="CR25"/>
  <c r="CQ25"/>
  <c r="BS25"/>
  <c r="BR25"/>
  <c r="BR74" s="1"/>
  <c r="BQ25"/>
  <c r="BQ74" s="1"/>
  <c r="BP25"/>
  <c r="BP74" s="1"/>
  <c r="BO25"/>
  <c r="BO74" s="1"/>
  <c r="BN25"/>
  <c r="BN74" s="1"/>
  <c r="BM25"/>
  <c r="BM74" s="1"/>
  <c r="BL25"/>
  <c r="BL74" s="1"/>
  <c r="BK25"/>
  <c r="BK74" s="1"/>
  <c r="BJ25"/>
  <c r="BJ74" s="1"/>
  <c r="BI25"/>
  <c r="BI74" s="1"/>
  <c r="BH25"/>
  <c r="BH74" s="1"/>
  <c r="BG25"/>
  <c r="BG74" s="1"/>
  <c r="BF25"/>
  <c r="BF74" s="1"/>
  <c r="BE25"/>
  <c r="BE74" s="1"/>
  <c r="BD25"/>
  <c r="BD74" s="1"/>
  <c r="BC25"/>
  <c r="BC74" s="1"/>
  <c r="AS25"/>
  <c r="AS74" s="1"/>
  <c r="AR25"/>
  <c r="AR74" s="1"/>
  <c r="AQ25"/>
  <c r="AQ74" s="1"/>
  <c r="AP25"/>
  <c r="AP74" s="1"/>
  <c r="AO25"/>
  <c r="AO74" s="1"/>
  <c r="AN25"/>
  <c r="AN74" s="1"/>
  <c r="AM25"/>
  <c r="AM74" s="1"/>
  <c r="AL25"/>
  <c r="AL74" s="1"/>
  <c r="AK25"/>
  <c r="AK74" s="1"/>
  <c r="AJ25"/>
  <c r="AJ74" s="1"/>
  <c r="AI25"/>
  <c r="AI74" s="1"/>
  <c r="AH25"/>
  <c r="AH74" s="1"/>
  <c r="AG25"/>
  <c r="AG74" s="1"/>
  <c r="AF25"/>
  <c r="AF74" s="1"/>
  <c r="AE25"/>
  <c r="AE74" s="1"/>
  <c r="AD25"/>
  <c r="AD74" s="1"/>
  <c r="AC25"/>
  <c r="AC74" s="1"/>
  <c r="AB25"/>
  <c r="AB74" s="1"/>
  <c r="AA25"/>
  <c r="AA74" s="1"/>
  <c r="Z25"/>
  <c r="Z74" s="1"/>
  <c r="Y25"/>
  <c r="Y74" s="1"/>
  <c r="X25"/>
  <c r="X74" s="1"/>
  <c r="W25"/>
  <c r="W74" s="1"/>
  <c r="V25"/>
  <c r="V74" s="1"/>
  <c r="S25"/>
  <c r="R25"/>
  <c r="Q25"/>
  <c r="P25"/>
  <c r="O25"/>
  <c r="N25"/>
  <c r="M25"/>
  <c r="L25"/>
  <c r="L74" s="1"/>
  <c r="K25"/>
  <c r="J25"/>
  <c r="I25"/>
  <c r="H25"/>
  <c r="G25"/>
  <c r="F25"/>
  <c r="E25"/>
  <c r="D25"/>
  <c r="GT24"/>
  <c r="GT22"/>
  <c r="GT21"/>
  <c r="GT20"/>
  <c r="GT19"/>
  <c r="GT18"/>
  <c r="GT17"/>
  <c r="GT16"/>
  <c r="GT15"/>
  <c r="GT14"/>
  <c r="GT13"/>
  <c r="GT12"/>
  <c r="GT11"/>
  <c r="GT10"/>
  <c r="GT9"/>
  <c r="ET8"/>
  <c r="ES8"/>
  <c r="ES74" s="1"/>
  <c r="ER8"/>
  <c r="ER74" s="1"/>
  <c r="EQ8"/>
  <c r="EQ74" s="1"/>
  <c r="EP8"/>
  <c r="EO8"/>
  <c r="EO74" s="1"/>
  <c r="EN8"/>
  <c r="EN74" s="1"/>
  <c r="EM8"/>
  <c r="EL8"/>
  <c r="DU8"/>
  <c r="DT8"/>
  <c r="DS8"/>
  <c r="DS74" s="1"/>
  <c r="CS8"/>
  <c r="CR8"/>
  <c r="CR74" s="1"/>
  <c r="CQ8"/>
  <c r="BS8"/>
  <c r="BS74" s="1"/>
  <c r="S8"/>
  <c r="S74" s="1"/>
  <c r="R8"/>
  <c r="R74" s="1"/>
  <c r="Q8"/>
  <c r="Q74" s="1"/>
  <c r="P8"/>
  <c r="P74" s="1"/>
  <c r="O8"/>
  <c r="O74" s="1"/>
  <c r="N8"/>
  <c r="N74" s="1"/>
  <c r="M8"/>
  <c r="M74" s="1"/>
  <c r="K8"/>
  <c r="K74" s="1"/>
  <c r="J8"/>
  <c r="J74" s="1"/>
  <c r="I8"/>
  <c r="I74" s="1"/>
  <c r="H8"/>
  <c r="H74" s="1"/>
  <c r="G8"/>
  <c r="G74" s="1"/>
  <c r="F8"/>
  <c r="F74" s="1"/>
  <c r="E8"/>
  <c r="E74" s="1"/>
  <c r="D8"/>
  <c r="D74" s="1"/>
  <c r="C8"/>
  <c r="C74" s="1"/>
  <c r="EM74" l="1"/>
  <c r="CQ74"/>
  <c r="CS74"/>
  <c r="EL74"/>
  <c r="EP74"/>
  <c r="EM48"/>
  <c r="FS74"/>
  <c r="GT25"/>
  <c r="DQ74"/>
  <c r="DR74"/>
  <c r="GT8"/>
  <c r="GT37"/>
  <c r="GT36" s="1"/>
  <c r="FB74"/>
  <c r="GT48" l="1"/>
</calcChain>
</file>

<file path=xl/comments1.xml><?xml version="1.0" encoding="utf-8"?>
<comments xmlns="http://schemas.openxmlformats.org/spreadsheetml/2006/main">
  <authors>
    <author>Автор</author>
  </authors>
  <commentList>
    <comment ref="S3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16 часов сам.работа</t>
        </r>
      </text>
    </comment>
    <comment ref="E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было 40</t>
        </r>
      </text>
    </comment>
    <comment ref="F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было 40</t>
        </r>
      </text>
    </comment>
    <comment ref="G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</t>
        </r>
      </text>
    </comment>
    <comment ref="I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36</t>
        </r>
      </text>
    </comment>
    <comment ref="L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20</t>
        </r>
      </text>
    </comment>
    <comment ref="N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20</t>
        </r>
      </text>
    </comment>
    <comment ref="Y4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36</t>
        </r>
      </text>
    </comment>
    <comment ref="M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+ 7 для модуля
</t>
        </r>
      </text>
    </comment>
    <comment ref="N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2Э+Эм(8)
</t>
        </r>
      </text>
    </comment>
    <comment ref="M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э+курс</t>
        </r>
      </text>
    </comment>
    <comment ref="E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414
</t>
        </r>
      </text>
    </comment>
    <comment ref="F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414
</t>
        </r>
      </text>
    </comment>
    <comment ref="G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46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368</t>
        </r>
      </text>
    </comment>
    <comment ref="M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5Э+5курс</t>
        </r>
      </text>
    </comment>
    <comment ref="P6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20</t>
        </r>
      </text>
    </comment>
    <comment ref="M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4 для модуля</t>
        </r>
      </text>
    </comment>
    <comment ref="N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5Э + 8 (Эм)</t>
        </r>
      </text>
    </comment>
    <comment ref="M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4 для модуля</t>
        </r>
      </text>
    </comment>
    <comment ref="N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5Э + 8 (Эм)</t>
        </r>
      </text>
    </comment>
    <comment ref="E6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414
</t>
        </r>
      </text>
    </comment>
    <comment ref="F6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414
</t>
        </r>
      </text>
    </comment>
    <comment ref="G6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46</t>
        </r>
      </text>
    </comment>
    <comment ref="I6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368</t>
        </r>
      </text>
    </comment>
    <comment ref="F6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414
</t>
        </r>
      </text>
    </comment>
    <comment ref="G6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46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368</t>
        </r>
      </text>
    </comment>
    <comment ref="M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5Э+5курс</t>
        </r>
      </text>
    </comment>
  </commentList>
</comments>
</file>

<file path=xl/sharedStrings.xml><?xml version="1.0" encoding="utf-8"?>
<sst xmlns="http://schemas.openxmlformats.org/spreadsheetml/2006/main" count="2088" uniqueCount="276">
  <si>
    <t>всего</t>
  </si>
  <si>
    <t>Индекс</t>
  </si>
  <si>
    <t>Компоненты  программы</t>
  </si>
  <si>
    <t>ПН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</si>
  <si>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</si>
  <si>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</si>
  <si>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</si>
  <si>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</si>
  <si>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</si>
  <si>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</si>
  <si>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</si>
  <si>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</si>
  <si>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</si>
  <si>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</si>
  <si>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</si>
  <si>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</si>
  <si>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</si>
  <si>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 xml:space="preserve">декабрь </t>
  </si>
  <si>
    <t xml:space="preserve">июнь </t>
  </si>
  <si>
    <t>ООД</t>
  </si>
  <si>
    <t>Общеобразовательный блок</t>
  </si>
  <si>
    <t>к</t>
  </si>
  <si>
    <t>ООД.01</t>
  </si>
  <si>
    <t>Русский язык</t>
  </si>
  <si>
    <t>ООД.02</t>
  </si>
  <si>
    <t>Литература</t>
  </si>
  <si>
    <t>ООД.03</t>
  </si>
  <si>
    <t xml:space="preserve">Математика  </t>
  </si>
  <si>
    <t>ООД.04</t>
  </si>
  <si>
    <t xml:space="preserve">Иностранный язык </t>
  </si>
  <si>
    <t>ООД.05</t>
  </si>
  <si>
    <t xml:space="preserve">Информатика </t>
  </si>
  <si>
    <t>ООД.06</t>
  </si>
  <si>
    <t xml:space="preserve">Физика </t>
  </si>
  <si>
    <t>ООД.07</t>
  </si>
  <si>
    <t>Химия</t>
  </si>
  <si>
    <t>ООД.08</t>
  </si>
  <si>
    <t>Биология</t>
  </si>
  <si>
    <t>ООД.09</t>
  </si>
  <si>
    <t xml:space="preserve">История  </t>
  </si>
  <si>
    <t>ООД.10</t>
  </si>
  <si>
    <t xml:space="preserve">Обществознание </t>
  </si>
  <si>
    <t>ООД.11</t>
  </si>
  <si>
    <t>География</t>
  </si>
  <si>
    <t>ООД.12</t>
  </si>
  <si>
    <t>Физическая культура</t>
  </si>
  <si>
    <t xml:space="preserve">ООД.13 </t>
  </si>
  <si>
    <t>Основы безопасности жизнедеятельности</t>
  </si>
  <si>
    <t>ООД.14</t>
  </si>
  <si>
    <t>Индивидуальный проект</t>
  </si>
  <si>
    <t>ООД.16</t>
  </si>
  <si>
    <t>Экология профдеятельности (в формате индивидуального проекта)</t>
  </si>
  <si>
    <t>Безопасность жизнедеятельности</t>
  </si>
  <si>
    <t>Общепрофессиональный цикл</t>
  </si>
  <si>
    <t>ОП.01</t>
  </si>
  <si>
    <t>ОП.02</t>
  </si>
  <si>
    <t>ОП.03</t>
  </si>
  <si>
    <t>ОП.05</t>
  </si>
  <si>
    <t>ОП.06</t>
  </si>
  <si>
    <t>УП.01</t>
  </si>
  <si>
    <t>Учебная практика</t>
  </si>
  <si>
    <t>ПП.01</t>
  </si>
  <si>
    <t>УП.02</t>
  </si>
  <si>
    <t>ПП.02</t>
  </si>
  <si>
    <t>Производственная практика</t>
  </si>
  <si>
    <t>ПМ.03</t>
  </si>
  <si>
    <t>МДК03.01</t>
  </si>
  <si>
    <t>МДК03.02</t>
  </si>
  <si>
    <t>УП.03</t>
  </si>
  <si>
    <t>ПМ.04</t>
  </si>
  <si>
    <t>МДК04.02</t>
  </si>
  <si>
    <t>УП.04</t>
  </si>
  <si>
    <t>ОП.09</t>
  </si>
  <si>
    <t>ОП.10</t>
  </si>
  <si>
    <t>ОП.11</t>
  </si>
  <si>
    <t>ОП.12</t>
  </si>
  <si>
    <t>ОП.13</t>
  </si>
  <si>
    <t>ПДП</t>
  </si>
  <si>
    <t>ГИА.00</t>
  </si>
  <si>
    <t>Государственная итоговая аттестация</t>
  </si>
  <si>
    <t xml:space="preserve"> Всего час. в неделю  учебных занятий</t>
  </si>
  <si>
    <t>каникулы</t>
  </si>
  <si>
    <t>аудиторные занятия</t>
  </si>
  <si>
    <t>практика учебная</t>
  </si>
  <si>
    <t>практика производственная</t>
  </si>
  <si>
    <t>промежуточная аттестация</t>
  </si>
  <si>
    <t>практика производственная (преддипломная)</t>
  </si>
  <si>
    <t>ГИА: подготовка и проведение ДЭ, подготовка и защита дипломного проекта</t>
  </si>
  <si>
    <t>рабочая профессия распределенно</t>
  </si>
  <si>
    <t>ООД.15</t>
  </si>
  <si>
    <t xml:space="preserve">Скетчинг </t>
  </si>
  <si>
    <t>Общий гуманитарный и социально-экономический цикл</t>
  </si>
  <si>
    <t>Основы философии</t>
  </si>
  <si>
    <t>ОСГЭ.03</t>
  </si>
  <si>
    <t>Психология общения</t>
  </si>
  <si>
    <t>Иностранный язык в профессиональной деятельности</t>
  </si>
  <si>
    <t>ОСГЭ.05</t>
  </si>
  <si>
    <t>Физическая культура/ Адаптационная физическая культура</t>
  </si>
  <si>
    <t>ЕН.00</t>
  </si>
  <si>
    <t>Математический и общий естественно-научный цикл</t>
  </si>
  <si>
    <t>ЕН.01</t>
  </si>
  <si>
    <t>Прикладная математика</t>
  </si>
  <si>
    <t>ЕН.02</t>
  </si>
  <si>
    <t>ЕН.03</t>
  </si>
  <si>
    <t xml:space="preserve">Экологические основы архитектурного проектирования </t>
  </si>
  <si>
    <t>ЕН.04</t>
  </si>
  <si>
    <t>Архитектурная физика</t>
  </si>
  <si>
    <t>ОП.00</t>
  </si>
  <si>
    <t>Техническая механика</t>
  </si>
  <si>
    <t>Начертательная геометрия</t>
  </si>
  <si>
    <t>Рисунок и живопись</t>
  </si>
  <si>
    <t xml:space="preserve">История архитектуры </t>
  </si>
  <si>
    <t>Типология зданий</t>
  </si>
  <si>
    <t xml:space="preserve">ОП.07 </t>
  </si>
  <si>
    <t xml:space="preserve">Архитектурное материаловедение </t>
  </si>
  <si>
    <t>Основы геодезии</t>
  </si>
  <si>
    <t>Инженерные сети и оборудование зданий и территорий послений</t>
  </si>
  <si>
    <t>Правовое обеспечение профессиональной деятельности</t>
  </si>
  <si>
    <t>Основы экономики архитектурного проектирования и строительства</t>
  </si>
  <si>
    <t>П.00</t>
  </si>
  <si>
    <t>Профессиональный цикл</t>
  </si>
  <si>
    <t>ПМ.01</t>
  </si>
  <si>
    <t>Разработка отдельных архитектурных и объемно-планировочных решений в составе проектной документации</t>
  </si>
  <si>
    <t>МДК 01.01</t>
  </si>
  <si>
    <t>Изображение архитектурного замысла при проектировании</t>
  </si>
  <si>
    <t>МДК 01.02</t>
  </si>
  <si>
    <t>Объемно-пространственная композиция с элементами макетирования</t>
  </si>
  <si>
    <t>МДК 01.03</t>
  </si>
  <si>
    <t>Архитектурное проектирование</t>
  </si>
  <si>
    <t>МДК 01.04</t>
  </si>
  <si>
    <t>Основы градостроительного проектирования поселений с элементами благоустройства</t>
  </si>
  <si>
    <t>МДК 01.05</t>
  </si>
  <si>
    <t xml:space="preserve">Конструкции зданий и сооружений </t>
  </si>
  <si>
    <t xml:space="preserve">ПМ.02 </t>
  </si>
  <si>
    <t>Осуществление мероприятий по реализации принятых проектных  решений</t>
  </si>
  <si>
    <t>МДК.02.01</t>
  </si>
  <si>
    <t>Основы строительного производства</t>
  </si>
  <si>
    <t xml:space="preserve">МДК.02.02 </t>
  </si>
  <si>
    <t>Планирование и организация архитектурного проектирования и строительства</t>
  </si>
  <si>
    <t>Освоение должности служащих  27534 Чертежник-конструктор</t>
  </si>
  <si>
    <t>Строительное черчение</t>
  </si>
  <si>
    <t>Информационные технологии в архитектурном проектировании</t>
  </si>
  <si>
    <t>Основы предпринимательства, безопасного финансового поведения и трудоустройства</t>
  </si>
  <si>
    <t>МДК.04.01</t>
  </si>
  <si>
    <t>Основы финансовой    грамотности</t>
  </si>
  <si>
    <t>Основы карьерного моделирования</t>
  </si>
  <si>
    <t>МДК 04.03</t>
  </si>
  <si>
    <t>Основы предпринимательства, открытие собственного бизнеса</t>
  </si>
  <si>
    <t>Производственная  практика (преддипломная)</t>
  </si>
  <si>
    <t>ВСЕГО</t>
  </si>
  <si>
    <t>ОГСЭ.00</t>
  </si>
  <si>
    <t>ОГСЭ.01</t>
  </si>
  <si>
    <t>ОГСЭ.02</t>
  </si>
  <si>
    <t>ОГСЭ.04</t>
  </si>
  <si>
    <t>Календарный учебный график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</si>
  <si>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</si>
  <si>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</si>
  <si>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</si>
  <si>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</si>
  <si>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</si>
  <si>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</si>
  <si>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</si>
  <si>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НОЯБРЬ</t>
  </si>
  <si>
    <t>ИЮНЬ</t>
  </si>
  <si>
    <t>учебные недели</t>
  </si>
  <si>
    <t>архитектура 25.04.2023</t>
  </si>
  <si>
    <t xml:space="preserve"> зачетов</t>
  </si>
  <si>
    <t>экзаменов</t>
  </si>
  <si>
    <t xml:space="preserve">производст. практики  </t>
  </si>
  <si>
    <t>учебной практики</t>
  </si>
  <si>
    <t xml:space="preserve"> Государственная итоговая аттестация проводится в форме защиты выпускной квалификационной работы, которая выполняется в виде дипломной работы (дипломного проекта) и демонстрационного экзамена:
выполнение дипломного проекта  3 недели, защита дипломного проекта -  1 неделя, подготовка к демонстрационному экзамену - 1 неделя, демонстрационный экзамен  - 1 неделя</t>
  </si>
  <si>
    <t>дисциплин и МДК</t>
  </si>
  <si>
    <r>
      <rPr>
        <sz val="12"/>
        <rFont val="Times New Roman"/>
        <family val="1"/>
        <charset val="204"/>
      </rPr>
      <t xml:space="preserve">Консультации на учебную группу не более 100 часов в год 
</t>
    </r>
    <r>
      <rPr>
        <b/>
        <sz val="12"/>
        <rFont val="Times New Roman"/>
        <family val="1"/>
        <charset val="204"/>
      </rPr>
      <t xml:space="preserve">
</t>
    </r>
  </si>
  <si>
    <t>27 экз</t>
  </si>
  <si>
    <t>39 зач</t>
  </si>
  <si>
    <t>ИТОГО:</t>
  </si>
  <si>
    <t xml:space="preserve">Государственная итоговая аттестация </t>
  </si>
  <si>
    <t xml:space="preserve">26 </t>
  </si>
  <si>
    <t>43</t>
  </si>
  <si>
    <t xml:space="preserve">Самостоятельная работа </t>
  </si>
  <si>
    <t xml:space="preserve">Промежуточная аттестация </t>
  </si>
  <si>
    <t>8</t>
  </si>
  <si>
    <t>Учебная практика.</t>
  </si>
  <si>
    <t>МДК.04.03</t>
  </si>
  <si>
    <t>МДК.04.02</t>
  </si>
  <si>
    <t>7</t>
  </si>
  <si>
    <t>6</t>
  </si>
  <si>
    <t>4</t>
  </si>
  <si>
    <t xml:space="preserve">Производственная практика </t>
  </si>
  <si>
    <t xml:space="preserve"> </t>
  </si>
  <si>
    <t xml:space="preserve">Учебная практика </t>
  </si>
  <si>
    <t>МДК02.02</t>
  </si>
  <si>
    <t>МДК02.01</t>
  </si>
  <si>
    <t>ПМ.02</t>
  </si>
  <si>
    <t>4,8</t>
  </si>
  <si>
    <t>МДК01.05</t>
  </si>
  <si>
    <t>МДК01.04</t>
  </si>
  <si>
    <t>5,6,8</t>
  </si>
  <si>
    <t xml:space="preserve"> Архитектурное проектирование</t>
  </si>
  <si>
    <t>МДК01.03</t>
  </si>
  <si>
    <t>Объемно-пространственная композиция  с элементами макетирования</t>
  </si>
  <si>
    <t>МДК01.02</t>
  </si>
  <si>
    <t>2,5</t>
  </si>
  <si>
    <t>МДК01.01</t>
  </si>
  <si>
    <t>8 экз</t>
  </si>
  <si>
    <t>22 зач</t>
  </si>
  <si>
    <t>5</t>
  </si>
  <si>
    <t>Инженерные сети и оборудование зданий и территорий поселений</t>
  </si>
  <si>
    <t>3</t>
  </si>
  <si>
    <t>Архитектурное материаловедение</t>
  </si>
  <si>
    <t>ОП.07</t>
  </si>
  <si>
    <t>История архитектуры</t>
  </si>
  <si>
    <t>2</t>
  </si>
  <si>
    <t>9  экз</t>
  </si>
  <si>
    <t>4 зач</t>
  </si>
  <si>
    <t xml:space="preserve">Общепрофессиональный  цикл </t>
  </si>
  <si>
    <t>Экологические основы архитектурного проектирования</t>
  </si>
  <si>
    <t>Информатика</t>
  </si>
  <si>
    <t>4 экз</t>
  </si>
  <si>
    <t>0 зач</t>
  </si>
  <si>
    <t xml:space="preserve">  -,з,-; з-,з,з</t>
  </si>
  <si>
    <t>Физическая культура/Адаптационная физическая культура</t>
  </si>
  <si>
    <t>ОГСЭ.05</t>
  </si>
  <si>
    <t>6,8</t>
  </si>
  <si>
    <t>ОГСЭ.03</t>
  </si>
  <si>
    <t xml:space="preserve">История </t>
  </si>
  <si>
    <t>1 экз</t>
  </si>
  <si>
    <t>5 зач</t>
  </si>
  <si>
    <t>Общий гуманитарный и социально-экономический цик</t>
  </si>
  <si>
    <t>Экология профдеятельности (в форме индивидуального проекта)</t>
  </si>
  <si>
    <t>1</t>
  </si>
  <si>
    <t>Скетчинг</t>
  </si>
  <si>
    <t>ООД.13</t>
  </si>
  <si>
    <t>з,з</t>
  </si>
  <si>
    <t>История</t>
  </si>
  <si>
    <t>Физика</t>
  </si>
  <si>
    <t>Иностранный язык</t>
  </si>
  <si>
    <t xml:space="preserve">Математика </t>
  </si>
  <si>
    <t>4экз</t>
  </si>
  <si>
    <t>11зач</t>
  </si>
  <si>
    <t>Блок ООД</t>
  </si>
  <si>
    <t>20</t>
  </si>
  <si>
    <t>18</t>
  </si>
  <si>
    <t>16</t>
  </si>
  <si>
    <t>14</t>
  </si>
  <si>
    <t>9</t>
  </si>
  <si>
    <t>Экзамены</t>
  </si>
  <si>
    <t>Зачеты</t>
  </si>
  <si>
    <t>практики</t>
  </si>
  <si>
    <t>лаб. и практ. занятий</t>
  </si>
  <si>
    <t>Теоретическое обучение</t>
  </si>
  <si>
    <t>8 семестр
 13 нед 468</t>
  </si>
  <si>
    <t>7 семестр
 16 нед 576</t>
  </si>
  <si>
    <t>6 семестр
 24 нед 864</t>
  </si>
  <si>
    <t>5 семестр 
16 нед 576</t>
  </si>
  <si>
    <t>4 семестр
23 нед 828</t>
  </si>
  <si>
    <t>3 семестр 
16  нед 576</t>
  </si>
  <si>
    <t>2 семестр 
22 нед   792</t>
  </si>
  <si>
    <t>1 семестр
 17 нед   612</t>
  </si>
  <si>
    <t xml:space="preserve">Консультации </t>
  </si>
  <si>
    <t>курсовых работ (проектов)</t>
  </si>
  <si>
    <t>из графы 7</t>
  </si>
  <si>
    <t>Практическая  подготовка</t>
  </si>
  <si>
    <t xml:space="preserve">всего учебных занятий </t>
  </si>
  <si>
    <t>4 курс</t>
  </si>
  <si>
    <t>3 курс</t>
  </si>
  <si>
    <t>2 курс</t>
  </si>
  <si>
    <t>1 курс</t>
  </si>
  <si>
    <t>Во взаимодействии с преподавателем</t>
  </si>
  <si>
    <t>Самостоятельная учебная  работа</t>
  </si>
  <si>
    <t>Распределение обязательной нагрузки по курсам и семестрам  (час. в семестр)</t>
  </si>
  <si>
    <t>Учебная нагрузка обучающихся (час.)</t>
  </si>
  <si>
    <t xml:space="preserve">Объем образовательной нагрузки </t>
  </si>
  <si>
    <t>Формы промежуточной аттестации</t>
  </si>
  <si>
    <t>Наименование циклов, дисциплин, профессиональных модулей, МДК, практик</t>
  </si>
  <si>
    <t>2. План учебного процесса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</si>
</sst>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6BF9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26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5" fillId="24" borderId="27" applyNumberFormat="0" applyAlignment="0" applyProtection="0"/>
    <xf numFmtId="0" fontId="60" fillId="0" borderId="0"/>
  </cellStyleXfs>
  <cellXfs count="707">
    <xf numFmtId="0" fontId="0" fillId="0" borderId="0" xfId="0"/>
    <xf numFmtId="0" fontId="6" fillId="0" borderId="11" xfId="0" applyFont="1" applyBorder="1" applyAlignment="1">
      <alignment horizontal="center" vertical="center" wrapText="1" shrinkToFit="1"/>
    </xf>
    <xf numFmtId="49" fontId="6" fillId="0" borderId="11" xfId="0" applyNumberFormat="1" applyFont="1" applyBorder="1" applyAlignment="1">
      <alignment horizontal="left" vertical="center" wrapText="1"/>
    </xf>
    <xf numFmtId="0" fontId="7" fillId="6" borderId="12" xfId="0" applyFont="1" applyFill="1" applyBorder="1" applyAlignment="1">
      <alignment horizontal="center" vertical="center" wrapText="1" shrinkToFit="1"/>
    </xf>
    <xf numFmtId="49" fontId="7" fillId="6" borderId="12" xfId="0" applyNumberFormat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49" fontId="6" fillId="3" borderId="16" xfId="0" applyNumberFormat="1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 shrinkToFit="1"/>
    </xf>
    <xf numFmtId="0" fontId="1" fillId="2" borderId="0" xfId="1" applyFill="1"/>
    <xf numFmtId="0" fontId="1" fillId="0" borderId="0" xfId="1"/>
    <xf numFmtId="0" fontId="1" fillId="3" borderId="0" xfId="1" applyFill="1"/>
    <xf numFmtId="0" fontId="1" fillId="4" borderId="0" xfId="1" applyFill="1"/>
    <xf numFmtId="0" fontId="1" fillId="9" borderId="0" xfId="1" applyFill="1"/>
    <xf numFmtId="0" fontId="1" fillId="10" borderId="0" xfId="1" applyFill="1"/>
    <xf numFmtId="0" fontId="1" fillId="11" borderId="0" xfId="1" applyFill="1"/>
    <xf numFmtId="0" fontId="1" fillId="12" borderId="0" xfId="1" applyFill="1"/>
    <xf numFmtId="0" fontId="1" fillId="13" borderId="22" xfId="1" applyFill="1" applyBorder="1"/>
    <xf numFmtId="49" fontId="10" fillId="6" borderId="12" xfId="0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 shrinkToFit="1"/>
    </xf>
    <xf numFmtId="49" fontId="6" fillId="3" borderId="12" xfId="0" applyNumberFormat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3" borderId="23" xfId="0" applyFont="1" applyFill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6" fillId="3" borderId="23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0" fillId="16" borderId="0" xfId="0" applyFill="1"/>
    <xf numFmtId="0" fontId="0" fillId="0" borderId="0" xfId="0" applyFill="1"/>
    <xf numFmtId="0" fontId="0" fillId="14" borderId="0" xfId="0" applyFill="1"/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0" fillId="20" borderId="0" xfId="0" applyFill="1"/>
    <xf numFmtId="0" fontId="2" fillId="20" borderId="8" xfId="0" applyFont="1" applyFill="1" applyBorder="1" applyAlignment="1">
      <alignment vertical="center" wrapText="1"/>
    </xf>
    <xf numFmtId="0" fontId="0" fillId="0" borderId="0" xfId="0" applyFill="1" applyBorder="1"/>
    <xf numFmtId="0" fontId="5" fillId="20" borderId="13" xfId="0" applyFont="1" applyFill="1" applyBorder="1" applyAlignment="1" applyProtection="1">
      <alignment horizontal="center" vertical="center" wrapText="1"/>
      <protection locked="0"/>
    </xf>
    <xf numFmtId="0" fontId="0" fillId="22" borderId="0" xfId="0" applyFill="1"/>
    <xf numFmtId="0" fontId="2" fillId="0" borderId="0" xfId="0" applyFont="1"/>
    <xf numFmtId="0" fontId="2" fillId="18" borderId="0" xfId="0" applyFont="1" applyFill="1"/>
    <xf numFmtId="0" fontId="2" fillId="19" borderId="0" xfId="0" applyFont="1" applyFill="1"/>
    <xf numFmtId="0" fontId="2" fillId="15" borderId="0" xfId="0" applyFont="1" applyFill="1"/>
    <xf numFmtId="0" fontId="2" fillId="21" borderId="0" xfId="0" applyFont="1" applyFill="1"/>
    <xf numFmtId="0" fontId="12" fillId="0" borderId="1" xfId="0" applyFont="1" applyBorder="1" applyAlignment="1"/>
    <xf numFmtId="0" fontId="12" fillId="14" borderId="1" xfId="0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0" fontId="3" fillId="0" borderId="0" xfId="0" applyFont="1" applyFill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14" borderId="0" xfId="0" applyFont="1" applyFill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2" borderId="13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20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22" borderId="13" xfId="0" applyFont="1" applyFill="1" applyBorder="1" applyAlignment="1" applyProtection="1">
      <alignment horizontal="center" vertical="center" wrapText="1"/>
      <protection locked="0"/>
    </xf>
    <xf numFmtId="0" fontId="5" fillId="14" borderId="1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/>
    <xf numFmtId="0" fontId="2" fillId="0" borderId="11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Fill="1" applyBorder="1"/>
    <xf numFmtId="0" fontId="5" fillId="20" borderId="11" xfId="0" applyFont="1" applyFill="1" applyBorder="1" applyAlignment="1" applyProtection="1">
      <alignment horizontal="center" vertical="center" wrapText="1"/>
      <protection locked="0"/>
    </xf>
    <xf numFmtId="0" fontId="8" fillId="17" borderId="13" xfId="0" applyFont="1" applyFill="1" applyBorder="1" applyAlignment="1" applyProtection="1">
      <alignment horizontal="center" vertical="center"/>
      <protection locked="0"/>
    </xf>
    <xf numFmtId="0" fontId="5" fillId="17" borderId="13" xfId="0" applyFont="1" applyFill="1" applyBorder="1" applyAlignment="1" applyProtection="1">
      <alignment horizontal="center" vertical="center"/>
      <protection locked="0"/>
    </xf>
    <xf numFmtId="0" fontId="5" fillId="17" borderId="13" xfId="0" applyFont="1" applyFill="1" applyBorder="1" applyAlignment="1" applyProtection="1">
      <alignment horizontal="center" vertical="center" wrapText="1"/>
      <protection locked="0"/>
    </xf>
    <xf numFmtId="49" fontId="11" fillId="7" borderId="18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20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22" borderId="13" xfId="0" applyFont="1" applyFill="1" applyBorder="1" applyAlignment="1" applyProtection="1">
      <alignment horizontal="center" vertical="center" wrapText="1"/>
      <protection locked="0"/>
    </xf>
    <xf numFmtId="0" fontId="3" fillId="14" borderId="13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/>
    <xf numFmtId="0" fontId="2" fillId="0" borderId="8" xfId="0" applyFont="1" applyFill="1" applyBorder="1"/>
    <xf numFmtId="0" fontId="13" fillId="5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9" fillId="7" borderId="21" xfId="0" applyFont="1" applyFill="1" applyBorder="1" applyAlignment="1">
      <alignment horizontal="center" vertical="center" wrapText="1" shrinkToFit="1"/>
    </xf>
    <xf numFmtId="49" fontId="9" fillId="7" borderId="11" xfId="0" applyNumberFormat="1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vertical="center" wrapText="1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2" fillId="20" borderId="13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3" xfId="0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13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2" fillId="14" borderId="8" xfId="0" applyFont="1" applyFill="1" applyBorder="1" applyAlignment="1">
      <alignment vertical="center" wrapText="1"/>
    </xf>
    <xf numFmtId="0" fontId="8" fillId="14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textRotation="90" wrapText="1"/>
      <protection locked="0"/>
    </xf>
    <xf numFmtId="0" fontId="12" fillId="0" borderId="26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0" fontId="3" fillId="5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0" fillId="0" borderId="25" xfId="0" applyBorder="1"/>
    <xf numFmtId="0" fontId="5" fillId="5" borderId="11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4" fontId="3" fillId="0" borderId="6" xfId="2" applyFont="1" applyFill="1" applyBorder="1" applyAlignment="1" applyProtection="1">
      <alignment horizontal="center" vertical="center" wrapText="1"/>
      <protection locked="0"/>
    </xf>
    <xf numFmtId="44" fontId="3" fillId="0" borderId="7" xfId="2" applyFont="1" applyFill="1" applyBorder="1" applyAlignment="1" applyProtection="1">
      <alignment horizontal="center" vertical="center" wrapText="1"/>
      <protection locked="0"/>
    </xf>
    <xf numFmtId="44" fontId="3" fillId="0" borderId="8" xfId="2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left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textRotation="90" wrapText="1"/>
    </xf>
    <xf numFmtId="49" fontId="17" fillId="0" borderId="0" xfId="0" applyNumberFormat="1" applyFont="1" applyFill="1" applyBorder="1" applyAlignment="1" applyProtection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top" shrinkToFit="1"/>
    </xf>
    <xf numFmtId="0" fontId="20" fillId="0" borderId="0" xfId="0" applyFont="1" applyFill="1" applyBorder="1" applyAlignment="1" applyProtection="1">
      <alignment horizontal="center" vertical="top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/>
    <xf numFmtId="0" fontId="18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top" shrinkToFit="1"/>
    </xf>
    <xf numFmtId="0" fontId="28" fillId="0" borderId="0" xfId="0" applyFont="1" applyFill="1" applyBorder="1" applyAlignment="1" applyProtection="1">
      <alignment horizontal="center" vertical="top" shrinkToFit="1"/>
    </xf>
    <xf numFmtId="1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18" borderId="0" xfId="0" applyFont="1" applyFill="1" applyBorder="1"/>
    <xf numFmtId="0" fontId="29" fillId="18" borderId="0" xfId="0" applyFont="1" applyFill="1" applyBorder="1" applyAlignment="1" applyProtection="1">
      <alignment horizontal="center" vertical="center" shrinkToFit="1"/>
    </xf>
    <xf numFmtId="0" fontId="18" fillId="18" borderId="0" xfId="0" applyFont="1" applyFill="1" applyBorder="1" applyAlignment="1">
      <alignment horizontal="center" vertical="center"/>
    </xf>
    <xf numFmtId="0" fontId="27" fillId="18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/>
    <xf numFmtId="0" fontId="2" fillId="0" borderId="0" xfId="0" applyFont="1" applyFill="1"/>
    <xf numFmtId="0" fontId="19" fillId="0" borderId="28" xfId="0" applyFont="1" applyFill="1" applyBorder="1" applyAlignment="1" applyProtection="1">
      <alignment horizontal="center" vertical="top" shrinkToFit="1"/>
    </xf>
    <xf numFmtId="0" fontId="20" fillId="0" borderId="28" xfId="0" applyFont="1" applyFill="1" applyBorder="1" applyAlignment="1" applyProtection="1">
      <alignment horizontal="center" vertical="top" shrinkToFit="1"/>
    </xf>
    <xf numFmtId="0" fontId="30" fillId="0" borderId="28" xfId="0" applyFont="1" applyFill="1" applyBorder="1" applyAlignment="1" applyProtection="1">
      <alignment horizontal="center" vertical="top" shrinkToFit="1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left" vertical="center" wrapText="1" shrinkToFit="1"/>
    </xf>
    <xf numFmtId="0" fontId="30" fillId="3" borderId="29" xfId="0" applyFont="1" applyFill="1" applyBorder="1" applyAlignment="1" applyProtection="1">
      <alignment horizontal="center" vertical="top" shrinkToFit="1"/>
    </xf>
    <xf numFmtId="0" fontId="30" fillId="3" borderId="30" xfId="0" applyFont="1" applyFill="1" applyBorder="1" applyAlignment="1" applyProtection="1">
      <alignment horizontal="center" vertical="top" shrinkToFit="1"/>
    </xf>
    <xf numFmtId="0" fontId="30" fillId="3" borderId="31" xfId="0" applyFont="1" applyFill="1" applyBorder="1" applyAlignment="1" applyProtection="1">
      <alignment horizontal="center" vertical="top" shrinkToFit="1"/>
    </xf>
    <xf numFmtId="0" fontId="30" fillId="3" borderId="32" xfId="0" applyFont="1" applyFill="1" applyBorder="1" applyAlignment="1" applyProtection="1">
      <alignment horizontal="center" vertical="top" shrinkToFit="1"/>
    </xf>
    <xf numFmtId="49" fontId="30" fillId="3" borderId="29" xfId="0" applyNumberFormat="1" applyFont="1" applyFill="1" applyBorder="1" applyAlignment="1" applyProtection="1">
      <alignment horizontal="center" vertical="center"/>
    </xf>
    <xf numFmtId="49" fontId="30" fillId="3" borderId="33" xfId="0" applyNumberFormat="1" applyFont="1" applyFill="1" applyBorder="1" applyAlignment="1" applyProtection="1">
      <alignment horizontal="center" vertical="center"/>
    </xf>
    <xf numFmtId="49" fontId="30" fillId="3" borderId="34" xfId="0" applyNumberFormat="1" applyFont="1" applyFill="1" applyBorder="1" applyAlignment="1" applyProtection="1">
      <alignment horizontal="center" vertical="center"/>
    </xf>
    <xf numFmtId="0" fontId="30" fillId="3" borderId="13" xfId="0" applyNumberFormat="1" applyFont="1" applyFill="1" applyBorder="1" applyAlignment="1" applyProtection="1">
      <alignment horizontal="left" vertical="center" wrapText="1" shrinkToFit="1"/>
    </xf>
    <xf numFmtId="0" fontId="30" fillId="3" borderId="1" xfId="0" applyNumberFormat="1" applyFont="1" applyFill="1" applyBorder="1" applyAlignment="1" applyProtection="1">
      <alignment horizontal="left" vertical="center" wrapText="1" shrinkToFit="1"/>
    </xf>
    <xf numFmtId="0" fontId="30" fillId="3" borderId="26" xfId="0" applyNumberFormat="1" applyFont="1" applyFill="1" applyBorder="1" applyAlignment="1" applyProtection="1">
      <alignment horizontal="left" vertical="center" wrapText="1" shrinkToFit="1"/>
    </xf>
    <xf numFmtId="0" fontId="30" fillId="3" borderId="35" xfId="0" applyFont="1" applyFill="1" applyBorder="1" applyAlignment="1" applyProtection="1">
      <alignment horizontal="center" vertical="top" shrinkToFit="1"/>
    </xf>
    <xf numFmtId="0" fontId="30" fillId="3" borderId="19" xfId="0" applyFont="1" applyFill="1" applyBorder="1" applyAlignment="1" applyProtection="1">
      <alignment horizontal="center" vertical="top" shrinkToFit="1"/>
    </xf>
    <xf numFmtId="0" fontId="30" fillId="3" borderId="36" xfId="0" applyFont="1" applyFill="1" applyBorder="1" applyAlignment="1" applyProtection="1">
      <alignment horizontal="center" vertical="top" shrinkToFit="1"/>
    </xf>
    <xf numFmtId="0" fontId="30" fillId="3" borderId="37" xfId="0" applyFont="1" applyFill="1" applyBorder="1" applyAlignment="1" applyProtection="1">
      <alignment horizontal="center" vertical="top" shrinkToFit="1"/>
    </xf>
    <xf numFmtId="49" fontId="30" fillId="3" borderId="35" xfId="0" applyNumberFormat="1" applyFont="1" applyFill="1" applyBorder="1" applyAlignment="1" applyProtection="1">
      <alignment horizontal="center" vertical="center"/>
    </xf>
    <xf numFmtId="49" fontId="30" fillId="3" borderId="38" xfId="0" applyNumberFormat="1" applyFont="1" applyFill="1" applyBorder="1" applyAlignment="1" applyProtection="1">
      <alignment horizontal="center" vertical="center"/>
    </xf>
    <xf numFmtId="49" fontId="30" fillId="3" borderId="39" xfId="0" applyNumberFormat="1" applyFont="1" applyFill="1" applyBorder="1" applyAlignment="1" applyProtection="1">
      <alignment horizontal="center" vertical="center"/>
    </xf>
    <xf numFmtId="0" fontId="30" fillId="3" borderId="9" xfId="0" applyNumberFormat="1" applyFont="1" applyFill="1" applyBorder="1" applyAlignment="1" applyProtection="1">
      <alignment horizontal="left" vertical="center" wrapText="1" shrinkToFit="1"/>
    </xf>
    <xf numFmtId="0" fontId="30" fillId="3" borderId="0" xfId="0" applyNumberFormat="1" applyFont="1" applyFill="1" applyBorder="1" applyAlignment="1" applyProtection="1">
      <alignment horizontal="left" vertical="center" wrapText="1" shrinkToFit="1"/>
    </xf>
    <xf numFmtId="0" fontId="30" fillId="3" borderId="25" xfId="0" applyNumberFormat="1" applyFont="1" applyFill="1" applyBorder="1" applyAlignment="1" applyProtection="1">
      <alignment horizontal="left" vertical="center" wrapText="1" shrinkToFit="1"/>
    </xf>
    <xf numFmtId="1" fontId="2" fillId="0" borderId="0" xfId="0" applyNumberFormat="1" applyFont="1" applyFill="1"/>
    <xf numFmtId="1" fontId="30" fillId="3" borderId="19" xfId="0" applyNumberFormat="1" applyFont="1" applyFill="1" applyBorder="1" applyAlignment="1" applyProtection="1">
      <alignment horizontal="center" vertical="top" shrinkToFit="1"/>
    </xf>
    <xf numFmtId="1" fontId="30" fillId="3" borderId="37" xfId="0" applyNumberFormat="1" applyFont="1" applyFill="1" applyBorder="1" applyAlignment="1" applyProtection="1">
      <alignment horizontal="center" vertical="top" shrinkToFit="1"/>
    </xf>
    <xf numFmtId="49" fontId="30" fillId="3" borderId="35" xfId="0" applyNumberFormat="1" applyFont="1" applyFill="1" applyBorder="1" applyAlignment="1" applyProtection="1">
      <alignment horizontal="center" vertical="center" wrapText="1"/>
    </xf>
    <xf numFmtId="49" fontId="30" fillId="3" borderId="38" xfId="0" applyNumberFormat="1" applyFont="1" applyFill="1" applyBorder="1" applyAlignment="1" applyProtection="1">
      <alignment horizontal="center" vertical="center" wrapText="1"/>
    </xf>
    <xf numFmtId="49" fontId="30" fillId="3" borderId="39" xfId="0" applyNumberFormat="1" applyFont="1" applyFill="1" applyBorder="1" applyAlignment="1" applyProtection="1">
      <alignment horizontal="center" vertical="center" wrapText="1"/>
    </xf>
    <xf numFmtId="1" fontId="30" fillId="3" borderId="36" xfId="0" applyNumberFormat="1" applyFont="1" applyFill="1" applyBorder="1" applyAlignment="1" applyProtection="1">
      <alignment horizontal="center" vertical="top" shrinkToFit="1"/>
    </xf>
    <xf numFmtId="0" fontId="2" fillId="0" borderId="0" xfId="0" applyFont="1" applyFill="1" applyAlignment="1">
      <alignment horizontal="left" vertical="center"/>
    </xf>
    <xf numFmtId="1" fontId="30" fillId="3" borderId="40" xfId="0" applyNumberFormat="1" applyFont="1" applyFill="1" applyBorder="1" applyAlignment="1" applyProtection="1">
      <alignment horizontal="center" vertical="top" shrinkToFit="1"/>
    </xf>
    <xf numFmtId="1" fontId="30" fillId="3" borderId="20" xfId="0" applyNumberFormat="1" applyFont="1" applyFill="1" applyBorder="1" applyAlignment="1" applyProtection="1">
      <alignment horizontal="center" vertical="top" shrinkToFit="1"/>
    </xf>
    <xf numFmtId="1" fontId="30" fillId="3" borderId="41" xfId="0" applyNumberFormat="1" applyFont="1" applyFill="1" applyBorder="1" applyAlignment="1" applyProtection="1">
      <alignment horizontal="center" vertical="top" shrinkToFit="1"/>
    </xf>
    <xf numFmtId="0" fontId="30" fillId="3" borderId="40" xfId="0" applyFont="1" applyFill="1" applyBorder="1" applyAlignment="1" applyProtection="1">
      <alignment horizontal="center" vertical="top" shrinkToFit="1"/>
    </xf>
    <xf numFmtId="0" fontId="30" fillId="3" borderId="20" xfId="0" applyFont="1" applyFill="1" applyBorder="1" applyAlignment="1" applyProtection="1">
      <alignment horizontal="center" vertical="top" shrinkToFit="1"/>
    </xf>
    <xf numFmtId="49" fontId="30" fillId="3" borderId="15" xfId="0" applyNumberFormat="1" applyFont="1" applyFill="1" applyBorder="1" applyAlignment="1" applyProtection="1">
      <alignment horizontal="center" vertical="center" wrapText="1"/>
    </xf>
    <xf numFmtId="49" fontId="30" fillId="3" borderId="42" xfId="0" applyNumberFormat="1" applyFont="1" applyFill="1" applyBorder="1" applyAlignment="1" applyProtection="1">
      <alignment horizontal="center" vertical="center" wrapText="1"/>
    </xf>
    <xf numFmtId="49" fontId="30" fillId="3" borderId="43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 applyProtection="1">
      <alignment horizontal="left" vertical="center" wrapText="1" shrinkToFit="1"/>
    </xf>
    <xf numFmtId="0" fontId="26" fillId="3" borderId="5" xfId="0" applyNumberFormat="1" applyFont="1" applyFill="1" applyBorder="1" applyAlignment="1" applyProtection="1">
      <alignment horizontal="left" vertical="center" wrapText="1" shrinkToFit="1"/>
    </xf>
    <xf numFmtId="0" fontId="26" fillId="3" borderId="4" xfId="0" applyNumberFormat="1" applyFont="1" applyFill="1" applyBorder="1" applyAlignment="1" applyProtection="1">
      <alignment horizontal="left" vertical="center" wrapText="1" shrinkToFit="1"/>
    </xf>
    <xf numFmtId="1" fontId="23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8" xfId="0" applyNumberFormat="1" applyFont="1" applyFill="1" applyBorder="1" applyAlignment="1" applyProtection="1">
      <alignment horizontal="center" vertical="center" wrapText="1"/>
    </xf>
    <xf numFmtId="49" fontId="23" fillId="3" borderId="21" xfId="0" applyNumberFormat="1" applyFont="1" applyFill="1" applyBorder="1" applyAlignment="1" applyProtection="1">
      <alignment horizontal="left" vertical="center" wrapText="1"/>
    </xf>
    <xf numFmtId="49" fontId="23" fillId="3" borderId="11" xfId="0" applyNumberFormat="1" applyFont="1" applyFill="1" applyBorder="1" applyAlignment="1" applyProtection="1">
      <alignment horizontal="left" vertical="center" wrapText="1"/>
    </xf>
    <xf numFmtId="0" fontId="23" fillId="3" borderId="6" xfId="0" applyNumberFormat="1" applyFont="1" applyFill="1" applyBorder="1" applyAlignment="1" applyProtection="1">
      <alignment horizontal="center" vertical="center" wrapText="1" shrinkToFit="1"/>
    </xf>
    <xf numFmtId="1" fontId="26" fillId="3" borderId="9" xfId="0" applyNumberFormat="1" applyFont="1" applyFill="1" applyBorder="1" applyAlignment="1" applyProtection="1">
      <alignment horizontal="center" vertical="center" shrinkToFit="1"/>
    </xf>
    <xf numFmtId="1" fontId="26" fillId="3" borderId="24" xfId="0" applyNumberFormat="1" applyFont="1" applyFill="1" applyBorder="1" applyAlignment="1" applyProtection="1">
      <alignment horizontal="center" vertical="center" shrinkToFit="1"/>
    </xf>
    <xf numFmtId="1" fontId="26" fillId="3" borderId="47" xfId="0" applyNumberFormat="1" applyFont="1" applyFill="1" applyBorder="1" applyAlignment="1" applyProtection="1">
      <alignment horizontal="center" vertical="center" shrinkToFit="1"/>
    </xf>
    <xf numFmtId="1" fontId="26" fillId="3" borderId="48" xfId="0" applyNumberFormat="1" applyFont="1" applyFill="1" applyBorder="1" applyAlignment="1" applyProtection="1">
      <alignment horizontal="center" vertical="center" shrinkToFit="1"/>
    </xf>
    <xf numFmtId="1" fontId="26" fillId="3" borderId="49" xfId="0" applyNumberFormat="1" applyFont="1" applyFill="1" applyBorder="1" applyAlignment="1" applyProtection="1">
      <alignment horizontal="center" vertical="center" shrinkToFit="1"/>
    </xf>
    <xf numFmtId="1" fontId="26" fillId="3" borderId="50" xfId="0" applyNumberFormat="1" applyFont="1" applyFill="1" applyBorder="1" applyAlignment="1" applyProtection="1">
      <alignment horizontal="center" vertical="center" shrinkToFit="1"/>
    </xf>
    <xf numFmtId="1" fontId="26" fillId="3" borderId="51" xfId="0" applyNumberFormat="1" applyFont="1" applyFill="1" applyBorder="1" applyAlignment="1" applyProtection="1">
      <alignment horizontal="center" vertical="center" shrinkToFit="1"/>
    </xf>
    <xf numFmtId="1" fontId="26" fillId="3" borderId="52" xfId="0" applyNumberFormat="1" applyFont="1" applyFill="1" applyBorder="1" applyAlignment="1" applyProtection="1">
      <alignment horizontal="center" vertical="center" shrinkToFit="1"/>
    </xf>
    <xf numFmtId="1" fontId="26" fillId="3" borderId="53" xfId="0" applyNumberFormat="1" applyFont="1" applyFill="1" applyBorder="1" applyAlignment="1" applyProtection="1">
      <alignment horizontal="center" vertical="center" shrinkToFit="1"/>
    </xf>
    <xf numFmtId="1" fontId="26" fillId="3" borderId="54" xfId="0" applyNumberFormat="1" applyFont="1" applyFill="1" applyBorder="1" applyAlignment="1" applyProtection="1">
      <alignment horizontal="center" vertical="center" shrinkToFit="1"/>
    </xf>
    <xf numFmtId="1" fontId="26" fillId="3" borderId="12" xfId="0" applyNumberFormat="1" applyFont="1" applyFill="1" applyBorder="1" applyAlignment="1" applyProtection="1">
      <alignment horizontal="center" vertical="center" shrinkToFit="1"/>
    </xf>
    <xf numFmtId="49" fontId="26" fillId="3" borderId="50" xfId="0" applyNumberFormat="1" applyFont="1" applyFill="1" applyBorder="1" applyAlignment="1" applyProtection="1">
      <alignment horizontal="center" vertical="center" wrapText="1"/>
    </xf>
    <xf numFmtId="49" fontId="26" fillId="3" borderId="51" xfId="0" applyNumberFormat="1" applyFont="1" applyFill="1" applyBorder="1" applyAlignment="1" applyProtection="1">
      <alignment horizontal="left" vertical="center" wrapText="1"/>
    </xf>
    <xf numFmtId="49" fontId="26" fillId="3" borderId="12" xfId="0" applyNumberFormat="1" applyFont="1" applyFill="1" applyBorder="1" applyAlignment="1" applyProtection="1">
      <alignment horizontal="left" vertical="center" wrapText="1"/>
    </xf>
    <xf numFmtId="0" fontId="30" fillId="3" borderId="26" xfId="0" applyNumberFormat="1" applyFont="1" applyFill="1" applyBorder="1" applyAlignment="1" applyProtection="1">
      <alignment horizontal="center" vertical="center" wrapText="1" shrinkToFit="1"/>
    </xf>
    <xf numFmtId="1" fontId="26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26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26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26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26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2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8" xfId="0" applyNumberFormat="1" applyFont="1" applyFill="1" applyBorder="1" applyAlignment="1" applyProtection="1">
      <alignment horizontal="center" vertical="center" wrapText="1"/>
    </xf>
    <xf numFmtId="49" fontId="26" fillId="3" borderId="21" xfId="0" applyNumberFormat="1" applyFont="1" applyFill="1" applyBorder="1" applyAlignment="1" applyProtection="1">
      <alignment horizontal="center" vertical="center" wrapText="1"/>
    </xf>
    <xf numFmtId="49" fontId="26" fillId="3" borderId="11" xfId="0" applyNumberFormat="1" applyFont="1" applyFill="1" applyBorder="1" applyAlignment="1" applyProtection="1">
      <alignment horizontal="left" vertical="center" wrapText="1"/>
    </xf>
    <xf numFmtId="0" fontId="30" fillId="3" borderId="6" xfId="0" applyNumberFormat="1" applyFont="1" applyFill="1" applyBorder="1" applyAlignment="1" applyProtection="1">
      <alignment horizontal="center" vertical="center" wrapText="1" shrinkToFit="1"/>
    </xf>
    <xf numFmtId="1" fontId="30" fillId="3" borderId="55" xfId="0" applyNumberFormat="1" applyFont="1" applyFill="1" applyBorder="1" applyAlignment="1" applyProtection="1">
      <alignment horizontal="center" vertical="center" shrinkToFit="1"/>
    </xf>
    <xf numFmtId="1" fontId="30" fillId="3" borderId="56" xfId="0" applyNumberFormat="1" applyFont="1" applyFill="1" applyBorder="1" applyAlignment="1" applyProtection="1">
      <alignment horizontal="center" vertical="center" shrinkToFit="1"/>
    </xf>
    <xf numFmtId="1" fontId="30" fillId="3" borderId="57" xfId="0" applyNumberFormat="1" applyFont="1" applyFill="1" applyBorder="1" applyAlignment="1" applyProtection="1">
      <alignment horizontal="center" vertical="center" shrinkToFit="1"/>
    </xf>
    <xf numFmtId="1" fontId="30" fillId="3" borderId="58" xfId="0" applyNumberFormat="1" applyFont="1" applyFill="1" applyBorder="1" applyAlignment="1" applyProtection="1">
      <alignment horizontal="center" vertical="center" shrinkToFit="1"/>
    </xf>
    <xf numFmtId="1" fontId="26" fillId="3" borderId="59" xfId="0" applyNumberFormat="1" applyFont="1" applyFill="1" applyBorder="1" applyAlignment="1" applyProtection="1">
      <alignment horizontal="center" vertical="center" shrinkToFit="1"/>
    </xf>
    <xf numFmtId="1" fontId="26" fillId="3" borderId="57" xfId="0" applyNumberFormat="1" applyFont="1" applyFill="1" applyBorder="1" applyAlignment="1" applyProtection="1">
      <alignment horizontal="center" vertical="center" shrinkToFit="1"/>
    </xf>
    <xf numFmtId="1" fontId="26" fillId="3" borderId="56" xfId="0" applyNumberFormat="1" applyFont="1" applyFill="1" applyBorder="1" applyAlignment="1" applyProtection="1">
      <alignment horizontal="center" vertical="center" shrinkToFit="1"/>
    </xf>
    <xf numFmtId="1" fontId="26" fillId="3" borderId="58" xfId="0" applyNumberFormat="1" applyFont="1" applyFill="1" applyBorder="1" applyAlignment="1" applyProtection="1">
      <alignment horizontal="center" vertical="center" shrinkToFit="1"/>
    </xf>
    <xf numFmtId="1" fontId="26" fillId="3" borderId="60" xfId="0" applyNumberFormat="1" applyFont="1" applyFill="1" applyBorder="1" applyAlignment="1" applyProtection="1">
      <alignment horizontal="center" vertical="center" shrinkToFit="1"/>
    </xf>
    <xf numFmtId="1" fontId="30" fillId="3" borderId="60" xfId="0" applyNumberFormat="1" applyFont="1" applyFill="1" applyBorder="1" applyAlignment="1" applyProtection="1">
      <alignment horizontal="center" vertical="center" shrinkToFit="1"/>
      <protection locked="0"/>
    </xf>
    <xf numFmtId="1" fontId="30" fillId="3" borderId="59" xfId="0" applyNumberFormat="1" applyFont="1" applyFill="1" applyBorder="1" applyAlignment="1" applyProtection="1">
      <alignment horizontal="center" vertical="center" shrinkToFit="1"/>
    </xf>
    <xf numFmtId="1" fontId="30" fillId="3" borderId="23" xfId="0" applyNumberFormat="1" applyFont="1" applyFill="1" applyBorder="1" applyAlignment="1" applyProtection="1">
      <alignment horizontal="center" vertical="center" shrinkToFit="1"/>
    </xf>
    <xf numFmtId="49" fontId="30" fillId="3" borderId="32" xfId="0" applyNumberFormat="1" applyFont="1" applyFill="1" applyBorder="1" applyAlignment="1" applyProtection="1">
      <alignment horizontal="center" vertical="center" wrapText="1"/>
    </xf>
    <xf numFmtId="49" fontId="26" fillId="3" borderId="30" xfId="0" applyNumberFormat="1" applyFont="1" applyFill="1" applyBorder="1" applyAlignment="1" applyProtection="1">
      <alignment horizontal="left" vertical="center" wrapText="1"/>
    </xf>
    <xf numFmtId="49" fontId="26" fillId="3" borderId="61" xfId="0" applyNumberFormat="1" applyFont="1" applyFill="1" applyBorder="1" applyAlignment="1" applyProtection="1">
      <alignment horizontal="left" vertical="center" wrapText="1"/>
    </xf>
    <xf numFmtId="0" fontId="30" fillId="3" borderId="61" xfId="0" applyNumberFormat="1" applyFont="1" applyFill="1" applyBorder="1" applyAlignment="1" applyProtection="1">
      <alignment horizontal="center" vertical="center" wrapText="1" shrinkToFit="1"/>
    </xf>
    <xf numFmtId="1" fontId="30" fillId="3" borderId="9" xfId="0" applyNumberFormat="1" applyFont="1" applyFill="1" applyBorder="1" applyAlignment="1" applyProtection="1">
      <alignment horizontal="center" vertical="center" shrinkToFit="1"/>
    </xf>
    <xf numFmtId="1" fontId="30" fillId="3" borderId="19" xfId="0" applyNumberFormat="1" applyFont="1" applyFill="1" applyBorder="1" applyAlignment="1" applyProtection="1">
      <alignment horizontal="center" vertical="center" shrinkToFit="1"/>
    </xf>
    <xf numFmtId="1" fontId="30" fillId="3" borderId="36" xfId="0" applyNumberFormat="1" applyFont="1" applyFill="1" applyBorder="1" applyAlignment="1" applyProtection="1">
      <alignment horizontal="center" vertical="center" shrinkToFit="1"/>
    </xf>
    <xf numFmtId="1" fontId="30" fillId="3" borderId="48" xfId="0" applyNumberFormat="1" applyFont="1" applyFill="1" applyBorder="1" applyAlignment="1" applyProtection="1">
      <alignment horizontal="center" vertical="center" shrinkToFit="1"/>
    </xf>
    <xf numFmtId="1" fontId="30" fillId="3" borderId="24" xfId="0" applyNumberFormat="1" applyFont="1" applyFill="1" applyBorder="1" applyAlignment="1" applyProtection="1">
      <alignment horizontal="center" vertical="center" shrinkToFit="1"/>
    </xf>
    <xf numFmtId="1" fontId="30" fillId="3" borderId="47" xfId="0" applyNumberFormat="1" applyFont="1" applyFill="1" applyBorder="1" applyAlignment="1" applyProtection="1">
      <alignment horizontal="center" vertical="center" shrinkToFit="1"/>
    </xf>
    <xf numFmtId="1" fontId="26" fillId="3" borderId="22" xfId="0" applyNumberFormat="1" applyFont="1" applyFill="1" applyBorder="1" applyAlignment="1" applyProtection="1">
      <alignment horizontal="center" vertical="center" shrinkToFit="1"/>
    </xf>
    <xf numFmtId="1" fontId="30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30" fillId="3" borderId="16" xfId="0" applyNumberFormat="1" applyFont="1" applyFill="1" applyBorder="1" applyAlignment="1" applyProtection="1">
      <alignment horizontal="center" vertical="center" shrinkToFit="1"/>
    </xf>
    <xf numFmtId="49" fontId="30" fillId="3" borderId="37" xfId="0" applyNumberFormat="1" applyFont="1" applyFill="1" applyBorder="1" applyAlignment="1" applyProtection="1">
      <alignment horizontal="center" vertical="center" wrapText="1"/>
    </xf>
    <xf numFmtId="49" fontId="26" fillId="3" borderId="24" xfId="0" applyNumberFormat="1" applyFont="1" applyFill="1" applyBorder="1" applyAlignment="1" applyProtection="1">
      <alignment horizontal="left" vertical="center" wrapText="1"/>
    </xf>
    <xf numFmtId="49" fontId="26" fillId="3" borderId="25" xfId="0" applyNumberFormat="1" applyFont="1" applyFill="1" applyBorder="1" applyAlignment="1" applyProtection="1">
      <alignment horizontal="left" vertical="center" wrapText="1"/>
    </xf>
    <xf numFmtId="0" fontId="30" fillId="3" borderId="25" xfId="0" applyNumberFormat="1" applyFont="1" applyFill="1" applyBorder="1" applyAlignment="1" applyProtection="1">
      <alignment horizontal="center" vertical="center" wrapText="1" shrinkToFit="1"/>
    </xf>
    <xf numFmtId="1" fontId="30" fillId="3" borderId="17" xfId="0" applyNumberFormat="1" applyFont="1" applyFill="1" applyBorder="1" applyAlignment="1" applyProtection="1">
      <alignment horizontal="center" vertical="center" shrinkToFit="1"/>
    </xf>
    <xf numFmtId="1" fontId="26" fillId="3" borderId="20" xfId="0" applyNumberFormat="1" applyFont="1" applyFill="1" applyBorder="1" applyAlignment="1" applyProtection="1">
      <alignment horizontal="center" vertical="center" shrinkToFit="1"/>
    </xf>
    <xf numFmtId="1" fontId="26" fillId="3" borderId="40" xfId="0" applyNumberFormat="1" applyFont="1" applyFill="1" applyBorder="1" applyAlignment="1" applyProtection="1">
      <alignment horizontal="center" vertical="center" shrinkToFit="1"/>
    </xf>
    <xf numFmtId="1" fontId="26" fillId="3" borderId="41" xfId="0" applyNumberFormat="1" applyFont="1" applyFill="1" applyBorder="1" applyAlignment="1" applyProtection="1">
      <alignment horizontal="center" vertical="center" shrinkToFit="1"/>
    </xf>
    <xf numFmtId="1" fontId="26" fillId="3" borderId="62" xfId="0" applyNumberFormat="1" applyFont="1" applyFill="1" applyBorder="1" applyAlignment="1" applyProtection="1">
      <alignment horizontal="center" vertical="center" shrinkToFit="1"/>
    </xf>
    <xf numFmtId="1" fontId="26" fillId="3" borderId="63" xfId="0" applyNumberFormat="1" applyFont="1" applyFill="1" applyBorder="1" applyAlignment="1" applyProtection="1">
      <alignment horizontal="center" vertical="center" shrinkToFit="1"/>
    </xf>
    <xf numFmtId="1" fontId="26" fillId="3" borderId="64" xfId="0" applyNumberFormat="1" applyFont="1" applyFill="1" applyBorder="1" applyAlignment="1" applyProtection="1">
      <alignment horizontal="center" vertical="center" shrinkToFit="1"/>
    </xf>
    <xf numFmtId="1" fontId="26" fillId="3" borderId="65" xfId="0" applyNumberFormat="1" applyFont="1" applyFill="1" applyBorder="1" applyAlignment="1" applyProtection="1">
      <alignment horizontal="center" vertical="center" shrinkToFit="1"/>
    </xf>
    <xf numFmtId="1" fontId="30" fillId="3" borderId="65" xfId="0" applyNumberFormat="1" applyFont="1" applyFill="1" applyBorder="1" applyAlignment="1" applyProtection="1">
      <alignment horizontal="center" vertical="center" shrinkToFit="1"/>
      <protection locked="0"/>
    </xf>
    <xf numFmtId="1" fontId="26" fillId="3" borderId="66" xfId="0" applyNumberFormat="1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Protection="1"/>
    <xf numFmtId="49" fontId="30" fillId="3" borderId="20" xfId="0" applyNumberFormat="1" applyFont="1" applyFill="1" applyBorder="1" applyAlignment="1" applyProtection="1">
      <alignment horizontal="center" vertical="center" wrapText="1"/>
    </xf>
    <xf numFmtId="49" fontId="26" fillId="3" borderId="67" xfId="0" applyNumberFormat="1" applyFont="1" applyFill="1" applyBorder="1" applyAlignment="1" applyProtection="1">
      <alignment horizontal="left" vertical="center" wrapText="1"/>
    </xf>
    <xf numFmtId="0" fontId="30" fillId="3" borderId="67" xfId="0" applyNumberFormat="1" applyFont="1" applyFill="1" applyBorder="1" applyAlignment="1" applyProtection="1">
      <alignment horizontal="center" vertical="center" wrapText="1" shrinkToFit="1"/>
    </xf>
    <xf numFmtId="1" fontId="30" fillId="3" borderId="31" xfId="0" applyNumberFormat="1" applyFont="1" applyFill="1" applyBorder="1" applyAlignment="1">
      <alignment horizontal="center" vertical="center" shrinkToFit="1"/>
    </xf>
    <xf numFmtId="1" fontId="31" fillId="3" borderId="30" xfId="3" applyNumberFormat="1" applyFont="1" applyFill="1" applyBorder="1" applyAlignment="1" applyProtection="1">
      <alignment horizontal="center" vertical="center" shrinkToFit="1"/>
    </xf>
    <xf numFmtId="1" fontId="30" fillId="3" borderId="31" xfId="0" applyNumberFormat="1" applyFont="1" applyFill="1" applyBorder="1" applyAlignment="1" applyProtection="1">
      <alignment horizontal="center" vertical="center" shrinkToFit="1"/>
    </xf>
    <xf numFmtId="1" fontId="30" fillId="3" borderId="30" xfId="0" applyNumberFormat="1" applyFont="1" applyFill="1" applyBorder="1" applyAlignment="1" applyProtection="1">
      <alignment horizontal="center" vertical="center" shrinkToFit="1"/>
    </xf>
    <xf numFmtId="1" fontId="30" fillId="3" borderId="32" xfId="0" applyNumberFormat="1" applyFont="1" applyFill="1" applyBorder="1" applyAlignment="1" applyProtection="1">
      <alignment horizontal="center" vertical="center" shrinkToFit="1"/>
    </xf>
    <xf numFmtId="0" fontId="30" fillId="3" borderId="31" xfId="0" applyNumberFormat="1" applyFont="1" applyFill="1" applyBorder="1" applyAlignment="1" applyProtection="1">
      <alignment horizontal="center" vertical="center" shrinkToFit="1"/>
    </xf>
    <xf numFmtId="0" fontId="30" fillId="3" borderId="30" xfId="0" applyNumberFormat="1" applyFont="1" applyFill="1" applyBorder="1" applyAlignment="1" applyProtection="1">
      <alignment horizontal="center" vertical="center" shrinkToFit="1"/>
    </xf>
    <xf numFmtId="0" fontId="30" fillId="3" borderId="32" xfId="0" applyNumberFormat="1" applyFont="1" applyFill="1" applyBorder="1" applyAlignment="1" applyProtection="1">
      <alignment horizontal="center" vertical="center" shrinkToFit="1"/>
    </xf>
    <xf numFmtId="0" fontId="30" fillId="3" borderId="68" xfId="0" applyNumberFormat="1" applyFont="1" applyFill="1" applyBorder="1" applyAlignment="1" applyProtection="1">
      <alignment horizontal="center" vertical="center" shrinkToFit="1"/>
    </xf>
    <xf numFmtId="1" fontId="30" fillId="3" borderId="68" xfId="0" applyNumberFormat="1" applyFont="1" applyFill="1" applyBorder="1" applyAlignment="1" applyProtection="1">
      <alignment horizontal="center" vertical="center" shrinkToFit="1"/>
    </xf>
    <xf numFmtId="1" fontId="30" fillId="3" borderId="69" xfId="0" applyNumberFormat="1" applyFont="1" applyFill="1" applyBorder="1" applyAlignment="1" applyProtection="1">
      <alignment horizontal="center" vertical="center" shrinkToFit="1"/>
    </xf>
    <xf numFmtId="1" fontId="32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33" fillId="3" borderId="32" xfId="0" applyFont="1" applyFill="1" applyBorder="1" applyAlignment="1" applyProtection="1">
      <alignment horizontal="center"/>
    </xf>
    <xf numFmtId="0" fontId="33" fillId="3" borderId="30" xfId="0" applyFont="1" applyFill="1" applyBorder="1" applyAlignment="1" applyProtection="1">
      <alignment horizontal="center"/>
    </xf>
    <xf numFmtId="49" fontId="30" fillId="3" borderId="68" xfId="0" applyNumberFormat="1" applyFont="1" applyFill="1" applyBorder="1" applyAlignment="1">
      <alignment horizontal="left" vertical="center" wrapText="1"/>
    </xf>
    <xf numFmtId="0" fontId="30" fillId="3" borderId="30" xfId="0" applyFont="1" applyFill="1" applyBorder="1" applyAlignment="1">
      <alignment horizontal="center" vertical="center" wrapText="1" shrinkToFit="1"/>
    </xf>
    <xf numFmtId="1" fontId="30" fillId="3" borderId="36" xfId="0" applyNumberFormat="1" applyFont="1" applyFill="1" applyBorder="1" applyAlignment="1">
      <alignment horizontal="center" vertical="center" shrinkToFit="1"/>
    </xf>
    <xf numFmtId="1" fontId="31" fillId="3" borderId="19" xfId="3" applyNumberFormat="1" applyFont="1" applyFill="1" applyBorder="1" applyAlignment="1" applyProtection="1">
      <alignment horizontal="center" vertical="center" shrinkToFit="1"/>
    </xf>
    <xf numFmtId="1" fontId="30" fillId="3" borderId="37" xfId="0" applyNumberFormat="1" applyFont="1" applyFill="1" applyBorder="1" applyAlignment="1" applyProtection="1">
      <alignment horizontal="center" vertical="center" shrinkToFit="1"/>
    </xf>
    <xf numFmtId="164" fontId="30" fillId="3" borderId="57" xfId="0" applyNumberFormat="1" applyFont="1" applyFill="1" applyBorder="1" applyAlignment="1" applyProtection="1">
      <alignment horizontal="center" vertical="center" shrinkToFit="1"/>
    </xf>
    <xf numFmtId="0" fontId="30" fillId="3" borderId="56" xfId="0" applyNumberFormat="1" applyFont="1" applyFill="1" applyBorder="1" applyAlignment="1" applyProtection="1">
      <alignment horizontal="center" vertical="center" shrinkToFit="1"/>
    </xf>
    <xf numFmtId="164" fontId="30" fillId="3" borderId="37" xfId="0" applyNumberFormat="1" applyFont="1" applyFill="1" applyBorder="1" applyAlignment="1" applyProtection="1">
      <alignment horizontal="center" vertical="center" shrinkToFit="1"/>
    </xf>
    <xf numFmtId="0" fontId="30" fillId="3" borderId="37" xfId="0" applyNumberFormat="1" applyFont="1" applyFill="1" applyBorder="1" applyAlignment="1" applyProtection="1">
      <alignment horizontal="center" vertical="center" shrinkToFit="1"/>
    </xf>
    <xf numFmtId="0" fontId="30" fillId="3" borderId="22" xfId="0" applyNumberFormat="1" applyFont="1" applyFill="1" applyBorder="1" applyAlignment="1" applyProtection="1">
      <alignment horizontal="center" vertical="center" shrinkToFit="1"/>
    </xf>
    <xf numFmtId="1" fontId="30" fillId="3" borderId="65" xfId="0" applyNumberFormat="1" applyFont="1" applyFill="1" applyBorder="1" applyAlignment="1" applyProtection="1">
      <alignment horizontal="center" vertical="center" shrinkToFit="1"/>
    </xf>
    <xf numFmtId="1" fontId="30" fillId="3" borderId="70" xfId="0" applyNumberFormat="1" applyFont="1" applyFill="1" applyBorder="1" applyAlignment="1" applyProtection="1">
      <alignment horizontal="center" vertical="center" shrinkToFit="1"/>
    </xf>
    <xf numFmtId="1" fontId="32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19" xfId="0" applyNumberFormat="1" applyFont="1" applyFill="1" applyBorder="1" applyAlignment="1" applyProtection="1">
      <alignment horizontal="center" vertical="center" wrapText="1"/>
    </xf>
    <xf numFmtId="49" fontId="30" fillId="3" borderId="22" xfId="0" applyNumberFormat="1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center" vertical="center" wrapText="1" shrinkToFit="1"/>
    </xf>
    <xf numFmtId="1" fontId="30" fillId="3" borderId="63" xfId="0" applyNumberFormat="1" applyFont="1" applyFill="1" applyBorder="1" applyAlignment="1">
      <alignment horizontal="center" vertical="center" shrinkToFit="1"/>
    </xf>
    <xf numFmtId="1" fontId="31" fillId="3" borderId="20" xfId="3" applyNumberFormat="1" applyFont="1" applyFill="1" applyBorder="1" applyAlignment="1" applyProtection="1">
      <alignment horizontal="center" vertical="center" shrinkToFit="1"/>
    </xf>
    <xf numFmtId="1" fontId="30" fillId="3" borderId="40" xfId="0" applyNumberFormat="1" applyFont="1" applyFill="1" applyBorder="1" applyAlignment="1" applyProtection="1">
      <alignment horizontal="center" vertical="center" shrinkToFit="1"/>
    </xf>
    <xf numFmtId="1" fontId="30" fillId="3" borderId="20" xfId="0" applyNumberFormat="1" applyFont="1" applyFill="1" applyBorder="1" applyAlignment="1" applyProtection="1">
      <alignment horizontal="center" vertical="center" shrinkToFit="1"/>
    </xf>
    <xf numFmtId="1" fontId="30" fillId="3" borderId="41" xfId="0" applyNumberFormat="1" applyFont="1" applyFill="1" applyBorder="1" applyAlignment="1" applyProtection="1">
      <alignment horizontal="center" vertical="center" shrinkToFit="1"/>
    </xf>
    <xf numFmtId="164" fontId="30" fillId="3" borderId="47" xfId="0" applyNumberFormat="1" applyFont="1" applyFill="1" applyBorder="1" applyAlignment="1" applyProtection="1">
      <alignment vertical="center" shrinkToFit="1"/>
    </xf>
    <xf numFmtId="0" fontId="30" fillId="3" borderId="24" xfId="0" applyNumberFormat="1" applyFont="1" applyFill="1" applyBorder="1" applyAlignment="1" applyProtection="1">
      <alignment horizontal="center" vertical="center" shrinkToFit="1"/>
    </xf>
    <xf numFmtId="164" fontId="30" fillId="3" borderId="41" xfId="0" applyNumberFormat="1" applyFont="1" applyFill="1" applyBorder="1" applyAlignment="1" applyProtection="1">
      <alignment horizontal="center" vertical="center" shrinkToFit="1"/>
    </xf>
    <xf numFmtId="0" fontId="30" fillId="3" borderId="41" xfId="0" applyNumberFormat="1" applyFont="1" applyFill="1" applyBorder="1" applyAlignment="1" applyProtection="1">
      <alignment horizontal="center" vertical="center" shrinkToFit="1"/>
    </xf>
    <xf numFmtId="0" fontId="30" fillId="3" borderId="65" xfId="0" applyFont="1" applyFill="1" applyBorder="1" applyAlignment="1">
      <alignment horizontal="center" vertical="center" shrinkToFit="1"/>
    </xf>
    <xf numFmtId="1" fontId="30" fillId="3" borderId="65" xfId="0" applyNumberFormat="1" applyFont="1" applyFill="1" applyBorder="1" applyAlignment="1">
      <alignment horizontal="center" vertical="center" shrinkToFit="1"/>
    </xf>
    <xf numFmtId="1" fontId="30" fillId="3" borderId="62" xfId="0" applyNumberFormat="1" applyFont="1" applyFill="1" applyBorder="1" applyAlignment="1">
      <alignment horizontal="center" vertical="center" shrinkToFit="1"/>
    </xf>
    <xf numFmtId="1" fontId="32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41" xfId="0" applyNumberFormat="1" applyFont="1" applyFill="1" applyBorder="1" applyAlignment="1" applyProtection="1">
      <alignment horizontal="center" vertical="center" wrapText="1"/>
    </xf>
    <xf numFmtId="49" fontId="30" fillId="3" borderId="65" xfId="0" applyNumberFormat="1" applyFont="1" applyFill="1" applyBorder="1" applyAlignment="1">
      <alignment horizontal="left" vertical="center" wrapText="1"/>
    </xf>
    <xf numFmtId="1" fontId="34" fillId="3" borderId="40" xfId="0" applyNumberFormat="1" applyFont="1" applyFill="1" applyBorder="1" applyAlignment="1">
      <alignment horizontal="center" vertical="center" shrinkToFit="1"/>
    </xf>
    <xf numFmtId="164" fontId="30" fillId="3" borderId="63" xfId="0" applyNumberFormat="1" applyFont="1" applyFill="1" applyBorder="1" applyAlignment="1" applyProtection="1">
      <alignment vertical="center" shrinkToFit="1"/>
    </xf>
    <xf numFmtId="0" fontId="30" fillId="3" borderId="20" xfId="0" applyNumberFormat="1" applyFont="1" applyFill="1" applyBorder="1" applyAlignment="1" applyProtection="1">
      <alignment horizontal="center" vertical="center" shrinkToFit="1"/>
    </xf>
    <xf numFmtId="0" fontId="30" fillId="3" borderId="65" xfId="0" applyNumberFormat="1" applyFont="1" applyFill="1" applyBorder="1" applyAlignment="1" applyProtection="1">
      <alignment horizontal="center" vertical="center" shrinkToFit="1"/>
    </xf>
    <xf numFmtId="1" fontId="30" fillId="3" borderId="62" xfId="0" applyNumberFormat="1" applyFont="1" applyFill="1" applyBorder="1" applyAlignment="1" applyProtection="1">
      <alignment horizontal="center" vertical="center" shrinkToFit="1"/>
    </xf>
    <xf numFmtId="0" fontId="35" fillId="0" borderId="0" xfId="0" applyFont="1"/>
    <xf numFmtId="0" fontId="35" fillId="0" borderId="0" xfId="0" applyFont="1" applyFill="1"/>
    <xf numFmtId="1" fontId="36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36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36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36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36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3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38" fillId="3" borderId="44" xfId="0" applyNumberFormat="1" applyFont="1" applyFill="1" applyBorder="1" applyAlignment="1" applyProtection="1">
      <alignment horizontal="center" vertical="center" wrapText="1"/>
    </xf>
    <xf numFmtId="49" fontId="36" fillId="3" borderId="21" xfId="0" applyNumberFormat="1" applyFont="1" applyFill="1" applyBorder="1" applyAlignment="1" applyProtection="1">
      <alignment horizontal="center" vertical="center" wrapText="1"/>
    </xf>
    <xf numFmtId="49" fontId="26" fillId="3" borderId="45" xfId="0" applyNumberFormat="1" applyFont="1" applyFill="1" applyBorder="1" applyAlignment="1">
      <alignment horizontal="left" vertical="center" wrapText="1"/>
    </xf>
    <xf numFmtId="0" fontId="26" fillId="3" borderId="21" xfId="0" applyFont="1" applyFill="1" applyBorder="1" applyAlignment="1">
      <alignment horizontal="center" vertical="center" wrapText="1" shrinkToFit="1"/>
    </xf>
    <xf numFmtId="1" fontId="30" fillId="3" borderId="19" xfId="0" applyNumberFormat="1" applyFont="1" applyFill="1" applyBorder="1" applyAlignment="1">
      <alignment horizontal="center" vertical="center" shrinkToFit="1"/>
    </xf>
    <xf numFmtId="0" fontId="30" fillId="3" borderId="19" xfId="0" applyNumberFormat="1" applyFont="1" applyFill="1" applyBorder="1" applyAlignment="1" applyProtection="1">
      <alignment horizontal="center" vertical="center" shrinkToFit="1"/>
    </xf>
    <xf numFmtId="49" fontId="30" fillId="3" borderId="36" xfId="0" applyNumberFormat="1" applyFont="1" applyFill="1" applyBorder="1" applyAlignment="1" applyProtection="1">
      <alignment horizontal="center" vertical="center" wrapText="1"/>
    </xf>
    <xf numFmtId="49" fontId="8" fillId="3" borderId="19" xfId="0" applyNumberFormat="1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1" fontId="32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39" fillId="3" borderId="0" xfId="0" applyFont="1" applyFill="1" applyAlignment="1">
      <alignment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 vertical="center"/>
    </xf>
    <xf numFmtId="1" fontId="30" fillId="3" borderId="40" xfId="0" applyNumberFormat="1" applyFont="1" applyFill="1" applyBorder="1" applyAlignment="1">
      <alignment horizontal="center" vertical="center" shrinkToFit="1"/>
    </xf>
    <xf numFmtId="1" fontId="30" fillId="3" borderId="20" xfId="0" applyNumberFormat="1" applyFont="1" applyFill="1" applyBorder="1" applyAlignment="1">
      <alignment horizontal="center" vertical="center" shrinkToFit="1"/>
    </xf>
    <xf numFmtId="49" fontId="30" fillId="3" borderId="40" xfId="0" applyNumberFormat="1" applyFont="1" applyFill="1" applyBorder="1" applyAlignment="1" applyProtection="1">
      <alignment horizontal="center" vertical="center" wrapText="1"/>
    </xf>
    <xf numFmtId="1" fontId="35" fillId="0" borderId="0" xfId="0" applyNumberFormat="1" applyFont="1" applyFill="1"/>
    <xf numFmtId="0" fontId="35" fillId="0" borderId="0" xfId="0" applyFont="1" applyFill="1" applyAlignment="1">
      <alignment horizontal="center" vertical="center"/>
    </xf>
    <xf numFmtId="0" fontId="40" fillId="0" borderId="0" xfId="0" applyFont="1" applyFill="1"/>
    <xf numFmtId="1" fontId="36" fillId="3" borderId="51" xfId="0" applyNumberFormat="1" applyFont="1" applyFill="1" applyBorder="1" applyAlignment="1" applyProtection="1">
      <alignment horizontal="center" vertical="center" shrinkToFit="1"/>
      <protection locked="0"/>
    </xf>
    <xf numFmtId="1" fontId="36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36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37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37" fillId="3" borderId="53" xfId="0" applyNumberFormat="1" applyFont="1" applyFill="1" applyBorder="1" applyAlignment="1" applyProtection="1">
      <alignment horizontal="center" vertical="center" shrinkToFit="1"/>
      <protection locked="0"/>
    </xf>
    <xf numFmtId="1" fontId="37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38" fillId="3" borderId="52" xfId="0" applyNumberFormat="1" applyFont="1" applyFill="1" applyBorder="1" applyAlignment="1" applyProtection="1">
      <alignment horizontal="center" vertical="center" wrapText="1"/>
    </xf>
    <xf numFmtId="49" fontId="36" fillId="3" borderId="51" xfId="0" applyNumberFormat="1" applyFont="1" applyFill="1" applyBorder="1" applyAlignment="1" applyProtection="1">
      <alignment horizontal="center" vertical="center" wrapText="1"/>
    </xf>
    <xf numFmtId="49" fontId="41" fillId="3" borderId="12" xfId="0" applyNumberFormat="1" applyFont="1" applyFill="1" applyBorder="1" applyAlignment="1" applyProtection="1">
      <alignment horizontal="left" vertical="center" wrapText="1"/>
    </xf>
    <xf numFmtId="0" fontId="26" fillId="3" borderId="51" xfId="0" applyFont="1" applyFill="1" applyBorder="1" applyAlignment="1">
      <alignment horizontal="center" vertical="center" wrapText="1" shrinkToFit="1"/>
    </xf>
    <xf numFmtId="1" fontId="30" fillId="3" borderId="57" xfId="0" applyNumberFormat="1" applyFont="1" applyFill="1" applyBorder="1" applyAlignment="1">
      <alignment horizontal="center" vertical="center" shrinkToFit="1"/>
    </xf>
    <xf numFmtId="1" fontId="30" fillId="3" borderId="56" xfId="0" applyNumberFormat="1" applyFont="1" applyFill="1" applyBorder="1" applyAlignment="1">
      <alignment horizontal="center" vertical="center" shrinkToFit="1"/>
    </xf>
    <xf numFmtId="1" fontId="3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33" fillId="3" borderId="33" xfId="0" applyFont="1" applyFill="1" applyBorder="1" applyAlignment="1" applyProtection="1">
      <alignment horizontal="center"/>
    </xf>
    <xf numFmtId="49" fontId="30" fillId="3" borderId="30" xfId="0" applyNumberFormat="1" applyFont="1" applyFill="1" applyBorder="1" applyAlignment="1" applyProtection="1">
      <alignment horizontal="center" vertical="center" wrapText="1"/>
    </xf>
    <xf numFmtId="1" fontId="34" fillId="3" borderId="20" xfId="0" applyNumberFormat="1" applyFont="1" applyFill="1" applyBorder="1" applyAlignment="1">
      <alignment horizontal="center" vertical="center" shrinkToFit="1"/>
    </xf>
    <xf numFmtId="1" fontId="36" fillId="3" borderId="18" xfId="0" applyNumberFormat="1" applyFont="1" applyFill="1" applyBorder="1" applyAlignment="1">
      <alignment horizontal="center" vertical="center" shrinkToFit="1"/>
    </xf>
    <xf numFmtId="1" fontId="36" fillId="3" borderId="21" xfId="0" applyNumberFormat="1" applyFont="1" applyFill="1" applyBorder="1" applyAlignment="1">
      <alignment horizontal="center" vertical="center" shrinkToFit="1"/>
    </xf>
    <xf numFmtId="1" fontId="36" fillId="3" borderId="18" xfId="0" applyNumberFormat="1" applyFont="1" applyFill="1" applyBorder="1" applyAlignment="1" applyProtection="1">
      <alignment horizontal="center" vertical="center" shrinkToFit="1"/>
    </xf>
    <xf numFmtId="1" fontId="36" fillId="3" borderId="46" xfId="0" applyNumberFormat="1" applyFont="1" applyFill="1" applyBorder="1" applyAlignment="1" applyProtection="1">
      <alignment horizontal="center" vertical="center" shrinkToFit="1"/>
    </xf>
    <xf numFmtId="0" fontId="36" fillId="3" borderId="21" xfId="0" applyNumberFormat="1" applyFont="1" applyFill="1" applyBorder="1" applyAlignment="1" applyProtection="1">
      <alignment horizontal="center" vertical="center" shrinkToFit="1"/>
    </xf>
    <xf numFmtId="0" fontId="36" fillId="3" borderId="44" xfId="0" applyNumberFormat="1" applyFont="1" applyFill="1" applyBorder="1" applyAlignment="1" applyProtection="1">
      <alignment horizontal="center" vertical="center" shrinkToFit="1"/>
    </xf>
    <xf numFmtId="0" fontId="36" fillId="3" borderId="45" xfId="0" applyNumberFormat="1" applyFont="1" applyFill="1" applyBorder="1" applyAlignment="1" applyProtection="1">
      <alignment horizontal="center" vertical="center" shrinkToFit="1"/>
    </xf>
    <xf numFmtId="1" fontId="36" fillId="3" borderId="45" xfId="0" applyNumberFormat="1" applyFont="1" applyFill="1" applyBorder="1" applyAlignment="1" applyProtection="1">
      <alignment horizontal="center" vertical="center" shrinkToFit="1"/>
    </xf>
    <xf numFmtId="1" fontId="36" fillId="3" borderId="21" xfId="0" applyNumberFormat="1" applyFont="1" applyFill="1" applyBorder="1" applyAlignment="1" applyProtection="1">
      <alignment horizontal="center" vertical="center" shrinkToFit="1"/>
    </xf>
    <xf numFmtId="1" fontId="37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38" fillId="3" borderId="18" xfId="0" applyNumberFormat="1" applyFont="1" applyFill="1" applyBorder="1" applyAlignment="1" applyProtection="1">
      <alignment horizontal="center" vertical="center" wrapText="1"/>
    </xf>
    <xf numFmtId="49" fontId="41" fillId="3" borderId="11" xfId="0" applyNumberFormat="1" applyFont="1" applyFill="1" applyBorder="1" applyAlignment="1" applyProtection="1">
      <alignment horizontal="left" vertical="center" wrapText="1"/>
    </xf>
    <xf numFmtId="1" fontId="30" fillId="3" borderId="30" xfId="0" applyNumberFormat="1" applyFont="1" applyFill="1" applyBorder="1" applyAlignment="1">
      <alignment horizontal="center" vertical="center" shrinkToFit="1"/>
    </xf>
    <xf numFmtId="164" fontId="30" fillId="3" borderId="31" xfId="0" applyNumberFormat="1" applyFont="1" applyFill="1" applyBorder="1" applyAlignment="1" applyProtection="1">
      <alignment horizontal="center" vertical="center" shrinkToFit="1"/>
    </xf>
    <xf numFmtId="1" fontId="30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33" fillId="3" borderId="31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1" fontId="30" fillId="0" borderId="0" xfId="0" applyNumberFormat="1" applyFont="1" applyFill="1" applyBorder="1" applyAlignment="1">
      <alignment horizontal="center" vertical="center" shrinkToFit="1"/>
    </xf>
    <xf numFmtId="1" fontId="34" fillId="3" borderId="36" xfId="0" applyNumberFormat="1" applyFont="1" applyFill="1" applyBorder="1" applyAlignment="1">
      <alignment horizontal="center" vertical="center" shrinkToFit="1"/>
    </xf>
    <xf numFmtId="49" fontId="13" fillId="3" borderId="19" xfId="0" applyNumberFormat="1" applyFont="1" applyFill="1" applyBorder="1" applyAlignment="1" applyProtection="1">
      <alignment horizontal="center" vertical="center" wrapText="1"/>
    </xf>
    <xf numFmtId="1" fontId="30" fillId="3" borderId="63" xfId="0" applyNumberFormat="1" applyFont="1" applyFill="1" applyBorder="1" applyAlignment="1" applyProtection="1">
      <alignment horizontal="center" vertical="center" shrinkToFit="1"/>
    </xf>
    <xf numFmtId="0" fontId="30" fillId="3" borderId="71" xfId="0" applyNumberFormat="1" applyFont="1" applyFill="1" applyBorder="1" applyAlignment="1" applyProtection="1">
      <alignment horizontal="center" vertical="center" shrinkToFit="1"/>
    </xf>
    <xf numFmtId="0" fontId="30" fillId="3" borderId="72" xfId="0" applyNumberFormat="1" applyFont="1" applyFill="1" applyBorder="1" applyAlignment="1" applyProtection="1">
      <alignment horizontal="center" vertical="center" shrinkToFit="1"/>
    </xf>
    <xf numFmtId="1" fontId="30" fillId="3" borderId="72" xfId="0" applyNumberFormat="1" applyFont="1" applyFill="1" applyBorder="1" applyAlignment="1" applyProtection="1">
      <alignment horizontal="center" vertical="center" shrinkToFit="1"/>
    </xf>
    <xf numFmtId="1" fontId="30" fillId="3" borderId="64" xfId="0" applyNumberFormat="1" applyFont="1" applyFill="1" applyBorder="1" applyAlignment="1" applyProtection="1">
      <alignment horizontal="center" vertical="center" shrinkToFit="1"/>
    </xf>
    <xf numFmtId="1" fontId="42" fillId="0" borderId="0" xfId="0" applyNumberFormat="1" applyFont="1" applyFill="1" applyAlignment="1">
      <alignment horizontal="center" vertical="center"/>
    </xf>
    <xf numFmtId="1" fontId="42" fillId="0" borderId="0" xfId="0" applyNumberFormat="1" applyFont="1" applyFill="1" applyAlignment="1">
      <alignment horizontal="left" vertical="center"/>
    </xf>
    <xf numFmtId="1" fontId="3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 applyFill="1"/>
    <xf numFmtId="1" fontId="43" fillId="0" borderId="0" xfId="0" applyNumberFormat="1" applyFont="1" applyFill="1" applyAlignment="1">
      <alignment horizontal="left"/>
    </xf>
    <xf numFmtId="1" fontId="4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3" borderId="4" xfId="0" applyNumberFormat="1" applyFont="1" applyFill="1" applyBorder="1" applyAlignment="1" applyProtection="1">
      <alignment horizontal="center" vertical="center" wrapText="1" shrinkToFit="1"/>
    </xf>
    <xf numFmtId="1" fontId="30" fillId="0" borderId="73" xfId="0" applyNumberFormat="1" applyFont="1" applyFill="1" applyBorder="1" applyAlignment="1">
      <alignment horizontal="center" vertical="center" shrinkToFit="1"/>
    </xf>
    <xf numFmtId="0" fontId="45" fillId="0" borderId="0" xfId="0" applyFont="1" applyFill="1" applyAlignment="1">
      <alignment horizontal="center" vertical="center"/>
    </xf>
    <xf numFmtId="0" fontId="30" fillId="3" borderId="56" xfId="0" applyFont="1" applyFill="1" applyBorder="1" applyAlignment="1">
      <alignment horizontal="center" vertical="center" shrinkToFit="1"/>
    </xf>
    <xf numFmtId="164" fontId="30" fillId="3" borderId="36" xfId="0" applyNumberFormat="1" applyFont="1" applyFill="1" applyBorder="1" applyAlignment="1" applyProtection="1">
      <alignment horizontal="center" vertical="center" shrinkToFit="1"/>
    </xf>
    <xf numFmtId="0" fontId="30" fillId="3" borderId="58" xfId="0" applyNumberFormat="1" applyFont="1" applyFill="1" applyBorder="1" applyAlignment="1" applyProtection="1">
      <alignment horizontal="center" vertical="center" shrinkToFit="1"/>
    </xf>
    <xf numFmtId="0" fontId="30" fillId="3" borderId="60" xfId="0" applyFont="1" applyFill="1" applyBorder="1" applyAlignment="1">
      <alignment horizontal="center" vertical="center" shrinkToFit="1"/>
    </xf>
    <xf numFmtId="1" fontId="30" fillId="3" borderId="73" xfId="0" applyNumberFormat="1" applyFont="1" applyFill="1" applyBorder="1" applyAlignment="1">
      <alignment horizontal="center" vertical="center" shrinkToFit="1"/>
    </xf>
    <xf numFmtId="1" fontId="30" fillId="3" borderId="22" xfId="0" applyNumberFormat="1" applyFont="1" applyFill="1" applyBorder="1" applyAlignment="1">
      <alignment horizontal="center" vertical="center" shrinkToFit="1"/>
    </xf>
    <xf numFmtId="1" fontId="30" fillId="3" borderId="73" xfId="0" applyNumberFormat="1" applyFont="1" applyFill="1" applyBorder="1" applyAlignment="1" applyProtection="1">
      <alignment horizontal="center" vertical="center" shrinkToFit="1"/>
    </xf>
    <xf numFmtId="1" fontId="32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58" xfId="0" applyNumberFormat="1" applyFont="1" applyFill="1" applyBorder="1" applyAlignment="1">
      <alignment horizontal="center" vertical="center" wrapText="1"/>
    </xf>
    <xf numFmtId="49" fontId="30" fillId="3" borderId="56" xfId="0" applyNumberFormat="1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 shrinkToFit="1"/>
    </xf>
    <xf numFmtId="0" fontId="30" fillId="3" borderId="19" xfId="0" applyFont="1" applyFill="1" applyBorder="1" applyAlignment="1">
      <alignment horizontal="center" vertical="center" shrinkToFit="1"/>
    </xf>
    <xf numFmtId="0" fontId="30" fillId="3" borderId="22" xfId="0" applyFont="1" applyFill="1" applyBorder="1" applyAlignment="1">
      <alignment horizontal="center" vertical="center" shrinkToFit="1"/>
    </xf>
    <xf numFmtId="0" fontId="39" fillId="3" borderId="37" xfId="0" applyFont="1" applyFill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vertical="center" wrapText="1"/>
    </xf>
    <xf numFmtId="1" fontId="26" fillId="3" borderId="36" xfId="0" applyNumberFormat="1" applyFont="1" applyFill="1" applyBorder="1" applyAlignment="1">
      <alignment horizontal="center" vertical="center" shrinkToFit="1"/>
    </xf>
    <xf numFmtId="1" fontId="26" fillId="3" borderId="19" xfId="0" applyNumberFormat="1" applyFont="1" applyFill="1" applyBorder="1" applyAlignment="1">
      <alignment horizontal="center" vertical="center" shrinkToFit="1"/>
    </xf>
    <xf numFmtId="1" fontId="30" fillId="0" borderId="36" xfId="0" applyNumberFormat="1" applyFont="1" applyFill="1" applyBorder="1" applyAlignment="1">
      <alignment horizontal="center" vertical="center" shrinkToFit="1"/>
    </xf>
    <xf numFmtId="1" fontId="30" fillId="0" borderId="19" xfId="0" applyNumberFormat="1" applyFont="1" applyFill="1" applyBorder="1" applyAlignment="1">
      <alignment horizontal="center" vertical="center" shrinkToFit="1"/>
    </xf>
    <xf numFmtId="49" fontId="30" fillId="3" borderId="37" xfId="0" applyNumberFormat="1" applyFont="1" applyFill="1" applyBorder="1" applyAlignment="1">
      <alignment horizontal="center" vertical="center" wrapText="1"/>
    </xf>
    <xf numFmtId="164" fontId="30" fillId="3" borderId="58" xfId="0" applyNumberFormat="1" applyFont="1" applyFill="1" applyBorder="1" applyAlignment="1" applyProtection="1">
      <alignment horizontal="center" vertical="center" shrinkToFit="1"/>
    </xf>
    <xf numFmtId="0" fontId="30" fillId="3" borderId="61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 shrinkToFit="1"/>
    </xf>
    <xf numFmtId="1" fontId="32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39" fillId="3" borderId="0" xfId="0" applyFont="1" applyFill="1" applyAlignment="1">
      <alignment horizontal="center"/>
    </xf>
    <xf numFmtId="0" fontId="30" fillId="3" borderId="43" xfId="0" applyFont="1" applyFill="1" applyBorder="1" applyAlignment="1">
      <alignment horizontal="center" vertical="center" wrapText="1" shrinkToFit="1"/>
    </xf>
    <xf numFmtId="1" fontId="46" fillId="0" borderId="0" xfId="0" applyNumberFormat="1" applyFont="1" applyFill="1" applyAlignment="1">
      <alignment horizontal="center" vertical="center"/>
    </xf>
    <xf numFmtId="49" fontId="23" fillId="3" borderId="44" xfId="0" applyNumberFormat="1" applyFont="1" applyFill="1" applyBorder="1" applyAlignment="1" applyProtection="1">
      <alignment horizontal="center" vertical="center" wrapText="1"/>
    </xf>
    <xf numFmtId="49" fontId="23" fillId="3" borderId="21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1" fontId="30" fillId="3" borderId="74" xfId="0" applyNumberFormat="1" applyFont="1" applyFill="1" applyBorder="1" applyAlignment="1" applyProtection="1">
      <alignment horizontal="center" vertical="center" shrinkToFit="1"/>
    </xf>
    <xf numFmtId="0" fontId="30" fillId="3" borderId="57" xfId="0" applyNumberFormat="1" applyFont="1" applyFill="1" applyBorder="1" applyAlignment="1" applyProtection="1">
      <alignment horizontal="center" vertical="center" shrinkToFit="1"/>
    </xf>
    <xf numFmtId="0" fontId="30" fillId="3" borderId="60" xfId="0" applyNumberFormat="1" applyFont="1" applyFill="1" applyBorder="1" applyAlignment="1" applyProtection="1">
      <alignment horizontal="center" vertical="center" shrinkToFit="1"/>
    </xf>
    <xf numFmtId="1" fontId="30" fillId="3" borderId="22" xfId="0" applyNumberFormat="1" applyFont="1" applyFill="1" applyBorder="1" applyAlignment="1" applyProtection="1">
      <alignment horizontal="center" vertical="center" shrinkToFit="1"/>
    </xf>
    <xf numFmtId="1" fontId="30" fillId="3" borderId="60" xfId="0" applyNumberFormat="1" applyFont="1" applyFill="1" applyBorder="1" applyAlignment="1" applyProtection="1">
      <alignment horizontal="center" vertical="center" shrinkToFit="1"/>
    </xf>
    <xf numFmtId="1" fontId="30" fillId="3" borderId="54" xfId="0" applyNumberFormat="1" applyFont="1" applyFill="1" applyBorder="1" applyAlignment="1" applyProtection="1">
      <alignment horizontal="center" vertical="center" shrinkToFit="1"/>
    </xf>
    <xf numFmtId="0" fontId="47" fillId="3" borderId="37" xfId="0" applyFont="1" applyFill="1" applyBorder="1" applyAlignment="1" applyProtection="1">
      <alignment horizontal="center"/>
    </xf>
    <xf numFmtId="49" fontId="30" fillId="3" borderId="59" xfId="0" applyNumberFormat="1" applyFont="1" applyFill="1" applyBorder="1" applyAlignment="1" applyProtection="1">
      <alignment horizontal="center" vertical="center" wrapText="1"/>
    </xf>
    <xf numFmtId="49" fontId="30" fillId="3" borderId="13" xfId="0" applyNumberFormat="1" applyFont="1" applyFill="1" applyBorder="1" applyAlignment="1" applyProtection="1">
      <alignment horizontal="left" vertical="center" wrapText="1"/>
    </xf>
    <xf numFmtId="0" fontId="30" fillId="3" borderId="12" xfId="0" applyFont="1" applyFill="1" applyBorder="1" applyAlignment="1">
      <alignment horizontal="center" vertical="center" wrapText="1" shrinkToFit="1"/>
    </xf>
    <xf numFmtId="0" fontId="32" fillId="3" borderId="37" xfId="0" applyFont="1" applyFill="1" applyBorder="1" applyAlignment="1" applyProtection="1">
      <alignment horizontal="center"/>
    </xf>
    <xf numFmtId="49" fontId="30" fillId="3" borderId="35" xfId="0" applyNumberFormat="1" applyFont="1" applyFill="1" applyBorder="1" applyAlignment="1" applyProtection="1">
      <alignment horizontal="left" vertical="center" wrapText="1"/>
    </xf>
    <xf numFmtId="0" fontId="30" fillId="3" borderId="16" xfId="0" applyFont="1" applyFill="1" applyBorder="1" applyAlignment="1">
      <alignment horizontal="center" vertical="center" wrapText="1" shrinkToFit="1"/>
    </xf>
    <xf numFmtId="1" fontId="30" fillId="3" borderId="35" xfId="0" applyNumberFormat="1" applyFont="1" applyFill="1" applyBorder="1" applyAlignment="1" applyProtection="1">
      <alignment horizontal="center" vertical="center" shrinkToFit="1"/>
    </xf>
    <xf numFmtId="0" fontId="30" fillId="3" borderId="36" xfId="0" applyNumberFormat="1" applyFont="1" applyFill="1" applyBorder="1" applyAlignment="1" applyProtection="1">
      <alignment horizontal="center" vertical="center" shrinkToFit="1"/>
    </xf>
    <xf numFmtId="49" fontId="30" fillId="3" borderId="70" xfId="0" applyNumberFormat="1" applyFont="1" applyFill="1" applyBorder="1" applyAlignment="1" applyProtection="1">
      <alignment horizontal="center" vertical="center" wrapText="1"/>
    </xf>
    <xf numFmtId="1" fontId="34" fillId="3" borderId="20" xfId="0" applyNumberFormat="1" applyFont="1" applyFill="1" applyBorder="1" applyAlignment="1" applyProtection="1">
      <alignment horizontal="center" vertical="center" shrinkToFit="1"/>
    </xf>
    <xf numFmtId="0" fontId="30" fillId="3" borderId="40" xfId="0" applyNumberFormat="1" applyFont="1" applyFill="1" applyBorder="1" applyAlignment="1" applyProtection="1">
      <alignment horizontal="center" vertical="center" shrinkToFit="1"/>
    </xf>
    <xf numFmtId="0" fontId="30" fillId="3" borderId="62" xfId="0" applyNumberFormat="1" applyFont="1" applyFill="1" applyBorder="1" applyAlignment="1" applyProtection="1">
      <alignment horizontal="center" vertical="center" shrinkToFit="1"/>
    </xf>
    <xf numFmtId="1" fontId="30" fillId="3" borderId="75" xfId="0" applyNumberFormat="1" applyFont="1" applyFill="1" applyBorder="1" applyAlignment="1" applyProtection="1">
      <alignment horizontal="center" vertical="center" shrinkToFit="1"/>
    </xf>
    <xf numFmtId="0" fontId="39" fillId="3" borderId="0" xfId="0" applyFont="1" applyFill="1" applyBorder="1" applyAlignment="1" applyProtection="1">
      <alignment horizontal="center"/>
    </xf>
    <xf numFmtId="49" fontId="30" fillId="3" borderId="15" xfId="0" applyNumberFormat="1" applyFont="1" applyFill="1" applyBorder="1" applyAlignment="1" applyProtection="1">
      <alignment horizontal="left" vertical="center" wrapText="1"/>
    </xf>
    <xf numFmtId="0" fontId="30" fillId="3" borderId="14" xfId="0" applyFont="1" applyFill="1" applyBorder="1" applyAlignment="1">
      <alignment horizontal="center" vertical="center" wrapText="1" shrinkToFit="1"/>
    </xf>
    <xf numFmtId="1" fontId="23" fillId="3" borderId="6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30" fillId="3" borderId="61" xfId="0" applyNumberFormat="1" applyFont="1" applyFill="1" applyBorder="1" applyAlignment="1">
      <alignment horizontal="center" vertical="center" shrinkToFit="1"/>
    </xf>
    <xf numFmtId="164" fontId="30" fillId="3" borderId="57" xfId="0" applyNumberFormat="1" applyFont="1" applyFill="1" applyBorder="1" applyAlignment="1">
      <alignment horizontal="center" vertical="center" shrinkToFit="1"/>
    </xf>
    <xf numFmtId="0" fontId="30" fillId="3" borderId="59" xfId="0" applyFont="1" applyFill="1" applyBorder="1" applyAlignment="1">
      <alignment horizontal="center" vertical="center" shrinkToFit="1"/>
    </xf>
    <xf numFmtId="164" fontId="30" fillId="3" borderId="31" xfId="0" applyNumberFormat="1" applyFont="1" applyFill="1" applyBorder="1" applyAlignment="1">
      <alignment horizontal="center" vertical="center" shrinkToFit="1"/>
    </xf>
    <xf numFmtId="1" fontId="39" fillId="3" borderId="59" xfId="0" applyNumberFormat="1" applyFont="1" applyFill="1" applyBorder="1" applyAlignment="1">
      <alignment horizontal="center" vertical="center"/>
    </xf>
    <xf numFmtId="1" fontId="39" fillId="3" borderId="60" xfId="0" applyNumberFormat="1" applyFont="1" applyFill="1" applyBorder="1" applyAlignment="1">
      <alignment horizontal="center" vertical="center"/>
    </xf>
    <xf numFmtId="1" fontId="30" fillId="3" borderId="58" xfId="0" applyNumberFormat="1" applyFont="1" applyFill="1" applyBorder="1" applyAlignment="1">
      <alignment horizontal="center" vertical="center" shrinkToFit="1"/>
    </xf>
    <xf numFmtId="1" fontId="30" fillId="3" borderId="59" xfId="0" applyNumberFormat="1" applyFont="1" applyFill="1" applyBorder="1" applyAlignment="1">
      <alignment horizontal="center" vertical="center" shrinkToFit="1"/>
    </xf>
    <xf numFmtId="1" fontId="30" fillId="3" borderId="66" xfId="0" applyNumberFormat="1" applyFont="1" applyFill="1" applyBorder="1" applyAlignment="1">
      <alignment horizontal="center" vertical="center" shrinkToFit="1"/>
    </xf>
    <xf numFmtId="0" fontId="0" fillId="3" borderId="58" xfId="0" applyFill="1" applyBorder="1"/>
    <xf numFmtId="49" fontId="6" fillId="3" borderId="60" xfId="0" applyNumberFormat="1" applyFont="1" applyFill="1" applyBorder="1" applyAlignment="1">
      <alignment horizontal="center" vertical="center" wrapText="1"/>
    </xf>
    <xf numFmtId="49" fontId="30" fillId="3" borderId="16" xfId="0" applyNumberFormat="1" applyFont="1" applyFill="1" applyBorder="1" applyAlignment="1" applyProtection="1">
      <alignment horizontal="left" vertical="center" wrapText="1"/>
    </xf>
    <xf numFmtId="0" fontId="30" fillId="3" borderId="39" xfId="0" applyNumberFormat="1" applyFont="1" applyFill="1" applyBorder="1" applyAlignment="1" applyProtection="1">
      <alignment horizontal="center" vertical="center" wrapText="1" shrinkToFit="1"/>
    </xf>
    <xf numFmtId="164" fontId="30" fillId="3" borderId="36" xfId="0" applyNumberFormat="1" applyFont="1" applyFill="1" applyBorder="1" applyAlignment="1">
      <alignment horizontal="center" vertical="center" shrinkToFit="1"/>
    </xf>
    <xf numFmtId="0" fontId="30" fillId="3" borderId="70" xfId="0" applyFont="1" applyFill="1" applyBorder="1" applyAlignment="1">
      <alignment horizontal="center" vertical="center" shrinkToFit="1"/>
    </xf>
    <xf numFmtId="1" fontId="39" fillId="3" borderId="70" xfId="0" applyNumberFormat="1" applyFont="1" applyFill="1" applyBorder="1" applyAlignment="1">
      <alignment horizontal="center" vertical="center"/>
    </xf>
    <xf numFmtId="1" fontId="39" fillId="3" borderId="22" xfId="0" applyNumberFormat="1" applyFont="1" applyFill="1" applyBorder="1" applyAlignment="1">
      <alignment horizontal="center" vertical="center"/>
    </xf>
    <xf numFmtId="1" fontId="30" fillId="3" borderId="37" xfId="0" applyNumberFormat="1" applyFont="1" applyFill="1" applyBorder="1" applyAlignment="1">
      <alignment horizontal="center" vertical="center" shrinkToFit="1"/>
    </xf>
    <xf numFmtId="1" fontId="30" fillId="3" borderId="70" xfId="0" applyNumberFormat="1" applyFont="1" applyFill="1" applyBorder="1" applyAlignment="1">
      <alignment horizontal="center" vertical="center" shrinkToFit="1"/>
    </xf>
    <xf numFmtId="0" fontId="0" fillId="3" borderId="37" xfId="0" applyFill="1" applyBorder="1"/>
    <xf numFmtId="49" fontId="6" fillId="3" borderId="22" xfId="0" applyNumberFormat="1" applyFont="1" applyFill="1" applyBorder="1" applyAlignment="1">
      <alignment horizontal="center" vertical="center" wrapText="1"/>
    </xf>
    <xf numFmtId="1" fontId="30" fillId="3" borderId="39" xfId="0" applyNumberFormat="1" applyFont="1" applyFill="1" applyBorder="1" applyAlignment="1">
      <alignment horizontal="center" vertical="center" shrinkToFit="1"/>
    </xf>
    <xf numFmtId="1" fontId="39" fillId="3" borderId="70" xfId="0" applyNumberFormat="1" applyFont="1" applyFill="1" applyBorder="1" applyAlignment="1">
      <alignment horizontal="center"/>
    </xf>
    <xf numFmtId="1" fontId="39" fillId="3" borderId="22" xfId="0" applyNumberFormat="1" applyFont="1" applyFill="1" applyBorder="1" applyAlignment="1">
      <alignment horizontal="center"/>
    </xf>
    <xf numFmtId="49" fontId="8" fillId="3" borderId="22" xfId="0" applyNumberFormat="1" applyFont="1" applyFill="1" applyBorder="1" applyAlignment="1">
      <alignment horizontal="center" vertical="center" wrapText="1"/>
    </xf>
    <xf numFmtId="0" fontId="39" fillId="3" borderId="16" xfId="0" applyFont="1" applyFill="1" applyBorder="1"/>
    <xf numFmtId="0" fontId="16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center"/>
    </xf>
    <xf numFmtId="0" fontId="47" fillId="3" borderId="37" xfId="0" applyFont="1" applyFill="1" applyBorder="1" applyAlignment="1">
      <alignment horizontal="center"/>
    </xf>
    <xf numFmtId="49" fontId="30" fillId="3" borderId="22" xfId="0" applyNumberFormat="1" applyFont="1" applyFill="1" applyBorder="1" applyAlignment="1">
      <alignment horizontal="center" vertical="center" wrapText="1"/>
    </xf>
    <xf numFmtId="0" fontId="0" fillId="0" borderId="76" xfId="0" applyFill="1" applyBorder="1"/>
    <xf numFmtId="1" fontId="30" fillId="3" borderId="77" xfId="0" applyNumberFormat="1" applyFont="1" applyFill="1" applyBorder="1" applyAlignment="1">
      <alignment horizontal="center" vertical="center" shrinkToFit="1"/>
    </xf>
    <xf numFmtId="1" fontId="30" fillId="3" borderId="67" xfId="0" applyNumberFormat="1" applyFont="1" applyFill="1" applyBorder="1" applyAlignment="1">
      <alignment horizontal="center" vertical="center" shrinkToFit="1"/>
    </xf>
    <xf numFmtId="1" fontId="26" fillId="3" borderId="40" xfId="0" applyNumberFormat="1" applyFont="1" applyFill="1" applyBorder="1" applyAlignment="1">
      <alignment horizontal="center" vertical="center" shrinkToFit="1"/>
    </xf>
    <xf numFmtId="1" fontId="26" fillId="3" borderId="20" xfId="0" applyNumberFormat="1" applyFont="1" applyFill="1" applyBorder="1" applyAlignment="1">
      <alignment horizontal="center" vertical="center" shrinkToFit="1"/>
    </xf>
    <xf numFmtId="164" fontId="26" fillId="3" borderId="40" xfId="0" applyNumberFormat="1" applyFont="1" applyFill="1" applyBorder="1" applyAlignment="1">
      <alignment horizontal="center" vertical="center" shrinkToFit="1"/>
    </xf>
    <xf numFmtId="0" fontId="30" fillId="3" borderId="62" xfId="0" applyFont="1" applyFill="1" applyBorder="1" applyAlignment="1">
      <alignment horizontal="center" vertical="center" shrinkToFit="1"/>
    </xf>
    <xf numFmtId="164" fontId="26" fillId="3" borderId="63" xfId="0" applyNumberFormat="1" applyFont="1" applyFill="1" applyBorder="1" applyAlignment="1">
      <alignment horizontal="center" vertical="center" shrinkToFit="1"/>
    </xf>
    <xf numFmtId="1" fontId="39" fillId="3" borderId="62" xfId="0" applyNumberFormat="1" applyFont="1" applyFill="1" applyBorder="1" applyAlignment="1">
      <alignment horizontal="center"/>
    </xf>
    <xf numFmtId="1" fontId="39" fillId="3" borderId="65" xfId="0" applyNumberFormat="1" applyFont="1" applyFill="1" applyBorder="1" applyAlignment="1">
      <alignment horizontal="center"/>
    </xf>
    <xf numFmtId="1" fontId="30" fillId="3" borderId="41" xfId="0" applyNumberFormat="1" applyFont="1" applyFill="1" applyBorder="1" applyAlignment="1">
      <alignment horizontal="center" vertical="center" shrinkToFit="1"/>
    </xf>
    <xf numFmtId="0" fontId="0" fillId="3" borderId="41" xfId="0" applyFill="1" applyBorder="1"/>
    <xf numFmtId="49" fontId="30" fillId="3" borderId="65" xfId="0" applyNumberFormat="1" applyFont="1" applyFill="1" applyBorder="1" applyAlignment="1">
      <alignment horizontal="center" vertical="center" wrapText="1"/>
    </xf>
    <xf numFmtId="1" fontId="4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3" fillId="3" borderId="18" xfId="0" applyNumberFormat="1" applyFont="1" applyFill="1" applyBorder="1" applyAlignment="1" applyProtection="1">
      <alignment horizontal="center" vertical="center" shrinkToFit="1"/>
    </xf>
    <xf numFmtId="1" fontId="23" fillId="3" borderId="21" xfId="0" applyNumberFormat="1" applyFont="1" applyFill="1" applyBorder="1" applyAlignment="1" applyProtection="1">
      <alignment horizontal="center" vertical="center" shrinkToFit="1"/>
    </xf>
    <xf numFmtId="1" fontId="23" fillId="3" borderId="44" xfId="0" applyNumberFormat="1" applyFont="1" applyFill="1" applyBorder="1" applyAlignment="1" applyProtection="1">
      <alignment horizontal="center" vertical="center" shrinkToFit="1"/>
    </xf>
    <xf numFmtId="1" fontId="23" fillId="3" borderId="45" xfId="0" applyNumberFormat="1" applyFont="1" applyFill="1" applyBorder="1" applyAlignment="1" applyProtection="1">
      <alignment horizontal="center" vertical="center" shrinkToFit="1"/>
    </xf>
    <xf numFmtId="1" fontId="23" fillId="3" borderId="11" xfId="0" applyNumberFormat="1" applyFont="1" applyFill="1" applyBorder="1" applyAlignment="1" applyProtection="1">
      <alignment horizontal="center" vertical="center" shrinkToFit="1"/>
    </xf>
    <xf numFmtId="0" fontId="26" fillId="3" borderId="11" xfId="0" applyNumberFormat="1" applyFont="1" applyFill="1" applyBorder="1" applyAlignment="1" applyProtection="1">
      <alignment horizontal="center" vertical="center" wrapText="1" shrinkToFit="1"/>
    </xf>
    <xf numFmtId="1" fontId="26" fillId="3" borderId="31" xfId="0" applyNumberFormat="1" applyFont="1" applyFill="1" applyBorder="1" applyAlignment="1" applyProtection="1">
      <alignment horizontal="center" vertical="center" shrinkToFit="1"/>
    </xf>
    <xf numFmtId="1" fontId="26" fillId="3" borderId="30" xfId="0" applyNumberFormat="1" applyFont="1" applyFill="1" applyBorder="1" applyAlignment="1" applyProtection="1">
      <alignment horizontal="center" vertical="center" shrinkToFit="1"/>
    </xf>
    <xf numFmtId="1" fontId="26" fillId="3" borderId="56" xfId="0" applyNumberFormat="1" applyFont="1" applyFill="1" applyBorder="1" applyAlignment="1">
      <alignment horizontal="center" vertical="center" shrinkToFit="1"/>
    </xf>
    <xf numFmtId="164" fontId="26" fillId="3" borderId="55" xfId="0" applyNumberFormat="1" applyFont="1" applyFill="1" applyBorder="1" applyAlignment="1">
      <alignment horizontal="center" vertical="center" shrinkToFit="1"/>
    </xf>
    <xf numFmtId="164" fontId="26" fillId="3" borderId="60" xfId="0" applyNumberFormat="1" applyFont="1" applyFill="1" applyBorder="1" applyAlignment="1">
      <alignment horizontal="center" vertical="center" shrinkToFit="1"/>
    </xf>
    <xf numFmtId="1" fontId="30" fillId="3" borderId="60" xfId="0" applyNumberFormat="1" applyFont="1" applyFill="1" applyBorder="1" applyAlignment="1">
      <alignment horizontal="center" vertical="center" shrinkToFit="1"/>
    </xf>
    <xf numFmtId="1" fontId="30" fillId="3" borderId="68" xfId="0" applyNumberFormat="1" applyFont="1" applyFill="1" applyBorder="1" applyAlignment="1">
      <alignment horizontal="center" vertical="center" shrinkToFit="1"/>
    </xf>
    <xf numFmtId="0" fontId="30" fillId="3" borderId="58" xfId="0" applyFont="1" applyFill="1" applyBorder="1" applyAlignment="1">
      <alignment horizontal="center" vertical="center"/>
    </xf>
    <xf numFmtId="49" fontId="30" fillId="3" borderId="30" xfId="0" applyNumberFormat="1" applyFont="1" applyFill="1" applyBorder="1" applyAlignment="1">
      <alignment horizontal="center" vertical="center" wrapText="1"/>
    </xf>
    <xf numFmtId="49" fontId="30" fillId="3" borderId="76" xfId="0" applyNumberFormat="1" applyFont="1" applyFill="1" applyBorder="1" applyAlignment="1">
      <alignment horizontal="left" vertical="center" wrapText="1"/>
    </xf>
    <xf numFmtId="1" fontId="30" fillId="3" borderId="19" xfId="0" applyNumberFormat="1" applyFont="1" applyFill="1" applyBorder="1" applyAlignment="1">
      <alignment horizontal="center" shrinkToFit="1"/>
    </xf>
    <xf numFmtId="1" fontId="30" fillId="3" borderId="70" xfId="0" applyNumberFormat="1" applyFont="1" applyFill="1" applyBorder="1" applyAlignment="1">
      <alignment horizontal="center" shrinkToFit="1"/>
    </xf>
    <xf numFmtId="164" fontId="26" fillId="3" borderId="19" xfId="0" applyNumberFormat="1" applyFont="1" applyFill="1" applyBorder="1" applyAlignment="1">
      <alignment horizontal="center" shrinkToFit="1"/>
    </xf>
    <xf numFmtId="1" fontId="30" fillId="3" borderId="37" xfId="0" applyNumberFormat="1" applyFont="1" applyFill="1" applyBorder="1" applyAlignment="1">
      <alignment horizontal="center" shrinkToFit="1"/>
    </xf>
    <xf numFmtId="1" fontId="30" fillId="3" borderId="22" xfId="0" applyNumberFormat="1" applyFont="1" applyFill="1" applyBorder="1" applyAlignment="1">
      <alignment horizontal="center" shrinkToFit="1"/>
    </xf>
    <xf numFmtId="0" fontId="30" fillId="3" borderId="37" xfId="0" applyFont="1" applyFill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wrapText="1"/>
    </xf>
    <xf numFmtId="49" fontId="30" fillId="3" borderId="38" xfId="0" applyNumberFormat="1" applyFont="1" applyFill="1" applyBorder="1" applyAlignment="1">
      <alignment horizontal="left" vertical="center" wrapText="1"/>
    </xf>
    <xf numFmtId="1" fontId="26" fillId="3" borderId="36" xfId="0" applyNumberFormat="1" applyFont="1" applyFill="1" applyBorder="1" applyAlignment="1" applyProtection="1">
      <alignment horizontal="center" vertical="center" shrinkToFit="1"/>
    </xf>
    <xf numFmtId="1" fontId="26" fillId="3" borderId="37" xfId="0" applyNumberFormat="1" applyFont="1" applyFill="1" applyBorder="1" applyAlignment="1" applyProtection="1">
      <alignment horizontal="center" vertical="center" shrinkToFit="1"/>
    </xf>
    <xf numFmtId="1" fontId="26" fillId="3" borderId="19" xfId="0" applyNumberFormat="1" applyFont="1" applyFill="1" applyBorder="1" applyAlignment="1" applyProtection="1">
      <alignment horizontal="center" vertical="center" shrinkToFit="1"/>
    </xf>
    <xf numFmtId="1" fontId="26" fillId="3" borderId="37" xfId="0" applyNumberFormat="1" applyFont="1" applyFill="1" applyBorder="1" applyAlignment="1">
      <alignment horizontal="center" vertical="center" shrinkToFit="1"/>
    </xf>
    <xf numFmtId="164" fontId="26" fillId="3" borderId="22" xfId="0" applyNumberFormat="1" applyFont="1" applyFill="1" applyBorder="1" applyAlignment="1">
      <alignment horizontal="center" vertical="center" shrinkToFit="1"/>
    </xf>
    <xf numFmtId="1" fontId="26" fillId="3" borderId="17" xfId="0" applyNumberFormat="1" applyFont="1" applyFill="1" applyBorder="1" applyAlignment="1" applyProtection="1">
      <alignment horizontal="center" vertical="center" shrinkToFit="1"/>
    </xf>
    <xf numFmtId="164" fontId="26" fillId="3" borderId="37" xfId="0" applyNumberFormat="1" applyFont="1" applyFill="1" applyBorder="1" applyAlignment="1">
      <alignment horizontal="center" vertical="center" shrinkToFit="1"/>
    </xf>
    <xf numFmtId="0" fontId="30" fillId="3" borderId="37" xfId="0" applyFont="1" applyFill="1" applyBorder="1" applyAlignment="1">
      <alignment horizontal="center" vertical="center"/>
    </xf>
    <xf numFmtId="1" fontId="49" fillId="3" borderId="17" xfId="0" applyNumberFormat="1" applyFont="1" applyFill="1" applyBorder="1" applyAlignment="1" applyProtection="1">
      <alignment horizontal="center" vertical="center" shrinkToFit="1"/>
    </xf>
    <xf numFmtId="1" fontId="49" fillId="3" borderId="20" xfId="0" applyNumberFormat="1" applyFont="1" applyFill="1" applyBorder="1" applyAlignment="1" applyProtection="1">
      <alignment horizontal="center" vertical="center" shrinkToFit="1"/>
    </xf>
    <xf numFmtId="1" fontId="26" fillId="3" borderId="35" xfId="0" applyNumberFormat="1" applyFont="1" applyFill="1" applyBorder="1" applyAlignment="1" applyProtection="1">
      <alignment horizontal="center" vertical="center" shrinkToFit="1"/>
    </xf>
    <xf numFmtId="1" fontId="26" fillId="3" borderId="55" xfId="0" applyNumberFormat="1" applyFont="1" applyFill="1" applyBorder="1" applyAlignment="1" applyProtection="1">
      <alignment horizontal="center" vertical="center" shrinkToFit="1"/>
    </xf>
    <xf numFmtId="164" fontId="30" fillId="3" borderId="37" xfId="0" applyNumberFormat="1" applyFont="1" applyFill="1" applyBorder="1" applyAlignment="1">
      <alignment horizontal="center" vertical="center" shrinkToFit="1"/>
    </xf>
    <xf numFmtId="1" fontId="26" fillId="3" borderId="15" xfId="0" applyNumberFormat="1" applyFont="1" applyFill="1" applyBorder="1" applyAlignment="1" applyProtection="1">
      <alignment horizontal="center" vertical="center" shrinkToFit="1"/>
    </xf>
    <xf numFmtId="164" fontId="30" fillId="3" borderId="41" xfId="0" applyNumberFormat="1" applyFont="1" applyFill="1" applyBorder="1" applyAlignment="1">
      <alignment horizontal="center" vertical="center" shrinkToFit="1"/>
    </xf>
    <xf numFmtId="1" fontId="30" fillId="3" borderId="64" xfId="0" applyNumberFormat="1" applyFont="1" applyFill="1" applyBorder="1" applyAlignment="1">
      <alignment horizontal="center" vertical="center" shrinkToFit="1"/>
    </xf>
    <xf numFmtId="164" fontId="26" fillId="3" borderId="65" xfId="0" applyNumberFormat="1" applyFont="1" applyFill="1" applyBorder="1" applyAlignment="1">
      <alignment horizontal="center" vertical="center" shrinkToFit="1"/>
    </xf>
    <xf numFmtId="49" fontId="30" fillId="3" borderId="41" xfId="0" applyNumberFormat="1" applyFont="1" applyFill="1" applyBorder="1" applyAlignment="1">
      <alignment horizontal="center" vertical="center" wrapText="1"/>
    </xf>
    <xf numFmtId="49" fontId="30" fillId="3" borderId="64" xfId="0" applyNumberFormat="1" applyFont="1" applyFill="1" applyBorder="1" applyAlignment="1">
      <alignment horizontal="center" vertical="center" wrapText="1"/>
    </xf>
    <xf numFmtId="49" fontId="30" fillId="3" borderId="78" xfId="0" applyNumberFormat="1" applyFont="1" applyFill="1" applyBorder="1" applyAlignment="1">
      <alignment horizontal="left" vertical="center" wrapText="1"/>
    </xf>
    <xf numFmtId="1" fontId="36" fillId="3" borderId="13" xfId="0" applyNumberFormat="1" applyFont="1" applyFill="1" applyBorder="1" applyAlignment="1" applyProtection="1">
      <alignment horizontal="center" vertical="center" shrinkToFit="1"/>
    </xf>
    <xf numFmtId="1" fontId="36" fillId="3" borderId="51" xfId="0" applyNumberFormat="1" applyFont="1" applyFill="1" applyBorder="1" applyAlignment="1" applyProtection="1">
      <alignment horizontal="center" vertical="center" shrinkToFit="1"/>
    </xf>
    <xf numFmtId="1" fontId="11" fillId="25" borderId="50" xfId="0" applyNumberFormat="1" applyFont="1" applyFill="1" applyBorder="1" applyAlignment="1" applyProtection="1">
      <alignment horizontal="center" vertical="center" shrinkToFit="1"/>
    </xf>
    <xf numFmtId="1" fontId="11" fillId="25" borderId="51" xfId="0" applyNumberFormat="1" applyFont="1" applyFill="1" applyBorder="1" applyAlignment="1" applyProtection="1">
      <alignment horizontal="center" vertical="center" shrinkToFit="1"/>
    </xf>
    <xf numFmtId="1" fontId="26" fillId="3" borderId="50" xfId="0" applyNumberFormat="1" applyFont="1" applyFill="1" applyBorder="1" applyAlignment="1">
      <alignment horizontal="center" vertical="center" shrinkToFit="1"/>
    </xf>
    <xf numFmtId="1" fontId="26" fillId="3" borderId="51" xfId="0" applyNumberFormat="1" applyFont="1" applyFill="1" applyBorder="1" applyAlignment="1">
      <alignment horizontal="center" vertical="center" shrinkToFit="1"/>
    </xf>
    <xf numFmtId="1" fontId="26" fillId="3" borderId="52" xfId="0" applyNumberFormat="1" applyFont="1" applyFill="1" applyBorder="1" applyAlignment="1">
      <alignment horizontal="center" vertical="center" shrinkToFit="1"/>
    </xf>
    <xf numFmtId="1" fontId="26" fillId="3" borderId="53" xfId="0" applyNumberFormat="1" applyFont="1" applyFill="1" applyBorder="1" applyAlignment="1">
      <alignment horizontal="center" vertical="center" shrinkToFit="1"/>
    </xf>
    <xf numFmtId="1" fontId="26" fillId="3" borderId="54" xfId="0" applyNumberFormat="1" applyFont="1" applyFill="1" applyBorder="1" applyAlignment="1">
      <alignment horizontal="center" vertical="center" shrinkToFit="1"/>
    </xf>
    <xf numFmtId="1" fontId="26" fillId="3" borderId="12" xfId="0" applyNumberFormat="1" applyFont="1" applyFill="1" applyBorder="1" applyAlignment="1">
      <alignment horizontal="center" vertical="center" shrinkToFit="1"/>
    </xf>
    <xf numFmtId="49" fontId="26" fillId="3" borderId="52" xfId="0" applyNumberFormat="1" applyFont="1" applyFill="1" applyBorder="1" applyAlignment="1">
      <alignment horizontal="center" vertical="center" wrapText="1"/>
    </xf>
    <xf numFmtId="49" fontId="26" fillId="3" borderId="54" xfId="0" applyNumberFormat="1" applyFont="1" applyFill="1" applyBorder="1" applyAlignment="1">
      <alignment horizontal="left" vertical="center" wrapText="1"/>
    </xf>
    <xf numFmtId="49" fontId="26" fillId="3" borderId="12" xfId="0" applyNumberFormat="1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50" fillId="0" borderId="8" xfId="0" applyNumberFormat="1" applyFont="1" applyFill="1" applyBorder="1" applyAlignment="1" applyProtection="1">
      <alignment horizontal="center" vertical="center"/>
    </xf>
    <xf numFmtId="0" fontId="50" fillId="0" borderId="21" xfId="0" applyNumberFormat="1" applyFont="1" applyFill="1" applyBorder="1" applyAlignment="1" applyProtection="1">
      <alignment horizontal="center" vertical="center"/>
    </xf>
    <xf numFmtId="0" fontId="50" fillId="0" borderId="18" xfId="0" applyNumberFormat="1" applyFont="1" applyFill="1" applyBorder="1" applyAlignment="1" applyProtection="1">
      <alignment horizontal="center" vertical="center"/>
    </xf>
    <xf numFmtId="49" fontId="51" fillId="0" borderId="21" xfId="0" applyNumberFormat="1" applyFont="1" applyFill="1" applyBorder="1" applyAlignment="1" applyProtection="1">
      <alignment horizontal="center" vertical="center"/>
    </xf>
    <xf numFmtId="0" fontId="50" fillId="0" borderId="44" xfId="0" applyNumberFormat="1" applyFont="1" applyFill="1" applyBorder="1" applyAlignment="1" applyProtection="1">
      <alignment horizontal="center" vertical="center"/>
    </xf>
    <xf numFmtId="0" fontId="50" fillId="0" borderId="45" xfId="0" applyNumberFormat="1" applyFont="1" applyFill="1" applyBorder="1" applyAlignment="1" applyProtection="1">
      <alignment horizontal="center" vertical="center"/>
    </xf>
    <xf numFmtId="49" fontId="51" fillId="0" borderId="45" xfId="0" applyNumberFormat="1" applyFont="1" applyFill="1" applyBorder="1" applyAlignment="1" applyProtection="1">
      <alignment horizontal="center" vertical="center"/>
    </xf>
    <xf numFmtId="0" fontId="50" fillId="0" borderId="11" xfId="0" applyNumberFormat="1" applyFont="1" applyFill="1" applyBorder="1" applyAlignment="1" applyProtection="1">
      <alignment horizontal="center" vertical="center"/>
    </xf>
    <xf numFmtId="49" fontId="51" fillId="0" borderId="11" xfId="0" applyNumberFormat="1" applyFont="1" applyFill="1" applyBorder="1" applyAlignment="1" applyProtection="1">
      <alignment horizontal="center" vertical="center"/>
    </xf>
    <xf numFmtId="0" fontId="50" fillId="0" borderId="6" xfId="0" applyNumberFormat="1" applyFont="1" applyFill="1" applyBorder="1" applyAlignment="1" applyProtection="1">
      <alignment horizontal="center" vertical="center"/>
    </xf>
    <xf numFmtId="49" fontId="17" fillId="0" borderId="50" xfId="0" applyNumberFormat="1" applyFont="1" applyFill="1" applyBorder="1" applyAlignment="1" applyProtection="1">
      <alignment horizontal="center" vertical="center" wrapText="1"/>
    </xf>
    <xf numFmtId="49" fontId="17" fillId="0" borderId="51" xfId="0" applyNumberFormat="1" applyFont="1" applyFill="1" applyBorder="1" applyAlignment="1" applyProtection="1">
      <alignment horizontal="center" vertical="center" wrapText="1"/>
    </xf>
    <xf numFmtId="49" fontId="17" fillId="0" borderId="52" xfId="0" applyNumberFormat="1" applyFont="1" applyFill="1" applyBorder="1" applyAlignment="1" applyProtection="1">
      <alignment horizontal="center" vertical="center" wrapText="1"/>
    </xf>
    <xf numFmtId="0" fontId="17" fillId="0" borderId="51" xfId="0" applyNumberFormat="1" applyFont="1" applyFill="1" applyBorder="1" applyAlignment="1" applyProtection="1">
      <alignment horizontal="center" vertical="center" wrapText="1"/>
    </xf>
    <xf numFmtId="49" fontId="17" fillId="0" borderId="50" xfId="0" applyNumberFormat="1" applyFont="1" applyFill="1" applyBorder="1" applyAlignment="1" applyProtection="1">
      <alignment horizontal="center" vertical="center" textRotation="90" wrapText="1"/>
    </xf>
    <xf numFmtId="0" fontId="17" fillId="0" borderId="51" xfId="0" applyNumberFormat="1" applyFont="1" applyFill="1" applyBorder="1" applyAlignment="1" applyProtection="1">
      <alignment horizontal="center" vertical="center" textRotation="90" wrapText="1"/>
    </xf>
    <xf numFmtId="0" fontId="17" fillId="0" borderId="52" xfId="0" applyNumberFormat="1" applyFont="1" applyFill="1" applyBorder="1" applyAlignment="1" applyProtection="1">
      <alignment horizontal="center" vertical="center" textRotation="90" wrapText="1"/>
    </xf>
    <xf numFmtId="0" fontId="17" fillId="0" borderId="54" xfId="0" applyNumberFormat="1" applyFont="1" applyFill="1" applyBorder="1" applyAlignment="1" applyProtection="1">
      <alignment horizontal="center" vertical="center" textRotation="90" wrapText="1"/>
    </xf>
    <xf numFmtId="0" fontId="17" fillId="0" borderId="68" xfId="0" applyNumberFormat="1" applyFont="1" applyFill="1" applyBorder="1" applyAlignment="1" applyProtection="1">
      <alignment horizontal="center" vertical="center" textRotation="90" wrapText="1"/>
    </xf>
    <xf numFmtId="49" fontId="17" fillId="0" borderId="52" xfId="0" applyNumberFormat="1" applyFont="1" applyFill="1" applyBorder="1" applyAlignment="1" applyProtection="1">
      <alignment horizontal="center" vertical="center" textRotation="90" wrapText="1"/>
    </xf>
    <xf numFmtId="49" fontId="17" fillId="3" borderId="53" xfId="0" applyNumberFormat="1" applyFont="1" applyFill="1" applyBorder="1" applyAlignment="1" applyProtection="1">
      <alignment horizontal="center" vertical="center" textRotation="90" wrapText="1"/>
    </xf>
    <xf numFmtId="49" fontId="17" fillId="3" borderId="52" xfId="0" applyNumberFormat="1" applyFont="1" applyFill="1" applyBorder="1" applyAlignment="1" applyProtection="1">
      <alignment horizontal="center" vertical="center" textRotation="90" wrapText="1"/>
    </xf>
    <xf numFmtId="49" fontId="17" fillId="0" borderId="68" xfId="0" applyNumberFormat="1" applyFont="1" applyFill="1" applyBorder="1" applyAlignment="1" applyProtection="1">
      <alignment horizontal="center" vertical="center" textRotation="90" wrapText="1"/>
    </xf>
    <xf numFmtId="49" fontId="30" fillId="0" borderId="53" xfId="0" applyNumberFormat="1" applyFont="1" applyFill="1" applyBorder="1" applyAlignment="1" applyProtection="1">
      <alignment horizontal="center" vertical="center" wrapText="1"/>
    </xf>
    <xf numFmtId="49" fontId="30" fillId="0" borderId="53" xfId="0" applyNumberFormat="1" applyFont="1" applyFill="1" applyBorder="1" applyAlignment="1" applyProtection="1">
      <alignment horizontal="center" vertical="center" textRotation="90" wrapText="1"/>
    </xf>
    <xf numFmtId="49" fontId="30" fillId="0" borderId="68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49" fontId="17" fillId="0" borderId="47" xfId="0" applyNumberFormat="1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49" fontId="17" fillId="0" borderId="48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49" fontId="17" fillId="0" borderId="47" xfId="0" applyNumberFormat="1" applyFont="1" applyFill="1" applyBorder="1" applyAlignment="1" applyProtection="1">
      <alignment horizontal="center" vertical="center" textRotation="90" wrapText="1"/>
    </xf>
    <xf numFmtId="0" fontId="17" fillId="0" borderId="24" xfId="0" applyNumberFormat="1" applyFont="1" applyFill="1" applyBorder="1" applyAlignment="1" applyProtection="1">
      <alignment horizontal="center" vertical="center" textRotation="90" wrapText="1"/>
    </xf>
    <xf numFmtId="0" fontId="17" fillId="0" borderId="48" xfId="0" applyNumberFormat="1" applyFont="1" applyFill="1" applyBorder="1" applyAlignment="1" applyProtection="1">
      <alignment horizontal="center" vertical="center" textRotation="90" wrapText="1"/>
    </xf>
    <xf numFmtId="0" fontId="17" fillId="0" borderId="49" xfId="0" applyNumberFormat="1" applyFont="1" applyFill="1" applyBorder="1" applyAlignment="1" applyProtection="1">
      <alignment horizontal="center" vertical="center" textRotation="90" wrapText="1"/>
    </xf>
    <xf numFmtId="0" fontId="17" fillId="0" borderId="22" xfId="0" applyNumberFormat="1" applyFont="1" applyFill="1" applyBorder="1" applyAlignment="1" applyProtection="1">
      <alignment horizontal="center" vertical="center" textRotation="90" wrapText="1"/>
    </xf>
    <xf numFmtId="49" fontId="17" fillId="0" borderId="48" xfId="0" applyNumberFormat="1" applyFont="1" applyFill="1" applyBorder="1" applyAlignment="1" applyProtection="1">
      <alignment horizontal="center" vertical="center" textRotation="90" wrapText="1"/>
    </xf>
    <xf numFmtId="49" fontId="17" fillId="3" borderId="73" xfId="0" applyNumberFormat="1" applyFont="1" applyFill="1" applyBorder="1" applyAlignment="1" applyProtection="1">
      <alignment horizontal="center" vertical="center" textRotation="90" wrapText="1"/>
    </xf>
    <xf numFmtId="49" fontId="17" fillId="3" borderId="48" xfId="0" applyNumberFormat="1" applyFont="1" applyFill="1" applyBorder="1" applyAlignment="1" applyProtection="1">
      <alignment horizontal="center" vertical="center" textRotation="90" wrapText="1"/>
    </xf>
    <xf numFmtId="49" fontId="17" fillId="0" borderId="22" xfId="0" applyNumberFormat="1" applyFont="1" applyFill="1" applyBorder="1" applyAlignment="1" applyProtection="1">
      <alignment horizontal="center" vertical="center" textRotation="90" wrapText="1"/>
    </xf>
    <xf numFmtId="49" fontId="30" fillId="0" borderId="73" xfId="0" applyNumberFormat="1" applyFont="1" applyFill="1" applyBorder="1" applyAlignment="1" applyProtection="1">
      <alignment horizontal="center" vertical="center" wrapText="1"/>
    </xf>
    <xf numFmtId="49" fontId="30" fillId="0" borderId="22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59" xfId="0" applyNumberFormat="1" applyFont="1" applyFill="1" applyBorder="1" applyAlignment="1" applyProtection="1">
      <alignment horizontal="center" vertical="center" textRotation="90" wrapText="1"/>
    </xf>
    <xf numFmtId="49" fontId="17" fillId="0" borderId="58" xfId="0" applyNumberFormat="1" applyFont="1" applyFill="1" applyBorder="1" applyAlignment="1" applyProtection="1">
      <alignment horizontal="center" vertical="center" textRotation="90" wrapText="1"/>
    </xf>
    <xf numFmtId="49" fontId="17" fillId="0" borderId="77" xfId="0" applyNumberFormat="1" applyFont="1" applyFill="1" applyBorder="1" applyAlignment="1" applyProtection="1">
      <alignment horizontal="center" vertical="center" wrapText="1"/>
    </xf>
    <xf numFmtId="49" fontId="17" fillId="0" borderId="74" xfId="0" applyNumberFormat="1" applyFont="1" applyFill="1" applyBorder="1" applyAlignment="1" applyProtection="1">
      <alignment horizontal="center" vertical="center" wrapText="1"/>
    </xf>
    <xf numFmtId="49" fontId="17" fillId="0" borderId="79" xfId="0" applyNumberFormat="1" applyFont="1" applyFill="1" applyBorder="1" applyAlignment="1" applyProtection="1">
      <alignment horizontal="center" vertical="center" wrapText="1"/>
    </xf>
    <xf numFmtId="0" fontId="17" fillId="0" borderId="74" xfId="0" applyNumberFormat="1" applyFont="1" applyFill="1" applyBorder="1" applyAlignment="1" applyProtection="1">
      <alignment horizontal="center" vertical="center" wrapText="1"/>
    </xf>
    <xf numFmtId="49" fontId="17" fillId="0" borderId="77" xfId="0" applyNumberFormat="1" applyFont="1" applyFill="1" applyBorder="1" applyAlignment="1" applyProtection="1">
      <alignment horizontal="center" vertical="center" textRotation="90" wrapText="1"/>
    </xf>
    <xf numFmtId="0" fontId="17" fillId="0" borderId="74" xfId="0" applyNumberFormat="1" applyFont="1" applyFill="1" applyBorder="1" applyAlignment="1" applyProtection="1">
      <alignment horizontal="center" vertical="center" textRotation="90" wrapText="1"/>
    </xf>
    <xf numFmtId="0" fontId="17" fillId="0" borderId="58" xfId="0" applyNumberFormat="1" applyFont="1" applyFill="1" applyBorder="1" applyAlignment="1" applyProtection="1">
      <alignment horizontal="center" vertical="center" textRotation="90" wrapText="1"/>
    </xf>
    <xf numFmtId="0" fontId="17" fillId="0" borderId="70" xfId="0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37" xfId="0" applyFont="1" applyFill="1" applyBorder="1" applyAlignment="1" applyProtection="1">
      <alignment horizontal="center" vertical="center" wrapText="1"/>
    </xf>
    <xf numFmtId="49" fontId="17" fillId="3" borderId="60" xfId="0" applyNumberFormat="1" applyFont="1" applyFill="1" applyBorder="1" applyAlignment="1" applyProtection="1">
      <alignment horizontal="center" vertical="center" textRotation="90" wrapText="1"/>
    </xf>
    <xf numFmtId="49" fontId="17" fillId="3" borderId="58" xfId="0" applyNumberFormat="1" applyFont="1" applyFill="1" applyBorder="1" applyAlignment="1" applyProtection="1">
      <alignment horizontal="center" vertical="center" textRotation="90" wrapText="1"/>
    </xf>
    <xf numFmtId="0" fontId="52" fillId="0" borderId="18" xfId="0" applyFont="1" applyFill="1" applyBorder="1" applyAlignment="1" applyProtection="1">
      <alignment horizontal="center" vertical="center" wrapText="1"/>
    </xf>
    <xf numFmtId="0" fontId="52" fillId="0" borderId="21" xfId="0" applyFont="1" applyFill="1" applyBorder="1" applyAlignment="1" applyProtection="1">
      <alignment horizontal="center" vertical="center" wrapText="1"/>
    </xf>
    <xf numFmtId="0" fontId="52" fillId="0" borderId="44" xfId="0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60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52" fillId="0" borderId="45" xfId="0" applyFont="1" applyFill="1" applyBorder="1" applyAlignment="1" applyProtection="1">
      <alignment horizontal="center" vertical="center" wrapText="1"/>
    </xf>
    <xf numFmtId="0" fontId="30" fillId="0" borderId="63" xfId="0" applyNumberFormat="1" applyFont="1" applyFill="1" applyBorder="1" applyAlignment="1" applyProtection="1">
      <alignment horizontal="center" vertical="center" wrapText="1"/>
    </xf>
    <xf numFmtId="0" fontId="30" fillId="0" borderId="72" xfId="0" applyNumberFormat="1" applyFont="1" applyFill="1" applyBorder="1" applyAlignment="1" applyProtection="1">
      <alignment horizontal="center" vertical="center" wrapText="1"/>
    </xf>
    <xf numFmtId="49" fontId="30" fillId="0" borderId="80" xfId="0" applyNumberFormat="1" applyFont="1" applyFill="1" applyBorder="1" applyAlignment="1" applyProtection="1">
      <alignment horizontal="center" vertical="center" wrapText="1"/>
    </xf>
    <xf numFmtId="49" fontId="30" fillId="0" borderId="72" xfId="0" applyNumberFormat="1" applyFont="1" applyFill="1" applyBorder="1" applyAlignment="1" applyProtection="1">
      <alignment horizontal="center" vertical="center" wrapText="1"/>
    </xf>
    <xf numFmtId="0" fontId="17" fillId="0" borderId="64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horizontal="center"/>
    </xf>
  </cellXfs>
  <cellStyles count="5">
    <cellStyle name="Вывод" xfId="3" builtinId="21"/>
    <cellStyle name="Денежный" xfId="2" builtinId="4"/>
    <cellStyle name="Обычный" xfId="0" builtinId="0"/>
    <cellStyle name="Обычный 2" xfId="4"/>
    <cellStyle name="Обычный 5" xfId="1"/>
  </cellStyles>
  <dxfs count="202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ont>
        <b/>
        <i/>
        <strike val="0"/>
        <condense val="0"/>
        <extend val="0"/>
      </font>
      <fill>
        <patternFill patternType="solid">
          <fgColor indexed="64"/>
          <bgColor indexed="42"/>
        </patternFill>
      </fill>
    </dxf>
    <dxf>
      <fill>
        <patternFill patternType="solid">
          <fgColor indexed="64"/>
          <bgColor indexed="19"/>
        </patternFill>
      </fill>
    </dxf>
    <dxf>
      <fill>
        <patternFill patternType="solid">
          <fgColor indexed="64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9" defaultPivotStyle="PivotStyleLight16"/>
  <colors>
    <mruColors>
      <color rgb="FF66CCFF"/>
      <color rgb="FFFFFF00"/>
      <color rgb="FFD6BF92"/>
      <color rgb="FF6600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tabSelected="1" view="pageBreakPreview" zoomScale="60" zoomScaleNormal="80" workbookViewId="0">
      <selection activeCell="X14" sqref="X14"/>
    </sheetView>
  </sheetViews>
  <sheetFormatPr defaultRowHeight="15"/>
  <cols>
    <col min="1" max="1" width="15" customWidth="1"/>
    <col min="2" max="2" width="54.5703125" customWidth="1"/>
    <col min="5" max="5" width="15.140625" customWidth="1"/>
    <col min="15" max="15" width="10.5703125" customWidth="1"/>
    <col min="16" max="16" width="10.85546875" customWidth="1"/>
    <col min="17" max="19" width="10.5703125" customWidth="1"/>
    <col min="20" max="21" width="11.140625" customWidth="1"/>
    <col min="22" max="22" width="10.5703125" customWidth="1"/>
    <col min="23" max="23" width="6.5703125" customWidth="1"/>
    <col min="24" max="24" width="31.7109375" customWidth="1"/>
    <col min="25" max="25" width="16.5703125" customWidth="1"/>
    <col min="26" max="26" width="14.140625" customWidth="1"/>
  </cols>
  <sheetData>
    <row r="1" spans="1:26" ht="21" thickBot="1">
      <c r="A1" s="706" t="s">
        <v>275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</row>
    <row r="2" spans="1:26" ht="16.5" thickBot="1">
      <c r="A2" s="705" t="s">
        <v>1</v>
      </c>
      <c r="B2" s="704" t="s">
        <v>274</v>
      </c>
      <c r="C2" s="704" t="s">
        <v>273</v>
      </c>
      <c r="D2" s="704"/>
      <c r="E2" s="703" t="s">
        <v>272</v>
      </c>
      <c r="F2" s="702" t="s">
        <v>271</v>
      </c>
      <c r="G2" s="702"/>
      <c r="H2" s="702"/>
      <c r="I2" s="702"/>
      <c r="J2" s="702"/>
      <c r="K2" s="702"/>
      <c r="L2" s="702"/>
      <c r="M2" s="702"/>
      <c r="N2" s="701"/>
      <c r="O2" s="695" t="s">
        <v>270</v>
      </c>
      <c r="P2" s="700"/>
      <c r="Q2" s="700"/>
      <c r="R2" s="700"/>
      <c r="S2" s="700"/>
      <c r="T2" s="700"/>
      <c r="U2" s="700"/>
      <c r="V2" s="694"/>
    </row>
    <row r="3" spans="1:26" ht="16.5" thickBot="1">
      <c r="A3" s="679"/>
      <c r="B3" s="678"/>
      <c r="C3" s="678"/>
      <c r="D3" s="678"/>
      <c r="E3" s="677"/>
      <c r="F3" s="676" t="s">
        <v>269</v>
      </c>
      <c r="G3" s="699" t="s">
        <v>268</v>
      </c>
      <c r="H3" s="699"/>
      <c r="I3" s="699"/>
      <c r="J3" s="699"/>
      <c r="K3" s="699"/>
      <c r="L3" s="699"/>
      <c r="M3" s="698"/>
      <c r="N3" s="697"/>
      <c r="O3" s="695" t="s">
        <v>267</v>
      </c>
      <c r="P3" s="694"/>
      <c r="Q3" s="695" t="s">
        <v>266</v>
      </c>
      <c r="R3" s="696"/>
      <c r="S3" s="695" t="s">
        <v>265</v>
      </c>
      <c r="T3" s="694"/>
      <c r="U3" s="695" t="s">
        <v>264</v>
      </c>
      <c r="V3" s="694"/>
    </row>
    <row r="4" spans="1:26" ht="15.75" customHeight="1">
      <c r="A4" s="679"/>
      <c r="B4" s="678"/>
      <c r="C4" s="678"/>
      <c r="D4" s="678"/>
      <c r="E4" s="677"/>
      <c r="F4" s="676"/>
      <c r="G4" s="693" t="s">
        <v>263</v>
      </c>
      <c r="H4" s="692" t="s">
        <v>262</v>
      </c>
      <c r="I4" s="691" t="s">
        <v>261</v>
      </c>
      <c r="J4" s="690"/>
      <c r="K4" s="689"/>
      <c r="L4" s="688" t="s">
        <v>260</v>
      </c>
      <c r="M4" s="687" t="s">
        <v>259</v>
      </c>
      <c r="N4" s="686" t="s">
        <v>180</v>
      </c>
      <c r="O4" s="683" t="s">
        <v>258</v>
      </c>
      <c r="P4" s="682" t="s">
        <v>257</v>
      </c>
      <c r="Q4" s="685" t="s">
        <v>256</v>
      </c>
      <c r="R4" s="684" t="s">
        <v>255</v>
      </c>
      <c r="S4" s="683" t="s">
        <v>254</v>
      </c>
      <c r="T4" s="682" t="s">
        <v>253</v>
      </c>
      <c r="U4" s="683" t="s">
        <v>252</v>
      </c>
      <c r="V4" s="682" t="s">
        <v>251</v>
      </c>
    </row>
    <row r="5" spans="1:26" ht="15.75" customHeight="1">
      <c r="A5" s="679"/>
      <c r="B5" s="678"/>
      <c r="C5" s="678"/>
      <c r="D5" s="678"/>
      <c r="E5" s="677"/>
      <c r="F5" s="676"/>
      <c r="G5" s="675"/>
      <c r="H5" s="674"/>
      <c r="I5" s="681" t="s">
        <v>250</v>
      </c>
      <c r="J5" s="672" t="s">
        <v>249</v>
      </c>
      <c r="K5" s="680" t="s">
        <v>248</v>
      </c>
      <c r="L5" s="670"/>
      <c r="M5" s="669"/>
      <c r="N5" s="668"/>
      <c r="O5" s="665"/>
      <c r="P5" s="664"/>
      <c r="Q5" s="667"/>
      <c r="R5" s="666"/>
      <c r="S5" s="665"/>
      <c r="T5" s="664"/>
      <c r="U5" s="665"/>
      <c r="V5" s="664"/>
    </row>
    <row r="6" spans="1:26" ht="15" customHeight="1">
      <c r="A6" s="679"/>
      <c r="B6" s="678"/>
      <c r="C6" s="678"/>
      <c r="D6" s="678"/>
      <c r="E6" s="677"/>
      <c r="F6" s="676"/>
      <c r="G6" s="675"/>
      <c r="H6" s="674"/>
      <c r="I6" s="673"/>
      <c r="J6" s="672"/>
      <c r="K6" s="671"/>
      <c r="L6" s="670"/>
      <c r="M6" s="669"/>
      <c r="N6" s="668"/>
      <c r="O6" s="665"/>
      <c r="P6" s="664"/>
      <c r="Q6" s="667"/>
      <c r="R6" s="666"/>
      <c r="S6" s="665"/>
      <c r="T6" s="664"/>
      <c r="U6" s="665"/>
      <c r="V6" s="664"/>
    </row>
    <row r="7" spans="1:26" ht="74.25" customHeight="1" thickBot="1">
      <c r="A7" s="663"/>
      <c r="B7" s="662"/>
      <c r="C7" s="661" t="s">
        <v>247</v>
      </c>
      <c r="D7" s="661" t="s">
        <v>246</v>
      </c>
      <c r="E7" s="660"/>
      <c r="F7" s="659"/>
      <c r="G7" s="658"/>
      <c r="H7" s="657"/>
      <c r="I7" s="656"/>
      <c r="J7" s="655"/>
      <c r="K7" s="654"/>
      <c r="L7" s="653"/>
      <c r="M7" s="652"/>
      <c r="N7" s="651"/>
      <c r="O7" s="648"/>
      <c r="P7" s="647"/>
      <c r="Q7" s="650"/>
      <c r="R7" s="649"/>
      <c r="S7" s="648"/>
      <c r="T7" s="647"/>
      <c r="U7" s="648"/>
      <c r="V7" s="647"/>
    </row>
    <row r="8" spans="1:26" ht="15.75" thickBot="1">
      <c r="A8" s="646">
        <v>1</v>
      </c>
      <c r="B8" s="645" t="s">
        <v>212</v>
      </c>
      <c r="C8" s="640" t="s">
        <v>208</v>
      </c>
      <c r="D8" s="639">
        <v>4</v>
      </c>
      <c r="E8" s="644">
        <v>5</v>
      </c>
      <c r="F8" s="640" t="s">
        <v>186</v>
      </c>
      <c r="G8" s="641">
        <v>7</v>
      </c>
      <c r="H8" s="638">
        <v>8</v>
      </c>
      <c r="I8" s="643" t="s">
        <v>245</v>
      </c>
      <c r="J8" s="642">
        <v>10</v>
      </c>
      <c r="K8" s="642">
        <v>11</v>
      </c>
      <c r="L8" s="641">
        <v>12</v>
      </c>
      <c r="M8" s="640" t="s">
        <v>244</v>
      </c>
      <c r="N8" s="639">
        <v>15</v>
      </c>
      <c r="O8" s="640" t="s">
        <v>243</v>
      </c>
      <c r="P8" s="639">
        <v>17</v>
      </c>
      <c r="Q8" s="640" t="s">
        <v>242</v>
      </c>
      <c r="R8" s="641">
        <v>19</v>
      </c>
      <c r="S8" s="640" t="s">
        <v>241</v>
      </c>
      <c r="T8" s="639">
        <v>21</v>
      </c>
      <c r="U8" s="638">
        <v>22</v>
      </c>
      <c r="V8" s="637">
        <v>23</v>
      </c>
      <c r="Z8" s="636"/>
    </row>
    <row r="9" spans="1:26" ht="36.75" customHeight="1" thickBot="1">
      <c r="A9" s="635" t="s">
        <v>19</v>
      </c>
      <c r="B9" s="634" t="s">
        <v>240</v>
      </c>
      <c r="C9" s="633" t="s">
        <v>239</v>
      </c>
      <c r="D9" s="632" t="s">
        <v>238</v>
      </c>
      <c r="E9" s="631">
        <f>SUM(E10:E25)</f>
        <v>1476</v>
      </c>
      <c r="F9" s="630">
        <f>SUM(F10:F24)</f>
        <v>0</v>
      </c>
      <c r="G9" s="628">
        <f>SUM(G10:G25)</f>
        <v>1404</v>
      </c>
      <c r="H9" s="629">
        <f>SUM(H10:H25)</f>
        <v>278</v>
      </c>
      <c r="I9" s="629">
        <f>SUM(I10:I25)</f>
        <v>577</v>
      </c>
      <c r="J9" s="629">
        <f>SUM(J10:J25)</f>
        <v>827</v>
      </c>
      <c r="K9" s="629">
        <f>SUM(K10:K24)</f>
        <v>0</v>
      </c>
      <c r="L9" s="628">
        <f>SUM(L10:L24)</f>
        <v>0</v>
      </c>
      <c r="M9" s="627">
        <f>SUM(M10:M24)</f>
        <v>48</v>
      </c>
      <c r="N9" s="628">
        <f>SUM(N10:N24)</f>
        <v>24</v>
      </c>
      <c r="O9" s="627">
        <f>SUM(O10:O25)</f>
        <v>612</v>
      </c>
      <c r="P9" s="626">
        <f>SUM(P10:P25)</f>
        <v>638</v>
      </c>
      <c r="Q9" s="627">
        <f>SUM(Q10:Q25)</f>
        <v>112</v>
      </c>
      <c r="R9" s="626">
        <f>SUM(R10:R25)</f>
        <v>42</v>
      </c>
      <c r="S9" s="625">
        <f>SUM(S10:S24)</f>
        <v>0</v>
      </c>
      <c r="T9" s="624">
        <f>SUM(T10:T24)</f>
        <v>0</v>
      </c>
      <c r="U9" s="623"/>
      <c r="V9" s="622"/>
      <c r="W9" s="32"/>
      <c r="X9" s="416"/>
      <c r="Y9" s="32"/>
    </row>
    <row r="10" spans="1:26" ht="27" customHeight="1">
      <c r="A10" s="530" t="s">
        <v>22</v>
      </c>
      <c r="B10" s="621" t="s">
        <v>23</v>
      </c>
      <c r="C10" s="620"/>
      <c r="D10" s="619" t="s">
        <v>212</v>
      </c>
      <c r="E10" s="541">
        <f>SUM(M10:R10)</f>
        <v>96</v>
      </c>
      <c r="F10" s="386"/>
      <c r="G10" s="573">
        <v>78</v>
      </c>
      <c r="H10" s="385">
        <v>12</v>
      </c>
      <c r="I10" s="385">
        <f>G10-J10</f>
        <v>0</v>
      </c>
      <c r="J10" s="385">
        <v>78</v>
      </c>
      <c r="K10" s="618"/>
      <c r="L10" s="573"/>
      <c r="M10" s="617">
        <v>12</v>
      </c>
      <c r="N10" s="616">
        <v>6</v>
      </c>
      <c r="O10" s="418">
        <v>34</v>
      </c>
      <c r="P10" s="417">
        <v>44</v>
      </c>
      <c r="Q10" s="567"/>
      <c r="R10" s="566"/>
      <c r="S10" s="332"/>
      <c r="T10" s="333"/>
      <c r="U10" s="337"/>
      <c r="V10" s="615"/>
      <c r="W10" s="412"/>
      <c r="X10" s="415"/>
      <c r="Y10" s="560"/>
    </row>
    <row r="11" spans="1:26" ht="27" customHeight="1">
      <c r="A11" s="520" t="s">
        <v>24</v>
      </c>
      <c r="B11" s="601" t="s">
        <v>25</v>
      </c>
      <c r="C11" s="490" t="s">
        <v>212</v>
      </c>
      <c r="D11" s="495"/>
      <c r="E11" s="541">
        <f>SUM(M11:R11)</f>
        <v>100</v>
      </c>
      <c r="F11" s="551"/>
      <c r="G11" s="550">
        <v>100</v>
      </c>
      <c r="H11" s="481">
        <v>14</v>
      </c>
      <c r="I11" s="481">
        <f>G11-J11</f>
        <v>80</v>
      </c>
      <c r="J11" s="481">
        <v>20</v>
      </c>
      <c r="K11" s="606"/>
      <c r="L11" s="550"/>
      <c r="M11" s="407"/>
      <c r="N11" s="608"/>
      <c r="O11" s="407">
        <v>34</v>
      </c>
      <c r="P11" s="361">
        <v>66</v>
      </c>
      <c r="Q11" s="492"/>
      <c r="R11" s="491"/>
      <c r="S11" s="604"/>
      <c r="T11" s="602"/>
      <c r="U11" s="604"/>
      <c r="V11" s="612"/>
      <c r="W11" s="412"/>
      <c r="X11" s="415"/>
      <c r="Y11" s="560"/>
    </row>
    <row r="12" spans="1:26" ht="27" customHeight="1">
      <c r="A12" s="520" t="s">
        <v>26</v>
      </c>
      <c r="B12" s="601" t="s">
        <v>237</v>
      </c>
      <c r="C12" s="490"/>
      <c r="D12" s="495" t="s">
        <v>212</v>
      </c>
      <c r="E12" s="541">
        <f>SUM(M12:R12)</f>
        <v>274</v>
      </c>
      <c r="F12" s="551"/>
      <c r="G12" s="550">
        <v>256</v>
      </c>
      <c r="H12" s="481">
        <v>26</v>
      </c>
      <c r="I12" s="481">
        <v>69</v>
      </c>
      <c r="J12" s="481">
        <v>187</v>
      </c>
      <c r="K12" s="606"/>
      <c r="L12" s="550"/>
      <c r="M12" s="407">
        <v>12</v>
      </c>
      <c r="N12" s="614">
        <v>6</v>
      </c>
      <c r="O12" s="407">
        <v>102</v>
      </c>
      <c r="P12" s="361">
        <v>154</v>
      </c>
      <c r="Q12" s="492"/>
      <c r="R12" s="491"/>
      <c r="S12" s="332"/>
      <c r="T12" s="333"/>
      <c r="U12" s="604"/>
      <c r="V12" s="612"/>
      <c r="W12" s="412"/>
      <c r="X12" s="415"/>
      <c r="Y12" s="32"/>
    </row>
    <row r="13" spans="1:26" ht="27" customHeight="1">
      <c r="A13" s="520" t="s">
        <v>28</v>
      </c>
      <c r="B13" s="601" t="s">
        <v>236</v>
      </c>
      <c r="C13" s="490" t="s">
        <v>212</v>
      </c>
      <c r="D13" s="609"/>
      <c r="E13" s="541">
        <f>SUM(M13:R13)</f>
        <v>78</v>
      </c>
      <c r="F13" s="551"/>
      <c r="G13" s="550">
        <v>78</v>
      </c>
      <c r="H13" s="481">
        <v>24</v>
      </c>
      <c r="I13" s="481">
        <v>0</v>
      </c>
      <c r="J13" s="481">
        <v>78</v>
      </c>
      <c r="K13" s="606"/>
      <c r="L13" s="550"/>
      <c r="M13" s="407"/>
      <c r="N13" s="608"/>
      <c r="O13" s="407">
        <v>34</v>
      </c>
      <c r="P13" s="361">
        <v>44</v>
      </c>
      <c r="Q13" s="492"/>
      <c r="R13" s="491"/>
      <c r="S13" s="604"/>
      <c r="T13" s="602"/>
      <c r="U13" s="604"/>
      <c r="V13" s="612"/>
      <c r="W13" s="412"/>
      <c r="X13" s="415"/>
      <c r="Y13" s="32"/>
    </row>
    <row r="14" spans="1:26" ht="27" customHeight="1">
      <c r="A14" s="520" t="s">
        <v>30</v>
      </c>
      <c r="B14" s="601" t="s">
        <v>217</v>
      </c>
      <c r="C14" s="490"/>
      <c r="D14" s="495" t="s">
        <v>212</v>
      </c>
      <c r="E14" s="541">
        <f>SUM(M14:R14)</f>
        <v>113</v>
      </c>
      <c r="F14" s="551"/>
      <c r="G14" s="550">
        <v>95</v>
      </c>
      <c r="H14" s="481">
        <v>19</v>
      </c>
      <c r="I14" s="481">
        <v>56</v>
      </c>
      <c r="J14" s="481">
        <v>39</v>
      </c>
      <c r="K14" s="606"/>
      <c r="L14" s="550"/>
      <c r="M14" s="407">
        <v>12</v>
      </c>
      <c r="N14" s="614">
        <v>6</v>
      </c>
      <c r="O14" s="407">
        <v>51</v>
      </c>
      <c r="P14" s="361">
        <v>44</v>
      </c>
      <c r="Q14" s="492"/>
      <c r="R14" s="491"/>
      <c r="S14" s="604"/>
      <c r="T14" s="602"/>
      <c r="U14" s="308"/>
      <c r="V14" s="613"/>
      <c r="W14" s="412"/>
      <c r="X14" s="415"/>
      <c r="Y14" s="32"/>
    </row>
    <row r="15" spans="1:26" ht="27" customHeight="1">
      <c r="A15" s="520" t="s">
        <v>32</v>
      </c>
      <c r="B15" s="601" t="s">
        <v>235</v>
      </c>
      <c r="C15" s="490" t="s">
        <v>208</v>
      </c>
      <c r="D15" s="609">
        <v>2</v>
      </c>
      <c r="E15" s="541">
        <f>SUM(M15:R15)</f>
        <v>168</v>
      </c>
      <c r="F15" s="551"/>
      <c r="G15" s="550">
        <v>150</v>
      </c>
      <c r="H15" s="481">
        <v>28</v>
      </c>
      <c r="I15" s="481">
        <v>122</v>
      </c>
      <c r="J15" s="481">
        <v>28</v>
      </c>
      <c r="K15" s="606"/>
      <c r="L15" s="550"/>
      <c r="M15" s="407">
        <v>12</v>
      </c>
      <c r="N15" s="614">
        <v>6</v>
      </c>
      <c r="O15" s="407">
        <v>68</v>
      </c>
      <c r="P15" s="361">
        <v>66</v>
      </c>
      <c r="Q15" s="407">
        <v>16</v>
      </c>
      <c r="R15" s="491"/>
      <c r="S15" s="308"/>
      <c r="T15" s="307"/>
      <c r="U15" s="308"/>
      <c r="V15" s="613"/>
      <c r="W15" s="412"/>
      <c r="X15" s="415">
        <f>SUM(O10:O25)</f>
        <v>612</v>
      </c>
      <c r="Y15" s="32"/>
    </row>
    <row r="16" spans="1:26" ht="27" customHeight="1">
      <c r="A16" s="520" t="s">
        <v>34</v>
      </c>
      <c r="B16" s="601" t="s">
        <v>35</v>
      </c>
      <c r="C16" s="490" t="s">
        <v>212</v>
      </c>
      <c r="D16" s="609"/>
      <c r="E16" s="541">
        <f>SUM(M16:R16)</f>
        <v>73</v>
      </c>
      <c r="F16" s="551"/>
      <c r="G16" s="550">
        <f>SUM(O16:Q16)</f>
        <v>73</v>
      </c>
      <c r="H16" s="481">
        <v>12</v>
      </c>
      <c r="I16" s="481">
        <v>33</v>
      </c>
      <c r="J16" s="481">
        <v>40</v>
      </c>
      <c r="K16" s="606"/>
      <c r="L16" s="550"/>
      <c r="M16" s="407"/>
      <c r="N16" s="608"/>
      <c r="O16" s="407">
        <v>51</v>
      </c>
      <c r="P16" s="361">
        <v>22</v>
      </c>
      <c r="Q16" s="407"/>
      <c r="R16" s="491"/>
      <c r="S16" s="604"/>
      <c r="T16" s="602"/>
      <c r="U16" s="604"/>
      <c r="V16" s="612"/>
      <c r="W16" s="412"/>
      <c r="X16" s="415"/>
      <c r="Y16" s="32"/>
    </row>
    <row r="17" spans="1:28" ht="27" customHeight="1">
      <c r="A17" s="520" t="s">
        <v>36</v>
      </c>
      <c r="B17" s="601" t="s">
        <v>37</v>
      </c>
      <c r="C17" s="490" t="s">
        <v>208</v>
      </c>
      <c r="D17" s="609"/>
      <c r="E17" s="541">
        <f>SUM(M17:R17)</f>
        <v>48</v>
      </c>
      <c r="F17" s="551"/>
      <c r="G17" s="550">
        <v>48</v>
      </c>
      <c r="H17" s="481">
        <v>6</v>
      </c>
      <c r="I17" s="481">
        <v>38</v>
      </c>
      <c r="J17" s="481">
        <v>10</v>
      </c>
      <c r="K17" s="606"/>
      <c r="L17" s="550"/>
      <c r="M17" s="407"/>
      <c r="N17" s="608"/>
      <c r="O17" s="407"/>
      <c r="P17" s="361"/>
      <c r="Q17" s="407">
        <v>48</v>
      </c>
      <c r="R17" s="361"/>
      <c r="S17" s="308"/>
      <c r="T17" s="307"/>
      <c r="U17" s="332"/>
      <c r="V17" s="607"/>
      <c r="W17" s="412"/>
      <c r="X17" s="415"/>
      <c r="Y17" s="32"/>
    </row>
    <row r="18" spans="1:28" ht="27" customHeight="1">
      <c r="A18" s="520" t="s">
        <v>38</v>
      </c>
      <c r="B18" s="601" t="s">
        <v>234</v>
      </c>
      <c r="C18" s="490" t="s">
        <v>212</v>
      </c>
      <c r="D18" s="609"/>
      <c r="E18" s="541">
        <f>SUM(M18:R18)</f>
        <v>129</v>
      </c>
      <c r="F18" s="551"/>
      <c r="G18" s="550">
        <v>129</v>
      </c>
      <c r="H18" s="481">
        <v>14</v>
      </c>
      <c r="I18" s="481">
        <v>59</v>
      </c>
      <c r="J18" s="481">
        <v>70</v>
      </c>
      <c r="K18" s="606"/>
      <c r="L18" s="550"/>
      <c r="M18" s="407"/>
      <c r="N18" s="608"/>
      <c r="O18" s="407">
        <v>85</v>
      </c>
      <c r="P18" s="361">
        <v>44</v>
      </c>
      <c r="Q18" s="407"/>
      <c r="R18" s="491"/>
      <c r="S18" s="604"/>
      <c r="T18" s="602"/>
      <c r="U18" s="332"/>
      <c r="V18" s="607"/>
      <c r="W18" s="412"/>
      <c r="X18" s="32"/>
      <c r="Y18" s="32"/>
    </row>
    <row r="19" spans="1:28" ht="27" customHeight="1">
      <c r="A19" s="520" t="s">
        <v>40</v>
      </c>
      <c r="B19" s="601" t="s">
        <v>41</v>
      </c>
      <c r="C19" s="490" t="s">
        <v>212</v>
      </c>
      <c r="D19" s="609"/>
      <c r="E19" s="541">
        <f>SUM(M19:R19)</f>
        <v>78</v>
      </c>
      <c r="F19" s="551"/>
      <c r="G19" s="550">
        <v>78</v>
      </c>
      <c r="H19" s="481">
        <v>10</v>
      </c>
      <c r="I19" s="481">
        <v>20</v>
      </c>
      <c r="J19" s="481">
        <v>58</v>
      </c>
      <c r="K19" s="606"/>
      <c r="L19" s="550"/>
      <c r="M19" s="407"/>
      <c r="N19" s="608"/>
      <c r="O19" s="407">
        <v>34</v>
      </c>
      <c r="P19" s="361">
        <v>44</v>
      </c>
      <c r="Q19" s="407"/>
      <c r="R19" s="491"/>
      <c r="S19" s="604"/>
      <c r="T19" s="602"/>
      <c r="U19" s="332"/>
      <c r="V19" s="607"/>
      <c r="W19" s="412"/>
      <c r="X19" s="32"/>
      <c r="Y19" s="32"/>
    </row>
    <row r="20" spans="1:28" ht="27" customHeight="1">
      <c r="A20" s="520" t="s">
        <v>42</v>
      </c>
      <c r="B20" s="601" t="s">
        <v>43</v>
      </c>
      <c r="C20" s="490" t="s">
        <v>208</v>
      </c>
      <c r="D20" s="609"/>
      <c r="E20" s="541">
        <f>SUM(M20:R20)</f>
        <v>38</v>
      </c>
      <c r="F20" s="551"/>
      <c r="G20" s="550">
        <v>38</v>
      </c>
      <c r="H20" s="481">
        <v>8</v>
      </c>
      <c r="I20" s="481">
        <v>18</v>
      </c>
      <c r="J20" s="481">
        <v>20</v>
      </c>
      <c r="K20" s="606"/>
      <c r="L20" s="550"/>
      <c r="M20" s="407"/>
      <c r="N20" s="608"/>
      <c r="O20" s="407"/>
      <c r="P20" s="361">
        <v>22</v>
      </c>
      <c r="Q20" s="407">
        <v>16</v>
      </c>
      <c r="R20" s="491"/>
      <c r="S20" s="604"/>
      <c r="T20" s="602"/>
      <c r="U20" s="332"/>
      <c r="V20" s="607"/>
      <c r="W20" s="412"/>
      <c r="X20" s="32"/>
      <c r="Y20" s="32"/>
    </row>
    <row r="21" spans="1:28" ht="27" customHeight="1">
      <c r="A21" s="520" t="s">
        <v>44</v>
      </c>
      <c r="B21" s="601" t="s">
        <v>45</v>
      </c>
      <c r="C21" s="490" t="s">
        <v>233</v>
      </c>
      <c r="D21" s="609"/>
      <c r="E21" s="541">
        <f>SUM(M21:R21)</f>
        <v>78</v>
      </c>
      <c r="F21" s="551"/>
      <c r="G21" s="550">
        <f>E21-F21</f>
        <v>78</v>
      </c>
      <c r="H21" s="481">
        <v>28</v>
      </c>
      <c r="I21" s="481">
        <f>G21-J21</f>
        <v>5</v>
      </c>
      <c r="J21" s="481">
        <v>73</v>
      </c>
      <c r="K21" s="606"/>
      <c r="L21" s="550"/>
      <c r="M21" s="407"/>
      <c r="N21" s="608"/>
      <c r="O21" s="407">
        <v>34</v>
      </c>
      <c r="P21" s="361">
        <v>44</v>
      </c>
      <c r="Q21" s="407"/>
      <c r="R21" s="491"/>
      <c r="S21" s="604"/>
      <c r="T21" s="602"/>
      <c r="U21" s="611"/>
      <c r="V21" s="610"/>
      <c r="W21" s="412"/>
      <c r="X21" s="32"/>
      <c r="Y21" s="32"/>
    </row>
    <row r="22" spans="1:28" s="40" customFormat="1" ht="27" customHeight="1">
      <c r="A22" s="520" t="s">
        <v>232</v>
      </c>
      <c r="B22" s="601" t="s">
        <v>47</v>
      </c>
      <c r="C22" s="490" t="s">
        <v>212</v>
      </c>
      <c r="D22" s="609"/>
      <c r="E22" s="541">
        <f>SUM(M22:R22)</f>
        <v>78</v>
      </c>
      <c r="F22" s="551"/>
      <c r="G22" s="550">
        <v>78</v>
      </c>
      <c r="H22" s="481">
        <v>10</v>
      </c>
      <c r="I22" s="481">
        <f>G22-J22</f>
        <v>65</v>
      </c>
      <c r="J22" s="481">
        <v>13</v>
      </c>
      <c r="K22" s="606"/>
      <c r="L22" s="550"/>
      <c r="M22" s="407"/>
      <c r="N22" s="608"/>
      <c r="O22" s="407">
        <v>34</v>
      </c>
      <c r="P22" s="361">
        <v>44</v>
      </c>
      <c r="Q22" s="492"/>
      <c r="R22" s="491"/>
      <c r="S22" s="604"/>
      <c r="T22" s="602"/>
      <c r="U22" s="332"/>
      <c r="V22" s="607"/>
      <c r="W22" s="577"/>
      <c r="X22" s="222"/>
      <c r="Y22" s="222"/>
    </row>
    <row r="23" spans="1:28" s="40" customFormat="1" ht="27" customHeight="1">
      <c r="A23" s="520" t="s">
        <v>48</v>
      </c>
      <c r="B23" s="601" t="s">
        <v>49</v>
      </c>
      <c r="C23" s="490" t="s">
        <v>208</v>
      </c>
      <c r="D23" s="495"/>
      <c r="E23" s="541">
        <f>SUM(M23:R23)</f>
        <v>32</v>
      </c>
      <c r="F23" s="551"/>
      <c r="G23" s="550">
        <v>32</v>
      </c>
      <c r="H23" s="481">
        <v>6</v>
      </c>
      <c r="I23" s="481">
        <v>2</v>
      </c>
      <c r="J23" s="481">
        <v>30</v>
      </c>
      <c r="K23" s="606"/>
      <c r="L23" s="550"/>
      <c r="M23" s="407"/>
      <c r="N23" s="605"/>
      <c r="O23" s="407"/>
      <c r="P23" s="361"/>
      <c r="Q23" s="407">
        <v>32</v>
      </c>
      <c r="R23" s="491"/>
      <c r="S23" s="604"/>
      <c r="T23" s="602"/>
      <c r="U23" s="603"/>
      <c r="V23" s="602"/>
      <c r="W23" s="577"/>
      <c r="X23" s="222"/>
      <c r="Y23" s="222"/>
    </row>
    <row r="24" spans="1:28" s="40" customFormat="1" ht="27" customHeight="1">
      <c r="A24" s="520" t="s">
        <v>89</v>
      </c>
      <c r="B24" s="601" t="s">
        <v>231</v>
      </c>
      <c r="C24" s="600" t="s">
        <v>230</v>
      </c>
      <c r="D24" s="599"/>
      <c r="E24" s="541">
        <f>SUM(M24:R24)</f>
        <v>51</v>
      </c>
      <c r="F24" s="595"/>
      <c r="G24" s="597">
        <v>51</v>
      </c>
      <c r="H24" s="598">
        <v>51</v>
      </c>
      <c r="I24" s="595">
        <v>0</v>
      </c>
      <c r="J24" s="598">
        <v>51</v>
      </c>
      <c r="K24" s="598"/>
      <c r="L24" s="597"/>
      <c r="M24" s="596"/>
      <c r="N24" s="595"/>
      <c r="O24" s="594">
        <v>51</v>
      </c>
      <c r="P24" s="361"/>
      <c r="Q24" s="492"/>
      <c r="R24" s="491"/>
      <c r="S24" s="332"/>
      <c r="T24" s="307"/>
      <c r="U24" s="309"/>
      <c r="V24" s="307"/>
      <c r="W24" s="577"/>
      <c r="X24" s="222"/>
      <c r="Y24" s="222"/>
    </row>
    <row r="25" spans="1:28" s="40" customFormat="1" ht="34.5" customHeight="1" thickBot="1">
      <c r="A25" s="517" t="s">
        <v>50</v>
      </c>
      <c r="B25" s="593" t="s">
        <v>229</v>
      </c>
      <c r="C25" s="592" t="s">
        <v>187</v>
      </c>
      <c r="D25" s="591"/>
      <c r="E25" s="541">
        <f>SUM(M25:R25)</f>
        <v>42</v>
      </c>
      <c r="F25" s="540"/>
      <c r="G25" s="539">
        <v>42</v>
      </c>
      <c r="H25" s="590">
        <v>10</v>
      </c>
      <c r="I25" s="540">
        <v>10</v>
      </c>
      <c r="J25" s="589">
        <v>32</v>
      </c>
      <c r="K25" s="588"/>
      <c r="L25" s="539"/>
      <c r="M25" s="451"/>
      <c r="N25" s="587"/>
      <c r="O25" s="434"/>
      <c r="P25" s="433"/>
      <c r="Q25" s="586"/>
      <c r="R25" s="433">
        <v>42</v>
      </c>
      <c r="S25" s="278"/>
      <c r="T25" s="584"/>
      <c r="U25" s="585"/>
      <c r="V25" s="584"/>
      <c r="W25" s="577"/>
      <c r="X25" s="222"/>
      <c r="Y25" s="222"/>
    </row>
    <row r="26" spans="1:28" s="40" customFormat="1" ht="38.25" thickBot="1">
      <c r="A26" s="583" t="s">
        <v>150</v>
      </c>
      <c r="B26" s="275" t="s">
        <v>228</v>
      </c>
      <c r="C26" s="506" t="s">
        <v>227</v>
      </c>
      <c r="D26" s="273" t="s">
        <v>226</v>
      </c>
      <c r="E26" s="582">
        <f>SUM(E27:E31)</f>
        <v>484</v>
      </c>
      <c r="F26" s="579">
        <f>SUM(F27:F31)</f>
        <v>16</v>
      </c>
      <c r="G26" s="580">
        <f>SUM(G27:G31)</f>
        <v>466</v>
      </c>
      <c r="H26" s="581">
        <f>SUM(H27:H31)</f>
        <v>92</v>
      </c>
      <c r="I26" s="581">
        <f>SUM(I27:I31)</f>
        <v>68</v>
      </c>
      <c r="J26" s="581">
        <f>SUM(J27:J31)</f>
        <v>400</v>
      </c>
      <c r="K26" s="580"/>
      <c r="L26" s="580">
        <f>SUM(L27:L31)</f>
        <v>0</v>
      </c>
      <c r="M26" s="579">
        <f>SUM(M27:M31)</f>
        <v>0</v>
      </c>
      <c r="N26" s="578">
        <f>SUM(N27:N31)</f>
        <v>0</v>
      </c>
      <c r="O26" s="579">
        <f>SUM(O27:O31)</f>
        <v>0</v>
      </c>
      <c r="P26" s="578">
        <f>SUM(P27:P31)</f>
        <v>0</v>
      </c>
      <c r="Q26" s="579">
        <f>SUM(Q27:Q31)</f>
        <v>96</v>
      </c>
      <c r="R26" s="580">
        <f>SUM(R27:R31)</f>
        <v>126</v>
      </c>
      <c r="S26" s="579">
        <f>SUM(S27:S31)</f>
        <v>64</v>
      </c>
      <c r="T26" s="578">
        <f>SUM(T27:T31)</f>
        <v>80</v>
      </c>
      <c r="U26" s="579">
        <f>SUM(U27:U31)</f>
        <v>90</v>
      </c>
      <c r="V26" s="578">
        <f>SUM(V27:V31)</f>
        <v>28</v>
      </c>
      <c r="W26" s="577"/>
      <c r="X26" s="576"/>
      <c r="Y26" s="222"/>
      <c r="Z26" s="248"/>
      <c r="AA26" s="222"/>
      <c r="AB26" s="222"/>
    </row>
    <row r="27" spans="1:28" ht="21">
      <c r="A27" s="545" t="s">
        <v>151</v>
      </c>
      <c r="B27" s="544" t="s">
        <v>92</v>
      </c>
      <c r="C27" s="575" t="s">
        <v>187</v>
      </c>
      <c r="D27" s="574"/>
      <c r="E27" s="541">
        <f>SUM(M27:V27)</f>
        <v>42</v>
      </c>
      <c r="F27" s="386"/>
      <c r="G27" s="573">
        <f>SUM(O27:T27)</f>
        <v>42</v>
      </c>
      <c r="H27" s="572"/>
      <c r="I27" s="571">
        <f>SUM(G27-J27)</f>
        <v>22</v>
      </c>
      <c r="J27" s="384">
        <v>20</v>
      </c>
      <c r="K27" s="384"/>
      <c r="L27" s="570"/>
      <c r="M27" s="569"/>
      <c r="N27" s="568"/>
      <c r="O27" s="567"/>
      <c r="P27" s="566"/>
      <c r="Q27" s="418"/>
      <c r="R27" s="417">
        <v>42</v>
      </c>
      <c r="S27" s="418"/>
      <c r="T27" s="417"/>
      <c r="U27" s="565"/>
      <c r="V27" s="564"/>
      <c r="W27" s="412"/>
      <c r="X27" s="507"/>
      <c r="Y27" s="563"/>
      <c r="Z27" s="32"/>
    </row>
    <row r="28" spans="1:28" ht="21">
      <c r="A28" s="545" t="s">
        <v>152</v>
      </c>
      <c r="B28" s="544" t="s">
        <v>225</v>
      </c>
      <c r="C28" s="562" t="s">
        <v>208</v>
      </c>
      <c r="D28" s="561"/>
      <c r="E28" s="541">
        <f>SUM(M28:V28)</f>
        <v>32</v>
      </c>
      <c r="F28" s="551"/>
      <c r="G28" s="550">
        <f>SUM(M28:R28)</f>
        <v>32</v>
      </c>
      <c r="H28" s="556"/>
      <c r="I28" s="555">
        <v>20</v>
      </c>
      <c r="J28" s="488">
        <v>12</v>
      </c>
      <c r="K28" s="488"/>
      <c r="L28" s="546"/>
      <c r="M28" s="547"/>
      <c r="N28" s="546"/>
      <c r="O28" s="407"/>
      <c r="P28" s="361"/>
      <c r="Q28" s="407">
        <v>32</v>
      </c>
      <c r="R28" s="361"/>
      <c r="S28" s="407"/>
      <c r="T28" s="361"/>
      <c r="U28" s="554"/>
      <c r="V28" s="433"/>
      <c r="W28" s="412"/>
      <c r="X28" s="507"/>
      <c r="Y28" s="560"/>
      <c r="Z28" s="559"/>
    </row>
    <row r="29" spans="1:28" ht="21">
      <c r="A29" s="545" t="s">
        <v>224</v>
      </c>
      <c r="B29" s="558" t="s">
        <v>94</v>
      </c>
      <c r="C29" s="557" t="s">
        <v>185</v>
      </c>
      <c r="D29" s="552"/>
      <c r="E29" s="541">
        <f>SUM(M29:V29)</f>
        <v>46</v>
      </c>
      <c r="F29" s="551"/>
      <c r="G29" s="550">
        <v>44</v>
      </c>
      <c r="H29" s="556">
        <v>12</v>
      </c>
      <c r="I29" s="555">
        <v>24</v>
      </c>
      <c r="J29" s="488">
        <v>20</v>
      </c>
      <c r="K29" s="488"/>
      <c r="L29" s="546"/>
      <c r="M29" s="547"/>
      <c r="N29" s="546"/>
      <c r="O29" s="407"/>
      <c r="P29" s="361"/>
      <c r="Q29" s="407"/>
      <c r="R29" s="361"/>
      <c r="S29" s="407"/>
      <c r="T29" s="361">
        <v>16</v>
      </c>
      <c r="U29" s="554">
        <v>30</v>
      </c>
      <c r="V29" s="433"/>
      <c r="W29" s="412"/>
      <c r="X29" s="504"/>
      <c r="Y29" s="32"/>
      <c r="Z29" s="32"/>
      <c r="AA29" s="32"/>
      <c r="AB29" s="32"/>
    </row>
    <row r="30" spans="1:28" ht="31.5">
      <c r="A30" s="545" t="s">
        <v>153</v>
      </c>
      <c r="B30" s="544" t="s">
        <v>95</v>
      </c>
      <c r="C30" s="553" t="s">
        <v>223</v>
      </c>
      <c r="D30" s="552"/>
      <c r="E30" s="541">
        <f>SUM(M30:V30)</f>
        <v>182</v>
      </c>
      <c r="F30" s="551">
        <v>16</v>
      </c>
      <c r="G30" s="550">
        <f>E30-F30</f>
        <v>166</v>
      </c>
      <c r="H30" s="549">
        <v>42</v>
      </c>
      <c r="I30" s="548">
        <v>0</v>
      </c>
      <c r="J30" s="488">
        <v>166</v>
      </c>
      <c r="K30" s="488"/>
      <c r="L30" s="546"/>
      <c r="M30" s="547"/>
      <c r="N30" s="546"/>
      <c r="O30" s="407"/>
      <c r="P30" s="361"/>
      <c r="Q30" s="319">
        <v>32</v>
      </c>
      <c r="R30" s="363">
        <v>42</v>
      </c>
      <c r="S30" s="319">
        <v>32</v>
      </c>
      <c r="T30" s="320">
        <v>32</v>
      </c>
      <c r="U30" s="319">
        <v>30</v>
      </c>
      <c r="V30" s="521">
        <v>14</v>
      </c>
      <c r="W30" s="412"/>
      <c r="X30" s="504"/>
      <c r="Y30" s="32"/>
      <c r="Z30" s="32"/>
      <c r="AA30" s="32"/>
      <c r="AB30" s="32"/>
    </row>
    <row r="31" spans="1:28" ht="32.25" thickBot="1">
      <c r="A31" s="545" t="s">
        <v>222</v>
      </c>
      <c r="B31" s="544" t="s">
        <v>221</v>
      </c>
      <c r="C31" s="543" t="s">
        <v>220</v>
      </c>
      <c r="D31" s="542"/>
      <c r="E31" s="541">
        <f>SUM(M31:V31)</f>
        <v>182</v>
      </c>
      <c r="F31" s="540"/>
      <c r="G31" s="539">
        <v>182</v>
      </c>
      <c r="H31" s="538">
        <v>38</v>
      </c>
      <c r="I31" s="537">
        <v>2</v>
      </c>
      <c r="J31" s="479">
        <v>182</v>
      </c>
      <c r="K31" s="479"/>
      <c r="L31" s="536"/>
      <c r="M31" s="535"/>
      <c r="N31" s="534"/>
      <c r="O31" s="434"/>
      <c r="P31" s="433"/>
      <c r="Q31" s="434">
        <v>32</v>
      </c>
      <c r="R31" s="433">
        <v>42</v>
      </c>
      <c r="S31" s="434">
        <v>32</v>
      </c>
      <c r="T31" s="433">
        <v>32</v>
      </c>
      <c r="U31" s="533">
        <v>30</v>
      </c>
      <c r="V31" s="345">
        <v>14</v>
      </c>
      <c r="W31" s="412"/>
      <c r="X31" s="504"/>
      <c r="Y31" s="32"/>
      <c r="Z31" s="32"/>
      <c r="AA31" s="32"/>
      <c r="AB31" s="32"/>
    </row>
    <row r="32" spans="1:28" ht="38.25" thickBot="1">
      <c r="A32" s="276" t="s">
        <v>98</v>
      </c>
      <c r="B32" s="275" t="s">
        <v>99</v>
      </c>
      <c r="C32" s="506" t="s">
        <v>219</v>
      </c>
      <c r="D32" s="505" t="s">
        <v>218</v>
      </c>
      <c r="E32" s="532">
        <f>SUM(E33:E36)</f>
        <v>167</v>
      </c>
      <c r="F32" s="271">
        <f>SUM(F33:F34)</f>
        <v>16</v>
      </c>
      <c r="G32" s="269">
        <f>SUM(G33:G36)</f>
        <v>115</v>
      </c>
      <c r="H32" s="531">
        <f>SUM(H33:H36)</f>
        <v>70</v>
      </c>
      <c r="I32" s="270">
        <f>SUM(I33:I36)</f>
        <v>69</v>
      </c>
      <c r="J32" s="271">
        <f>SUM(J33:J36)</f>
        <v>46</v>
      </c>
      <c r="K32" s="269"/>
      <c r="L32" s="269">
        <f>SUM(L33:L34)</f>
        <v>0</v>
      </c>
      <c r="M32" s="268">
        <f>SUM(M33:M36)</f>
        <v>18</v>
      </c>
      <c r="N32" s="267">
        <f>SUM(N33:N36)</f>
        <v>18</v>
      </c>
      <c r="O32" s="268">
        <f>SUM(O33:O34)</f>
        <v>0</v>
      </c>
      <c r="P32" s="269">
        <f>SUM(P33:P34)</f>
        <v>0</v>
      </c>
      <c r="Q32" s="268">
        <f>SUM(Q33:Q36)</f>
        <v>96</v>
      </c>
      <c r="R32" s="269">
        <f>SUM(R33:R34)</f>
        <v>0</v>
      </c>
      <c r="S32" s="268">
        <f>SUM(S33:S34)</f>
        <v>0</v>
      </c>
      <c r="T32" s="267">
        <f>SUM(T33:T34)</f>
        <v>0</v>
      </c>
      <c r="U32" s="268">
        <f>SUM(U33:U34)</f>
        <v>0</v>
      </c>
      <c r="V32" s="267">
        <f>SUM(V33:V36)</f>
        <v>35</v>
      </c>
      <c r="W32" s="412"/>
      <c r="X32" s="507"/>
      <c r="Y32" s="32"/>
      <c r="Z32" s="415"/>
      <c r="AA32" s="32"/>
      <c r="AB32" s="32"/>
    </row>
    <row r="33" spans="1:28" ht="21">
      <c r="A33" s="530" t="s">
        <v>100</v>
      </c>
      <c r="B33" s="529" t="s">
        <v>101</v>
      </c>
      <c r="C33" s="523"/>
      <c r="D33" s="528">
        <v>3</v>
      </c>
      <c r="E33" s="501">
        <f>SUM(M33:V33)</f>
        <v>44</v>
      </c>
      <c r="F33" s="527">
        <v>16</v>
      </c>
      <c r="G33" s="379">
        <v>16</v>
      </c>
      <c r="H33" s="369">
        <v>16</v>
      </c>
      <c r="I33" s="369">
        <f>SUM(G33-J33)</f>
        <v>0</v>
      </c>
      <c r="J33" s="526">
        <v>16</v>
      </c>
      <c r="K33" s="383"/>
      <c r="L33" s="382"/>
      <c r="M33" s="392">
        <v>6</v>
      </c>
      <c r="N33" s="525">
        <v>6</v>
      </c>
      <c r="O33" s="378"/>
      <c r="P33" s="377"/>
      <c r="Q33" s="524">
        <v>32</v>
      </c>
      <c r="R33" s="379"/>
      <c r="S33" s="378"/>
      <c r="T33" s="377"/>
      <c r="U33" s="378"/>
      <c r="V33" s="331"/>
      <c r="W33" s="412"/>
      <c r="X33" s="507"/>
      <c r="Y33" s="32"/>
      <c r="Z33" s="32"/>
      <c r="AA33" s="32"/>
      <c r="AB33" s="32"/>
    </row>
    <row r="34" spans="1:28" ht="21">
      <c r="A34" s="520" t="s">
        <v>102</v>
      </c>
      <c r="B34" s="519" t="s">
        <v>217</v>
      </c>
      <c r="C34" s="523"/>
      <c r="D34" s="514">
        <v>3</v>
      </c>
      <c r="E34" s="371">
        <f>SUM(M34:V34)</f>
        <v>44</v>
      </c>
      <c r="F34" s="370"/>
      <c r="G34" s="511">
        <f>SUM(O34:T34)</f>
        <v>32</v>
      </c>
      <c r="H34" s="511">
        <v>30</v>
      </c>
      <c r="I34" s="511">
        <f>SUM(G34-J34)</f>
        <v>2</v>
      </c>
      <c r="J34" s="368">
        <v>30</v>
      </c>
      <c r="K34" s="367"/>
      <c r="L34" s="366"/>
      <c r="M34" s="408">
        <v>6</v>
      </c>
      <c r="N34" s="522">
        <v>6</v>
      </c>
      <c r="O34" s="319"/>
      <c r="P34" s="320"/>
      <c r="Q34" s="319">
        <v>32</v>
      </c>
      <c r="R34" s="363"/>
      <c r="S34" s="319"/>
      <c r="T34" s="320"/>
      <c r="U34" s="319"/>
      <c r="V34" s="521"/>
      <c r="W34" s="412"/>
      <c r="X34" s="507"/>
      <c r="Y34" s="32"/>
      <c r="Z34" s="32"/>
      <c r="AA34" s="32"/>
      <c r="AB34" s="32"/>
    </row>
    <row r="35" spans="1:28" ht="36.75" customHeight="1" thickBot="1">
      <c r="A35" s="520" t="s">
        <v>103</v>
      </c>
      <c r="B35" s="519" t="s">
        <v>216</v>
      </c>
      <c r="C35" s="515" t="s">
        <v>181</v>
      </c>
      <c r="D35" s="518"/>
      <c r="E35" s="371">
        <f>SUM(M35:V35)</f>
        <v>35</v>
      </c>
      <c r="F35" s="370"/>
      <c r="G35" s="511">
        <f>SUM(O35:V35)</f>
        <v>35</v>
      </c>
      <c r="H35" s="511">
        <v>12</v>
      </c>
      <c r="I35" s="511">
        <v>35</v>
      </c>
      <c r="J35" s="368"/>
      <c r="K35" s="368"/>
      <c r="L35" s="366"/>
      <c r="M35" s="408"/>
      <c r="N35" s="367"/>
      <c r="O35" s="319"/>
      <c r="P35" s="363"/>
      <c r="Q35" s="319"/>
      <c r="R35" s="363"/>
      <c r="S35" s="319"/>
      <c r="T35" s="363"/>
      <c r="U35" s="319"/>
      <c r="V35" s="302">
        <v>35</v>
      </c>
      <c r="W35" s="412"/>
      <c r="X35" s="507"/>
      <c r="Y35" s="32"/>
      <c r="Z35" s="32"/>
      <c r="AA35" s="32"/>
      <c r="AB35" s="32"/>
    </row>
    <row r="36" spans="1:28" ht="21.75" thickBot="1">
      <c r="A36" s="517" t="s">
        <v>105</v>
      </c>
      <c r="B36" s="516" t="s">
        <v>106</v>
      </c>
      <c r="C36" s="515"/>
      <c r="D36" s="514">
        <v>3</v>
      </c>
      <c r="E36" s="356">
        <f>SUM(M36:V36)</f>
        <v>44</v>
      </c>
      <c r="F36" s="513"/>
      <c r="G36" s="511">
        <f>SUM(O36:V36)</f>
        <v>32</v>
      </c>
      <c r="H36" s="512">
        <v>12</v>
      </c>
      <c r="I36" s="511">
        <v>32</v>
      </c>
      <c r="J36" s="510"/>
      <c r="K36" s="478"/>
      <c r="L36" s="496"/>
      <c r="M36" s="365">
        <v>6</v>
      </c>
      <c r="N36" s="509">
        <v>6</v>
      </c>
      <c r="O36" s="303"/>
      <c r="P36" s="304"/>
      <c r="Q36" s="303">
        <v>32</v>
      </c>
      <c r="R36" s="305"/>
      <c r="S36" s="508"/>
      <c r="T36" s="304"/>
      <c r="U36" s="303"/>
      <c r="V36" s="302"/>
      <c r="W36" s="412"/>
      <c r="X36" s="507"/>
      <c r="Y36" s="32"/>
      <c r="Z36" s="32"/>
      <c r="AA36" s="32"/>
      <c r="AB36" s="32"/>
    </row>
    <row r="37" spans="1:28" s="467" customFormat="1" ht="29.25" customHeight="1" thickBot="1">
      <c r="A37" s="276" t="s">
        <v>107</v>
      </c>
      <c r="B37" s="275" t="s">
        <v>215</v>
      </c>
      <c r="C37" s="506" t="s">
        <v>214</v>
      </c>
      <c r="D37" s="505" t="s">
        <v>213</v>
      </c>
      <c r="E37" s="272">
        <f>SUM(E38:E48)</f>
        <v>1071</v>
      </c>
      <c r="F37" s="271">
        <f>SUM(F38:F48)</f>
        <v>21</v>
      </c>
      <c r="G37" s="270">
        <f>SUM(G38:G48)</f>
        <v>954</v>
      </c>
      <c r="H37" s="270">
        <f>SUM(H38:H48)</f>
        <v>486</v>
      </c>
      <c r="I37" s="270">
        <f>SUM(I38:I48)</f>
        <v>547</v>
      </c>
      <c r="J37" s="270">
        <f>SUM(J38:J48)</f>
        <v>407</v>
      </c>
      <c r="K37" s="269">
        <f>SUM(K38:K48)</f>
        <v>0</v>
      </c>
      <c r="L37" s="267">
        <f>SUM(L38:L48)</f>
        <v>0</v>
      </c>
      <c r="M37" s="268">
        <f>SUM(M38:M48)</f>
        <v>48</v>
      </c>
      <c r="N37" s="267">
        <f>SUM(N38:N48)</f>
        <v>48</v>
      </c>
      <c r="O37" s="268">
        <f>SUM(O38:O48)</f>
        <v>0</v>
      </c>
      <c r="P37" s="269">
        <f>SUM(P38:P48)</f>
        <v>110</v>
      </c>
      <c r="Q37" s="268">
        <f>SUM(Q38:Q48)</f>
        <v>176</v>
      </c>
      <c r="R37" s="269">
        <f>SUM(R38:R48)</f>
        <v>252</v>
      </c>
      <c r="S37" s="268">
        <f>SUM(S38:S48)</f>
        <v>240</v>
      </c>
      <c r="T37" s="267">
        <f>SUM(T38:T48)</f>
        <v>32</v>
      </c>
      <c r="U37" s="268">
        <f>SUM(U38:U48)</f>
        <v>165</v>
      </c>
      <c r="V37" s="267">
        <f>SUM(V38:V48)</f>
        <v>0</v>
      </c>
      <c r="W37" s="472"/>
      <c r="X37" s="504"/>
      <c r="Y37" s="469"/>
      <c r="Z37" s="469"/>
      <c r="AA37" s="468"/>
      <c r="AB37" s="468"/>
    </row>
    <row r="38" spans="1:28" ht="18.75">
      <c r="A38" s="503" t="s">
        <v>54</v>
      </c>
      <c r="B38" s="373" t="s">
        <v>108</v>
      </c>
      <c r="C38" s="490"/>
      <c r="D38" s="502">
        <v>4</v>
      </c>
      <c r="E38" s="501">
        <f>SUM(M38:V38)</f>
        <v>86</v>
      </c>
      <c r="F38" s="394"/>
      <c r="G38" s="369">
        <f>SUM(O38:V38)</f>
        <v>74</v>
      </c>
      <c r="H38" s="385">
        <v>34</v>
      </c>
      <c r="I38" s="385">
        <f>SUM(G38-J38)</f>
        <v>44</v>
      </c>
      <c r="J38" s="384">
        <v>30</v>
      </c>
      <c r="K38" s="383"/>
      <c r="L38" s="382"/>
      <c r="M38" s="500">
        <v>6</v>
      </c>
      <c r="N38" s="417">
        <v>6</v>
      </c>
      <c r="O38" s="418"/>
      <c r="P38" s="417"/>
      <c r="Q38" s="407">
        <v>32</v>
      </c>
      <c r="R38" s="361">
        <v>42</v>
      </c>
      <c r="S38" s="407"/>
      <c r="T38" s="361"/>
      <c r="U38" s="407"/>
      <c r="V38" s="361"/>
      <c r="W38" s="32"/>
      <c r="X38" s="415"/>
      <c r="Y38" s="32"/>
      <c r="Z38" s="32"/>
      <c r="AA38" s="32"/>
      <c r="AB38" s="32"/>
    </row>
    <row r="39" spans="1:28" ht="18.75">
      <c r="A39" s="486" t="s">
        <v>55</v>
      </c>
      <c r="B39" s="373" t="s">
        <v>109</v>
      </c>
      <c r="C39" s="490" t="s">
        <v>212</v>
      </c>
      <c r="D39" s="489"/>
      <c r="E39" s="387">
        <f>SUM(M39:V39)</f>
        <v>66</v>
      </c>
      <c r="F39" s="394"/>
      <c r="G39" s="369">
        <f>SUM(O39:V39)</f>
        <v>66</v>
      </c>
      <c r="H39" s="481">
        <v>60</v>
      </c>
      <c r="I39" s="385">
        <f>SUM(G39-J39)</f>
        <v>6</v>
      </c>
      <c r="J39" s="488">
        <v>60</v>
      </c>
      <c r="K39" s="367"/>
      <c r="L39" s="366"/>
      <c r="M39" s="499"/>
      <c r="N39" s="498"/>
      <c r="O39" s="494"/>
      <c r="P39" s="493">
        <v>66</v>
      </c>
      <c r="Q39" s="407"/>
      <c r="R39" s="361"/>
      <c r="S39" s="407"/>
      <c r="T39" s="361"/>
      <c r="U39" s="407"/>
      <c r="V39" s="361"/>
      <c r="W39" s="32"/>
      <c r="X39" s="415"/>
      <c r="Y39" s="32"/>
      <c r="Z39" s="32"/>
      <c r="AA39" s="32"/>
      <c r="AB39" s="32"/>
    </row>
    <row r="40" spans="1:28" ht="18.75">
      <c r="A40" s="497" t="s">
        <v>56</v>
      </c>
      <c r="B40" s="373" t="s">
        <v>110</v>
      </c>
      <c r="C40" s="490" t="s">
        <v>206</v>
      </c>
      <c r="D40" s="495"/>
      <c r="E40" s="387">
        <f>SUM(M40:V40)</f>
        <v>234</v>
      </c>
      <c r="F40" s="312">
        <v>21</v>
      </c>
      <c r="G40" s="482">
        <f>SUM(O40:V40)-F40</f>
        <v>213</v>
      </c>
      <c r="H40" s="481">
        <v>177</v>
      </c>
      <c r="I40" s="385">
        <f>SUM(G40-J40)</f>
        <v>8</v>
      </c>
      <c r="J40" s="488">
        <v>205</v>
      </c>
      <c r="K40" s="478"/>
      <c r="L40" s="496"/>
      <c r="M40" s="487"/>
      <c r="N40" s="361"/>
      <c r="O40" s="494"/>
      <c r="P40" s="493">
        <v>22</v>
      </c>
      <c r="Q40" s="407">
        <v>64</v>
      </c>
      <c r="R40" s="457">
        <v>84</v>
      </c>
      <c r="S40" s="407">
        <v>64</v>
      </c>
      <c r="T40" s="361"/>
      <c r="U40" s="407"/>
      <c r="V40" s="361"/>
      <c r="W40" s="32"/>
      <c r="X40" s="415"/>
      <c r="Y40" s="32"/>
      <c r="Z40" s="32"/>
      <c r="AA40" s="32"/>
      <c r="AB40" s="32"/>
    </row>
    <row r="41" spans="1:28" ht="18.75">
      <c r="A41" s="486" t="s">
        <v>57</v>
      </c>
      <c r="B41" s="373" t="s">
        <v>211</v>
      </c>
      <c r="C41" s="490"/>
      <c r="D41" s="495" t="s">
        <v>206</v>
      </c>
      <c r="E41" s="387">
        <f>SUM(M41:V41)</f>
        <v>118</v>
      </c>
      <c r="F41" s="370"/>
      <c r="G41" s="369">
        <f>SUM(O41:V41)</f>
        <v>106</v>
      </c>
      <c r="H41" s="481">
        <v>10</v>
      </c>
      <c r="I41" s="385">
        <f>SUM(G41-J41)</f>
        <v>106</v>
      </c>
      <c r="J41" s="488"/>
      <c r="K41" s="367"/>
      <c r="L41" s="366"/>
      <c r="M41" s="487">
        <v>6</v>
      </c>
      <c r="N41" s="361">
        <v>6</v>
      </c>
      <c r="O41" s="494"/>
      <c r="P41" s="493"/>
      <c r="Q41" s="407"/>
      <c r="R41" s="361">
        <v>42</v>
      </c>
      <c r="S41" s="407">
        <v>64</v>
      </c>
      <c r="T41" s="361"/>
      <c r="U41" s="407"/>
      <c r="V41" s="361"/>
      <c r="W41" s="32"/>
      <c r="X41" s="415"/>
      <c r="Y41" s="32"/>
      <c r="Z41" s="32"/>
      <c r="AA41" s="32"/>
      <c r="AB41" s="32"/>
    </row>
    <row r="42" spans="1:28" ht="18.75">
      <c r="A42" s="486" t="s">
        <v>58</v>
      </c>
      <c r="B42" s="373" t="s">
        <v>112</v>
      </c>
      <c r="C42" s="490"/>
      <c r="D42" s="489">
        <v>5</v>
      </c>
      <c r="E42" s="387">
        <f>SUM(M42:V42)</f>
        <v>44</v>
      </c>
      <c r="F42" s="394"/>
      <c r="G42" s="369">
        <f>SUM(O42:V42)</f>
        <v>32</v>
      </c>
      <c r="H42" s="481">
        <v>20</v>
      </c>
      <c r="I42" s="385">
        <f>SUM(G42-J42)</f>
        <v>32</v>
      </c>
      <c r="J42" s="488"/>
      <c r="K42" s="383"/>
      <c r="L42" s="382"/>
      <c r="M42" s="487">
        <v>6</v>
      </c>
      <c r="N42" s="361">
        <v>6</v>
      </c>
      <c r="O42" s="494"/>
      <c r="P42" s="493"/>
      <c r="Q42" s="407"/>
      <c r="R42" s="361"/>
      <c r="S42" s="407">
        <v>32</v>
      </c>
      <c r="T42" s="361"/>
      <c r="U42" s="407"/>
      <c r="V42" s="361"/>
      <c r="W42" s="32"/>
      <c r="X42" s="415"/>
      <c r="Y42" s="32"/>
      <c r="Z42" s="32"/>
      <c r="AA42" s="32"/>
      <c r="AB42" s="32"/>
    </row>
    <row r="43" spans="1:28" ht="18.75">
      <c r="A43" s="486" t="s">
        <v>210</v>
      </c>
      <c r="B43" s="373" t="s">
        <v>209</v>
      </c>
      <c r="C43" s="490" t="s">
        <v>208</v>
      </c>
      <c r="D43" s="489"/>
      <c r="E43" s="387">
        <f>SUM(M43:V43)</f>
        <v>70</v>
      </c>
      <c r="F43" s="370"/>
      <c r="G43" s="369">
        <f>SUM(O43:V43)</f>
        <v>70</v>
      </c>
      <c r="H43" s="481">
        <v>34</v>
      </c>
      <c r="I43" s="385">
        <f>SUM(G43-J43)</f>
        <v>60</v>
      </c>
      <c r="J43" s="488">
        <v>10</v>
      </c>
      <c r="K43" s="367"/>
      <c r="L43" s="366"/>
      <c r="M43" s="487"/>
      <c r="N43" s="361"/>
      <c r="O43" s="494"/>
      <c r="P43" s="493">
        <v>22</v>
      </c>
      <c r="Q43" s="407">
        <v>48</v>
      </c>
      <c r="R43" s="361"/>
      <c r="S43" s="407"/>
      <c r="T43" s="361"/>
      <c r="U43" s="407"/>
      <c r="V43" s="361"/>
      <c r="W43" s="32"/>
      <c r="X43" s="415"/>
      <c r="Y43" s="32"/>
      <c r="Z43" s="32"/>
      <c r="AA43" s="32"/>
      <c r="AB43" s="32"/>
    </row>
    <row r="44" spans="1:28" ht="18.75">
      <c r="A44" s="486" t="s">
        <v>72</v>
      </c>
      <c r="B44" s="373" t="s">
        <v>115</v>
      </c>
      <c r="C44" s="490"/>
      <c r="D44" s="489">
        <v>4</v>
      </c>
      <c r="E44" s="387">
        <f>SUM(M44:V44)</f>
        <v>86</v>
      </c>
      <c r="F44" s="370"/>
      <c r="G44" s="369">
        <f>SUM(O44:V44)</f>
        <v>74</v>
      </c>
      <c r="H44" s="481">
        <v>36</v>
      </c>
      <c r="I44" s="385">
        <f>SUM(G44-J44)</f>
        <v>54</v>
      </c>
      <c r="J44" s="488">
        <v>20</v>
      </c>
      <c r="K44" s="367"/>
      <c r="L44" s="366"/>
      <c r="M44" s="487">
        <v>6</v>
      </c>
      <c r="N44" s="361">
        <v>6</v>
      </c>
      <c r="O44" s="494"/>
      <c r="P44" s="493"/>
      <c r="Q44" s="407">
        <v>32</v>
      </c>
      <c r="R44" s="361">
        <v>42</v>
      </c>
      <c r="S44" s="407"/>
      <c r="T44" s="361"/>
      <c r="U44" s="407"/>
      <c r="V44" s="361"/>
      <c r="W44" s="32"/>
      <c r="X44" s="32"/>
      <c r="Y44" s="32"/>
      <c r="Z44" s="32"/>
      <c r="AA44" s="32"/>
      <c r="AB44" s="32"/>
    </row>
    <row r="45" spans="1:28" ht="31.5">
      <c r="A45" s="486" t="s">
        <v>73</v>
      </c>
      <c r="B45" s="373" t="s">
        <v>207</v>
      </c>
      <c r="C45" s="490"/>
      <c r="D45" s="489">
        <v>7</v>
      </c>
      <c r="E45" s="387">
        <f>SUM(M45:V45)</f>
        <v>87</v>
      </c>
      <c r="F45" s="370"/>
      <c r="G45" s="369">
        <f>SUM(O45:V45)</f>
        <v>75</v>
      </c>
      <c r="H45" s="481">
        <v>25</v>
      </c>
      <c r="I45" s="385">
        <f>SUM(G45-J45)</f>
        <v>55</v>
      </c>
      <c r="J45" s="488">
        <v>20</v>
      </c>
      <c r="K45" s="367"/>
      <c r="L45" s="366"/>
      <c r="M45" s="487">
        <v>6</v>
      </c>
      <c r="N45" s="361">
        <v>6</v>
      </c>
      <c r="O45" s="407"/>
      <c r="P45" s="361"/>
      <c r="Q45" s="492"/>
      <c r="R45" s="491"/>
      <c r="S45" s="492"/>
      <c r="T45" s="361"/>
      <c r="U45" s="407">
        <v>75</v>
      </c>
      <c r="V45" s="491"/>
      <c r="W45" s="32"/>
      <c r="X45" s="415"/>
      <c r="Y45" s="32"/>
      <c r="Z45" s="32"/>
      <c r="AA45" s="32"/>
      <c r="AB45" s="32"/>
    </row>
    <row r="46" spans="1:28" ht="31.5">
      <c r="A46" s="486" t="s">
        <v>74</v>
      </c>
      <c r="B46" s="373" t="s">
        <v>117</v>
      </c>
      <c r="C46" s="490"/>
      <c r="D46" s="489">
        <v>7</v>
      </c>
      <c r="E46" s="387">
        <f>SUM(M46:V46)</f>
        <v>57</v>
      </c>
      <c r="F46" s="370"/>
      <c r="G46" s="369">
        <f>SUM(O46:V46)</f>
        <v>45</v>
      </c>
      <c r="H46" s="481">
        <v>22</v>
      </c>
      <c r="I46" s="385">
        <f>SUM(G46-J46)</f>
        <v>37</v>
      </c>
      <c r="J46" s="488">
        <v>8</v>
      </c>
      <c r="K46" s="367"/>
      <c r="L46" s="366"/>
      <c r="M46" s="487">
        <v>6</v>
      </c>
      <c r="N46" s="361">
        <v>6</v>
      </c>
      <c r="O46" s="407"/>
      <c r="P46" s="361"/>
      <c r="Q46" s="407"/>
      <c r="R46" s="361"/>
      <c r="S46" s="407"/>
      <c r="T46" s="361"/>
      <c r="U46" s="407">
        <v>45</v>
      </c>
      <c r="V46" s="361"/>
      <c r="W46" s="32"/>
      <c r="X46" s="32"/>
      <c r="Y46" s="32"/>
      <c r="Z46" s="32"/>
      <c r="AA46" s="32"/>
      <c r="AB46" s="32"/>
    </row>
    <row r="47" spans="1:28" ht="31.5">
      <c r="A47" s="486" t="s">
        <v>75</v>
      </c>
      <c r="B47" s="373" t="s">
        <v>118</v>
      </c>
      <c r="C47" s="490" t="s">
        <v>206</v>
      </c>
      <c r="D47" s="489">
        <v>7</v>
      </c>
      <c r="E47" s="387">
        <f>SUM(M47:V47)</f>
        <v>137</v>
      </c>
      <c r="F47" s="370"/>
      <c r="G47" s="369">
        <f>SUM(O47:V47)</f>
        <v>125</v>
      </c>
      <c r="H47" s="481">
        <v>24</v>
      </c>
      <c r="I47" s="385">
        <f>SUM(G47-J47)</f>
        <v>115</v>
      </c>
      <c r="J47" s="488">
        <v>10</v>
      </c>
      <c r="K47" s="367"/>
      <c r="L47" s="366"/>
      <c r="M47" s="487">
        <v>6</v>
      </c>
      <c r="N47" s="361">
        <v>6</v>
      </c>
      <c r="O47" s="407"/>
      <c r="P47" s="361"/>
      <c r="Q47" s="407"/>
      <c r="R47" s="361"/>
      <c r="S47" s="407">
        <v>48</v>
      </c>
      <c r="T47" s="361">
        <v>32</v>
      </c>
      <c r="U47" s="407">
        <v>45</v>
      </c>
      <c r="V47" s="361"/>
      <c r="W47" s="412"/>
      <c r="X47" s="32"/>
      <c r="Y47" s="32"/>
      <c r="Z47" s="32"/>
      <c r="AA47" s="32"/>
      <c r="AB47" s="32"/>
    </row>
    <row r="48" spans="1:28" ht="19.5" thickBot="1">
      <c r="A48" s="486" t="s">
        <v>76</v>
      </c>
      <c r="B48" s="373" t="s">
        <v>52</v>
      </c>
      <c r="C48" s="485"/>
      <c r="D48" s="484" t="s">
        <v>206</v>
      </c>
      <c r="E48" s="483">
        <f>SUM(M48:V48)</f>
        <v>86</v>
      </c>
      <c r="F48" s="370"/>
      <c r="G48" s="482">
        <f>SUM(O48:V48)</f>
        <v>74</v>
      </c>
      <c r="H48" s="481">
        <v>44</v>
      </c>
      <c r="I48" s="480">
        <f>SUM(G48-J48)</f>
        <v>30</v>
      </c>
      <c r="J48" s="479">
        <v>44</v>
      </c>
      <c r="K48" s="478"/>
      <c r="L48" s="477"/>
      <c r="M48" s="476">
        <v>6</v>
      </c>
      <c r="N48" s="433">
        <v>6</v>
      </c>
      <c r="O48" s="434"/>
      <c r="P48" s="433"/>
      <c r="Q48" s="407"/>
      <c r="R48" s="361">
        <v>42</v>
      </c>
      <c r="S48" s="407">
        <v>32</v>
      </c>
      <c r="T48" s="361"/>
      <c r="U48" s="407"/>
      <c r="V48" s="361"/>
      <c r="W48" s="412"/>
      <c r="X48" s="475"/>
      <c r="Y48" s="474"/>
      <c r="Z48" s="32"/>
      <c r="AA48" s="32"/>
      <c r="AB48" s="32"/>
    </row>
    <row r="49" spans="1:29" s="467" customFormat="1" ht="21.75" thickBot="1">
      <c r="A49" s="473" t="s">
        <v>119</v>
      </c>
      <c r="B49" s="275" t="s">
        <v>120</v>
      </c>
      <c r="C49" s="274" t="s">
        <v>205</v>
      </c>
      <c r="D49" s="273" t="s">
        <v>204</v>
      </c>
      <c r="E49" s="272">
        <f>SUM(E50+E58+E63+E67)</f>
        <v>2382</v>
      </c>
      <c r="F49" s="268">
        <f>SUM(F50+F58+F63+F67)</f>
        <v>31</v>
      </c>
      <c r="G49" s="270">
        <f>SUM(G50+G58+G63+G67)</f>
        <v>2267</v>
      </c>
      <c r="H49" s="269">
        <f>SUM(H50+H58+H63+H67)</f>
        <v>1801</v>
      </c>
      <c r="I49" s="272">
        <f>SUM(I50+I58+I63+I67)</f>
        <v>641</v>
      </c>
      <c r="J49" s="271">
        <f>SUM(J50+J58+J63+J67)</f>
        <v>503</v>
      </c>
      <c r="K49" s="269">
        <f>SUM(K50+K58+K63+K67)</f>
        <v>612</v>
      </c>
      <c r="L49" s="267">
        <f>SUM(L50+L58+L63+L67)</f>
        <v>511</v>
      </c>
      <c r="M49" s="268">
        <f>SUM(M50+M58+M63+M67)</f>
        <v>22</v>
      </c>
      <c r="N49" s="267">
        <f>SUM(N50+N58+N63+N67)</f>
        <v>62</v>
      </c>
      <c r="O49" s="271">
        <f>SUM(O50+O63+O67)</f>
        <v>0</v>
      </c>
      <c r="P49" s="267">
        <f>SUM(P50+P63+P67)</f>
        <v>44</v>
      </c>
      <c r="Q49" s="268">
        <f>SUM(Q50+Q63+Q67)</f>
        <v>96</v>
      </c>
      <c r="R49" s="269">
        <f>SUM(R50+R58+R63+R67)</f>
        <v>408</v>
      </c>
      <c r="S49" s="268">
        <f>SUM(S50+S58+S63+S67)</f>
        <v>272</v>
      </c>
      <c r="T49" s="267">
        <f>SUM(T50+T58+T63+T67)</f>
        <v>752</v>
      </c>
      <c r="U49" s="268">
        <f>SUM(U50+U58+U63+U67)</f>
        <v>321</v>
      </c>
      <c r="V49" s="267">
        <f>SUM(V50+V58+V63+V67)</f>
        <v>405</v>
      </c>
      <c r="W49" s="472"/>
      <c r="X49" s="471"/>
      <c r="Y49" s="470"/>
      <c r="Z49" s="469"/>
      <c r="AA49" s="468"/>
      <c r="AB49" s="468"/>
      <c r="AC49" s="468"/>
    </row>
    <row r="50" spans="1:29" s="395" customFormat="1" ht="50.25" customHeight="1" thickBot="1">
      <c r="A50" s="406" t="s">
        <v>121</v>
      </c>
      <c r="B50" s="405" t="s">
        <v>122</v>
      </c>
      <c r="C50" s="404"/>
      <c r="D50" s="449" t="s">
        <v>181</v>
      </c>
      <c r="E50" s="402">
        <f>SUM(M50:V50)</f>
        <v>1543</v>
      </c>
      <c r="F50" s="466">
        <f>SUM(F51:F57)</f>
        <v>16</v>
      </c>
      <c r="G50" s="400">
        <f>SUM(G51:G57)</f>
        <v>1500</v>
      </c>
      <c r="H50" s="400">
        <f>SUM(H51:H57)</f>
        <v>1204</v>
      </c>
      <c r="I50" s="400">
        <f>SUM(I51:I57)</f>
        <v>317</v>
      </c>
      <c r="J50" s="400">
        <f>SUM(J51:J57)</f>
        <v>332</v>
      </c>
      <c r="K50" s="400">
        <f>K56+K57</f>
        <v>360</v>
      </c>
      <c r="L50" s="397">
        <f>SUM(L51:L57)</f>
        <v>491</v>
      </c>
      <c r="M50" s="398">
        <v>7</v>
      </c>
      <c r="N50" s="397">
        <f>SUM(N51:N57)+8</f>
        <v>20</v>
      </c>
      <c r="O50" s="398">
        <f>SUM(O51:O62)</f>
        <v>0</v>
      </c>
      <c r="P50" s="399">
        <f>SUM(P51:P62)</f>
        <v>44</v>
      </c>
      <c r="Q50" s="398">
        <f>SUM(Q51:Q57)</f>
        <v>96</v>
      </c>
      <c r="R50" s="399">
        <f>SUM(R51:R57)</f>
        <v>345</v>
      </c>
      <c r="S50" s="398">
        <f>SUM(S51:S57)</f>
        <v>240</v>
      </c>
      <c r="T50" s="397">
        <f>SUM(T51:T57)</f>
        <v>572</v>
      </c>
      <c r="U50" s="398">
        <f>SUM(U51:U57)</f>
        <v>120</v>
      </c>
      <c r="V50" s="397">
        <f>SUM(V51:V57)</f>
        <v>99</v>
      </c>
      <c r="W50" s="421"/>
      <c r="X50" s="464"/>
      <c r="Y50" s="465"/>
      <c r="Z50" s="464"/>
      <c r="AA50" s="396"/>
      <c r="AB50" s="396"/>
      <c r="AC50" s="396"/>
    </row>
    <row r="51" spans="1:29" ht="31.5">
      <c r="A51" s="374" t="s">
        <v>203</v>
      </c>
      <c r="B51" s="389" t="s">
        <v>124</v>
      </c>
      <c r="C51" s="342" t="s">
        <v>202</v>
      </c>
      <c r="D51" s="419"/>
      <c r="E51" s="413">
        <f>SUM(M51:V51)</f>
        <v>171</v>
      </c>
      <c r="F51" s="463"/>
      <c r="G51" s="462">
        <f>SUM(O51:V51)</f>
        <v>171</v>
      </c>
      <c r="H51" s="461">
        <v>50</v>
      </c>
      <c r="I51" s="462">
        <f>SUM(G51-J51)</f>
        <v>37</v>
      </c>
      <c r="J51" s="461">
        <v>134</v>
      </c>
      <c r="K51" s="460"/>
      <c r="L51" s="459"/>
      <c r="M51" s="392"/>
      <c r="N51" s="323"/>
      <c r="O51" s="394"/>
      <c r="P51" s="377">
        <v>44</v>
      </c>
      <c r="Q51" s="418">
        <v>32</v>
      </c>
      <c r="R51" s="417">
        <v>63</v>
      </c>
      <c r="S51" s="418">
        <v>32</v>
      </c>
      <c r="T51" s="417"/>
      <c r="U51" s="418"/>
      <c r="V51" s="417"/>
      <c r="W51" s="412"/>
      <c r="X51" s="416"/>
      <c r="Y51" s="415"/>
      <c r="Z51" s="32"/>
      <c r="AA51" s="32"/>
      <c r="AB51" s="32"/>
      <c r="AC51" s="32"/>
    </row>
    <row r="52" spans="1:29" ht="31.5">
      <c r="A52" s="411" t="s">
        <v>201</v>
      </c>
      <c r="B52" s="373" t="s">
        <v>200</v>
      </c>
      <c r="C52" s="372" t="s">
        <v>187</v>
      </c>
      <c r="D52" s="409"/>
      <c r="E52" s="413">
        <f>SUM(M52:V52)</f>
        <v>127</v>
      </c>
      <c r="F52" s="319"/>
      <c r="G52" s="369">
        <f>SUM(O52:V52)</f>
        <v>127</v>
      </c>
      <c r="H52" s="368">
        <v>50</v>
      </c>
      <c r="I52" s="369">
        <f>SUM(G52-J52)</f>
        <v>37</v>
      </c>
      <c r="J52" s="368">
        <v>90</v>
      </c>
      <c r="K52" s="367"/>
      <c r="L52" s="320"/>
      <c r="M52" s="408"/>
      <c r="N52" s="304"/>
      <c r="O52" s="370"/>
      <c r="P52" s="320"/>
      <c r="Q52" s="407">
        <v>64</v>
      </c>
      <c r="R52" s="361">
        <v>63</v>
      </c>
      <c r="S52" s="407"/>
      <c r="T52" s="361"/>
      <c r="U52" s="407"/>
      <c r="V52" s="361"/>
      <c r="W52" s="412"/>
      <c r="X52" s="416"/>
      <c r="Y52" s="32"/>
      <c r="Z52" s="32"/>
      <c r="AA52" s="32"/>
      <c r="AB52" s="32"/>
      <c r="AC52" s="32"/>
    </row>
    <row r="53" spans="1:29" ht="18.75" customHeight="1">
      <c r="A53" s="411" t="s">
        <v>199</v>
      </c>
      <c r="B53" s="373" t="s">
        <v>198</v>
      </c>
      <c r="C53" s="458" t="s">
        <v>197</v>
      </c>
      <c r="D53" s="409"/>
      <c r="E53" s="413">
        <f>SUM(M53:V53)</f>
        <v>539</v>
      </c>
      <c r="F53" s="319">
        <v>16</v>
      </c>
      <c r="G53" s="369">
        <f>SUM(O53:V53)-F53</f>
        <v>523</v>
      </c>
      <c r="H53" s="368">
        <v>508</v>
      </c>
      <c r="I53" s="369">
        <f>SUM(G53-J53)-L53</f>
        <v>10</v>
      </c>
      <c r="J53" s="368">
        <v>22</v>
      </c>
      <c r="K53" s="367"/>
      <c r="L53" s="320">
        <v>491</v>
      </c>
      <c r="M53" s="408"/>
      <c r="N53" s="304"/>
      <c r="O53" s="370"/>
      <c r="P53" s="320"/>
      <c r="Q53" s="407"/>
      <c r="R53" s="361">
        <v>84</v>
      </c>
      <c r="S53" s="407">
        <v>128</v>
      </c>
      <c r="T53" s="457">
        <v>144</v>
      </c>
      <c r="U53" s="407">
        <v>120</v>
      </c>
      <c r="V53" s="361">
        <v>63</v>
      </c>
      <c r="W53" s="456"/>
      <c r="X53" s="416"/>
      <c r="Y53" s="415"/>
      <c r="Z53" s="455"/>
      <c r="AA53" s="32"/>
      <c r="AB53" s="32"/>
      <c r="AC53" s="32"/>
    </row>
    <row r="54" spans="1:29" ht="31.5">
      <c r="A54" s="411" t="s">
        <v>196</v>
      </c>
      <c r="B54" s="373" t="s">
        <v>130</v>
      </c>
      <c r="C54" s="372"/>
      <c r="D54" s="409" t="s">
        <v>186</v>
      </c>
      <c r="E54" s="413">
        <f>SUM(M54:V54)</f>
        <v>89</v>
      </c>
      <c r="F54" s="319"/>
      <c r="G54" s="369">
        <f>SUM(Q54:V54)</f>
        <v>80</v>
      </c>
      <c r="H54" s="368">
        <v>56</v>
      </c>
      <c r="I54" s="369">
        <f>SUM(G54-J54)</f>
        <v>24</v>
      </c>
      <c r="J54" s="368">
        <v>56</v>
      </c>
      <c r="K54" s="367"/>
      <c r="L54" s="320"/>
      <c r="M54" s="408">
        <v>3</v>
      </c>
      <c r="N54" s="304">
        <v>6</v>
      </c>
      <c r="O54" s="370"/>
      <c r="P54" s="320"/>
      <c r="Q54" s="407"/>
      <c r="R54" s="361"/>
      <c r="S54" s="407"/>
      <c r="T54" s="361">
        <v>80</v>
      </c>
      <c r="U54" s="407"/>
      <c r="V54" s="361"/>
      <c r="W54" s="412"/>
      <c r="X54" s="412"/>
      <c r="Y54" s="32"/>
      <c r="Z54" s="32"/>
      <c r="AA54" s="32"/>
      <c r="AB54" s="32"/>
      <c r="AC54" s="32"/>
    </row>
    <row r="55" spans="1:29" ht="18.75">
      <c r="A55" s="411" t="s">
        <v>195</v>
      </c>
      <c r="B55" s="373" t="s">
        <v>132</v>
      </c>
      <c r="C55" s="372"/>
      <c r="D55" s="409" t="s">
        <v>186</v>
      </c>
      <c r="E55" s="413">
        <f>SUM(M55:V55)</f>
        <v>248</v>
      </c>
      <c r="F55" s="319"/>
      <c r="G55" s="369">
        <f>SUM(Q55:V55)</f>
        <v>239</v>
      </c>
      <c r="H55" s="368">
        <v>180</v>
      </c>
      <c r="I55" s="369">
        <f>SUM(G55-J55)</f>
        <v>209</v>
      </c>
      <c r="J55" s="368">
        <v>30</v>
      </c>
      <c r="K55" s="367"/>
      <c r="L55" s="320"/>
      <c r="M55" s="408">
        <v>3</v>
      </c>
      <c r="N55" s="304">
        <v>6</v>
      </c>
      <c r="O55" s="370"/>
      <c r="P55" s="320"/>
      <c r="Q55" s="407"/>
      <c r="R55" s="361">
        <v>63</v>
      </c>
      <c r="S55" s="407">
        <v>80</v>
      </c>
      <c r="T55" s="361">
        <v>96</v>
      </c>
      <c r="U55" s="407"/>
      <c r="V55" s="361"/>
      <c r="W55" s="412"/>
      <c r="X55" s="412"/>
      <c r="Y55" s="32"/>
      <c r="Z55" s="32"/>
      <c r="AA55" s="32"/>
      <c r="AB55" s="32"/>
      <c r="AC55" s="32"/>
    </row>
    <row r="56" spans="1:29" ht="18.75" customHeight="1">
      <c r="A56" s="411" t="s">
        <v>59</v>
      </c>
      <c r="B56" s="373" t="s">
        <v>190</v>
      </c>
      <c r="C56" s="372" t="s">
        <v>194</v>
      </c>
      <c r="D56" s="409"/>
      <c r="E56" s="413">
        <f>SUM(M56:V56)</f>
        <v>108</v>
      </c>
      <c r="F56" s="319"/>
      <c r="G56" s="369">
        <v>108</v>
      </c>
      <c r="H56" s="368">
        <v>108</v>
      </c>
      <c r="I56" s="369"/>
      <c r="J56" s="368"/>
      <c r="K56" s="367">
        <v>108</v>
      </c>
      <c r="L56" s="320"/>
      <c r="M56" s="408"/>
      <c r="N56" s="304"/>
      <c r="O56" s="370"/>
      <c r="P56" s="320"/>
      <c r="Q56" s="407"/>
      <c r="R56" s="361">
        <v>72</v>
      </c>
      <c r="S56" s="407"/>
      <c r="T56" s="361"/>
      <c r="U56" s="407"/>
      <c r="V56" s="361">
        <v>36</v>
      </c>
      <c r="W56" s="412"/>
      <c r="X56" s="412"/>
      <c r="Y56" s="32"/>
      <c r="Z56" s="32"/>
      <c r="AA56" s="32"/>
      <c r="AB56" s="32"/>
      <c r="AC56" s="32"/>
    </row>
    <row r="57" spans="1:29" ht="19.5" thickBot="1">
      <c r="A57" s="360" t="s">
        <v>61</v>
      </c>
      <c r="B57" s="359" t="s">
        <v>64</v>
      </c>
      <c r="C57" s="437" t="s">
        <v>186</v>
      </c>
      <c r="D57" s="454"/>
      <c r="E57" s="413">
        <f>SUM(M57:V57)</f>
        <v>252</v>
      </c>
      <c r="F57" s="453"/>
      <c r="G57" s="354">
        <f>SUM(O57:T57)</f>
        <v>252</v>
      </c>
      <c r="H57" s="353">
        <v>252</v>
      </c>
      <c r="I57" s="349"/>
      <c r="J57" s="352"/>
      <c r="K57" s="353">
        <v>252</v>
      </c>
      <c r="L57" s="452"/>
      <c r="M57" s="351"/>
      <c r="N57" s="452"/>
      <c r="O57" s="355"/>
      <c r="P57" s="347"/>
      <c r="Q57" s="451"/>
      <c r="R57" s="345"/>
      <c r="S57" s="451"/>
      <c r="T57" s="345">
        <v>252</v>
      </c>
      <c r="U57" s="451"/>
      <c r="V57" s="345"/>
      <c r="W57" s="412"/>
      <c r="X57" s="412"/>
      <c r="Y57" s="32"/>
      <c r="Z57" s="32"/>
      <c r="AA57" s="32"/>
      <c r="AB57" s="32"/>
      <c r="AC57" s="32"/>
    </row>
    <row r="58" spans="1:29" ht="30.75" thickBot="1">
      <c r="A58" s="406" t="s">
        <v>193</v>
      </c>
      <c r="B58" s="450" t="s">
        <v>134</v>
      </c>
      <c r="C58" s="404"/>
      <c r="D58" s="449" t="s">
        <v>181</v>
      </c>
      <c r="E58" s="448">
        <f>SUM(M58:V58)</f>
        <v>478</v>
      </c>
      <c r="F58" s="447">
        <f>SUM(F59:F62)</f>
        <v>15</v>
      </c>
      <c r="G58" s="446">
        <f>SUM(G59:G62)</f>
        <v>436</v>
      </c>
      <c r="H58" s="445">
        <f>SUM(H59:H62)</f>
        <v>322</v>
      </c>
      <c r="I58" s="446">
        <f>SUM(I59:I62)</f>
        <v>206</v>
      </c>
      <c r="J58" s="445">
        <f>SUM(J59:J62)</f>
        <v>30</v>
      </c>
      <c r="K58" s="444">
        <f>SUM(K59:K62)</f>
        <v>180</v>
      </c>
      <c r="L58" s="441">
        <f>SUM(L59:L62)</f>
        <v>20</v>
      </c>
      <c r="M58" s="443">
        <v>7</v>
      </c>
      <c r="N58" s="441">
        <f>SUM(N59:N62)+8</f>
        <v>20</v>
      </c>
      <c r="O58" s="442"/>
      <c r="P58" s="441"/>
      <c r="Q58" s="440"/>
      <c r="R58" s="439">
        <f>SUM(R59:R62)</f>
        <v>0</v>
      </c>
      <c r="S58" s="440">
        <f>SUM(S59:S62)</f>
        <v>0</v>
      </c>
      <c r="T58" s="439">
        <f>SUM(T59:T62)</f>
        <v>80</v>
      </c>
      <c r="U58" s="440">
        <f>SUM(U59:U62)</f>
        <v>171</v>
      </c>
      <c r="V58" s="439">
        <f>SUM(V59:V62)</f>
        <v>200</v>
      </c>
      <c r="W58" s="412"/>
      <c r="X58" s="412"/>
      <c r="Y58" s="32"/>
      <c r="Z58" s="32"/>
      <c r="AA58" s="32"/>
      <c r="AB58" s="32"/>
      <c r="AC58" s="32"/>
    </row>
    <row r="59" spans="1:29" ht="18.75">
      <c r="A59" s="374" t="s">
        <v>192</v>
      </c>
      <c r="B59" s="389" t="s">
        <v>136</v>
      </c>
      <c r="C59" s="342" t="s">
        <v>185</v>
      </c>
      <c r="D59" s="327" t="s">
        <v>186</v>
      </c>
      <c r="E59" s="387">
        <f>SUM(M59:V59)</f>
        <v>164</v>
      </c>
      <c r="F59" s="394">
        <v>15</v>
      </c>
      <c r="G59" s="369">
        <f>SUM(O59:V59)-F59</f>
        <v>140</v>
      </c>
      <c r="H59" s="393">
        <v>70</v>
      </c>
      <c r="I59" s="369">
        <f>SUM(G59-J59)</f>
        <v>110</v>
      </c>
      <c r="J59" s="393">
        <v>30</v>
      </c>
      <c r="K59" s="383"/>
      <c r="L59" s="379"/>
      <c r="M59" s="392">
        <v>3</v>
      </c>
      <c r="N59" s="323">
        <v>6</v>
      </c>
      <c r="O59" s="378"/>
      <c r="P59" s="377"/>
      <c r="Q59" s="378"/>
      <c r="R59" s="379"/>
      <c r="S59" s="418"/>
      <c r="T59" s="417">
        <v>80</v>
      </c>
      <c r="U59" s="438">
        <v>75</v>
      </c>
      <c r="V59" s="417"/>
      <c r="W59" s="32"/>
      <c r="X59" s="416"/>
      <c r="Y59" s="32"/>
      <c r="Z59" s="32"/>
      <c r="AA59" s="32"/>
      <c r="AB59" s="32"/>
      <c r="AC59" s="32"/>
    </row>
    <row r="60" spans="1:29" ht="31.5">
      <c r="A60" s="374" t="s">
        <v>191</v>
      </c>
      <c r="B60" s="389" t="s">
        <v>138</v>
      </c>
      <c r="C60" s="342"/>
      <c r="D60" s="327" t="s">
        <v>181</v>
      </c>
      <c r="E60" s="387">
        <f>SUM(M60:V60)</f>
        <v>125</v>
      </c>
      <c r="F60" s="370"/>
      <c r="G60" s="369">
        <f>SUM(U60:V60)</f>
        <v>116</v>
      </c>
      <c r="H60" s="368">
        <v>72</v>
      </c>
      <c r="I60" s="369">
        <f>SUM(G60-J60)-L60</f>
        <v>96</v>
      </c>
      <c r="J60" s="368"/>
      <c r="K60" s="367"/>
      <c r="L60" s="363">
        <v>20</v>
      </c>
      <c r="M60" s="365">
        <v>3</v>
      </c>
      <c r="N60" s="304">
        <v>6</v>
      </c>
      <c r="O60" s="365"/>
      <c r="P60" s="304"/>
      <c r="Q60" s="319"/>
      <c r="R60" s="363"/>
      <c r="S60" s="418"/>
      <c r="T60" s="417"/>
      <c r="U60" s="418">
        <v>60</v>
      </c>
      <c r="V60" s="417">
        <v>56</v>
      </c>
      <c r="W60" s="32"/>
      <c r="X60" s="416"/>
      <c r="Y60" s="32"/>
      <c r="Z60" s="32"/>
      <c r="AA60" s="32"/>
      <c r="AB60" s="32"/>
      <c r="AC60" s="32"/>
    </row>
    <row r="61" spans="1:29" ht="18.75">
      <c r="A61" s="411" t="s">
        <v>62</v>
      </c>
      <c r="B61" s="373" t="s">
        <v>190</v>
      </c>
      <c r="C61" s="372" t="s">
        <v>181</v>
      </c>
      <c r="D61" s="327"/>
      <c r="E61" s="387">
        <f>SUM(M61:V61)</f>
        <v>72</v>
      </c>
      <c r="F61" s="370"/>
      <c r="G61" s="367">
        <v>72</v>
      </c>
      <c r="H61" s="367">
        <v>72</v>
      </c>
      <c r="I61" s="369"/>
      <c r="J61" s="368"/>
      <c r="K61" s="367">
        <v>72</v>
      </c>
      <c r="L61" s="366"/>
      <c r="M61" s="365"/>
      <c r="N61" s="304"/>
      <c r="O61" s="319"/>
      <c r="P61" s="320" t="s">
        <v>189</v>
      </c>
      <c r="Q61" s="319"/>
      <c r="R61" s="363"/>
      <c r="S61" s="434"/>
      <c r="T61" s="433"/>
      <c r="U61" s="434">
        <v>36</v>
      </c>
      <c r="V61" s="361">
        <v>36</v>
      </c>
      <c r="W61" s="32"/>
      <c r="X61" s="412"/>
      <c r="Y61" s="32"/>
      <c r="Z61" s="32"/>
      <c r="AA61" s="32"/>
      <c r="AB61" s="32"/>
      <c r="AC61" s="32"/>
    </row>
    <row r="62" spans="1:29" ht="19.5" thickBot="1">
      <c r="A62" s="360" t="s">
        <v>63</v>
      </c>
      <c r="B62" s="359" t="s">
        <v>188</v>
      </c>
      <c r="C62" s="437"/>
      <c r="D62" s="436"/>
      <c r="E62" s="435">
        <f>SUM(M62:V62)</f>
        <v>108</v>
      </c>
      <c r="F62" s="355"/>
      <c r="G62" s="354">
        <f>SUM(Q62:V62)</f>
        <v>108</v>
      </c>
      <c r="H62" s="353">
        <v>108</v>
      </c>
      <c r="I62" s="354"/>
      <c r="J62" s="353"/>
      <c r="K62" s="353">
        <v>108</v>
      </c>
      <c r="L62" s="352"/>
      <c r="M62" s="351"/>
      <c r="N62" s="350"/>
      <c r="O62" s="348"/>
      <c r="P62" s="347"/>
      <c r="Q62" s="348"/>
      <c r="R62" s="305"/>
      <c r="S62" s="434"/>
      <c r="T62" s="433"/>
      <c r="U62" s="434"/>
      <c r="V62" s="433">
        <v>108</v>
      </c>
      <c r="W62" s="32"/>
      <c r="X62" s="412"/>
      <c r="Y62" s="32"/>
      <c r="Z62" s="32"/>
      <c r="AA62" s="32"/>
      <c r="AB62" s="32"/>
      <c r="AC62" s="32"/>
    </row>
    <row r="63" spans="1:29" s="395" customFormat="1" ht="30.75" thickBot="1">
      <c r="A63" s="432" t="s">
        <v>65</v>
      </c>
      <c r="B63" s="431" t="s">
        <v>139</v>
      </c>
      <c r="C63" s="430"/>
      <c r="D63" s="429" t="s">
        <v>181</v>
      </c>
      <c r="E63" s="402">
        <f>SUM(M63:V63)</f>
        <v>216</v>
      </c>
      <c r="F63" s="428">
        <f>SUM(F64:F66)</f>
        <v>0</v>
      </c>
      <c r="G63" s="427">
        <f>SUM(G64:G66)</f>
        <v>195</v>
      </c>
      <c r="H63" s="427">
        <f>SUM(H64:H66)</f>
        <v>179</v>
      </c>
      <c r="I63" s="427">
        <f>SUM(I64:I66)</f>
        <v>18</v>
      </c>
      <c r="J63" s="427">
        <f>SUM(J64:J66)</f>
        <v>141</v>
      </c>
      <c r="K63" s="426">
        <f>SUM(K64:K66)</f>
        <v>36</v>
      </c>
      <c r="L63" s="426">
        <f>SUM(L64:L66)</f>
        <v>0</v>
      </c>
      <c r="M63" s="423">
        <v>7</v>
      </c>
      <c r="N63" s="425">
        <f>SUM(N64:N66)+8</f>
        <v>14</v>
      </c>
      <c r="O63" s="423">
        <f>SUM(O64:O66)</f>
        <v>0</v>
      </c>
      <c r="P63" s="424">
        <f>SUM(P64:P66)</f>
        <v>0</v>
      </c>
      <c r="Q63" s="423">
        <f>SUM(Q64:Q66)</f>
        <v>0</v>
      </c>
      <c r="R63" s="399">
        <f>SUM(R64:R66)</f>
        <v>63</v>
      </c>
      <c r="S63" s="398">
        <f>SUM(S64:S66)</f>
        <v>32</v>
      </c>
      <c r="T63" s="397">
        <f>SUM(T64:T66)</f>
        <v>100</v>
      </c>
      <c r="U63" s="398">
        <f>SUM(U64:U66)</f>
        <v>0</v>
      </c>
      <c r="V63" s="397">
        <f>SUM(V64:V66)</f>
        <v>0</v>
      </c>
      <c r="W63" s="422"/>
      <c r="X63" s="421"/>
      <c r="Y63" s="420"/>
      <c r="Z63" s="420"/>
      <c r="AA63" s="396"/>
      <c r="AB63" s="396"/>
      <c r="AC63" s="396"/>
    </row>
    <row r="64" spans="1:29" ht="18.75">
      <c r="A64" s="374" t="s">
        <v>66</v>
      </c>
      <c r="B64" s="389" t="s">
        <v>140</v>
      </c>
      <c r="C64" s="342"/>
      <c r="D64" s="419" t="s">
        <v>187</v>
      </c>
      <c r="E64" s="413">
        <f>SUM(M64:V64)</f>
        <v>75</v>
      </c>
      <c r="F64" s="378"/>
      <c r="G64" s="369">
        <v>63</v>
      </c>
      <c r="H64" s="393">
        <v>55</v>
      </c>
      <c r="I64" s="369">
        <f>SUM(G64-J64)</f>
        <v>10</v>
      </c>
      <c r="J64" s="393">
        <v>53</v>
      </c>
      <c r="K64" s="383"/>
      <c r="L64" s="377"/>
      <c r="M64" s="392">
        <v>6</v>
      </c>
      <c r="N64" s="323">
        <v>6</v>
      </c>
      <c r="O64" s="394"/>
      <c r="P64" s="377"/>
      <c r="Q64" s="418"/>
      <c r="R64" s="361">
        <v>63</v>
      </c>
      <c r="S64" s="418"/>
      <c r="T64" s="417"/>
      <c r="U64" s="418"/>
      <c r="V64" s="417"/>
      <c r="W64" s="32"/>
      <c r="X64" s="416"/>
      <c r="Y64" s="32"/>
      <c r="Z64" s="415"/>
      <c r="AA64" s="32"/>
      <c r="AB64" s="32"/>
      <c r="AC64" s="32"/>
    </row>
    <row r="65" spans="1:29" ht="31.5">
      <c r="A65" s="411" t="s">
        <v>67</v>
      </c>
      <c r="B65" s="414" t="s">
        <v>141</v>
      </c>
      <c r="C65" s="372" t="s">
        <v>186</v>
      </c>
      <c r="D65" s="409"/>
      <c r="E65" s="413">
        <f>SUM(M65:V65)</f>
        <v>96</v>
      </c>
      <c r="F65" s="319"/>
      <c r="G65" s="369">
        <f>SUM(Q65:V65)</f>
        <v>96</v>
      </c>
      <c r="H65" s="368">
        <v>88</v>
      </c>
      <c r="I65" s="369">
        <f>SUM(G65-J65)</f>
        <v>8</v>
      </c>
      <c r="J65" s="368">
        <v>88</v>
      </c>
      <c r="K65" s="367"/>
      <c r="L65" s="320"/>
      <c r="M65" s="408"/>
      <c r="N65" s="304"/>
      <c r="O65" s="370"/>
      <c r="P65" s="320"/>
      <c r="Q65" s="407"/>
      <c r="R65" s="361"/>
      <c r="S65" s="407">
        <v>32</v>
      </c>
      <c r="T65" s="361">
        <v>64</v>
      </c>
      <c r="U65" s="407"/>
      <c r="V65" s="361"/>
      <c r="W65" s="32"/>
      <c r="X65" s="412"/>
      <c r="Y65" s="32"/>
      <c r="Z65" s="32"/>
      <c r="AA65" s="32"/>
      <c r="AB65" s="32"/>
      <c r="AC65" s="32"/>
    </row>
    <row r="66" spans="1:29" ht="16.5" thickBot="1">
      <c r="A66" s="411" t="s">
        <v>68</v>
      </c>
      <c r="B66" s="373" t="s">
        <v>60</v>
      </c>
      <c r="C66" s="410" t="s">
        <v>186</v>
      </c>
      <c r="D66" s="409"/>
      <c r="E66" s="369">
        <f>SUM(M66:V66)</f>
        <v>36</v>
      </c>
      <c r="F66" s="319"/>
      <c r="G66" s="369">
        <v>36</v>
      </c>
      <c r="H66" s="368">
        <v>36</v>
      </c>
      <c r="I66" s="369"/>
      <c r="J66" s="368"/>
      <c r="K66" s="367">
        <v>36</v>
      </c>
      <c r="L66" s="320"/>
      <c r="M66" s="408"/>
      <c r="N66" s="304"/>
      <c r="O66" s="370"/>
      <c r="P66" s="320"/>
      <c r="Q66" s="407"/>
      <c r="R66" s="361"/>
      <c r="S66" s="407"/>
      <c r="T66" s="361">
        <v>36</v>
      </c>
      <c r="U66" s="407"/>
      <c r="V66" s="361"/>
      <c r="W66" s="32"/>
      <c r="X66" s="32"/>
      <c r="Y66" s="32"/>
      <c r="Z66" s="32"/>
      <c r="AA66" s="32"/>
      <c r="AB66" s="32"/>
      <c r="AC66" s="32"/>
    </row>
    <row r="67" spans="1:29" s="395" customFormat="1" ht="32.25" thickBot="1">
      <c r="A67" s="406" t="s">
        <v>69</v>
      </c>
      <c r="B67" s="405" t="s">
        <v>142</v>
      </c>
      <c r="C67" s="404"/>
      <c r="D67" s="403" t="s">
        <v>181</v>
      </c>
      <c r="E67" s="402">
        <f>SUM(M67:V67)</f>
        <v>145</v>
      </c>
      <c r="F67" s="401">
        <f>SUM(F68:F71)</f>
        <v>0</v>
      </c>
      <c r="G67" s="400">
        <f>SUM(G68:G71)</f>
        <v>136</v>
      </c>
      <c r="H67" s="400">
        <f>SUM(H68:H71)</f>
        <v>96</v>
      </c>
      <c r="I67" s="400">
        <f>SUM(I68:I71)</f>
        <v>100</v>
      </c>
      <c r="J67" s="400">
        <f>SUM(J68:J71)</f>
        <v>0</v>
      </c>
      <c r="K67" s="399">
        <f>SUM(K68:K71)</f>
        <v>36</v>
      </c>
      <c r="L67" s="399">
        <f>SUM(L68:L71)</f>
        <v>0</v>
      </c>
      <c r="M67" s="398">
        <v>1</v>
      </c>
      <c r="N67" s="397">
        <f>SUM(N68:N71)+8</f>
        <v>8</v>
      </c>
      <c r="O67" s="398">
        <f>SUM(O68:O71)</f>
        <v>0</v>
      </c>
      <c r="P67" s="399">
        <f>SUM(P68:P71)</f>
        <v>0</v>
      </c>
      <c r="Q67" s="398">
        <f>SUM(Q68:Q71)</f>
        <v>0</v>
      </c>
      <c r="R67" s="399">
        <f>SUM(R68:R71)</f>
        <v>0</v>
      </c>
      <c r="S67" s="398">
        <f>SUM(S68:S71)</f>
        <v>0</v>
      </c>
      <c r="T67" s="397">
        <f>SUM(T68:T71)</f>
        <v>0</v>
      </c>
      <c r="U67" s="398">
        <f>SUM(U68:U71)</f>
        <v>30</v>
      </c>
      <c r="V67" s="397">
        <f>SUM(V68:V71)</f>
        <v>106</v>
      </c>
      <c r="W67" s="396"/>
      <c r="X67" s="396"/>
      <c r="Y67" s="396"/>
      <c r="Z67" s="396"/>
      <c r="AA67" s="396"/>
      <c r="AB67" s="396"/>
      <c r="AC67" s="396"/>
    </row>
    <row r="68" spans="1:29" ht="19.5" thickBot="1">
      <c r="A68" s="374" t="s">
        <v>143</v>
      </c>
      <c r="B68" s="389" t="s">
        <v>144</v>
      </c>
      <c r="C68" s="342" t="s">
        <v>185</v>
      </c>
      <c r="D68" s="388"/>
      <c r="E68" s="387">
        <f>SUM(M68:V68)</f>
        <v>30</v>
      </c>
      <c r="F68" s="394"/>
      <c r="G68" s="369">
        <v>30</v>
      </c>
      <c r="H68" s="393">
        <v>16</v>
      </c>
      <c r="I68" s="369">
        <f>SUM(G68-J68)</f>
        <v>30</v>
      </c>
      <c r="J68" s="393"/>
      <c r="K68" s="383"/>
      <c r="L68" s="382"/>
      <c r="M68" s="392"/>
      <c r="N68" s="391"/>
      <c r="O68" s="378"/>
      <c r="P68" s="377"/>
      <c r="Q68" s="378"/>
      <c r="R68" s="379"/>
      <c r="S68" s="378"/>
      <c r="T68" s="377"/>
      <c r="U68" s="376">
        <v>30</v>
      </c>
      <c r="V68" s="390"/>
      <c r="W68" s="32"/>
      <c r="X68" s="32"/>
      <c r="Y68" s="32"/>
      <c r="Z68" s="32"/>
      <c r="AA68" s="32"/>
      <c r="AB68" s="32"/>
      <c r="AC68" s="32"/>
    </row>
    <row r="69" spans="1:29" ht="18.75">
      <c r="A69" s="374" t="s">
        <v>184</v>
      </c>
      <c r="B69" s="389" t="s">
        <v>145</v>
      </c>
      <c r="C69" s="342"/>
      <c r="D69" s="388"/>
      <c r="E69" s="387">
        <f>SUM(Q69:V69)</f>
        <v>35</v>
      </c>
      <c r="F69" s="386"/>
      <c r="G69" s="385">
        <v>35</v>
      </c>
      <c r="H69" s="384">
        <v>22</v>
      </c>
      <c r="I69" s="385">
        <f>SUM(G69-J69)</f>
        <v>35</v>
      </c>
      <c r="J69" s="384"/>
      <c r="K69" s="383"/>
      <c r="L69" s="382"/>
      <c r="M69" s="381"/>
      <c r="N69" s="380"/>
      <c r="O69" s="378"/>
      <c r="P69" s="377"/>
      <c r="Q69" s="378"/>
      <c r="R69" s="379"/>
      <c r="S69" s="378"/>
      <c r="T69" s="377"/>
      <c r="U69" s="376"/>
      <c r="V69" s="375">
        <v>35</v>
      </c>
      <c r="W69" s="32"/>
      <c r="X69" s="32"/>
      <c r="Y69" s="32"/>
      <c r="Z69" s="32"/>
      <c r="AA69" s="32"/>
      <c r="AB69" s="32"/>
      <c r="AC69" s="32"/>
    </row>
    <row r="70" spans="1:29" ht="31.5">
      <c r="A70" s="374" t="s">
        <v>183</v>
      </c>
      <c r="B70" s="373" t="s">
        <v>147</v>
      </c>
      <c r="C70" s="372"/>
      <c r="D70" s="327"/>
      <c r="E70" s="371">
        <f>SUM(M70:V70)</f>
        <v>35</v>
      </c>
      <c r="F70" s="370"/>
      <c r="G70" s="369">
        <f>SUM(Q70:V70)</f>
        <v>35</v>
      </c>
      <c r="H70" s="368">
        <v>22</v>
      </c>
      <c r="I70" s="369">
        <f>SUM(G70-J70)</f>
        <v>35</v>
      </c>
      <c r="J70" s="368"/>
      <c r="K70" s="367"/>
      <c r="L70" s="366"/>
      <c r="M70" s="365"/>
      <c r="N70" s="364"/>
      <c r="O70" s="319"/>
      <c r="P70" s="320"/>
      <c r="Q70" s="319"/>
      <c r="R70" s="363"/>
      <c r="S70" s="319"/>
      <c r="T70" s="320"/>
      <c r="U70" s="362"/>
      <c r="V70" s="361">
        <v>35</v>
      </c>
      <c r="W70" s="32"/>
      <c r="X70" s="32"/>
      <c r="Y70" s="32"/>
      <c r="Z70" s="32"/>
      <c r="AA70" s="32"/>
      <c r="AB70" s="32"/>
      <c r="AC70" s="32"/>
    </row>
    <row r="71" spans="1:29" ht="19.5" thickBot="1">
      <c r="A71" s="360" t="s">
        <v>71</v>
      </c>
      <c r="B71" s="359" t="s">
        <v>182</v>
      </c>
      <c r="C71" s="358">
        <v>8</v>
      </c>
      <c r="D71" s="357"/>
      <c r="E71" s="356">
        <f>SUM(M71:V71)</f>
        <v>36</v>
      </c>
      <c r="F71" s="355"/>
      <c r="G71" s="354">
        <f>SUM(Q71:V71)</f>
        <v>36</v>
      </c>
      <c r="H71" s="353">
        <v>36</v>
      </c>
      <c r="I71" s="354"/>
      <c r="J71" s="353"/>
      <c r="K71" s="353">
        <v>36</v>
      </c>
      <c r="L71" s="352"/>
      <c r="M71" s="351"/>
      <c r="N71" s="350"/>
      <c r="O71" s="348"/>
      <c r="P71" s="347"/>
      <c r="Q71" s="348"/>
      <c r="R71" s="349"/>
      <c r="S71" s="348"/>
      <c r="T71" s="347"/>
      <c r="U71" s="346"/>
      <c r="V71" s="345">
        <v>36</v>
      </c>
      <c r="W71" s="32"/>
      <c r="X71" s="32"/>
      <c r="Y71" s="32"/>
      <c r="Z71" s="32"/>
      <c r="AA71" s="32"/>
      <c r="AB71" s="32"/>
      <c r="AC71" s="32"/>
    </row>
    <row r="72" spans="1:29" s="40" customFormat="1" ht="15.75">
      <c r="A72" s="344" t="s">
        <v>77</v>
      </c>
      <c r="B72" s="343" t="s">
        <v>148</v>
      </c>
      <c r="C72" s="342" t="s">
        <v>181</v>
      </c>
      <c r="D72" s="341"/>
      <c r="E72" s="340">
        <v>144</v>
      </c>
      <c r="F72" s="335"/>
      <c r="G72" s="339"/>
      <c r="H72" s="338">
        <v>144</v>
      </c>
      <c r="I72" s="338"/>
      <c r="J72" s="338"/>
      <c r="K72" s="338">
        <v>144</v>
      </c>
      <c r="L72" s="334"/>
      <c r="M72" s="337"/>
      <c r="N72" s="336"/>
      <c r="O72" s="335"/>
      <c r="P72" s="333"/>
      <c r="Q72" s="332"/>
      <c r="R72" s="334"/>
      <c r="S72" s="332"/>
      <c r="T72" s="333"/>
      <c r="U72" s="332"/>
      <c r="V72" s="331">
        <v>144</v>
      </c>
      <c r="W72" s="222"/>
      <c r="X72" s="222"/>
      <c r="Y72" s="222"/>
      <c r="Z72" s="222"/>
      <c r="AA72" s="222"/>
      <c r="AB72" s="222"/>
      <c r="AC72" s="222"/>
    </row>
    <row r="73" spans="1:29" s="40" customFormat="1" ht="15.75">
      <c r="A73" s="330"/>
      <c r="B73" s="329" t="s">
        <v>180</v>
      </c>
      <c r="C73" s="328"/>
      <c r="D73" s="327"/>
      <c r="E73" s="326">
        <f>SUM(O73:V73)</f>
        <v>288</v>
      </c>
      <c r="F73" s="281"/>
      <c r="G73" s="325"/>
      <c r="H73" s="325"/>
      <c r="I73" s="324"/>
      <c r="J73" s="324"/>
      <c r="K73" s="324"/>
      <c r="L73" s="280"/>
      <c r="M73" s="278"/>
      <c r="N73" s="279"/>
      <c r="O73" s="281"/>
      <c r="P73" s="323">
        <v>72</v>
      </c>
      <c r="Q73" s="322">
        <v>36</v>
      </c>
      <c r="R73" s="321">
        <v>36</v>
      </c>
      <c r="S73" s="319">
        <v>36</v>
      </c>
      <c r="T73" s="320">
        <v>36</v>
      </c>
      <c r="U73" s="319">
        <v>36</v>
      </c>
      <c r="V73" s="318">
        <v>36</v>
      </c>
      <c r="W73" s="222"/>
      <c r="X73" s="222"/>
      <c r="Y73" s="222"/>
      <c r="Z73" s="222"/>
      <c r="AA73" s="222"/>
      <c r="AB73" s="222"/>
      <c r="AC73" s="222"/>
    </row>
    <row r="74" spans="1:29" s="40" customFormat="1" ht="16.5" thickBot="1">
      <c r="A74" s="317"/>
      <c r="B74" s="316" t="s">
        <v>179</v>
      </c>
      <c r="C74" s="315"/>
      <c r="D74" s="314"/>
      <c r="E74" s="313"/>
      <c r="F74" s="312">
        <f>SUM(Q74:U74)</f>
        <v>84</v>
      </c>
      <c r="G74" s="311"/>
      <c r="H74" s="311"/>
      <c r="I74" s="310"/>
      <c r="J74" s="310"/>
      <c r="K74" s="309"/>
      <c r="L74" s="309"/>
      <c r="M74" s="308"/>
      <c r="N74" s="307"/>
      <c r="O74" s="306"/>
      <c r="P74" s="304"/>
      <c r="Q74" s="303">
        <v>16</v>
      </c>
      <c r="R74" s="305">
        <v>21</v>
      </c>
      <c r="S74" s="303">
        <v>16</v>
      </c>
      <c r="T74" s="304">
        <v>16</v>
      </c>
      <c r="U74" s="303">
        <v>15</v>
      </c>
      <c r="V74" s="302"/>
      <c r="W74" s="222"/>
      <c r="X74" s="248"/>
      <c r="Y74" s="222"/>
      <c r="Z74" s="222"/>
      <c r="AA74" s="222"/>
      <c r="AB74" s="222"/>
      <c r="AC74" s="222"/>
    </row>
    <row r="75" spans="1:29" s="40" customFormat="1" ht="16.5" thickBot="1">
      <c r="A75" s="301"/>
      <c r="B75" s="300" t="s">
        <v>149</v>
      </c>
      <c r="C75" s="299" t="s">
        <v>178</v>
      </c>
      <c r="D75" s="298" t="s">
        <v>177</v>
      </c>
      <c r="E75" s="297">
        <f>SUM(E9+E26+E32+E37+E49+E72)</f>
        <v>5724</v>
      </c>
      <c r="F75" s="293">
        <f>SUM(F9+F26+F32+F37+F49)</f>
        <v>84</v>
      </c>
      <c r="G75" s="292">
        <f>SUM(G9+G26+G32+G37+G49)</f>
        <v>5206</v>
      </c>
      <c r="H75" s="292"/>
      <c r="I75" s="292">
        <f>SUM(I9,I26,I32,I37,I49,I72,I73)</f>
        <v>1902</v>
      </c>
      <c r="J75" s="292">
        <f>SUM(J49,J37,J32,J26)</f>
        <v>1356</v>
      </c>
      <c r="K75" s="292">
        <f>SUM(K49,K37,K32,K26)</f>
        <v>612</v>
      </c>
      <c r="L75" s="296">
        <f>SUM(L49,L37,L32,L26)</f>
        <v>511</v>
      </c>
      <c r="M75" s="295">
        <f>SUM(M49,M37,M32,M26,M9)</f>
        <v>136</v>
      </c>
      <c r="N75" s="294">
        <f>SUM(N49,N37,N32,N26,N9)</f>
        <v>152</v>
      </c>
      <c r="O75" s="293">
        <f>SUM(O49,O37,O32,O26,O9)</f>
        <v>612</v>
      </c>
      <c r="P75" s="292">
        <f>SUM(P49,P37,P32,P26,P9)</f>
        <v>792</v>
      </c>
      <c r="Q75" s="292">
        <f>SUM(Q49,Q37,Q32,Q9,Q26)</f>
        <v>576</v>
      </c>
      <c r="R75" s="292">
        <f>SUM(R49,R37,R32,R9,R26)</f>
        <v>828</v>
      </c>
      <c r="S75" s="292">
        <f>SUM(S49,S37,S32,S26)</f>
        <v>576</v>
      </c>
      <c r="T75" s="292">
        <f>SUM(T49,T37,T32,T26)</f>
        <v>864</v>
      </c>
      <c r="U75" s="292">
        <f>SUM(U49,U37,U32,U26,U9)</f>
        <v>576</v>
      </c>
      <c r="V75" s="292">
        <f>SUM(V49,V37,V32,V26,V9)+V72</f>
        <v>612</v>
      </c>
      <c r="W75" s="248"/>
      <c r="X75" s="248"/>
      <c r="Y75" s="222"/>
      <c r="Z75" s="222"/>
      <c r="AA75" s="222"/>
      <c r="AB75" s="222"/>
    </row>
    <row r="76" spans="1:29" s="40" customFormat="1" ht="16.5" thickBot="1">
      <c r="A76" s="291"/>
      <c r="B76" s="290" t="s">
        <v>176</v>
      </c>
      <c r="C76" s="289"/>
      <c r="D76" s="288"/>
      <c r="E76" s="287">
        <v>216</v>
      </c>
      <c r="F76" s="286"/>
      <c r="G76" s="285"/>
      <c r="H76" s="285"/>
      <c r="I76" s="285"/>
      <c r="J76" s="285"/>
      <c r="K76" s="284"/>
      <c r="L76" s="284"/>
      <c r="M76" s="283"/>
      <c r="N76" s="282"/>
      <c r="O76" s="281"/>
      <c r="P76" s="279"/>
      <c r="Q76" s="278"/>
      <c r="R76" s="280"/>
      <c r="S76" s="278"/>
      <c r="T76" s="279"/>
      <c r="U76" s="278"/>
      <c r="V76" s="277">
        <v>216</v>
      </c>
      <c r="W76" s="222"/>
      <c r="X76" s="222"/>
      <c r="Y76" s="222"/>
      <c r="Z76" s="222"/>
      <c r="AA76" s="222"/>
      <c r="AB76" s="222"/>
    </row>
    <row r="77" spans="1:29" s="40" customFormat="1" ht="33" customHeight="1" thickBot="1">
      <c r="A77" s="276"/>
      <c r="B77" s="275" t="s">
        <v>175</v>
      </c>
      <c r="C77" s="274" t="s">
        <v>174</v>
      </c>
      <c r="D77" s="273" t="s">
        <v>173</v>
      </c>
      <c r="E77" s="272">
        <f>SUM(E75:E76)</f>
        <v>5940</v>
      </c>
      <c r="F77" s="271">
        <f>SUM(F75)</f>
        <v>84</v>
      </c>
      <c r="G77" s="270">
        <f>SUM(G75:G76)</f>
        <v>5206</v>
      </c>
      <c r="H77" s="270"/>
      <c r="I77" s="270">
        <f>SUM(I9+I26+I32+I37+I49)</f>
        <v>1902</v>
      </c>
      <c r="J77" s="270">
        <f>J75+J76</f>
        <v>1356</v>
      </c>
      <c r="K77" s="270">
        <f>K75+K76</f>
        <v>612</v>
      </c>
      <c r="L77" s="269">
        <f>L75+L76</f>
        <v>511</v>
      </c>
      <c r="M77" s="268">
        <f>M75+M76</f>
        <v>136</v>
      </c>
      <c r="N77" s="269">
        <f>N75+N76</f>
        <v>152</v>
      </c>
      <c r="O77" s="268">
        <f>O75+O73</f>
        <v>612</v>
      </c>
      <c r="P77" s="267">
        <f>P75+P73</f>
        <v>864</v>
      </c>
      <c r="Q77" s="268">
        <f>Q75+Q73</f>
        <v>612</v>
      </c>
      <c r="R77" s="267">
        <f>R75+R73</f>
        <v>864</v>
      </c>
      <c r="S77" s="268">
        <f>S75+S73</f>
        <v>612</v>
      </c>
      <c r="T77" s="267">
        <f>T75+T73</f>
        <v>900</v>
      </c>
      <c r="U77" s="268">
        <f>U75+U73</f>
        <v>612</v>
      </c>
      <c r="V77" s="267">
        <f>V75+V73+V76</f>
        <v>864</v>
      </c>
      <c r="W77" s="222"/>
      <c r="X77" s="222"/>
      <c r="Y77" s="222"/>
      <c r="Z77" s="222"/>
      <c r="AA77" s="222"/>
      <c r="AB77" s="222"/>
    </row>
    <row r="78" spans="1:29" s="40" customFormat="1" ht="15.75" customHeight="1">
      <c r="A78" s="266" t="s">
        <v>172</v>
      </c>
      <c r="B78" s="265"/>
      <c r="C78" s="265"/>
      <c r="D78" s="265"/>
      <c r="E78" s="265"/>
      <c r="F78" s="265"/>
      <c r="G78" s="265"/>
      <c r="H78" s="264"/>
      <c r="I78" s="263" t="s">
        <v>171</v>
      </c>
      <c r="J78" s="262"/>
      <c r="K78" s="262"/>
      <c r="L78" s="262"/>
      <c r="M78" s="262"/>
      <c r="N78" s="261"/>
      <c r="O78" s="260"/>
      <c r="P78" s="259"/>
      <c r="Q78" s="257">
        <v>576</v>
      </c>
      <c r="R78" s="258">
        <v>756</v>
      </c>
      <c r="S78" s="257">
        <f>SUM(S26,S32,S37,S49)</f>
        <v>576</v>
      </c>
      <c r="T78" s="256">
        <v>576</v>
      </c>
      <c r="U78" s="257">
        <v>540</v>
      </c>
      <c r="V78" s="256">
        <v>252</v>
      </c>
      <c r="W78" s="248"/>
      <c r="X78" s="255"/>
      <c r="Y78" s="255"/>
      <c r="Z78" s="255"/>
      <c r="AA78" s="248"/>
      <c r="AB78" s="222"/>
    </row>
    <row r="79" spans="1:29" s="40" customFormat="1" ht="15.75" customHeight="1">
      <c r="A79" s="247" t="s">
        <v>170</v>
      </c>
      <c r="B79" s="246"/>
      <c r="C79" s="246"/>
      <c r="D79" s="246"/>
      <c r="E79" s="246"/>
      <c r="F79" s="246"/>
      <c r="G79" s="246"/>
      <c r="H79" s="245"/>
      <c r="I79" s="244" t="s">
        <v>169</v>
      </c>
      <c r="J79" s="243"/>
      <c r="K79" s="243"/>
      <c r="L79" s="243"/>
      <c r="M79" s="243"/>
      <c r="N79" s="242"/>
      <c r="O79" s="239"/>
      <c r="P79" s="240"/>
      <c r="Q79" s="249"/>
      <c r="R79" s="250">
        <v>72</v>
      </c>
      <c r="S79" s="249"/>
      <c r="T79" s="254">
        <v>36</v>
      </c>
      <c r="U79" s="249">
        <v>36</v>
      </c>
      <c r="V79" s="254">
        <v>108</v>
      </c>
      <c r="W79" s="248"/>
      <c r="X79" s="222"/>
      <c r="Y79" s="222"/>
      <c r="Z79" s="222"/>
      <c r="AA79" s="222"/>
      <c r="AB79" s="222"/>
    </row>
    <row r="80" spans="1:29" s="40" customFormat="1" ht="15.75" customHeight="1">
      <c r="A80" s="247"/>
      <c r="B80" s="246"/>
      <c r="C80" s="246"/>
      <c r="D80" s="246"/>
      <c r="E80" s="246"/>
      <c r="F80" s="246"/>
      <c r="G80" s="246"/>
      <c r="H80" s="245"/>
      <c r="I80" s="253" t="s">
        <v>168</v>
      </c>
      <c r="J80" s="252"/>
      <c r="K80" s="252"/>
      <c r="L80" s="252"/>
      <c r="M80" s="252"/>
      <c r="N80" s="251"/>
      <c r="O80" s="239"/>
      <c r="P80" s="240"/>
      <c r="Q80" s="249"/>
      <c r="R80" s="250"/>
      <c r="S80" s="249"/>
      <c r="T80" s="240">
        <v>252</v>
      </c>
      <c r="U80" s="239"/>
      <c r="V80" s="240">
        <v>252</v>
      </c>
      <c r="W80" s="248"/>
      <c r="X80" s="222"/>
      <c r="Y80" s="222"/>
      <c r="Z80" s="222"/>
      <c r="AA80" s="222"/>
      <c r="AB80" s="222"/>
    </row>
    <row r="81" spans="1:28" s="40" customFormat="1" ht="15.75">
      <c r="A81" s="247"/>
      <c r="B81" s="246"/>
      <c r="C81" s="246"/>
      <c r="D81" s="246"/>
      <c r="E81" s="246"/>
      <c r="F81" s="246"/>
      <c r="G81" s="246"/>
      <c r="H81" s="245"/>
      <c r="I81" s="244" t="s">
        <v>167</v>
      </c>
      <c r="J81" s="243"/>
      <c r="K81" s="243"/>
      <c r="L81" s="243"/>
      <c r="M81" s="243"/>
      <c r="N81" s="242"/>
      <c r="O81" s="239"/>
      <c r="P81" s="240">
        <v>4</v>
      </c>
      <c r="Q81" s="239">
        <v>3</v>
      </c>
      <c r="R81" s="241">
        <v>3</v>
      </c>
      <c r="S81" s="239">
        <v>3</v>
      </c>
      <c r="T81" s="240">
        <v>4</v>
      </c>
      <c r="U81" s="239">
        <v>3</v>
      </c>
      <c r="V81" s="238">
        <v>4</v>
      </c>
      <c r="W81" s="222"/>
      <c r="X81" s="222"/>
      <c r="Y81" s="222"/>
      <c r="Z81" s="222"/>
      <c r="AA81" s="222"/>
      <c r="AB81" s="222"/>
    </row>
    <row r="82" spans="1:28" s="40" customFormat="1" ht="16.5" customHeight="1" thickBot="1">
      <c r="A82" s="237"/>
      <c r="B82" s="236"/>
      <c r="C82" s="236"/>
      <c r="D82" s="236"/>
      <c r="E82" s="236"/>
      <c r="F82" s="236"/>
      <c r="G82" s="236"/>
      <c r="H82" s="235"/>
      <c r="I82" s="234" t="s">
        <v>166</v>
      </c>
      <c r="J82" s="233"/>
      <c r="K82" s="233"/>
      <c r="L82" s="233"/>
      <c r="M82" s="233"/>
      <c r="N82" s="232"/>
      <c r="O82" s="229">
        <v>1</v>
      </c>
      <c r="P82" s="230">
        <v>8</v>
      </c>
      <c r="Q82" s="229">
        <v>6</v>
      </c>
      <c r="R82" s="231">
        <v>4</v>
      </c>
      <c r="S82" s="229">
        <v>4</v>
      </c>
      <c r="T82" s="230">
        <v>5</v>
      </c>
      <c r="U82" s="229">
        <v>3</v>
      </c>
      <c r="V82" s="228">
        <v>7</v>
      </c>
      <c r="W82" s="222"/>
      <c r="X82" s="222"/>
      <c r="Y82" s="222"/>
      <c r="Z82" s="222"/>
      <c r="AA82" s="222"/>
      <c r="AB82" s="222"/>
    </row>
    <row r="83" spans="1:28" s="40" customFormat="1" ht="18.75" customHeight="1">
      <c r="A83" s="227"/>
      <c r="B83" s="227"/>
      <c r="C83" s="227"/>
      <c r="D83" s="227"/>
      <c r="E83" s="227"/>
      <c r="F83" s="227"/>
      <c r="G83" s="227"/>
      <c r="H83" s="227"/>
      <c r="I83" s="226"/>
      <c r="J83" s="226"/>
      <c r="K83" s="226"/>
      <c r="L83" s="226"/>
      <c r="M83" s="226"/>
      <c r="N83" s="226"/>
      <c r="O83" s="225"/>
      <c r="P83" s="224"/>
      <c r="Q83" s="223"/>
      <c r="R83" s="223"/>
      <c r="S83" s="223"/>
      <c r="T83" s="223"/>
      <c r="U83" s="223"/>
      <c r="V83" s="223"/>
      <c r="W83" s="208"/>
      <c r="X83" s="208"/>
      <c r="Y83" s="208"/>
      <c r="Z83" s="222"/>
      <c r="AA83" s="222"/>
      <c r="AB83" s="222"/>
    </row>
    <row r="84" spans="1:28" ht="18.75">
      <c r="B84" s="221" t="s">
        <v>165</v>
      </c>
      <c r="D84" s="37"/>
      <c r="E84" s="197"/>
      <c r="F84" s="37"/>
      <c r="G84" s="37"/>
      <c r="H84" s="37"/>
      <c r="I84" s="199"/>
      <c r="J84" s="198"/>
      <c r="K84" s="37"/>
      <c r="L84" s="37"/>
      <c r="M84" s="37"/>
      <c r="N84" s="37"/>
      <c r="O84" s="220"/>
      <c r="P84" s="211"/>
      <c r="Q84" s="218">
        <v>16</v>
      </c>
      <c r="R84" s="219">
        <v>21</v>
      </c>
      <c r="S84" s="218">
        <v>16</v>
      </c>
      <c r="T84" s="217">
        <v>16</v>
      </c>
      <c r="U84" s="217">
        <v>15</v>
      </c>
      <c r="V84" s="217">
        <v>7</v>
      </c>
      <c r="W84" s="216"/>
      <c r="X84" s="216" t="s">
        <v>164</v>
      </c>
      <c r="Y84" s="208"/>
      <c r="Z84" s="32"/>
      <c r="AA84" s="32"/>
      <c r="AB84" s="32"/>
    </row>
    <row r="85" spans="1:28" ht="22.5">
      <c r="D85" s="37"/>
      <c r="E85" s="215"/>
      <c r="F85" s="37"/>
      <c r="G85" s="37"/>
      <c r="H85" s="37"/>
      <c r="I85" s="199"/>
      <c r="J85" s="198"/>
      <c r="K85" s="37"/>
      <c r="L85" s="37"/>
      <c r="M85" s="37"/>
      <c r="N85" s="37"/>
      <c r="O85" s="200"/>
      <c r="P85" s="200"/>
      <c r="Q85" s="214"/>
      <c r="R85" s="214"/>
      <c r="S85" s="213"/>
      <c r="T85" s="203"/>
      <c r="U85" s="203"/>
      <c r="V85" s="203"/>
      <c r="W85" s="209"/>
      <c r="X85" s="209"/>
      <c r="Y85" s="208"/>
    </row>
    <row r="86" spans="1:28" ht="18.75">
      <c r="D86" s="37"/>
      <c r="E86" s="212"/>
      <c r="F86" s="37"/>
      <c r="G86" s="37"/>
      <c r="H86" s="37"/>
      <c r="I86" s="199"/>
      <c r="J86" s="198"/>
      <c r="K86" s="37"/>
      <c r="L86" s="37"/>
      <c r="M86" s="37"/>
      <c r="N86" s="37"/>
      <c r="O86" s="206"/>
      <c r="P86" s="206"/>
      <c r="Q86" s="211"/>
      <c r="R86" s="210"/>
      <c r="S86" s="201"/>
      <c r="T86" s="204"/>
      <c r="U86" s="204"/>
      <c r="V86" s="204"/>
      <c r="W86" s="209"/>
      <c r="X86" s="209"/>
      <c r="Y86" s="208"/>
    </row>
    <row r="87" spans="1:28" ht="18.75">
      <c r="D87" s="37"/>
      <c r="E87" s="207"/>
      <c r="F87" s="37"/>
      <c r="G87" s="37"/>
      <c r="H87" s="37"/>
      <c r="I87" s="37"/>
      <c r="J87" s="37"/>
      <c r="K87" s="37"/>
      <c r="L87" s="37"/>
      <c r="M87" s="37"/>
      <c r="N87" s="37"/>
      <c r="O87" s="206"/>
      <c r="P87" s="206"/>
      <c r="Q87" s="206"/>
      <c r="R87" s="206"/>
      <c r="S87" s="206"/>
      <c r="T87" s="205"/>
      <c r="U87" s="205"/>
      <c r="V87" s="204"/>
      <c r="W87" s="37"/>
      <c r="X87" s="37"/>
      <c r="Y87" s="32"/>
    </row>
    <row r="88" spans="1:28" ht="23.25"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203"/>
      <c r="Q88" s="202"/>
      <c r="R88" s="37"/>
      <c r="S88" s="37"/>
      <c r="T88" s="37"/>
      <c r="U88" s="37"/>
      <c r="V88" s="37"/>
      <c r="W88" s="37"/>
      <c r="X88" s="37"/>
      <c r="Y88" s="32"/>
    </row>
    <row r="89" spans="1:28" ht="18.75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00"/>
      <c r="P89" s="201"/>
      <c r="Q89" s="201"/>
      <c r="R89" s="200"/>
      <c r="S89" s="200"/>
      <c r="T89" s="200"/>
      <c r="U89" s="200"/>
      <c r="V89" s="200"/>
      <c r="W89" s="197"/>
      <c r="X89" s="197"/>
      <c r="Y89" s="37"/>
      <c r="Z89" s="37"/>
    </row>
    <row r="90" spans="1:28"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00"/>
      <c r="P90" s="200"/>
      <c r="Q90" s="200"/>
      <c r="R90" s="200"/>
      <c r="S90" s="200"/>
      <c r="T90" s="200"/>
      <c r="U90" s="200"/>
      <c r="V90" s="200"/>
      <c r="W90" s="197"/>
      <c r="X90" s="197"/>
      <c r="Y90" s="37"/>
      <c r="Z90" s="37"/>
    </row>
    <row r="91" spans="1:28">
      <c r="D91" s="37"/>
      <c r="E91" s="37"/>
      <c r="F91" s="37"/>
      <c r="G91" s="37"/>
      <c r="H91" s="37"/>
      <c r="I91" s="199"/>
      <c r="J91" s="198"/>
      <c r="K91" s="37"/>
      <c r="L91" s="37"/>
      <c r="M91" s="37"/>
      <c r="N91" s="37"/>
      <c r="O91" s="200"/>
      <c r="P91" s="200"/>
      <c r="Q91" s="200"/>
      <c r="R91" s="200"/>
      <c r="S91" s="200"/>
      <c r="T91" s="200"/>
      <c r="U91" s="200"/>
      <c r="V91" s="200"/>
      <c r="W91" s="197"/>
      <c r="X91" s="197"/>
      <c r="Y91" s="37"/>
      <c r="Z91" s="37"/>
    </row>
    <row r="92" spans="1:28">
      <c r="D92" s="37"/>
      <c r="E92" s="37"/>
      <c r="F92" s="37"/>
      <c r="G92" s="37"/>
      <c r="H92" s="37"/>
      <c r="I92" s="199"/>
      <c r="J92" s="198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8">
      <c r="D93" s="37"/>
      <c r="E93" s="37"/>
      <c r="F93" s="37"/>
      <c r="G93" s="37"/>
      <c r="H93" s="37"/>
      <c r="I93" s="199"/>
      <c r="J93" s="198"/>
      <c r="K93" s="37"/>
      <c r="L93" s="37"/>
      <c r="M93" s="37"/>
      <c r="N93" s="37"/>
      <c r="O93" s="197"/>
      <c r="P93" s="197"/>
      <c r="Q93" s="197"/>
      <c r="R93" s="197"/>
      <c r="S93" s="197"/>
      <c r="T93" s="197"/>
      <c r="U93" s="197"/>
      <c r="V93" s="197"/>
      <c r="W93" s="37"/>
      <c r="X93" s="197"/>
      <c r="Y93" s="37"/>
      <c r="Z93" s="37"/>
    </row>
    <row r="94" spans="1:28">
      <c r="Q94" s="196"/>
      <c r="W94" s="32"/>
      <c r="X94" s="32"/>
      <c r="Y94" s="32"/>
    </row>
    <row r="95" spans="1:28">
      <c r="W95" s="32"/>
      <c r="X95" s="32"/>
      <c r="Y95" s="32"/>
    </row>
  </sheetData>
  <mergeCells count="41">
    <mergeCell ref="F2:N2"/>
    <mergeCell ref="U3:V3"/>
    <mergeCell ref="G4:G7"/>
    <mergeCell ref="I4:K4"/>
    <mergeCell ref="L4:L7"/>
    <mergeCell ref="R4:R7"/>
    <mergeCell ref="I5:I7"/>
    <mergeCell ref="J5:J7"/>
    <mergeCell ref="K5:K7"/>
    <mergeCell ref="H4:H7"/>
    <mergeCell ref="A1:V1"/>
    <mergeCell ref="A2:A7"/>
    <mergeCell ref="B2:B7"/>
    <mergeCell ref="C2:D6"/>
    <mergeCell ref="E2:E7"/>
    <mergeCell ref="T4:T7"/>
    <mergeCell ref="O2:V2"/>
    <mergeCell ref="Q4:Q7"/>
    <mergeCell ref="G3:N3"/>
    <mergeCell ref="V4:V7"/>
    <mergeCell ref="U4:U7"/>
    <mergeCell ref="O4:O7"/>
    <mergeCell ref="N4:N7"/>
    <mergeCell ref="A79:H82"/>
    <mergeCell ref="A78:H78"/>
    <mergeCell ref="I82:N82"/>
    <mergeCell ref="S4:S7"/>
    <mergeCell ref="F3:F7"/>
    <mergeCell ref="O3:P3"/>
    <mergeCell ref="P4:P7"/>
    <mergeCell ref="I79:N79"/>
    <mergeCell ref="Q3:R3"/>
    <mergeCell ref="S3:T3"/>
    <mergeCell ref="I91:I93"/>
    <mergeCell ref="J91:J93"/>
    <mergeCell ref="I80:N80"/>
    <mergeCell ref="I81:N81"/>
    <mergeCell ref="I78:N78"/>
    <mergeCell ref="M4:M7"/>
    <mergeCell ref="I84:I86"/>
    <mergeCell ref="J84:J86"/>
  </mergeCells>
  <conditionalFormatting sqref="A37 A49 A72:A77 A26:A32">
    <cfRule type="expression" dxfId="195" priority="196" stopIfTrue="1">
      <formula>#REF!=1</formula>
    </cfRule>
  </conditionalFormatting>
  <conditionalFormatting sqref="B72:C72 D32:G32 N49:N51 O49:V50 B49 O51:P54 O56:P56 C56:D56 O58:P58 C58:G58 C63:G63 U9:V22 E71:G72 C67:G68 E33:G33 C70:G70 C69:E69 F50:G54 F49:M49 I67:V67 I68:T71 I63:V63 I58:M58 I50:M56 I72:V72 I57:P57 I59:L62 I64:M66 B26:B28 C26:G26 I26:V26 I32:V34 B30:B34 C49:E51 C32:C34 B37:V37 F34:G34 E34:E36 C52:D54 F56:G56 E52:E57 B73:V77">
    <cfRule type="expression" dxfId="194" priority="194" stopIfTrue="1">
      <formula>#REF!&gt;0</formula>
    </cfRule>
    <cfRule type="expression" dxfId="193" priority="195" stopIfTrue="1">
      <formula>#REF!&gt;0</formula>
    </cfRule>
  </conditionalFormatting>
  <conditionalFormatting sqref="P79:P80">
    <cfRule type="expression" dxfId="192" priority="193" stopIfTrue="1">
      <formula>OR(P79*27&gt;Экз1Весна*54,P79+$O$103&gt;10)</formula>
    </cfRule>
  </conditionalFormatting>
  <conditionalFormatting sqref="R79:R80">
    <cfRule type="expression" dxfId="191" priority="192" stopIfTrue="1">
      <formula>OR(R79*27&gt;Экз2Весна*54,R79+$Q$103&gt;10)</formula>
    </cfRule>
  </conditionalFormatting>
  <conditionalFormatting sqref="T79:V79">
    <cfRule type="expression" dxfId="190" priority="191" stopIfTrue="1">
      <formula>OR(T79*27&gt;Экз3Весна*54,T79+$S$103&gt;10)</formula>
    </cfRule>
  </conditionalFormatting>
  <conditionalFormatting sqref="R79:R80">
    <cfRule type="expression" dxfId="189" priority="190" stopIfTrue="1">
      <formula>OR(R79*27&gt;Экз1Весна*54,R79+$O$84&gt;10)</formula>
    </cfRule>
  </conditionalFormatting>
  <conditionalFormatting sqref="T79:V79">
    <cfRule type="expression" dxfId="188" priority="189" stopIfTrue="1">
      <formula>OR(T79*27&gt;Экз2Весна*54,T79+$Q$84&gt;10)</formula>
    </cfRule>
  </conditionalFormatting>
  <conditionalFormatting sqref="Q79:V80">
    <cfRule type="expression" dxfId="187" priority="188" stopIfTrue="1">
      <formula>OR(Q79*27&gt;Экз1Осень*54,Q79+$P$84&gt;10)</formula>
    </cfRule>
  </conditionalFormatting>
  <conditionalFormatting sqref="S79:S80">
    <cfRule type="expression" dxfId="186" priority="187" stopIfTrue="1">
      <formula>OR(S79*27&gt;Экз2Осень*54,S79+$R$84&gt;10)</formula>
    </cfRule>
  </conditionalFormatting>
  <conditionalFormatting sqref="E75:F75 G73:H75 G72 I75:V75">
    <cfRule type="expression" dxfId="185" priority="185" stopIfTrue="1">
      <formula>#REF!&gt;0</formula>
    </cfRule>
    <cfRule type="expression" dxfId="184" priority="186" stopIfTrue="1">
      <formula>#REF!&gt;0</formula>
    </cfRule>
  </conditionalFormatting>
  <conditionalFormatting sqref="Q79:V80">
    <cfRule type="expression" dxfId="183" priority="184" stopIfTrue="1">
      <formula>OR(Q79*27&gt;Экз2Осень*54,Q79+$R$103&gt;10)</formula>
    </cfRule>
  </conditionalFormatting>
  <conditionalFormatting sqref="S79:S80">
    <cfRule type="expression" dxfId="182" priority="183" stopIfTrue="1">
      <formula>OR(S79*27&gt;Экз3Осень*54,S79+$T$103&gt;10)</formula>
    </cfRule>
  </conditionalFormatting>
  <conditionalFormatting sqref="O79:O80">
    <cfRule type="expression" dxfId="181" priority="182" stopIfTrue="1">
      <formula>OR(O79*27&gt;Экз1Осень*54,O79+$P$103&gt;10)</formula>
    </cfRule>
  </conditionalFormatting>
  <conditionalFormatting sqref="B63">
    <cfRule type="expression" dxfId="180" priority="180" stopIfTrue="1">
      <formula>'УП '!#REF!&gt;0</formula>
    </cfRule>
    <cfRule type="expression" dxfId="179" priority="181" stopIfTrue="1">
      <formula>'УП '!#REF!&gt;0</formula>
    </cfRule>
  </conditionalFormatting>
  <conditionalFormatting sqref="A67:A68 A33:A36 A70 A41:A48">
    <cfRule type="expression" dxfId="178" priority="179" stopIfTrue="1">
      <formula>#REF!=1</formula>
    </cfRule>
  </conditionalFormatting>
  <conditionalFormatting sqref="A38:A40">
    <cfRule type="expression" dxfId="177" priority="178" stopIfTrue="1">
      <formula>#REF!=1</formula>
    </cfRule>
  </conditionalFormatting>
  <conditionalFormatting sqref="B67:B68 U68:V68 B70 U70:V70 U69">
    <cfRule type="expression" dxfId="176" priority="176" stopIfTrue="1">
      <formula>#REF!&gt;0</formula>
    </cfRule>
    <cfRule type="expression" dxfId="175" priority="177" stopIfTrue="1">
      <formula>#REF!&gt;0</formula>
    </cfRule>
  </conditionalFormatting>
  <conditionalFormatting sqref="A50:A54">
    <cfRule type="expression" dxfId="174" priority="175" stopIfTrue="1">
      <formula>#REF!=1</formula>
    </cfRule>
  </conditionalFormatting>
  <conditionalFormatting sqref="B50:B54">
    <cfRule type="expression" dxfId="173" priority="173" stopIfTrue="1">
      <formula>#REF!&gt;0</formula>
    </cfRule>
    <cfRule type="expression" dxfId="172" priority="174" stopIfTrue="1">
      <formula>#REF!&gt;0</formula>
    </cfRule>
  </conditionalFormatting>
  <conditionalFormatting sqref="Q51:V54 Q56:U56 Q58:V58 W53">
    <cfRule type="expression" dxfId="171" priority="171" stopIfTrue="1">
      <formula>#REF!&gt;0</formula>
    </cfRule>
    <cfRule type="expression" dxfId="170" priority="172" stopIfTrue="1">
      <formula>#REF!&gt;0</formula>
    </cfRule>
  </conditionalFormatting>
  <conditionalFormatting sqref="U71:V71">
    <cfRule type="expression" dxfId="169" priority="169" stopIfTrue="1">
      <formula>#REF!&gt;0</formula>
    </cfRule>
    <cfRule type="expression" dxfId="168" priority="170" stopIfTrue="1">
      <formula>#REF!&gt;0</formula>
    </cfRule>
  </conditionalFormatting>
  <conditionalFormatting sqref="A71">
    <cfRule type="expression" dxfId="167" priority="168" stopIfTrue="1">
      <formula>#REF!=1</formula>
    </cfRule>
  </conditionalFormatting>
  <conditionalFormatting sqref="B71">
    <cfRule type="expression" dxfId="166" priority="166" stopIfTrue="1">
      <formula>#REF!&gt;0</formula>
    </cfRule>
    <cfRule type="expression" dxfId="165" priority="167" stopIfTrue="1">
      <formula>#REF!&gt;0</formula>
    </cfRule>
  </conditionalFormatting>
  <conditionalFormatting sqref="O55:P55 C55:D55 F55:G55">
    <cfRule type="expression" dxfId="164" priority="164" stopIfTrue="1">
      <formula>#REF!&gt;0</formula>
    </cfRule>
    <cfRule type="expression" dxfId="163" priority="165" stopIfTrue="1">
      <formula>#REF!&gt;0</formula>
    </cfRule>
  </conditionalFormatting>
  <conditionalFormatting sqref="A55">
    <cfRule type="expression" dxfId="162" priority="163" stopIfTrue="1">
      <formula>#REF!=1</formula>
    </cfRule>
  </conditionalFormatting>
  <conditionalFormatting sqref="B55">
    <cfRule type="expression" dxfId="161" priority="161" stopIfTrue="1">
      <formula>#REF!&gt;0</formula>
    </cfRule>
    <cfRule type="expression" dxfId="160" priority="162" stopIfTrue="1">
      <formula>#REF!&gt;0</formula>
    </cfRule>
  </conditionalFormatting>
  <conditionalFormatting sqref="Q55:V55">
    <cfRule type="expression" dxfId="159" priority="159" stopIfTrue="1">
      <formula>#REF!&gt;0</formula>
    </cfRule>
    <cfRule type="expression" dxfId="158" priority="160" stopIfTrue="1">
      <formula>#REF!&gt;0</formula>
    </cfRule>
  </conditionalFormatting>
  <conditionalFormatting sqref="A56">
    <cfRule type="expression" dxfId="157" priority="158" stopIfTrue="1">
      <formula>#REF!=1</formula>
    </cfRule>
  </conditionalFormatting>
  <conditionalFormatting sqref="B56">
    <cfRule type="expression" dxfId="156" priority="156" stopIfTrue="1">
      <formula>#REF!&gt;0</formula>
    </cfRule>
    <cfRule type="expression" dxfId="155" priority="157" stopIfTrue="1">
      <formula>#REF!&gt;0</formula>
    </cfRule>
  </conditionalFormatting>
  <conditionalFormatting sqref="F57:G57">
    <cfRule type="expression" dxfId="154" priority="154" stopIfTrue="1">
      <formula>#REF!&gt;0</formula>
    </cfRule>
    <cfRule type="expression" dxfId="153" priority="155" stopIfTrue="1">
      <formula>#REF!&gt;0</formula>
    </cfRule>
  </conditionalFormatting>
  <conditionalFormatting sqref="A57">
    <cfRule type="expression" dxfId="152" priority="153" stopIfTrue="1">
      <formula>#REF!=1</formula>
    </cfRule>
  </conditionalFormatting>
  <conditionalFormatting sqref="B57">
    <cfRule type="expression" dxfId="151" priority="151" stopIfTrue="1">
      <formula>#REF!&gt;0</formula>
    </cfRule>
    <cfRule type="expression" dxfId="150" priority="152" stopIfTrue="1">
      <formula>#REF!&gt;0</formula>
    </cfRule>
  </conditionalFormatting>
  <conditionalFormatting sqref="Q57:V57">
    <cfRule type="expression" dxfId="149" priority="149" stopIfTrue="1">
      <formula>#REF!&gt;0</formula>
    </cfRule>
    <cfRule type="expression" dxfId="148" priority="150" stopIfTrue="1">
      <formula>#REF!&gt;0</formula>
    </cfRule>
  </conditionalFormatting>
  <conditionalFormatting sqref="A63">
    <cfRule type="expression" dxfId="147" priority="148" stopIfTrue="1">
      <formula>#REF!=1</formula>
    </cfRule>
  </conditionalFormatting>
  <conditionalFormatting sqref="A58">
    <cfRule type="expression" dxfId="146" priority="147" stopIfTrue="1">
      <formula>#REF!=1</formula>
    </cfRule>
  </conditionalFormatting>
  <conditionalFormatting sqref="R64">
    <cfRule type="expression" dxfId="145" priority="145" stopIfTrue="1">
      <formula>#REF!&gt;0</formula>
    </cfRule>
    <cfRule type="expression" dxfId="144" priority="146" stopIfTrue="1">
      <formula>#REF!&gt;0</formula>
    </cfRule>
  </conditionalFormatting>
  <conditionalFormatting sqref="V56">
    <cfRule type="expression" dxfId="143" priority="143" stopIfTrue="1">
      <formula>#REF!&gt;0</formula>
    </cfRule>
    <cfRule type="expression" dxfId="142" priority="144" stopIfTrue="1">
      <formula>#REF!&gt;0</formula>
    </cfRule>
  </conditionalFormatting>
  <conditionalFormatting sqref="N59 M62:R62 M59:M61 O59:R61 C59:C62 E59:G62">
    <cfRule type="expression" dxfId="141" priority="141" stopIfTrue="1">
      <formula>#REF!&gt;0</formula>
    </cfRule>
    <cfRule type="expression" dxfId="140" priority="142" stopIfTrue="1">
      <formula>#REF!&gt;0</formula>
    </cfRule>
  </conditionalFormatting>
  <conditionalFormatting sqref="S59:V62">
    <cfRule type="expression" dxfId="139" priority="139" stopIfTrue="1">
      <formula>#REF!&gt;0</formula>
    </cfRule>
    <cfRule type="expression" dxfId="138" priority="140" stopIfTrue="1">
      <formula>#REF!&gt;0</formula>
    </cfRule>
  </conditionalFormatting>
  <conditionalFormatting sqref="A59:A60 A62">
    <cfRule type="expression" dxfId="137" priority="138" stopIfTrue="1">
      <formula>#REF!=1</formula>
    </cfRule>
  </conditionalFormatting>
  <conditionalFormatting sqref="B59:B60 B62">
    <cfRule type="expression" dxfId="136" priority="136" stopIfTrue="1">
      <formula>#REF!&gt;0</formula>
    </cfRule>
    <cfRule type="expression" dxfId="135" priority="137" stopIfTrue="1">
      <formula>#REF!&gt;0</formula>
    </cfRule>
  </conditionalFormatting>
  <conditionalFormatting sqref="A61">
    <cfRule type="expression" dxfId="134" priority="135" stopIfTrue="1">
      <formula>#REF!=1</formula>
    </cfRule>
  </conditionalFormatting>
  <conditionalFormatting sqref="B61">
    <cfRule type="expression" dxfId="133" priority="133" stopIfTrue="1">
      <formula>#REF!&gt;0</formula>
    </cfRule>
    <cfRule type="expression" dxfId="132" priority="134" stopIfTrue="1">
      <formula>#REF!&gt;0</formula>
    </cfRule>
  </conditionalFormatting>
  <conditionalFormatting sqref="O64:P66 C64:G66">
    <cfRule type="expression" dxfId="131" priority="131" stopIfTrue="1">
      <formula>#REF!&gt;0</formula>
    </cfRule>
    <cfRule type="expression" dxfId="130" priority="132" stopIfTrue="1">
      <formula>#REF!&gt;0</formula>
    </cfRule>
  </conditionalFormatting>
  <conditionalFormatting sqref="Q65:V66">
    <cfRule type="expression" dxfId="129" priority="129" stopIfTrue="1">
      <formula>#REF!&gt;0</formula>
    </cfRule>
    <cfRule type="expression" dxfId="128" priority="130" stopIfTrue="1">
      <formula>#REF!&gt;0</formula>
    </cfRule>
  </conditionalFormatting>
  <conditionalFormatting sqref="A65:A66">
    <cfRule type="expression" dxfId="127" priority="128" stopIfTrue="1">
      <formula>#REF!=1</formula>
    </cfRule>
  </conditionalFormatting>
  <conditionalFormatting sqref="B66">
    <cfRule type="expression" dxfId="126" priority="126" stopIfTrue="1">
      <formula>#REF!&gt;0</formula>
    </cfRule>
    <cfRule type="expression" dxfId="125" priority="127" stopIfTrue="1">
      <formula>#REF!&gt;0</formula>
    </cfRule>
  </conditionalFormatting>
  <conditionalFormatting sqref="A64">
    <cfRule type="expression" dxfId="124" priority="125" stopIfTrue="1">
      <formula>#REF!=1</formula>
    </cfRule>
  </conditionalFormatting>
  <conditionalFormatting sqref="B64">
    <cfRule type="expression" dxfId="123" priority="123" stopIfTrue="1">
      <formula>#REF!&gt;0</formula>
    </cfRule>
    <cfRule type="expression" dxfId="122" priority="124" stopIfTrue="1">
      <formula>#REF!&gt;0</formula>
    </cfRule>
  </conditionalFormatting>
  <conditionalFormatting sqref="Q64 S64:V64">
    <cfRule type="expression" dxfId="121" priority="121" stopIfTrue="1">
      <formula>#REF!&gt;0</formula>
    </cfRule>
    <cfRule type="expression" dxfId="120" priority="122" stopIfTrue="1">
      <formula>#REF!&gt;0</formula>
    </cfRule>
  </conditionalFormatting>
  <conditionalFormatting sqref="B58">
    <cfRule type="expression" dxfId="119" priority="119" stopIfTrue="1">
      <formula>'УП '!#REF!&gt;0</formula>
    </cfRule>
    <cfRule type="expression" dxfId="118" priority="120" stopIfTrue="1">
      <formula>'УП '!#REF!&gt;0</formula>
    </cfRule>
  </conditionalFormatting>
  <conditionalFormatting sqref="I10:M11 I12:R22 B9:R9 I24:N24">
    <cfRule type="expression" dxfId="117" priority="117" stopIfTrue="1">
      <formula>'УП '!#REF!&gt;0</formula>
    </cfRule>
    <cfRule type="expression" dxfId="116" priority="118" stopIfTrue="1">
      <formula>'УП '!#REF!&gt;0</formula>
    </cfRule>
  </conditionalFormatting>
  <conditionalFormatting sqref="G23 K23:L23 P23:R23 D12 B15:C22 N10 D10:E10 O10:R11 B10:C13 Q24:R24 B14:D14 B23 F10:G22 E11:E25">
    <cfRule type="expression" dxfId="115" priority="115" stopIfTrue="1">
      <formula>'УП '!#REF!&gt;0</formula>
    </cfRule>
    <cfRule type="expression" dxfId="114" priority="116" stopIfTrue="1">
      <formula>'УП '!#REF!&gt;0</formula>
    </cfRule>
  </conditionalFormatting>
  <conditionalFormatting sqref="S9:T9 S23:T23">
    <cfRule type="expression" dxfId="113" priority="113" stopIfTrue="1">
      <formula>'УП '!#REF!&gt;0</formula>
    </cfRule>
    <cfRule type="expression" dxfId="112" priority="114" stopIfTrue="1">
      <formula>'УП '!#REF!&gt;0</formula>
    </cfRule>
  </conditionalFormatting>
  <conditionalFormatting sqref="A9">
    <cfRule type="expression" dxfId="111" priority="112" stopIfTrue="1">
      <formula>'УП '!#REF!=1</formula>
    </cfRule>
  </conditionalFormatting>
  <conditionalFormatting sqref="S13:T13 S10:T11">
    <cfRule type="expression" dxfId="110" priority="110" stopIfTrue="1">
      <formula>K65486&gt;0</formula>
    </cfRule>
    <cfRule type="expression" dxfId="109" priority="111" stopIfTrue="1">
      <formula>K65486&gt;0</formula>
    </cfRule>
  </conditionalFormatting>
  <conditionalFormatting sqref="S18:T20">
    <cfRule type="expression" dxfId="108" priority="108" stopIfTrue="1">
      <formula>K65490&gt;0</formula>
    </cfRule>
    <cfRule type="expression" dxfId="107" priority="109" stopIfTrue="1">
      <formula>K65490&gt;0</formula>
    </cfRule>
  </conditionalFormatting>
  <conditionalFormatting sqref="S21:T22">
    <cfRule type="expression" dxfId="106" priority="106" stopIfTrue="1">
      <formula>K65491&gt;0</formula>
    </cfRule>
    <cfRule type="expression" dxfId="105" priority="107" stopIfTrue="1">
      <formula>K65491&gt;0</formula>
    </cfRule>
  </conditionalFormatting>
  <conditionalFormatting sqref="S24:T25">
    <cfRule type="expression" dxfId="104" priority="104" stopIfTrue="1">
      <formula>K65485&gt;0</formula>
    </cfRule>
    <cfRule type="expression" dxfId="103" priority="105" stopIfTrue="1">
      <formula>K65485&gt;0</formula>
    </cfRule>
  </conditionalFormatting>
  <conditionalFormatting sqref="S12:T12 S15:T15">
    <cfRule type="expression" dxfId="102" priority="102" stopIfTrue="1">
      <formula>K65496&gt;0</formula>
    </cfRule>
    <cfRule type="expression" dxfId="101" priority="103" stopIfTrue="1">
      <formula>K65496&gt;0</formula>
    </cfRule>
  </conditionalFormatting>
  <conditionalFormatting sqref="S14:T14">
    <cfRule type="expression" dxfId="100" priority="100" stopIfTrue="1">
      <formula>K65497&gt;0</formula>
    </cfRule>
    <cfRule type="expression" dxfId="99" priority="101" stopIfTrue="1">
      <formula>K65497&gt;0</formula>
    </cfRule>
  </conditionalFormatting>
  <conditionalFormatting sqref="S16:T17">
    <cfRule type="expression" dxfId="98" priority="98" stopIfTrue="1">
      <formula>K65493&gt;0</formula>
    </cfRule>
    <cfRule type="expression" dxfId="97" priority="99" stopIfTrue="1">
      <formula>K65493&gt;0</formula>
    </cfRule>
  </conditionalFormatting>
  <conditionalFormatting sqref="A10:A25">
    <cfRule type="expression" dxfId="96" priority="97" stopIfTrue="1">
      <formula>'УП '!#REF!=1</formula>
    </cfRule>
  </conditionalFormatting>
  <conditionalFormatting sqref="U23">
    <cfRule type="expression" dxfId="95" priority="95" stopIfTrue="1">
      <formula>'УП '!#REF!&gt;0</formula>
    </cfRule>
    <cfRule type="expression" dxfId="94" priority="96" stopIfTrue="1">
      <formula>'УП '!#REF!&gt;0</formula>
    </cfRule>
  </conditionalFormatting>
  <conditionalFormatting sqref="U24:U25">
    <cfRule type="expression" dxfId="93" priority="93" stopIfTrue="1">
      <formula>M65485&gt;0</formula>
    </cfRule>
    <cfRule type="expression" dxfId="92" priority="94" stopIfTrue="1">
      <formula>M65485&gt;0</formula>
    </cfRule>
  </conditionalFormatting>
  <conditionalFormatting sqref="V23">
    <cfRule type="expression" dxfId="91" priority="91" stopIfTrue="1">
      <formula>'УП '!#REF!&gt;0</formula>
    </cfRule>
    <cfRule type="expression" dxfId="90" priority="92" stopIfTrue="1">
      <formula>'УП '!#REF!&gt;0</formula>
    </cfRule>
  </conditionalFormatting>
  <conditionalFormatting sqref="V24:V25">
    <cfRule type="expression" dxfId="89" priority="89" stopIfTrue="1">
      <formula>N65485&gt;0</formula>
    </cfRule>
    <cfRule type="expression" dxfId="88" priority="90" stopIfTrue="1">
      <formula>N65485&gt;0</formula>
    </cfRule>
  </conditionalFormatting>
  <conditionalFormatting sqref="A69">
    <cfRule type="expression" dxfId="87" priority="88" stopIfTrue="1">
      <formula>#REF!=1</formula>
    </cfRule>
  </conditionalFormatting>
  <conditionalFormatting sqref="B69">
    <cfRule type="expression" dxfId="86" priority="86" stopIfTrue="1">
      <formula>#REF!&gt;0</formula>
    </cfRule>
    <cfRule type="expression" dxfId="85" priority="87" stopIfTrue="1">
      <formula>#REF!&gt;0</formula>
    </cfRule>
  </conditionalFormatting>
  <conditionalFormatting sqref="V69">
    <cfRule type="expression" dxfId="84" priority="84" stopIfTrue="1">
      <formula>#REF!&gt;0</formula>
    </cfRule>
    <cfRule type="expression" dxfId="83" priority="85" stopIfTrue="1">
      <formula>#REF!&gt;0</formula>
    </cfRule>
  </conditionalFormatting>
  <conditionalFormatting sqref="F69">
    <cfRule type="expression" dxfId="82" priority="82" stopIfTrue="1">
      <formula>#REF!&gt;0</formula>
    </cfRule>
    <cfRule type="expression" dxfId="81" priority="83" stopIfTrue="1">
      <formula>#REF!&gt;0</formula>
    </cfRule>
  </conditionalFormatting>
  <conditionalFormatting sqref="G69">
    <cfRule type="expression" dxfId="80" priority="80" stopIfTrue="1">
      <formula>#REF!&gt;0</formula>
    </cfRule>
    <cfRule type="expression" dxfId="79" priority="81" stopIfTrue="1">
      <formula>#REF!&gt;0</formula>
    </cfRule>
  </conditionalFormatting>
  <conditionalFormatting sqref="H10:H22">
    <cfRule type="expression" dxfId="78" priority="78" stopIfTrue="1">
      <formula>'УП '!#REF!&gt;0</formula>
    </cfRule>
    <cfRule type="expression" dxfId="77" priority="79" stopIfTrue="1">
      <formula>'УП '!#REF!&gt;0</formula>
    </cfRule>
  </conditionalFormatting>
  <conditionalFormatting sqref="B24:C24 F24:G24">
    <cfRule type="expression" dxfId="76" priority="76" stopIfTrue="1">
      <formula>'УП '!#REF!&gt;0</formula>
    </cfRule>
    <cfRule type="expression" dxfId="75" priority="77" stopIfTrue="1">
      <formula>'УП '!#REF!&gt;0</formula>
    </cfRule>
  </conditionalFormatting>
  <conditionalFormatting sqref="H24">
    <cfRule type="expression" dxfId="74" priority="74" stopIfTrue="1">
      <formula>'УП '!#REF!&gt;0</formula>
    </cfRule>
    <cfRule type="expression" dxfId="73" priority="75" stopIfTrue="1">
      <formula>'УП '!#REF!&gt;0</formula>
    </cfRule>
  </conditionalFormatting>
  <conditionalFormatting sqref="O24">
    <cfRule type="expression" dxfId="72" priority="72" stopIfTrue="1">
      <formula>'УП '!#REF!&gt;0</formula>
    </cfRule>
    <cfRule type="expression" dxfId="71" priority="73" stopIfTrue="1">
      <formula>'УП '!#REF!&gt;0</formula>
    </cfRule>
  </conditionalFormatting>
  <conditionalFormatting sqref="H32:H34 H26">
    <cfRule type="expression" dxfId="70" priority="70" stopIfTrue="1">
      <formula>#REF!&gt;0</formula>
    </cfRule>
    <cfRule type="expression" dxfId="69" priority="71" stopIfTrue="1">
      <formula>#REF!&gt;0</formula>
    </cfRule>
  </conditionalFormatting>
  <conditionalFormatting sqref="H67:H68 H63 H58 H56 H50:H54 H70:H72">
    <cfRule type="expression" dxfId="68" priority="68" stopIfTrue="1">
      <formula>#REF!&gt;0</formula>
    </cfRule>
    <cfRule type="expression" dxfId="67" priority="69" stopIfTrue="1">
      <formula>#REF!&gt;0</formula>
    </cfRule>
  </conditionalFormatting>
  <conditionalFormatting sqref="H55">
    <cfRule type="expression" dxfId="66" priority="66" stopIfTrue="1">
      <formula>#REF!&gt;0</formula>
    </cfRule>
    <cfRule type="expression" dxfId="65" priority="67" stopIfTrue="1">
      <formula>#REF!&gt;0</formula>
    </cfRule>
  </conditionalFormatting>
  <conditionalFormatting sqref="H57">
    <cfRule type="expression" dxfId="64" priority="64" stopIfTrue="1">
      <formula>#REF!&gt;0</formula>
    </cfRule>
    <cfRule type="expression" dxfId="63" priority="65" stopIfTrue="1">
      <formula>#REF!&gt;0</formula>
    </cfRule>
  </conditionalFormatting>
  <conditionalFormatting sqref="H59:H62">
    <cfRule type="expression" dxfId="62" priority="62" stopIfTrue="1">
      <formula>#REF!&gt;0</formula>
    </cfRule>
    <cfRule type="expression" dxfId="61" priority="63" stopIfTrue="1">
      <formula>#REF!&gt;0</formula>
    </cfRule>
  </conditionalFormatting>
  <conditionalFormatting sqref="H64:H66">
    <cfRule type="expression" dxfId="60" priority="60" stopIfTrue="1">
      <formula>#REF!&gt;0</formula>
    </cfRule>
    <cfRule type="expression" dxfId="59" priority="61" stopIfTrue="1">
      <formula>#REF!&gt;0</formula>
    </cfRule>
  </conditionalFormatting>
  <conditionalFormatting sqref="H69">
    <cfRule type="expression" dxfId="58" priority="58" stopIfTrue="1">
      <formula>#REF!&gt;0</formula>
    </cfRule>
    <cfRule type="expression" dxfId="57" priority="59" stopIfTrue="1">
      <formula>#REF!&gt;0</formula>
    </cfRule>
  </conditionalFormatting>
  <conditionalFormatting sqref="I25:R25">
    <cfRule type="expression" dxfId="56" priority="56" stopIfTrue="1">
      <formula>'УП '!#REF!&gt;0</formula>
    </cfRule>
    <cfRule type="expression" dxfId="55" priority="57" stopIfTrue="1">
      <formula>'УП '!#REF!&gt;0</formula>
    </cfRule>
  </conditionalFormatting>
  <conditionalFormatting sqref="F25:G25 B25:C25">
    <cfRule type="expression" dxfId="54" priority="54" stopIfTrue="1">
      <formula>'УП '!#REF!&gt;0</formula>
    </cfRule>
    <cfRule type="expression" dxfId="53" priority="55" stopIfTrue="1">
      <formula>'УП '!#REF!&gt;0</formula>
    </cfRule>
  </conditionalFormatting>
  <conditionalFormatting sqref="H25">
    <cfRule type="expression" dxfId="52" priority="52" stopIfTrue="1">
      <formula>'УП '!#REF!&gt;0</formula>
    </cfRule>
    <cfRule type="expression" dxfId="51" priority="53" stopIfTrue="1">
      <formula>'УП '!#REF!&gt;0</formula>
    </cfRule>
  </conditionalFormatting>
  <conditionalFormatting sqref="J27:V29 C27:C31 J31:V31 J30:P30 E27:G31">
    <cfRule type="expression" dxfId="50" priority="50" stopIfTrue="1">
      <formula>#REF!&gt;0</formula>
    </cfRule>
    <cfRule type="expression" dxfId="49" priority="51" stopIfTrue="1">
      <formula>#REF!&gt;0</formula>
    </cfRule>
  </conditionalFormatting>
  <conditionalFormatting sqref="F42:G42 K42:L42">
    <cfRule type="expression" dxfId="48" priority="48" stopIfTrue="1">
      <formula>#REF!&gt;0</formula>
    </cfRule>
    <cfRule type="expression" dxfId="47" priority="49" stopIfTrue="1">
      <formula>#REF!&gt;0</formula>
    </cfRule>
  </conditionalFormatting>
  <conditionalFormatting sqref="F41:G41 K41:L41">
    <cfRule type="expression" dxfId="46" priority="46" stopIfTrue="1">
      <formula>#REF!&gt;0</formula>
    </cfRule>
    <cfRule type="expression" dxfId="45" priority="47" stopIfTrue="1">
      <formula>#REF!&gt;0</formula>
    </cfRule>
  </conditionalFormatting>
  <conditionalFormatting sqref="E38:G38 K38:L38 E39:E48">
    <cfRule type="expression" dxfId="44" priority="44" stopIfTrue="1">
      <formula>#REF!&gt;0</formula>
    </cfRule>
    <cfRule type="expression" dxfId="43" priority="45" stopIfTrue="1">
      <formula>#REF!&gt;0</formula>
    </cfRule>
  </conditionalFormatting>
  <conditionalFormatting sqref="F39:G39 K39:L39">
    <cfRule type="expression" dxfId="42" priority="42" stopIfTrue="1">
      <formula>#REF!&gt;0</formula>
    </cfRule>
    <cfRule type="expression" dxfId="41" priority="43" stopIfTrue="1">
      <formula>#REF!&gt;0</formula>
    </cfRule>
  </conditionalFormatting>
  <conditionalFormatting sqref="F40:G40 K40:L40">
    <cfRule type="expression" dxfId="40" priority="40" stopIfTrue="1">
      <formula>#REF!&gt;0</formula>
    </cfRule>
    <cfRule type="expression" dxfId="39" priority="41" stopIfTrue="1">
      <formula>#REF!&gt;0</formula>
    </cfRule>
  </conditionalFormatting>
  <conditionalFormatting sqref="F43:G43 K43:L43">
    <cfRule type="expression" dxfId="38" priority="38" stopIfTrue="1">
      <formula>#REF!&gt;0</formula>
    </cfRule>
    <cfRule type="expression" dxfId="37" priority="39" stopIfTrue="1">
      <formula>#REF!&gt;0</formula>
    </cfRule>
  </conditionalFormatting>
  <conditionalFormatting sqref="F44:G47 K44:L47">
    <cfRule type="expression" dxfId="36" priority="36" stopIfTrue="1">
      <formula>#REF!&gt;0</formula>
    </cfRule>
    <cfRule type="expression" dxfId="35" priority="37" stopIfTrue="1">
      <formula>#REF!&gt;0</formula>
    </cfRule>
  </conditionalFormatting>
  <conditionalFormatting sqref="F48:G48 K48:L48">
    <cfRule type="expression" dxfId="34" priority="34" stopIfTrue="1">
      <formula>#REF!&gt;0</formula>
    </cfRule>
    <cfRule type="expression" dxfId="33" priority="35" stopIfTrue="1">
      <formula>#REF!&gt;0</formula>
    </cfRule>
  </conditionalFormatting>
  <conditionalFormatting sqref="E85:E87">
    <cfRule type="expression" dxfId="32" priority="32" stopIfTrue="1">
      <formula>#REF!&gt;0</formula>
    </cfRule>
    <cfRule type="expression" dxfId="31" priority="33" stopIfTrue="1">
      <formula>#REF!&gt;0</formula>
    </cfRule>
  </conditionalFormatting>
  <conditionalFormatting sqref="E85">
    <cfRule type="expression" dxfId="30" priority="30" stopIfTrue="1">
      <formula>#REF!&gt;0</formula>
    </cfRule>
    <cfRule type="expression" dxfId="29" priority="31" stopIfTrue="1">
      <formula>#REF!&gt;0</formula>
    </cfRule>
  </conditionalFormatting>
  <conditionalFormatting sqref="Q30:V30">
    <cfRule type="expression" dxfId="28" priority="28" stopIfTrue="1">
      <formula>#REF!&gt;0</formula>
    </cfRule>
    <cfRule type="expression" dxfId="27" priority="29" stopIfTrue="1">
      <formula>#REF!&gt;0</formula>
    </cfRule>
  </conditionalFormatting>
  <conditionalFormatting sqref="F36:G36 B36:C36 I36:V36">
    <cfRule type="expression" dxfId="26" priority="26" stopIfTrue="1">
      <formula>#REF!&gt;0</formula>
    </cfRule>
    <cfRule type="expression" dxfId="25" priority="27" stopIfTrue="1">
      <formula>#REF!&gt;0</formula>
    </cfRule>
  </conditionalFormatting>
  <conditionalFormatting sqref="H36">
    <cfRule type="expression" dxfId="24" priority="24" stopIfTrue="1">
      <formula>#REF!&gt;0</formula>
    </cfRule>
    <cfRule type="expression" dxfId="23" priority="25" stopIfTrue="1">
      <formula>#REF!&gt;0</formula>
    </cfRule>
  </conditionalFormatting>
  <conditionalFormatting sqref="I35:V35 B35:C35">
    <cfRule type="expression" dxfId="22" priority="22" stopIfTrue="1">
      <formula>#REF!&gt;0</formula>
    </cfRule>
    <cfRule type="expression" dxfId="21" priority="23" stopIfTrue="1">
      <formula>#REF!&gt;0</formula>
    </cfRule>
  </conditionalFormatting>
  <conditionalFormatting sqref="F35:G35">
    <cfRule type="expression" dxfId="20" priority="20" stopIfTrue="1">
      <formula>#REF!&gt;0</formula>
    </cfRule>
    <cfRule type="expression" dxfId="19" priority="21" stopIfTrue="1">
      <formula>#REF!&gt;0</formula>
    </cfRule>
  </conditionalFormatting>
  <conditionalFormatting sqref="H35">
    <cfRule type="expression" dxfId="18" priority="18" stopIfTrue="1">
      <formula>#REF!&gt;0</formula>
    </cfRule>
    <cfRule type="expression" dxfId="17" priority="19" stopIfTrue="1">
      <formula>#REF!&gt;0</formula>
    </cfRule>
  </conditionalFormatting>
  <conditionalFormatting sqref="D40:D41 D48 C38:C48">
    <cfRule type="expression" dxfId="16" priority="16" stopIfTrue="1">
      <formula>#REF!&gt;0</formula>
    </cfRule>
    <cfRule type="expression" dxfId="15" priority="17" stopIfTrue="1">
      <formula>#REF!&gt;0</formula>
    </cfRule>
  </conditionalFormatting>
  <conditionalFormatting sqref="B38:B48">
    <cfRule type="expression" dxfId="14" priority="14" stopIfTrue="1">
      <formula>#REF!&gt;0</formula>
    </cfRule>
    <cfRule type="expression" dxfId="13" priority="15" stopIfTrue="1">
      <formula>#REF!&gt;0</formula>
    </cfRule>
  </conditionalFormatting>
  <conditionalFormatting sqref="O39:P39 M38:P38 M40:P48">
    <cfRule type="expression" dxfId="12" priority="12" stopIfTrue="1">
      <formula>#REF!&gt;0</formula>
    </cfRule>
    <cfRule type="expression" dxfId="11" priority="13" stopIfTrue="1">
      <formula>#REF!&gt;0</formula>
    </cfRule>
  </conditionalFormatting>
  <conditionalFormatting sqref="Q38:V48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J38:J48">
    <cfRule type="expression" dxfId="8" priority="8" stopIfTrue="1">
      <formula>#REF!&gt;0</formula>
    </cfRule>
    <cfRule type="expression" dxfId="7" priority="9" stopIfTrue="1">
      <formula>#REF!&gt;0</formula>
    </cfRule>
  </conditionalFormatting>
  <conditionalFormatting sqref="I38:I48">
    <cfRule type="expression" dxfId="6" priority="6" stopIfTrue="1">
      <formula>#REF!&gt;0</formula>
    </cfRule>
    <cfRule type="expression" dxfId="5" priority="7" stopIfTrue="1">
      <formula>#REF!&gt;0</formula>
    </cfRule>
  </conditionalFormatting>
  <conditionalFormatting sqref="H38:H48">
    <cfRule type="expression" dxfId="4" priority="5" stopIfTrue="1">
      <formula>#REF!=1</formula>
    </cfRule>
  </conditionalFormatting>
  <conditionalFormatting sqref="H38:H48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Y48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43307086614173229" right="0.23622047244094491" top="0" bottom="0" header="0" footer="0"/>
  <pageSetup paperSize="8" scale="51" orientation="portrait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S1113"/>
  <sheetViews>
    <sheetView zoomScale="50" zoomScaleNormal="50" workbookViewId="0">
      <pane xSplit="2" ySplit="7" topLeftCell="FO44" activePane="bottomRight" state="frozen"/>
      <selection pane="topRight" activeCell="C1" sqref="C1"/>
      <selection pane="bottomLeft" activeCell="A8" sqref="A8"/>
      <selection pane="bottomRight" activeCell="GZ45" sqref="GZ45"/>
    </sheetView>
  </sheetViews>
  <sheetFormatPr defaultRowHeight="15"/>
  <cols>
    <col min="1" max="1" width="11.5703125" customWidth="1"/>
    <col min="2" max="2" width="22.28515625" customWidth="1"/>
    <col min="3" max="10" width="9.140625" customWidth="1"/>
    <col min="55" max="55" width="9.28515625" style="32" bestFit="1" customWidth="1"/>
    <col min="107" max="107" width="9.140625" style="32"/>
    <col min="121" max="122" width="9.140625" style="32"/>
    <col min="149" max="149" width="9.140625" style="33"/>
    <col min="158" max="159" width="9.140625" style="32"/>
    <col min="168" max="168" width="9.140625" style="32"/>
    <col min="169" max="169" width="9.140625" style="35"/>
    <col min="170" max="174" width="9.140625" style="32"/>
    <col min="175" max="175" width="9.140625" style="31"/>
    <col min="178" max="184" width="9.140625" style="32"/>
    <col min="185" max="186" width="9.140625" style="35"/>
    <col min="187" max="187" width="9.140625" style="39"/>
    <col min="188" max="188" width="9.140625" style="31"/>
    <col min="189" max="201" width="9.140625" style="32"/>
    <col min="202" max="202" width="9.5703125" bestFit="1" customWidth="1"/>
  </cols>
  <sheetData>
    <row r="1" spans="1:205" ht="15.75" thickBot="1">
      <c r="A1" s="40"/>
      <c r="B1" s="40"/>
      <c r="C1" s="41">
        <v>1</v>
      </c>
      <c r="D1" s="41">
        <v>1</v>
      </c>
      <c r="E1" s="41">
        <v>1</v>
      </c>
      <c r="F1" s="41">
        <v>1</v>
      </c>
      <c r="G1" s="41">
        <v>1</v>
      </c>
      <c r="H1" s="41">
        <v>1</v>
      </c>
      <c r="I1" s="41">
        <v>1</v>
      </c>
      <c r="J1" s="41">
        <v>1</v>
      </c>
      <c r="K1" s="41">
        <v>1</v>
      </c>
      <c r="L1" s="41">
        <v>1</v>
      </c>
      <c r="M1" s="41">
        <v>1</v>
      </c>
      <c r="N1" s="41">
        <v>1</v>
      </c>
      <c r="O1" s="41">
        <v>1</v>
      </c>
      <c r="P1" s="41">
        <v>1</v>
      </c>
      <c r="Q1" s="41">
        <v>1</v>
      </c>
      <c r="R1" s="41">
        <v>1</v>
      </c>
      <c r="S1" s="41">
        <v>1</v>
      </c>
      <c r="T1" s="41">
        <v>1</v>
      </c>
      <c r="U1" s="41">
        <v>1</v>
      </c>
      <c r="V1" s="41">
        <v>1</v>
      </c>
      <c r="W1" s="41">
        <v>1</v>
      </c>
      <c r="X1" s="41">
        <v>1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>
        <v>1</v>
      </c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>
        <v>1</v>
      </c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2">
        <v>2</v>
      </c>
      <c r="BD1" s="42">
        <v>2</v>
      </c>
      <c r="BE1" s="42">
        <v>2</v>
      </c>
      <c r="BF1" s="42">
        <v>2</v>
      </c>
      <c r="BG1" s="42">
        <v>2</v>
      </c>
      <c r="BH1" s="42">
        <v>2</v>
      </c>
      <c r="BI1" s="42">
        <v>2</v>
      </c>
      <c r="BJ1" s="42">
        <v>2</v>
      </c>
      <c r="BK1" s="42">
        <v>2</v>
      </c>
      <c r="BL1" s="42">
        <v>2</v>
      </c>
      <c r="BM1" s="42">
        <v>2</v>
      </c>
      <c r="BN1" s="42">
        <v>2</v>
      </c>
      <c r="BO1" s="42">
        <v>2</v>
      </c>
      <c r="BP1" s="42">
        <v>2</v>
      </c>
      <c r="BQ1" s="42">
        <v>2</v>
      </c>
      <c r="BR1" s="42">
        <v>2</v>
      </c>
      <c r="BS1" s="42">
        <v>2</v>
      </c>
      <c r="BT1" s="42">
        <v>2</v>
      </c>
      <c r="BU1" s="42">
        <v>2</v>
      </c>
      <c r="BV1" s="42">
        <v>2</v>
      </c>
      <c r="BW1" s="42">
        <v>2</v>
      </c>
      <c r="BX1" s="42">
        <v>2</v>
      </c>
      <c r="BY1" s="42">
        <v>2</v>
      </c>
      <c r="BZ1" s="42">
        <v>2</v>
      </c>
      <c r="CA1" s="42">
        <v>2</v>
      </c>
      <c r="CB1" s="42">
        <v>2</v>
      </c>
      <c r="CC1" s="42">
        <v>2</v>
      </c>
      <c r="CD1" s="42">
        <v>2</v>
      </c>
      <c r="CE1" s="42">
        <v>2</v>
      </c>
      <c r="CF1" s="42">
        <v>2</v>
      </c>
      <c r="CG1" s="42">
        <v>2</v>
      </c>
      <c r="CH1" s="42">
        <v>2</v>
      </c>
      <c r="CI1" s="42">
        <v>2</v>
      </c>
      <c r="CJ1" s="42">
        <v>2</v>
      </c>
      <c r="CK1" s="42">
        <v>2</v>
      </c>
      <c r="CL1" s="42">
        <v>2</v>
      </c>
      <c r="CM1" s="42">
        <v>2</v>
      </c>
      <c r="CN1" s="42">
        <v>2</v>
      </c>
      <c r="CO1" s="42">
        <v>2</v>
      </c>
      <c r="CP1" s="42">
        <v>2</v>
      </c>
      <c r="CQ1" s="42">
        <v>2</v>
      </c>
      <c r="CR1" s="42">
        <v>2</v>
      </c>
      <c r="CS1" s="42">
        <v>2</v>
      </c>
      <c r="CT1" s="42">
        <v>2</v>
      </c>
      <c r="CU1" s="42">
        <v>2</v>
      </c>
      <c r="CV1" s="42">
        <v>2</v>
      </c>
      <c r="CW1" s="42">
        <v>2</v>
      </c>
      <c r="CX1" s="42">
        <v>2</v>
      </c>
      <c r="CY1" s="42">
        <v>2</v>
      </c>
      <c r="CZ1" s="42">
        <v>2</v>
      </c>
      <c r="DA1" s="42">
        <v>2</v>
      </c>
      <c r="DB1" s="42">
        <v>2</v>
      </c>
      <c r="DC1" s="43">
        <v>3</v>
      </c>
      <c r="DD1" s="43">
        <v>3</v>
      </c>
      <c r="DE1" s="43">
        <v>3</v>
      </c>
      <c r="DF1" s="43">
        <v>3</v>
      </c>
      <c r="DG1" s="43">
        <v>3</v>
      </c>
      <c r="DH1" s="43">
        <v>3</v>
      </c>
      <c r="DI1" s="43">
        <v>3</v>
      </c>
      <c r="DJ1" s="43">
        <v>3</v>
      </c>
      <c r="DK1" s="43">
        <v>3</v>
      </c>
      <c r="DL1" s="43">
        <v>3</v>
      </c>
      <c r="DM1" s="43">
        <v>3</v>
      </c>
      <c r="DN1" s="43">
        <v>3</v>
      </c>
      <c r="DO1" s="43">
        <v>3</v>
      </c>
      <c r="DP1" s="43">
        <v>3</v>
      </c>
      <c r="DQ1" s="43">
        <v>3</v>
      </c>
      <c r="DR1" s="43">
        <v>3</v>
      </c>
      <c r="DS1" s="43">
        <v>3</v>
      </c>
      <c r="DT1" s="43">
        <v>3</v>
      </c>
      <c r="DU1" s="43">
        <v>3</v>
      </c>
      <c r="DV1" s="43">
        <v>3</v>
      </c>
      <c r="DW1" s="43">
        <v>3</v>
      </c>
      <c r="DX1" s="43">
        <v>3</v>
      </c>
      <c r="DY1" s="43">
        <v>3</v>
      </c>
      <c r="DZ1" s="43">
        <v>3</v>
      </c>
      <c r="EA1" s="43">
        <v>3</v>
      </c>
      <c r="EB1" s="43">
        <v>3</v>
      </c>
      <c r="EC1" s="43">
        <v>3</v>
      </c>
      <c r="ED1" s="43">
        <v>3</v>
      </c>
      <c r="EE1" s="43">
        <v>3</v>
      </c>
      <c r="EF1" s="43">
        <v>3</v>
      </c>
      <c r="EG1" s="43">
        <v>3</v>
      </c>
      <c r="EH1" s="43">
        <v>3</v>
      </c>
      <c r="EI1" s="43">
        <v>3</v>
      </c>
      <c r="EJ1" s="43">
        <v>3</v>
      </c>
      <c r="EK1" s="43">
        <v>3</v>
      </c>
      <c r="EL1" s="43">
        <v>3</v>
      </c>
      <c r="EM1" s="43">
        <v>3</v>
      </c>
      <c r="EN1" s="43">
        <v>3</v>
      </c>
      <c r="EO1" s="43">
        <v>3</v>
      </c>
      <c r="EP1" s="43">
        <v>3</v>
      </c>
      <c r="EQ1" s="43">
        <v>3</v>
      </c>
      <c r="ER1" s="43">
        <v>3</v>
      </c>
      <c r="ES1" s="43">
        <v>3</v>
      </c>
      <c r="ET1" s="43">
        <v>3</v>
      </c>
      <c r="EU1" s="43">
        <v>3</v>
      </c>
      <c r="EV1" s="43">
        <v>3</v>
      </c>
      <c r="EW1" s="43">
        <v>3</v>
      </c>
      <c r="EX1" s="43">
        <v>3</v>
      </c>
      <c r="EY1" s="43">
        <v>3</v>
      </c>
      <c r="EZ1" s="43">
        <v>3</v>
      </c>
      <c r="FA1" s="43">
        <v>3</v>
      </c>
      <c r="FB1" s="43">
        <v>3</v>
      </c>
      <c r="FC1" s="44">
        <v>4</v>
      </c>
      <c r="FD1" s="44">
        <v>4</v>
      </c>
      <c r="FE1" s="44">
        <v>4</v>
      </c>
      <c r="FF1" s="44">
        <v>4</v>
      </c>
      <c r="FG1" s="44">
        <v>4</v>
      </c>
      <c r="FH1" s="44">
        <v>4</v>
      </c>
      <c r="FI1" s="44">
        <v>4</v>
      </c>
      <c r="FJ1" s="44">
        <v>4</v>
      </c>
      <c r="FK1" s="44">
        <v>4</v>
      </c>
      <c r="FL1" s="44">
        <v>4</v>
      </c>
      <c r="FM1" s="44">
        <v>4</v>
      </c>
      <c r="FN1" s="44">
        <v>4</v>
      </c>
      <c r="FO1" s="44">
        <v>4</v>
      </c>
      <c r="FP1" s="44">
        <v>4</v>
      </c>
      <c r="FQ1" s="44">
        <v>4</v>
      </c>
      <c r="FR1" s="44">
        <v>4</v>
      </c>
      <c r="FS1" s="44">
        <v>4</v>
      </c>
      <c r="FT1" s="44">
        <v>4</v>
      </c>
      <c r="FU1" s="44">
        <v>4</v>
      </c>
      <c r="FV1" s="44">
        <v>4</v>
      </c>
      <c r="FW1" s="44">
        <v>4</v>
      </c>
      <c r="FX1" s="44">
        <v>4</v>
      </c>
      <c r="FY1" s="44">
        <v>4</v>
      </c>
      <c r="FZ1" s="44">
        <v>4</v>
      </c>
      <c r="GA1" s="44">
        <v>4</v>
      </c>
      <c r="GB1" s="44">
        <v>4</v>
      </c>
      <c r="GC1" s="44">
        <v>4</v>
      </c>
      <c r="GD1" s="44">
        <v>4</v>
      </c>
      <c r="GE1" s="44">
        <v>4</v>
      </c>
      <c r="GF1" s="44">
        <v>4</v>
      </c>
      <c r="GG1" s="44">
        <v>4</v>
      </c>
      <c r="GH1" s="44">
        <v>4</v>
      </c>
      <c r="GI1" s="44">
        <v>4</v>
      </c>
      <c r="GJ1" s="44">
        <v>4</v>
      </c>
      <c r="GK1" s="44">
        <v>4</v>
      </c>
      <c r="GL1" s="44">
        <v>4</v>
      </c>
      <c r="GM1" s="44">
        <v>4</v>
      </c>
      <c r="GN1" s="44">
        <v>4</v>
      </c>
      <c r="GO1" s="44">
        <v>4</v>
      </c>
      <c r="GP1" s="44">
        <v>4</v>
      </c>
      <c r="GQ1" s="44"/>
      <c r="GR1" s="44"/>
      <c r="GS1" s="44"/>
      <c r="GT1" s="44">
        <v>4</v>
      </c>
    </row>
    <row r="2" spans="1:205" ht="21" thickBot="1">
      <c r="A2" s="45" t="s">
        <v>154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6"/>
      <c r="ET2" s="47"/>
      <c r="EU2" s="47"/>
      <c r="EV2" s="47"/>
      <c r="EW2" s="47"/>
      <c r="EX2" s="47"/>
      <c r="EY2" s="47"/>
      <c r="EZ2" s="47"/>
      <c r="FA2" s="47"/>
      <c r="FB2" s="48"/>
      <c r="FC2" s="48"/>
      <c r="FD2" s="47"/>
      <c r="FE2" s="47"/>
      <c r="FF2" s="47"/>
      <c r="FG2" s="47"/>
      <c r="FH2" s="47"/>
      <c r="FI2" s="47"/>
      <c r="FJ2" s="48"/>
      <c r="FK2" s="48"/>
      <c r="FL2" s="48"/>
      <c r="FM2" s="157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155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174" t="s">
        <v>0</v>
      </c>
    </row>
    <row r="3" spans="1:205" ht="15.75" thickBot="1">
      <c r="A3" s="177" t="s">
        <v>1</v>
      </c>
      <c r="B3" s="180" t="s">
        <v>2</v>
      </c>
      <c r="C3" s="49" t="s">
        <v>3</v>
      </c>
      <c r="D3" s="183" t="s">
        <v>4</v>
      </c>
      <c r="E3" s="184"/>
      <c r="F3" s="185"/>
      <c r="G3" s="49" t="s">
        <v>3</v>
      </c>
      <c r="H3" s="183" t="s">
        <v>5</v>
      </c>
      <c r="I3" s="184"/>
      <c r="J3" s="185"/>
      <c r="K3" s="49" t="s">
        <v>3</v>
      </c>
      <c r="L3" s="183" t="s">
        <v>6</v>
      </c>
      <c r="M3" s="184"/>
      <c r="N3" s="185"/>
      <c r="O3" s="49" t="s">
        <v>3</v>
      </c>
      <c r="P3" s="183" t="s">
        <v>7</v>
      </c>
      <c r="Q3" s="184"/>
      <c r="R3" s="185"/>
      <c r="S3" s="49" t="s">
        <v>3</v>
      </c>
      <c r="T3" s="183" t="s">
        <v>8</v>
      </c>
      <c r="U3" s="184"/>
      <c r="V3" s="185"/>
      <c r="W3" s="49" t="s">
        <v>3</v>
      </c>
      <c r="X3" s="183" t="s">
        <v>9</v>
      </c>
      <c r="Y3" s="184"/>
      <c r="Z3" s="185"/>
      <c r="AA3" s="49" t="s">
        <v>3</v>
      </c>
      <c r="AB3" s="183" t="s">
        <v>10</v>
      </c>
      <c r="AC3" s="184"/>
      <c r="AD3" s="185"/>
      <c r="AE3" s="49" t="s">
        <v>3</v>
      </c>
      <c r="AF3" s="183" t="s">
        <v>11</v>
      </c>
      <c r="AG3" s="184"/>
      <c r="AH3" s="185"/>
      <c r="AI3" s="49" t="s">
        <v>3</v>
      </c>
      <c r="AJ3" s="183" t="s">
        <v>12</v>
      </c>
      <c r="AK3" s="184"/>
      <c r="AL3" s="184"/>
      <c r="AM3" s="185"/>
      <c r="AN3" s="49" t="s">
        <v>3</v>
      </c>
      <c r="AO3" s="183" t="s">
        <v>13</v>
      </c>
      <c r="AP3" s="184"/>
      <c r="AQ3" s="184"/>
      <c r="AR3" s="185"/>
      <c r="AS3" s="49" t="s">
        <v>3</v>
      </c>
      <c r="AT3" s="186" t="s">
        <v>14</v>
      </c>
      <c r="AU3" s="187"/>
      <c r="AV3" s="187"/>
      <c r="AW3" s="188"/>
      <c r="AX3" s="49" t="s">
        <v>3</v>
      </c>
      <c r="AY3" s="186" t="s">
        <v>15</v>
      </c>
      <c r="AZ3" s="187"/>
      <c r="BA3" s="187"/>
      <c r="BB3" s="188"/>
      <c r="BC3" s="50" t="s">
        <v>3</v>
      </c>
      <c r="BD3" s="183" t="s">
        <v>4</v>
      </c>
      <c r="BE3" s="184"/>
      <c r="BF3" s="185"/>
      <c r="BG3" s="49" t="s">
        <v>3</v>
      </c>
      <c r="BH3" s="183" t="s">
        <v>5</v>
      </c>
      <c r="BI3" s="184"/>
      <c r="BJ3" s="185"/>
      <c r="BK3" s="49" t="s">
        <v>3</v>
      </c>
      <c r="BL3" s="183" t="s">
        <v>6</v>
      </c>
      <c r="BM3" s="184"/>
      <c r="BN3" s="185"/>
      <c r="BO3" s="49" t="s">
        <v>3</v>
      </c>
      <c r="BP3" s="183" t="s">
        <v>7</v>
      </c>
      <c r="BQ3" s="184"/>
      <c r="BR3" s="185"/>
      <c r="BS3" s="49" t="s">
        <v>3</v>
      </c>
      <c r="BT3" s="183" t="s">
        <v>8</v>
      </c>
      <c r="BU3" s="184"/>
      <c r="BV3" s="185"/>
      <c r="BW3" s="49" t="s">
        <v>3</v>
      </c>
      <c r="BX3" s="183" t="s">
        <v>9</v>
      </c>
      <c r="BY3" s="184"/>
      <c r="BZ3" s="185"/>
      <c r="CA3" s="49" t="s">
        <v>3</v>
      </c>
      <c r="CB3" s="183" t="s">
        <v>16</v>
      </c>
      <c r="CC3" s="184"/>
      <c r="CD3" s="185"/>
      <c r="CE3" s="49" t="s">
        <v>3</v>
      </c>
      <c r="CF3" s="183" t="s">
        <v>11</v>
      </c>
      <c r="CG3" s="184"/>
      <c r="CH3" s="185"/>
      <c r="CI3" s="49" t="s">
        <v>3</v>
      </c>
      <c r="CJ3" s="183" t="s">
        <v>12</v>
      </c>
      <c r="CK3" s="184"/>
      <c r="CL3" s="184"/>
      <c r="CM3" s="185"/>
      <c r="CN3" s="49" t="s">
        <v>3</v>
      </c>
      <c r="CO3" s="183" t="s">
        <v>13</v>
      </c>
      <c r="CP3" s="184"/>
      <c r="CQ3" s="184"/>
      <c r="CR3" s="185"/>
      <c r="CS3" s="49" t="s">
        <v>3</v>
      </c>
      <c r="CT3" s="183" t="s">
        <v>14</v>
      </c>
      <c r="CU3" s="184"/>
      <c r="CV3" s="184"/>
      <c r="CW3" s="185"/>
      <c r="CX3" s="49" t="s">
        <v>3</v>
      </c>
      <c r="CY3" s="183" t="s">
        <v>15</v>
      </c>
      <c r="CZ3" s="184"/>
      <c r="DA3" s="184"/>
      <c r="DB3" s="185"/>
      <c r="DC3" s="50" t="s">
        <v>3</v>
      </c>
      <c r="DD3" s="186" t="s">
        <v>4</v>
      </c>
      <c r="DE3" s="187"/>
      <c r="DF3" s="188"/>
      <c r="DG3" s="49" t="s">
        <v>3</v>
      </c>
      <c r="DH3" s="186" t="s">
        <v>5</v>
      </c>
      <c r="DI3" s="187"/>
      <c r="DJ3" s="188"/>
      <c r="DK3" s="49" t="s">
        <v>3</v>
      </c>
      <c r="DL3" s="186" t="s">
        <v>6</v>
      </c>
      <c r="DM3" s="187"/>
      <c r="DN3" s="188"/>
      <c r="DO3" s="49" t="s">
        <v>3</v>
      </c>
      <c r="DP3" s="186" t="s">
        <v>17</v>
      </c>
      <c r="DQ3" s="187"/>
      <c r="DR3" s="188"/>
      <c r="DS3" s="49" t="s">
        <v>3</v>
      </c>
      <c r="DT3" s="186" t="s">
        <v>8</v>
      </c>
      <c r="DU3" s="187"/>
      <c r="DV3" s="188"/>
      <c r="DW3" s="49" t="s">
        <v>3</v>
      </c>
      <c r="DX3" s="186" t="s">
        <v>9</v>
      </c>
      <c r="DY3" s="187"/>
      <c r="DZ3" s="188"/>
      <c r="EA3" s="49" t="s">
        <v>3</v>
      </c>
      <c r="EB3" s="186" t="s">
        <v>16</v>
      </c>
      <c r="EC3" s="187"/>
      <c r="ED3" s="187"/>
      <c r="EE3" s="188"/>
      <c r="EF3" s="49" t="s">
        <v>3</v>
      </c>
      <c r="EG3" s="186" t="s">
        <v>11</v>
      </c>
      <c r="EH3" s="187"/>
      <c r="EI3" s="187"/>
      <c r="EJ3" s="188"/>
      <c r="EK3" s="49" t="s">
        <v>3</v>
      </c>
      <c r="EL3" s="186" t="s">
        <v>12</v>
      </c>
      <c r="EM3" s="187"/>
      <c r="EN3" s="187"/>
      <c r="EO3" s="188"/>
      <c r="EP3" s="49" t="s">
        <v>3</v>
      </c>
      <c r="EQ3" s="187" t="s">
        <v>18</v>
      </c>
      <c r="ER3" s="187"/>
      <c r="ES3" s="188"/>
      <c r="ET3" s="186" t="s">
        <v>14</v>
      </c>
      <c r="EU3" s="187"/>
      <c r="EV3" s="187"/>
      <c r="EW3" s="188"/>
      <c r="EX3" s="51" t="s">
        <v>3</v>
      </c>
      <c r="EY3" s="186" t="s">
        <v>15</v>
      </c>
      <c r="EZ3" s="187"/>
      <c r="FA3" s="187"/>
      <c r="FB3" s="188"/>
      <c r="FC3" s="52" t="s">
        <v>3</v>
      </c>
      <c r="FD3" s="186" t="s">
        <v>4</v>
      </c>
      <c r="FE3" s="187"/>
      <c r="FF3" s="187"/>
      <c r="FG3" s="158" t="s">
        <v>3</v>
      </c>
      <c r="FH3" s="168" t="s">
        <v>155</v>
      </c>
      <c r="FI3" s="169"/>
      <c r="FJ3" s="169"/>
      <c r="FK3" s="129" t="s">
        <v>3</v>
      </c>
      <c r="FL3" s="168" t="s">
        <v>162</v>
      </c>
      <c r="FM3" s="169"/>
      <c r="FN3" s="169"/>
      <c r="FO3" s="129" t="s">
        <v>3</v>
      </c>
      <c r="FP3" s="168" t="s">
        <v>156</v>
      </c>
      <c r="FQ3" s="169"/>
      <c r="FR3" s="170"/>
      <c r="FS3" s="53" t="s">
        <v>3</v>
      </c>
      <c r="FT3" s="169" t="s">
        <v>157</v>
      </c>
      <c r="FU3" s="169"/>
      <c r="FV3" s="170"/>
      <c r="FW3" s="53" t="s">
        <v>3</v>
      </c>
      <c r="FX3" s="171" t="s">
        <v>158</v>
      </c>
      <c r="FY3" s="172"/>
      <c r="FZ3" s="172"/>
      <c r="GA3" s="129" t="s">
        <v>3</v>
      </c>
      <c r="GB3" s="168" t="s">
        <v>159</v>
      </c>
      <c r="GC3" s="169"/>
      <c r="GD3" s="169"/>
      <c r="GE3" s="170"/>
      <c r="GF3" s="129" t="s">
        <v>3</v>
      </c>
      <c r="GG3" s="168" t="s">
        <v>160</v>
      </c>
      <c r="GH3" s="169"/>
      <c r="GI3" s="169"/>
      <c r="GJ3" s="170"/>
      <c r="GK3" s="129" t="s">
        <v>3</v>
      </c>
      <c r="GL3" s="171" t="s">
        <v>161</v>
      </c>
      <c r="GM3" s="172"/>
      <c r="GN3" s="172"/>
      <c r="GO3" s="173"/>
      <c r="GP3" s="53" t="s">
        <v>3</v>
      </c>
      <c r="GQ3" s="168" t="s">
        <v>163</v>
      </c>
      <c r="GR3" s="169"/>
      <c r="GS3" s="170"/>
      <c r="GT3" s="175"/>
    </row>
    <row r="4" spans="1:205" ht="15.75" thickBot="1">
      <c r="A4" s="178"/>
      <c r="B4" s="181"/>
      <c r="C4" s="18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8"/>
      <c r="AT4" s="54"/>
      <c r="AU4" s="54"/>
      <c r="AV4" s="54"/>
      <c r="AW4" s="54"/>
      <c r="AX4" s="54"/>
      <c r="AY4" s="54"/>
      <c r="AZ4" s="54"/>
      <c r="BA4" s="54"/>
      <c r="BB4" s="54"/>
      <c r="BC4" s="190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2"/>
      <c r="DE4" s="192"/>
      <c r="DF4" s="192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55"/>
      <c r="EU4" s="55"/>
      <c r="EV4" s="55"/>
      <c r="EW4" s="55"/>
      <c r="EX4" s="55"/>
      <c r="EY4" s="55"/>
      <c r="EZ4" s="55"/>
      <c r="FA4" s="55"/>
      <c r="FB4" s="56"/>
      <c r="FC4" s="56"/>
      <c r="FD4" s="55"/>
      <c r="FE4" s="55"/>
      <c r="FF4" s="55"/>
      <c r="FG4" s="55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1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175"/>
    </row>
    <row r="5" spans="1:205" ht="15.75" thickBot="1">
      <c r="A5" s="178"/>
      <c r="B5" s="18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8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8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8"/>
      <c r="DR5" s="58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9"/>
      <c r="ET5" s="60"/>
      <c r="EU5" s="61"/>
      <c r="EV5" s="61"/>
      <c r="EW5" s="61"/>
      <c r="EX5" s="61"/>
      <c r="EY5" s="61"/>
      <c r="EZ5" s="61"/>
      <c r="FA5" s="61"/>
      <c r="FB5" s="62"/>
      <c r="FC5" s="62"/>
      <c r="FD5" s="61"/>
      <c r="FE5" s="61"/>
      <c r="FF5" s="61"/>
      <c r="FG5" s="61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3"/>
      <c r="FU5" s="62"/>
      <c r="FV5" s="62"/>
      <c r="FW5" s="62"/>
      <c r="FX5" s="62"/>
      <c r="FY5" s="62"/>
      <c r="FZ5" s="62"/>
      <c r="GA5" s="62"/>
      <c r="GB5" s="63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3"/>
      <c r="GR5" s="63"/>
      <c r="GS5" s="63"/>
      <c r="GT5" s="175"/>
    </row>
    <row r="6" spans="1:205" ht="15.75" thickBot="1">
      <c r="A6" s="178"/>
      <c r="B6" s="181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/>
      <c r="AT6" s="64"/>
      <c r="AU6" s="64"/>
      <c r="AV6" s="64"/>
      <c r="AW6" s="64"/>
      <c r="AX6" s="64"/>
      <c r="AY6" s="64"/>
      <c r="AZ6" s="64"/>
      <c r="BA6" s="64"/>
      <c r="BB6" s="64"/>
      <c r="BC6" s="193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65"/>
      <c r="EU6" s="65"/>
      <c r="EV6" s="65"/>
      <c r="EW6" s="65"/>
      <c r="EX6" s="65"/>
      <c r="EY6" s="65"/>
      <c r="EZ6" s="65"/>
      <c r="FA6" s="65"/>
      <c r="FB6" s="66"/>
      <c r="FC6" s="66"/>
      <c r="FD6" s="65"/>
      <c r="FE6" s="65"/>
      <c r="FF6" s="65"/>
      <c r="FG6" s="65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175"/>
    </row>
    <row r="7" spans="1:205" ht="15.75" thickBot="1">
      <c r="A7" s="179"/>
      <c r="B7" s="182"/>
      <c r="C7" s="67">
        <v>1</v>
      </c>
      <c r="D7" s="67">
        <v>2</v>
      </c>
      <c r="E7" s="67">
        <v>3</v>
      </c>
      <c r="F7" s="67">
        <v>4</v>
      </c>
      <c r="G7" s="67">
        <v>5</v>
      </c>
      <c r="H7" s="67">
        <v>6</v>
      </c>
      <c r="I7" s="67">
        <v>7</v>
      </c>
      <c r="J7" s="67">
        <v>8</v>
      </c>
      <c r="K7" s="67">
        <v>9</v>
      </c>
      <c r="L7" s="67">
        <v>10</v>
      </c>
      <c r="M7" s="67">
        <v>11</v>
      </c>
      <c r="N7" s="67">
        <v>12</v>
      </c>
      <c r="O7" s="67">
        <v>13</v>
      </c>
      <c r="P7" s="67">
        <v>14</v>
      </c>
      <c r="Q7" s="67">
        <v>15</v>
      </c>
      <c r="R7" s="67">
        <v>16</v>
      </c>
      <c r="S7" s="67">
        <v>17</v>
      </c>
      <c r="T7" s="68">
        <v>18</v>
      </c>
      <c r="U7" s="68">
        <v>19</v>
      </c>
      <c r="V7" s="67">
        <v>20</v>
      </c>
      <c r="W7" s="67">
        <v>21</v>
      </c>
      <c r="X7" s="67">
        <v>22</v>
      </c>
      <c r="Y7" s="67">
        <v>23</v>
      </c>
      <c r="Z7" s="67">
        <v>24</v>
      </c>
      <c r="AA7" s="67">
        <v>25</v>
      </c>
      <c r="AB7" s="67">
        <v>26</v>
      </c>
      <c r="AC7" s="67">
        <v>27</v>
      </c>
      <c r="AD7" s="67">
        <v>28</v>
      </c>
      <c r="AE7" s="67">
        <v>29</v>
      </c>
      <c r="AF7" s="67">
        <v>30</v>
      </c>
      <c r="AG7" s="67">
        <v>31</v>
      </c>
      <c r="AH7" s="67">
        <v>32</v>
      </c>
      <c r="AI7" s="67">
        <v>33</v>
      </c>
      <c r="AJ7" s="67">
        <v>34</v>
      </c>
      <c r="AK7" s="67">
        <v>35</v>
      </c>
      <c r="AL7" s="67">
        <v>36</v>
      </c>
      <c r="AM7" s="67">
        <v>37</v>
      </c>
      <c r="AN7" s="67">
        <v>38</v>
      </c>
      <c r="AO7" s="67">
        <v>39</v>
      </c>
      <c r="AP7" s="67">
        <v>40</v>
      </c>
      <c r="AQ7" s="67">
        <v>41</v>
      </c>
      <c r="AR7" s="142">
        <v>42</v>
      </c>
      <c r="AS7" s="142">
        <v>43</v>
      </c>
      <c r="AT7" s="68">
        <v>44</v>
      </c>
      <c r="AU7" s="68">
        <v>45</v>
      </c>
      <c r="AV7" s="68">
        <v>46</v>
      </c>
      <c r="AW7" s="68">
        <v>47</v>
      </c>
      <c r="AX7" s="68">
        <v>48</v>
      </c>
      <c r="AY7" s="68">
        <v>49</v>
      </c>
      <c r="AZ7" s="68">
        <v>50</v>
      </c>
      <c r="BA7" s="68">
        <v>51</v>
      </c>
      <c r="BB7" s="68">
        <v>52</v>
      </c>
      <c r="BC7" s="69">
        <v>1</v>
      </c>
      <c r="BD7" s="67">
        <v>2</v>
      </c>
      <c r="BE7" s="67">
        <v>3</v>
      </c>
      <c r="BF7" s="67">
        <v>4</v>
      </c>
      <c r="BG7" s="67">
        <v>5</v>
      </c>
      <c r="BH7" s="67">
        <v>6</v>
      </c>
      <c r="BI7" s="67">
        <v>7</v>
      </c>
      <c r="BJ7" s="67">
        <v>8</v>
      </c>
      <c r="BK7" s="67">
        <v>9</v>
      </c>
      <c r="BL7" s="67">
        <v>10</v>
      </c>
      <c r="BM7" s="67">
        <v>11</v>
      </c>
      <c r="BN7" s="67">
        <v>12</v>
      </c>
      <c r="BO7" s="67">
        <v>13</v>
      </c>
      <c r="BP7" s="67">
        <v>14</v>
      </c>
      <c r="BQ7" s="67">
        <v>15</v>
      </c>
      <c r="BR7" s="67">
        <v>16</v>
      </c>
      <c r="BS7" s="142">
        <v>17</v>
      </c>
      <c r="BT7" s="68">
        <v>18</v>
      </c>
      <c r="BU7" s="68">
        <v>19</v>
      </c>
      <c r="BV7" s="67">
        <v>20</v>
      </c>
      <c r="BW7" s="67">
        <v>21</v>
      </c>
      <c r="BX7" s="67">
        <v>22</v>
      </c>
      <c r="BY7" s="67">
        <v>23</v>
      </c>
      <c r="BZ7" s="67">
        <v>24</v>
      </c>
      <c r="CA7" s="67">
        <v>25</v>
      </c>
      <c r="CB7" s="67">
        <v>26</v>
      </c>
      <c r="CC7" s="67">
        <v>27</v>
      </c>
      <c r="CD7" s="67">
        <v>28</v>
      </c>
      <c r="CE7" s="67">
        <v>29</v>
      </c>
      <c r="CF7" s="67">
        <v>30</v>
      </c>
      <c r="CG7" s="67">
        <v>31</v>
      </c>
      <c r="CH7" s="67">
        <v>32</v>
      </c>
      <c r="CI7" s="67">
        <v>33</v>
      </c>
      <c r="CJ7" s="67">
        <v>34</v>
      </c>
      <c r="CK7" s="67">
        <v>35</v>
      </c>
      <c r="CL7" s="67">
        <v>36</v>
      </c>
      <c r="CM7" s="67">
        <v>37</v>
      </c>
      <c r="CN7" s="67">
        <v>38</v>
      </c>
      <c r="CO7" s="67">
        <v>39</v>
      </c>
      <c r="CP7" s="67">
        <v>40</v>
      </c>
      <c r="CQ7" s="144">
        <v>41</v>
      </c>
      <c r="CR7" s="144">
        <v>42</v>
      </c>
      <c r="CS7" s="142">
        <v>43</v>
      </c>
      <c r="CT7" s="68">
        <v>44</v>
      </c>
      <c r="CU7" s="68">
        <v>45</v>
      </c>
      <c r="CV7" s="68">
        <v>46</v>
      </c>
      <c r="CW7" s="68">
        <v>47</v>
      </c>
      <c r="CX7" s="68">
        <v>48</v>
      </c>
      <c r="CY7" s="68">
        <v>49</v>
      </c>
      <c r="CZ7" s="68">
        <v>50</v>
      </c>
      <c r="DA7" s="68">
        <v>51</v>
      </c>
      <c r="DB7" s="68">
        <v>52</v>
      </c>
      <c r="DC7" s="69">
        <v>1</v>
      </c>
      <c r="DD7" s="67">
        <v>2</v>
      </c>
      <c r="DE7" s="67">
        <v>3</v>
      </c>
      <c r="DF7" s="67">
        <v>4</v>
      </c>
      <c r="DG7" s="67">
        <v>5</v>
      </c>
      <c r="DH7" s="67">
        <v>6</v>
      </c>
      <c r="DI7" s="67">
        <v>7</v>
      </c>
      <c r="DJ7" s="67">
        <v>8</v>
      </c>
      <c r="DK7" s="67">
        <v>9</v>
      </c>
      <c r="DL7" s="67">
        <v>10</v>
      </c>
      <c r="DM7" s="67">
        <v>11</v>
      </c>
      <c r="DN7" s="67">
        <v>12</v>
      </c>
      <c r="DO7" s="67">
        <v>13</v>
      </c>
      <c r="DP7" s="67">
        <v>14</v>
      </c>
      <c r="DQ7" s="69">
        <v>15</v>
      </c>
      <c r="DR7" s="69">
        <v>16</v>
      </c>
      <c r="DS7" s="142">
        <v>17</v>
      </c>
      <c r="DT7" s="68">
        <v>18</v>
      </c>
      <c r="DU7" s="68">
        <v>19</v>
      </c>
      <c r="DV7" s="67">
        <v>20</v>
      </c>
      <c r="DW7" s="67">
        <v>21</v>
      </c>
      <c r="DX7" s="67">
        <v>22</v>
      </c>
      <c r="DY7" s="67">
        <v>23</v>
      </c>
      <c r="DZ7" s="67">
        <v>24</v>
      </c>
      <c r="EA7" s="67">
        <v>25</v>
      </c>
      <c r="EB7" s="67">
        <v>26</v>
      </c>
      <c r="EC7" s="67">
        <v>27</v>
      </c>
      <c r="ED7" s="67">
        <v>28</v>
      </c>
      <c r="EE7" s="67">
        <v>29</v>
      </c>
      <c r="EF7" s="67">
        <v>30</v>
      </c>
      <c r="EG7" s="67">
        <v>31</v>
      </c>
      <c r="EH7" s="70">
        <v>32</v>
      </c>
      <c r="EI7" s="70">
        <v>33</v>
      </c>
      <c r="EJ7" s="70">
        <v>34</v>
      </c>
      <c r="EK7" s="70">
        <v>35</v>
      </c>
      <c r="EL7" s="71">
        <v>36</v>
      </c>
      <c r="EM7" s="71">
        <v>37</v>
      </c>
      <c r="EN7" s="71">
        <v>38</v>
      </c>
      <c r="EO7" s="71">
        <v>39</v>
      </c>
      <c r="EP7" s="71">
        <v>40</v>
      </c>
      <c r="EQ7" s="71">
        <v>41</v>
      </c>
      <c r="ER7" s="71">
        <v>42</v>
      </c>
      <c r="ES7" s="72">
        <v>43</v>
      </c>
      <c r="ET7" s="68">
        <v>44</v>
      </c>
      <c r="EU7" s="73">
        <v>45</v>
      </c>
      <c r="EV7" s="74">
        <v>46</v>
      </c>
      <c r="EW7" s="74">
        <v>47</v>
      </c>
      <c r="EX7" s="74">
        <v>48</v>
      </c>
      <c r="EY7" s="74">
        <v>49</v>
      </c>
      <c r="EZ7" s="74">
        <v>50</v>
      </c>
      <c r="FA7" s="74">
        <v>51</v>
      </c>
      <c r="FB7" s="74">
        <v>52</v>
      </c>
      <c r="FC7" s="75">
        <v>1</v>
      </c>
      <c r="FD7" s="76">
        <v>2</v>
      </c>
      <c r="FE7" s="76">
        <v>3</v>
      </c>
      <c r="FF7" s="76">
        <v>4</v>
      </c>
      <c r="FG7" s="76">
        <v>5</v>
      </c>
      <c r="FH7" s="76">
        <v>6</v>
      </c>
      <c r="FI7" s="76">
        <v>7</v>
      </c>
      <c r="FJ7" s="76">
        <v>8</v>
      </c>
      <c r="FK7" s="77">
        <v>9</v>
      </c>
      <c r="FL7" s="75">
        <v>10</v>
      </c>
      <c r="FM7" s="36">
        <v>11</v>
      </c>
      <c r="FN7" s="75">
        <v>12</v>
      </c>
      <c r="FO7" s="75">
        <v>13</v>
      </c>
      <c r="FP7" s="75">
        <v>14</v>
      </c>
      <c r="FQ7" s="75">
        <v>15</v>
      </c>
      <c r="FR7" s="78">
        <v>16</v>
      </c>
      <c r="FS7" s="153">
        <v>17</v>
      </c>
      <c r="FT7" s="74">
        <v>18</v>
      </c>
      <c r="FU7" s="74">
        <v>19</v>
      </c>
      <c r="FV7" s="75">
        <v>20</v>
      </c>
      <c r="FW7" s="75">
        <v>21</v>
      </c>
      <c r="FX7" s="75">
        <v>22</v>
      </c>
      <c r="FY7" s="75">
        <v>23</v>
      </c>
      <c r="FZ7" s="75">
        <v>24</v>
      </c>
      <c r="GA7" s="75">
        <v>25</v>
      </c>
      <c r="GB7" s="75">
        <v>26</v>
      </c>
      <c r="GC7" s="79">
        <v>27</v>
      </c>
      <c r="GD7" s="36">
        <v>28</v>
      </c>
      <c r="GE7" s="36">
        <v>29</v>
      </c>
      <c r="GF7" s="36">
        <v>30</v>
      </c>
      <c r="GG7" s="36">
        <v>31</v>
      </c>
      <c r="GH7" s="36">
        <v>32</v>
      </c>
      <c r="GI7" s="153">
        <v>33</v>
      </c>
      <c r="GJ7" s="75">
        <v>34</v>
      </c>
      <c r="GK7" s="75">
        <v>35</v>
      </c>
      <c r="GL7" s="75">
        <v>36</v>
      </c>
      <c r="GM7" s="75">
        <v>37</v>
      </c>
      <c r="GN7" s="75">
        <v>38</v>
      </c>
      <c r="GO7" s="75">
        <v>39</v>
      </c>
      <c r="GP7" s="75">
        <v>40</v>
      </c>
      <c r="GQ7" s="78">
        <v>41</v>
      </c>
      <c r="GR7" s="78">
        <v>42</v>
      </c>
      <c r="GS7" s="78">
        <v>43</v>
      </c>
      <c r="GT7" s="176"/>
    </row>
    <row r="8" spans="1:205" s="146" customFormat="1" ht="21.75" thickBot="1">
      <c r="A8" s="94" t="s">
        <v>19</v>
      </c>
      <c r="B8" s="94" t="s">
        <v>20</v>
      </c>
      <c r="C8" s="94">
        <f t="shared" ref="C8:S8" si="0">SUM(C9:C24)</f>
        <v>36</v>
      </c>
      <c r="D8" s="94">
        <f t="shared" si="0"/>
        <v>36</v>
      </c>
      <c r="E8" s="94">
        <f t="shared" si="0"/>
        <v>36</v>
      </c>
      <c r="F8" s="94">
        <f t="shared" si="0"/>
        <v>36</v>
      </c>
      <c r="G8" s="94">
        <f t="shared" si="0"/>
        <v>36</v>
      </c>
      <c r="H8" s="94">
        <f t="shared" si="0"/>
        <v>36</v>
      </c>
      <c r="I8" s="94">
        <f t="shared" si="0"/>
        <v>36</v>
      </c>
      <c r="J8" s="94">
        <f t="shared" si="0"/>
        <v>36</v>
      </c>
      <c r="K8" s="94">
        <f t="shared" si="0"/>
        <v>36</v>
      </c>
      <c r="L8" s="94">
        <f>SUM(L9:L24)</f>
        <v>36</v>
      </c>
      <c r="M8" s="94">
        <f t="shared" si="0"/>
        <v>36</v>
      </c>
      <c r="N8" s="94">
        <f t="shared" si="0"/>
        <v>36</v>
      </c>
      <c r="O8" s="94">
        <f t="shared" si="0"/>
        <v>36</v>
      </c>
      <c r="P8" s="94">
        <f t="shared" si="0"/>
        <v>36</v>
      </c>
      <c r="Q8" s="94">
        <f t="shared" si="0"/>
        <v>36</v>
      </c>
      <c r="R8" s="94">
        <f t="shared" si="0"/>
        <v>36</v>
      </c>
      <c r="S8" s="94">
        <f t="shared" si="0"/>
        <v>36</v>
      </c>
      <c r="T8" s="94" t="s">
        <v>21</v>
      </c>
      <c r="U8" s="94" t="s">
        <v>21</v>
      </c>
      <c r="V8" s="94">
        <f>SUM(V9:V24)</f>
        <v>30</v>
      </c>
      <c r="W8" s="94">
        <f t="shared" ref="W8:AQ8" si="1">SUM(W9:W24)</f>
        <v>28</v>
      </c>
      <c r="X8" s="94">
        <f t="shared" si="1"/>
        <v>30</v>
      </c>
      <c r="Y8" s="94">
        <f t="shared" si="1"/>
        <v>28</v>
      </c>
      <c r="Z8" s="94">
        <f t="shared" si="1"/>
        <v>30</v>
      </c>
      <c r="AA8" s="94">
        <f t="shared" si="1"/>
        <v>28</v>
      </c>
      <c r="AB8" s="94">
        <f t="shared" si="1"/>
        <v>30</v>
      </c>
      <c r="AC8" s="94">
        <f t="shared" si="1"/>
        <v>28</v>
      </c>
      <c r="AD8" s="94">
        <f t="shared" si="1"/>
        <v>30</v>
      </c>
      <c r="AE8" s="94">
        <f t="shared" si="1"/>
        <v>28</v>
      </c>
      <c r="AF8" s="94">
        <f t="shared" si="1"/>
        <v>30</v>
      </c>
      <c r="AG8" s="94">
        <f t="shared" si="1"/>
        <v>28</v>
      </c>
      <c r="AH8" s="94">
        <f t="shared" si="1"/>
        <v>30</v>
      </c>
      <c r="AI8" s="94">
        <f t="shared" si="1"/>
        <v>28</v>
      </c>
      <c r="AJ8" s="94">
        <f t="shared" si="1"/>
        <v>30</v>
      </c>
      <c r="AK8" s="94">
        <f t="shared" si="1"/>
        <v>28</v>
      </c>
      <c r="AL8" s="94">
        <f t="shared" si="1"/>
        <v>30</v>
      </c>
      <c r="AM8" s="94">
        <f t="shared" si="1"/>
        <v>28</v>
      </c>
      <c r="AN8" s="94">
        <f t="shared" si="1"/>
        <v>30</v>
      </c>
      <c r="AO8" s="94">
        <f t="shared" si="1"/>
        <v>28</v>
      </c>
      <c r="AP8" s="94">
        <f t="shared" si="1"/>
        <v>30</v>
      </c>
      <c r="AQ8" s="94">
        <f t="shared" si="1"/>
        <v>28</v>
      </c>
      <c r="AR8" s="94">
        <f>SUM(AR9:AR24)</f>
        <v>36</v>
      </c>
      <c r="AS8" s="94">
        <f>SUM(AS9:AS24)</f>
        <v>36</v>
      </c>
      <c r="AT8" s="130" t="s">
        <v>21</v>
      </c>
      <c r="AU8" s="130" t="s">
        <v>21</v>
      </c>
      <c r="AV8" s="130" t="s">
        <v>21</v>
      </c>
      <c r="AW8" s="130" t="s">
        <v>21</v>
      </c>
      <c r="AX8" s="130" t="s">
        <v>21</v>
      </c>
      <c r="AY8" s="130" t="s">
        <v>21</v>
      </c>
      <c r="AZ8" s="130" t="s">
        <v>21</v>
      </c>
      <c r="BA8" s="130" t="s">
        <v>21</v>
      </c>
      <c r="BB8" s="130" t="s">
        <v>21</v>
      </c>
      <c r="BC8" s="94">
        <f>SUM(BC9:BC24)</f>
        <v>6</v>
      </c>
      <c r="BD8" s="94">
        <f t="shared" ref="BD8:BR8" si="2">SUM(BD9:BD24)</f>
        <v>8</v>
      </c>
      <c r="BE8" s="94">
        <f t="shared" si="2"/>
        <v>6</v>
      </c>
      <c r="BF8" s="94">
        <f t="shared" si="2"/>
        <v>8</v>
      </c>
      <c r="BG8" s="94">
        <f t="shared" si="2"/>
        <v>6</v>
      </c>
      <c r="BH8" s="94">
        <f t="shared" si="2"/>
        <v>8</v>
      </c>
      <c r="BI8" s="94">
        <f t="shared" si="2"/>
        <v>6</v>
      </c>
      <c r="BJ8" s="94">
        <f t="shared" si="2"/>
        <v>8</v>
      </c>
      <c r="BK8" s="94">
        <f t="shared" si="2"/>
        <v>6</v>
      </c>
      <c r="BL8" s="94">
        <f t="shared" si="2"/>
        <v>8</v>
      </c>
      <c r="BM8" s="94">
        <f t="shared" si="2"/>
        <v>6</v>
      </c>
      <c r="BN8" s="94">
        <f t="shared" si="2"/>
        <v>8</v>
      </c>
      <c r="BO8" s="94">
        <f t="shared" si="2"/>
        <v>6</v>
      </c>
      <c r="BP8" s="94">
        <f t="shared" si="2"/>
        <v>8</v>
      </c>
      <c r="BQ8" s="94">
        <f t="shared" si="2"/>
        <v>6</v>
      </c>
      <c r="BR8" s="94">
        <f t="shared" si="2"/>
        <v>8</v>
      </c>
      <c r="BS8" s="94">
        <f>SUM(BS9:BS24)</f>
        <v>0</v>
      </c>
      <c r="BT8" s="94"/>
      <c r="BU8" s="94"/>
      <c r="BV8" s="94">
        <f>SUM(BV9:BV24)</f>
        <v>2</v>
      </c>
      <c r="BW8" s="94">
        <f t="shared" ref="BW8:CP8" si="3">SUM(BW9:BW24)</f>
        <v>2</v>
      </c>
      <c r="BX8" s="94">
        <f t="shared" si="3"/>
        <v>2</v>
      </c>
      <c r="BY8" s="94">
        <f t="shared" si="3"/>
        <v>2</v>
      </c>
      <c r="BZ8" s="94">
        <f t="shared" si="3"/>
        <v>2</v>
      </c>
      <c r="CA8" s="94">
        <f t="shared" si="3"/>
        <v>2</v>
      </c>
      <c r="CB8" s="94">
        <f t="shared" si="3"/>
        <v>2</v>
      </c>
      <c r="CC8" s="94">
        <f t="shared" si="3"/>
        <v>2</v>
      </c>
      <c r="CD8" s="94">
        <f t="shared" si="3"/>
        <v>2</v>
      </c>
      <c r="CE8" s="94">
        <f t="shared" si="3"/>
        <v>2</v>
      </c>
      <c r="CF8" s="94">
        <f t="shared" si="3"/>
        <v>2</v>
      </c>
      <c r="CG8" s="94">
        <f t="shared" si="3"/>
        <v>2</v>
      </c>
      <c r="CH8" s="94">
        <f t="shared" si="3"/>
        <v>2</v>
      </c>
      <c r="CI8" s="94">
        <f t="shared" si="3"/>
        <v>2</v>
      </c>
      <c r="CJ8" s="94">
        <f t="shared" si="3"/>
        <v>2</v>
      </c>
      <c r="CK8" s="94">
        <f t="shared" si="3"/>
        <v>2</v>
      </c>
      <c r="CL8" s="94">
        <f t="shared" si="3"/>
        <v>2</v>
      </c>
      <c r="CM8" s="94">
        <f t="shared" si="3"/>
        <v>2</v>
      </c>
      <c r="CN8" s="94">
        <f t="shared" si="3"/>
        <v>2</v>
      </c>
      <c r="CO8" s="94">
        <f t="shared" si="3"/>
        <v>2</v>
      </c>
      <c r="CP8" s="94">
        <f t="shared" si="3"/>
        <v>2</v>
      </c>
      <c r="CQ8" s="94">
        <f>SUM(CQ9:CQ24)</f>
        <v>0</v>
      </c>
      <c r="CR8" s="94">
        <f>SUM(CR9:CR24)</f>
        <v>0</v>
      </c>
      <c r="CS8" s="94">
        <f>SUM(CS9:CS24)</f>
        <v>0</v>
      </c>
      <c r="CT8" s="94"/>
      <c r="CU8" s="94"/>
      <c r="CV8" s="94"/>
      <c r="CW8" s="94"/>
      <c r="CX8" s="94"/>
      <c r="CY8" s="94"/>
      <c r="CZ8" s="94"/>
      <c r="DA8" s="94"/>
      <c r="DB8" s="94"/>
      <c r="DC8" s="94">
        <f>SUM(DC9:DC24)</f>
        <v>0</v>
      </c>
      <c r="DD8" s="94">
        <f t="shared" ref="DD8:DR8" si="4">SUM(DD9:DD24)</f>
        <v>0</v>
      </c>
      <c r="DE8" s="94">
        <f t="shared" si="4"/>
        <v>0</v>
      </c>
      <c r="DF8" s="94">
        <f t="shared" si="4"/>
        <v>0</v>
      </c>
      <c r="DG8" s="94">
        <f t="shared" si="4"/>
        <v>0</v>
      </c>
      <c r="DH8" s="94">
        <f t="shared" si="4"/>
        <v>0</v>
      </c>
      <c r="DI8" s="94">
        <f t="shared" si="4"/>
        <v>0</v>
      </c>
      <c r="DJ8" s="94">
        <f t="shared" si="4"/>
        <v>0</v>
      </c>
      <c r="DK8" s="94">
        <f t="shared" si="4"/>
        <v>0</v>
      </c>
      <c r="DL8" s="94">
        <f t="shared" si="4"/>
        <v>0</v>
      </c>
      <c r="DM8" s="94">
        <f t="shared" si="4"/>
        <v>0</v>
      </c>
      <c r="DN8" s="94">
        <f t="shared" si="4"/>
        <v>0</v>
      </c>
      <c r="DO8" s="94">
        <f t="shared" si="4"/>
        <v>0</v>
      </c>
      <c r="DP8" s="94">
        <f t="shared" si="4"/>
        <v>0</v>
      </c>
      <c r="DQ8" s="94">
        <f t="shared" si="4"/>
        <v>0</v>
      </c>
      <c r="DR8" s="94">
        <f t="shared" si="4"/>
        <v>0</v>
      </c>
      <c r="DS8" s="94">
        <f>SUM(DS9:DS24)</f>
        <v>0</v>
      </c>
      <c r="DT8" s="94">
        <f>SUM(DT9:DT24)</f>
        <v>0</v>
      </c>
      <c r="DU8" s="94">
        <f>SUM(DU9:DU24)</f>
        <v>0</v>
      </c>
      <c r="DV8" s="94">
        <f>SUM(DV9:DV24)</f>
        <v>0</v>
      </c>
      <c r="DW8" s="94">
        <f t="shared" ref="DW8:EK8" si="5">SUM(DW9:DW24)</f>
        <v>0</v>
      </c>
      <c r="DX8" s="94">
        <f t="shared" si="5"/>
        <v>0</v>
      </c>
      <c r="DY8" s="94">
        <f t="shared" si="5"/>
        <v>0</v>
      </c>
      <c r="DZ8" s="94">
        <f t="shared" si="5"/>
        <v>0</v>
      </c>
      <c r="EA8" s="94">
        <f t="shared" si="5"/>
        <v>0</v>
      </c>
      <c r="EB8" s="94">
        <f t="shared" si="5"/>
        <v>0</v>
      </c>
      <c r="EC8" s="94">
        <f t="shared" si="5"/>
        <v>0</v>
      </c>
      <c r="ED8" s="94">
        <f t="shared" si="5"/>
        <v>0</v>
      </c>
      <c r="EE8" s="94">
        <f t="shared" si="5"/>
        <v>0</v>
      </c>
      <c r="EF8" s="94">
        <f t="shared" si="5"/>
        <v>0</v>
      </c>
      <c r="EG8" s="94">
        <f t="shared" si="5"/>
        <v>0</v>
      </c>
      <c r="EH8" s="94">
        <f t="shared" si="5"/>
        <v>0</v>
      </c>
      <c r="EI8" s="94">
        <f t="shared" si="5"/>
        <v>0</v>
      </c>
      <c r="EJ8" s="94">
        <f t="shared" si="5"/>
        <v>0</v>
      </c>
      <c r="EK8" s="94">
        <f t="shared" si="5"/>
        <v>0</v>
      </c>
      <c r="EL8" s="94">
        <f t="shared" ref="EL8:ET8" si="6">SUM(EL9:EL24)</f>
        <v>0</v>
      </c>
      <c r="EM8" s="94">
        <f t="shared" si="6"/>
        <v>0</v>
      </c>
      <c r="EN8" s="94">
        <f t="shared" si="6"/>
        <v>0</v>
      </c>
      <c r="EO8" s="94">
        <f t="shared" si="6"/>
        <v>0</v>
      </c>
      <c r="EP8" s="94">
        <f t="shared" si="6"/>
        <v>0</v>
      </c>
      <c r="EQ8" s="94">
        <f t="shared" si="6"/>
        <v>0</v>
      </c>
      <c r="ER8" s="94">
        <f t="shared" si="6"/>
        <v>0</v>
      </c>
      <c r="ES8" s="94">
        <f t="shared" si="6"/>
        <v>0</v>
      </c>
      <c r="ET8" s="94">
        <f t="shared" si="6"/>
        <v>0</v>
      </c>
      <c r="EU8" s="94"/>
      <c r="EV8" s="94"/>
      <c r="EW8" s="94"/>
      <c r="EX8" s="94"/>
      <c r="EY8" s="94"/>
      <c r="EZ8" s="94"/>
      <c r="FA8" s="94"/>
      <c r="FB8" s="94"/>
      <c r="FC8" s="94">
        <f>SUM(FC9:FC24)</f>
        <v>0</v>
      </c>
      <c r="FD8" s="94">
        <f t="shared" ref="FD8:FL8" si="7">SUM(FD9:FD24)</f>
        <v>0</v>
      </c>
      <c r="FE8" s="94">
        <f t="shared" si="7"/>
        <v>0</v>
      </c>
      <c r="FF8" s="94">
        <f t="shared" si="7"/>
        <v>0</v>
      </c>
      <c r="FG8" s="94">
        <f t="shared" si="7"/>
        <v>0</v>
      </c>
      <c r="FH8" s="94">
        <f t="shared" si="7"/>
        <v>0</v>
      </c>
      <c r="FI8" s="94">
        <f t="shared" si="7"/>
        <v>0</v>
      </c>
      <c r="FJ8" s="94">
        <f t="shared" si="7"/>
        <v>0</v>
      </c>
      <c r="FK8" s="94">
        <f t="shared" si="7"/>
        <v>0</v>
      </c>
      <c r="FL8" s="94">
        <f t="shared" si="7"/>
        <v>0</v>
      </c>
      <c r="FM8" s="94">
        <f t="shared" ref="FM8" si="8">SUM(FM9:FM24)</f>
        <v>0</v>
      </c>
      <c r="FN8" s="94">
        <f t="shared" ref="FN8" si="9">SUM(FN9:FN24)</f>
        <v>0</v>
      </c>
      <c r="FO8" s="94">
        <f t="shared" ref="FO8" si="10">SUM(FO9:FO24)</f>
        <v>0</v>
      </c>
      <c r="FP8" s="94">
        <f t="shared" ref="FP8" si="11">SUM(FP9:FP24)</f>
        <v>0</v>
      </c>
      <c r="FQ8" s="94">
        <f t="shared" ref="FQ8" si="12">SUM(FQ9:FQ24)</f>
        <v>0</v>
      </c>
      <c r="FR8" s="94">
        <f t="shared" ref="FR8" si="13">SUM(FR9:FR24)</f>
        <v>0</v>
      </c>
      <c r="FS8" s="94">
        <f t="shared" ref="FS8" si="14">SUM(FS9:FS24)</f>
        <v>0</v>
      </c>
      <c r="FT8" s="94">
        <f t="shared" ref="FT8" si="15">SUM(FT9:FT24)</f>
        <v>0</v>
      </c>
      <c r="FU8" s="94">
        <f t="shared" ref="FU8" si="16">SUM(FU9:FU24)</f>
        <v>0</v>
      </c>
      <c r="FV8" s="94">
        <f t="shared" ref="FV8" si="17">SUM(FV9:FV24)</f>
        <v>0</v>
      </c>
      <c r="FW8" s="94">
        <f t="shared" ref="FW8" si="18">SUM(FW9:FW24)</f>
        <v>0</v>
      </c>
      <c r="FX8" s="94">
        <f t="shared" ref="FX8" si="19">SUM(FX9:FX24)</f>
        <v>0</v>
      </c>
      <c r="FY8" s="94">
        <f t="shared" ref="FY8" si="20">SUM(FY9:FY24)</f>
        <v>0</v>
      </c>
      <c r="FZ8" s="94">
        <f t="shared" ref="FZ8" si="21">SUM(FZ9:FZ24)</f>
        <v>0</v>
      </c>
      <c r="GA8" s="94">
        <f t="shared" ref="GA8" si="22">SUM(GA9:GA24)</f>
        <v>0</v>
      </c>
      <c r="GB8" s="94">
        <f t="shared" ref="GB8" si="23">SUM(GB9:GB24)</f>
        <v>0</v>
      </c>
      <c r="GC8" s="94">
        <f t="shared" ref="GC8" si="24">SUM(GC9:GC24)</f>
        <v>0</v>
      </c>
      <c r="GD8" s="94">
        <f t="shared" ref="GD8" si="25">SUM(GD9:GD24)</f>
        <v>0</v>
      </c>
      <c r="GE8" s="94">
        <f t="shared" ref="GE8" si="26">SUM(GE9:GE24)</f>
        <v>0</v>
      </c>
      <c r="GF8" s="94">
        <f t="shared" ref="GF8" si="27">SUM(GF9:GF24)</f>
        <v>0</v>
      </c>
      <c r="GG8" s="94">
        <f t="shared" ref="GG8" si="28">SUM(GG9:GG24)</f>
        <v>0</v>
      </c>
      <c r="GH8" s="94">
        <f t="shared" ref="GH8" si="29">SUM(GH9:GH24)</f>
        <v>0</v>
      </c>
      <c r="GI8" s="94">
        <f t="shared" ref="GI8" si="30">SUM(GI9:GI24)</f>
        <v>0</v>
      </c>
      <c r="GJ8" s="94">
        <f t="shared" ref="GJ8" si="31">SUM(GJ9:GJ24)</f>
        <v>0</v>
      </c>
      <c r="GK8" s="94">
        <f t="shared" ref="GK8" si="32">SUM(GK9:GK24)</f>
        <v>0</v>
      </c>
      <c r="GL8" s="94">
        <f t="shared" ref="GL8" si="33">SUM(GL9:GL24)</f>
        <v>0</v>
      </c>
      <c r="GM8" s="94">
        <f t="shared" ref="GM8" si="34">SUM(GM9:GM24)</f>
        <v>0</v>
      </c>
      <c r="GN8" s="94">
        <f t="shared" ref="GN8" si="35">SUM(GN9:GN24)</f>
        <v>0</v>
      </c>
      <c r="GO8" s="94">
        <f t="shared" ref="GO8:GP8" si="36">SUM(GO9:GO24)</f>
        <v>0</v>
      </c>
      <c r="GP8" s="94">
        <f t="shared" si="36"/>
        <v>0</v>
      </c>
      <c r="GQ8" s="94">
        <f t="shared" ref="GQ8" si="37">SUM(GQ9:GQ24)</f>
        <v>0</v>
      </c>
      <c r="GR8" s="94">
        <f t="shared" ref="GR8" si="38">SUM(GR9:GR24)</f>
        <v>0</v>
      </c>
      <c r="GS8" s="94">
        <f t="shared" ref="GS8" si="39">SUM(GS9:GS24)</f>
        <v>0</v>
      </c>
      <c r="GT8" s="94">
        <f>SUM(GT9:GT24)</f>
        <v>1476</v>
      </c>
    </row>
    <row r="9" spans="1:205" ht="15.75" thickBot="1">
      <c r="A9" s="84" t="s">
        <v>22</v>
      </c>
      <c r="B9" s="85" t="s">
        <v>23</v>
      </c>
      <c r="C9" s="86">
        <v>2</v>
      </c>
      <c r="D9" s="86">
        <v>2</v>
      </c>
      <c r="E9" s="86">
        <v>2</v>
      </c>
      <c r="F9" s="86">
        <v>2</v>
      </c>
      <c r="G9" s="86">
        <v>2</v>
      </c>
      <c r="H9" s="86">
        <v>2</v>
      </c>
      <c r="I9" s="86">
        <v>2</v>
      </c>
      <c r="J9" s="86">
        <v>2</v>
      </c>
      <c r="K9" s="87">
        <v>2</v>
      </c>
      <c r="L9" s="87">
        <v>2</v>
      </c>
      <c r="M9" s="87">
        <v>2</v>
      </c>
      <c r="N9" s="87">
        <v>2</v>
      </c>
      <c r="O9" s="86">
        <v>2</v>
      </c>
      <c r="P9" s="87">
        <v>2</v>
      </c>
      <c r="Q9" s="87">
        <v>2</v>
      </c>
      <c r="R9" s="87">
        <v>2</v>
      </c>
      <c r="S9" s="87">
        <v>2</v>
      </c>
      <c r="T9" s="81" t="s">
        <v>21</v>
      </c>
      <c r="U9" s="81" t="s">
        <v>21</v>
      </c>
      <c r="V9" s="87">
        <v>2</v>
      </c>
      <c r="W9" s="87">
        <v>2</v>
      </c>
      <c r="X9" s="87">
        <v>2</v>
      </c>
      <c r="Y9" s="87">
        <v>2</v>
      </c>
      <c r="Z9" s="87">
        <v>2</v>
      </c>
      <c r="AA9" s="87">
        <v>2</v>
      </c>
      <c r="AB9" s="87">
        <v>2</v>
      </c>
      <c r="AC9" s="87">
        <v>2</v>
      </c>
      <c r="AD9" s="87">
        <v>2</v>
      </c>
      <c r="AE9" s="87">
        <v>2</v>
      </c>
      <c r="AF9" s="86">
        <v>2</v>
      </c>
      <c r="AG9" s="86">
        <v>2</v>
      </c>
      <c r="AH9" s="86">
        <v>2</v>
      </c>
      <c r="AI9" s="86">
        <v>2</v>
      </c>
      <c r="AJ9" s="86">
        <v>2</v>
      </c>
      <c r="AK9" s="86">
        <v>2</v>
      </c>
      <c r="AL9" s="86">
        <v>2</v>
      </c>
      <c r="AM9" s="86">
        <v>2</v>
      </c>
      <c r="AN9" s="86">
        <v>2</v>
      </c>
      <c r="AO9" s="86">
        <v>2</v>
      </c>
      <c r="AP9" s="86">
        <v>2</v>
      </c>
      <c r="AQ9" s="86">
        <v>2</v>
      </c>
      <c r="AR9" s="91">
        <v>18</v>
      </c>
      <c r="AS9" s="91"/>
      <c r="AT9" s="81" t="s">
        <v>21</v>
      </c>
      <c r="AU9" s="81" t="s">
        <v>21</v>
      </c>
      <c r="AV9" s="81" t="s">
        <v>21</v>
      </c>
      <c r="AW9" s="81" t="s">
        <v>21</v>
      </c>
      <c r="AX9" s="81" t="s">
        <v>21</v>
      </c>
      <c r="AY9" s="81" t="s">
        <v>21</v>
      </c>
      <c r="AZ9" s="81" t="s">
        <v>21</v>
      </c>
      <c r="BA9" s="81" t="s">
        <v>21</v>
      </c>
      <c r="BB9" s="81" t="s">
        <v>21</v>
      </c>
      <c r="BC9" s="34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154"/>
      <c r="BT9" s="81" t="s">
        <v>21</v>
      </c>
      <c r="BU9" s="81" t="s">
        <v>21</v>
      </c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8"/>
      <c r="CK9" s="88"/>
      <c r="CL9" s="88"/>
      <c r="CM9" s="88"/>
      <c r="CN9" s="88"/>
      <c r="CO9" s="88"/>
      <c r="CP9" s="88"/>
      <c r="CQ9" s="89"/>
      <c r="CR9" s="89"/>
      <c r="CS9" s="91"/>
      <c r="CT9" s="81" t="s">
        <v>21</v>
      </c>
      <c r="CU9" s="81" t="s">
        <v>21</v>
      </c>
      <c r="CV9" s="81" t="s">
        <v>21</v>
      </c>
      <c r="CW9" s="81" t="s">
        <v>21</v>
      </c>
      <c r="CX9" s="81" t="s">
        <v>21</v>
      </c>
      <c r="CY9" s="81" t="s">
        <v>21</v>
      </c>
      <c r="CZ9" s="81" t="s">
        <v>21</v>
      </c>
      <c r="DA9" s="81" t="s">
        <v>21</v>
      </c>
      <c r="DB9" s="81" t="s">
        <v>21</v>
      </c>
      <c r="DC9" s="34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34"/>
      <c r="DR9" s="82"/>
      <c r="DS9" s="83"/>
      <c r="DT9" s="81" t="s">
        <v>21</v>
      </c>
      <c r="DU9" s="81" t="s">
        <v>21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90"/>
      <c r="EM9" s="90"/>
      <c r="EN9" s="90"/>
      <c r="EO9" s="90"/>
      <c r="EP9" s="90"/>
      <c r="EQ9" s="90"/>
      <c r="ER9" s="90"/>
      <c r="ES9" s="91"/>
      <c r="ET9" s="81" t="s">
        <v>21</v>
      </c>
      <c r="EU9" s="81" t="s">
        <v>21</v>
      </c>
      <c r="EV9" s="81" t="s">
        <v>21</v>
      </c>
      <c r="EW9" s="81" t="s">
        <v>21</v>
      </c>
      <c r="EX9" s="81" t="s">
        <v>21</v>
      </c>
      <c r="EY9" s="81" t="s">
        <v>21</v>
      </c>
      <c r="EZ9" s="81" t="s">
        <v>21</v>
      </c>
      <c r="FA9" s="81" t="s">
        <v>21</v>
      </c>
      <c r="FB9" s="81"/>
      <c r="FC9" s="34"/>
      <c r="FD9" s="88"/>
      <c r="FE9" s="88"/>
      <c r="FF9" s="88"/>
      <c r="FG9" s="88"/>
      <c r="FH9" s="88"/>
      <c r="FI9" s="88"/>
      <c r="FJ9" s="88"/>
      <c r="FK9" s="88"/>
      <c r="FL9" s="34"/>
      <c r="FM9" s="38"/>
      <c r="FN9" s="34"/>
      <c r="FO9" s="34"/>
      <c r="FP9" s="34"/>
      <c r="FQ9" s="34"/>
      <c r="FR9" s="82"/>
      <c r="FS9" s="83"/>
      <c r="FT9" s="81" t="s">
        <v>21</v>
      </c>
      <c r="FU9" s="81" t="s">
        <v>21</v>
      </c>
      <c r="FV9" s="34"/>
      <c r="FW9" s="34"/>
      <c r="FX9" s="34"/>
      <c r="FY9" s="34"/>
      <c r="FZ9" s="34"/>
      <c r="GA9" s="34"/>
      <c r="GB9" s="34"/>
      <c r="GC9" s="38"/>
      <c r="GD9" s="38"/>
      <c r="GE9" s="38"/>
      <c r="GF9" s="38"/>
      <c r="GG9" s="38"/>
      <c r="GH9" s="38"/>
      <c r="GI9" s="91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80">
        <f t="shared" ref="GT9:GT35" si="40">SUM(C9:S9,V9:AS9,BC9:BS9,BV9:CS9,DC9:DS9,DV9:ET9,FC9:FS9,FV9:GB9)</f>
        <v>96</v>
      </c>
    </row>
    <row r="10" spans="1:205" ht="15.75" thickBot="1">
      <c r="A10" s="84" t="s">
        <v>24</v>
      </c>
      <c r="B10" s="85" t="s">
        <v>25</v>
      </c>
      <c r="C10" s="86">
        <v>2</v>
      </c>
      <c r="D10" s="86">
        <v>2</v>
      </c>
      <c r="E10" s="86">
        <v>2</v>
      </c>
      <c r="F10" s="86">
        <v>2</v>
      </c>
      <c r="G10" s="86">
        <v>2</v>
      </c>
      <c r="H10" s="86">
        <v>2</v>
      </c>
      <c r="I10" s="86">
        <v>2</v>
      </c>
      <c r="J10" s="86">
        <v>2</v>
      </c>
      <c r="K10" s="87">
        <v>2</v>
      </c>
      <c r="L10" s="87">
        <v>2</v>
      </c>
      <c r="M10" s="87">
        <v>2</v>
      </c>
      <c r="N10" s="87">
        <v>2</v>
      </c>
      <c r="O10" s="86">
        <v>2</v>
      </c>
      <c r="P10" s="87">
        <v>2</v>
      </c>
      <c r="Q10" s="87">
        <v>2</v>
      </c>
      <c r="R10" s="87">
        <v>2</v>
      </c>
      <c r="S10" s="87">
        <v>2</v>
      </c>
      <c r="T10" s="81" t="s">
        <v>21</v>
      </c>
      <c r="U10" s="81" t="s">
        <v>21</v>
      </c>
      <c r="V10" s="87">
        <v>4</v>
      </c>
      <c r="W10" s="87">
        <v>2</v>
      </c>
      <c r="X10" s="87">
        <v>4</v>
      </c>
      <c r="Y10" s="87">
        <v>2</v>
      </c>
      <c r="Z10" s="87">
        <v>4</v>
      </c>
      <c r="AA10" s="87">
        <v>2</v>
      </c>
      <c r="AB10" s="87">
        <v>4</v>
      </c>
      <c r="AC10" s="87">
        <v>2</v>
      </c>
      <c r="AD10" s="87">
        <v>4</v>
      </c>
      <c r="AE10" s="87">
        <v>2</v>
      </c>
      <c r="AF10" s="86">
        <v>4</v>
      </c>
      <c r="AG10" s="86">
        <v>2</v>
      </c>
      <c r="AH10" s="86">
        <v>4</v>
      </c>
      <c r="AI10" s="86">
        <v>2</v>
      </c>
      <c r="AJ10" s="86">
        <v>4</v>
      </c>
      <c r="AK10" s="86">
        <v>2</v>
      </c>
      <c r="AL10" s="86">
        <v>4</v>
      </c>
      <c r="AM10" s="86">
        <v>2</v>
      </c>
      <c r="AN10" s="86">
        <v>4</v>
      </c>
      <c r="AO10" s="86">
        <v>2</v>
      </c>
      <c r="AP10" s="86">
        <v>4</v>
      </c>
      <c r="AQ10" s="86">
        <v>2</v>
      </c>
      <c r="AR10" s="91"/>
      <c r="AS10" s="91"/>
      <c r="AT10" s="81" t="s">
        <v>21</v>
      </c>
      <c r="AU10" s="81" t="s">
        <v>21</v>
      </c>
      <c r="AV10" s="81" t="s">
        <v>21</v>
      </c>
      <c r="AW10" s="81" t="s">
        <v>21</v>
      </c>
      <c r="AX10" s="81" t="s">
        <v>21</v>
      </c>
      <c r="AY10" s="81" t="s">
        <v>21</v>
      </c>
      <c r="AZ10" s="81" t="s">
        <v>21</v>
      </c>
      <c r="BA10" s="81" t="s">
        <v>21</v>
      </c>
      <c r="BB10" s="81" t="s">
        <v>21</v>
      </c>
      <c r="BC10" s="34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154"/>
      <c r="BT10" s="81" t="s">
        <v>21</v>
      </c>
      <c r="BU10" s="81" t="s">
        <v>21</v>
      </c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8"/>
      <c r="CK10" s="88"/>
      <c r="CL10" s="88"/>
      <c r="CM10" s="88"/>
      <c r="CN10" s="88"/>
      <c r="CO10" s="88"/>
      <c r="CP10" s="88"/>
      <c r="CQ10" s="89"/>
      <c r="CR10" s="89"/>
      <c r="CS10" s="91"/>
      <c r="CT10" s="81" t="s">
        <v>21</v>
      </c>
      <c r="CU10" s="81" t="s">
        <v>21</v>
      </c>
      <c r="CV10" s="81" t="s">
        <v>21</v>
      </c>
      <c r="CW10" s="81" t="s">
        <v>21</v>
      </c>
      <c r="CX10" s="81" t="s">
        <v>21</v>
      </c>
      <c r="CY10" s="81" t="s">
        <v>21</v>
      </c>
      <c r="CZ10" s="81" t="s">
        <v>21</v>
      </c>
      <c r="DA10" s="81" t="s">
        <v>21</v>
      </c>
      <c r="DB10" s="81" t="s">
        <v>21</v>
      </c>
      <c r="DC10" s="34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34"/>
      <c r="DR10" s="34"/>
      <c r="DS10" s="91"/>
      <c r="DT10" s="81" t="s">
        <v>21</v>
      </c>
      <c r="DU10" s="81" t="s"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90"/>
      <c r="EM10" s="90"/>
      <c r="EN10" s="90"/>
      <c r="EO10" s="90"/>
      <c r="EP10" s="90"/>
      <c r="EQ10" s="90"/>
      <c r="ER10" s="90"/>
      <c r="ES10" s="91"/>
      <c r="ET10" s="81" t="s">
        <v>21</v>
      </c>
      <c r="EU10" s="81" t="s">
        <v>21</v>
      </c>
      <c r="EV10" s="81" t="s">
        <v>21</v>
      </c>
      <c r="EW10" s="81" t="s">
        <v>21</v>
      </c>
      <c r="EX10" s="81" t="s">
        <v>21</v>
      </c>
      <c r="EY10" s="81" t="s">
        <v>21</v>
      </c>
      <c r="EZ10" s="81" t="s">
        <v>21</v>
      </c>
      <c r="FA10" s="81" t="s">
        <v>21</v>
      </c>
      <c r="FB10" s="81"/>
      <c r="FC10" s="34"/>
      <c r="FD10" s="88"/>
      <c r="FE10" s="88"/>
      <c r="FF10" s="88"/>
      <c r="FG10" s="88"/>
      <c r="FH10" s="88"/>
      <c r="FI10" s="88"/>
      <c r="FJ10" s="88"/>
      <c r="FK10" s="88"/>
      <c r="FL10" s="34"/>
      <c r="FM10" s="38"/>
      <c r="FN10" s="34"/>
      <c r="FO10" s="34"/>
      <c r="FP10" s="34"/>
      <c r="FQ10" s="34"/>
      <c r="FR10" s="34"/>
      <c r="FS10" s="91"/>
      <c r="FT10" s="81" t="s">
        <v>21</v>
      </c>
      <c r="FU10" s="81" t="s">
        <v>21</v>
      </c>
      <c r="FV10" s="34"/>
      <c r="FW10" s="34"/>
      <c r="FX10" s="34"/>
      <c r="FY10" s="34"/>
      <c r="FZ10" s="34"/>
      <c r="GA10" s="34"/>
      <c r="GB10" s="34"/>
      <c r="GC10" s="38"/>
      <c r="GD10" s="38"/>
      <c r="GE10" s="38"/>
      <c r="GF10" s="38"/>
      <c r="GG10" s="38"/>
      <c r="GH10" s="107"/>
      <c r="GI10" s="91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80">
        <f t="shared" si="40"/>
        <v>100</v>
      </c>
    </row>
    <row r="11" spans="1:205" ht="15.75" thickBot="1">
      <c r="A11" s="84" t="s">
        <v>26</v>
      </c>
      <c r="B11" s="93" t="s">
        <v>27</v>
      </c>
      <c r="C11" s="86">
        <v>6</v>
      </c>
      <c r="D11" s="86">
        <v>6</v>
      </c>
      <c r="E11" s="86">
        <v>6</v>
      </c>
      <c r="F11" s="86">
        <v>6</v>
      </c>
      <c r="G11" s="86">
        <v>6</v>
      </c>
      <c r="H11" s="86">
        <v>6</v>
      </c>
      <c r="I11" s="86">
        <v>6</v>
      </c>
      <c r="J11" s="86">
        <v>6</v>
      </c>
      <c r="K11" s="86">
        <v>6</v>
      </c>
      <c r="L11" s="86">
        <v>6</v>
      </c>
      <c r="M11" s="86">
        <v>6</v>
      </c>
      <c r="N11" s="86">
        <v>6</v>
      </c>
      <c r="O11" s="86">
        <v>6</v>
      </c>
      <c r="P11" s="86">
        <v>6</v>
      </c>
      <c r="Q11" s="86">
        <v>6</v>
      </c>
      <c r="R11" s="86">
        <v>6</v>
      </c>
      <c r="S11" s="86">
        <v>6</v>
      </c>
      <c r="T11" s="81" t="s">
        <v>21</v>
      </c>
      <c r="U11" s="81" t="s">
        <v>21</v>
      </c>
      <c r="V11" s="87">
        <v>8</v>
      </c>
      <c r="W11" s="87">
        <v>6</v>
      </c>
      <c r="X11" s="87">
        <v>8</v>
      </c>
      <c r="Y11" s="87">
        <v>6</v>
      </c>
      <c r="Z11" s="87">
        <v>8</v>
      </c>
      <c r="AA11" s="87">
        <v>6</v>
      </c>
      <c r="AB11" s="87">
        <v>8</v>
      </c>
      <c r="AC11" s="87">
        <v>6</v>
      </c>
      <c r="AD11" s="87">
        <v>8</v>
      </c>
      <c r="AE11" s="87">
        <v>6</v>
      </c>
      <c r="AF11" s="86">
        <v>8</v>
      </c>
      <c r="AG11" s="86">
        <v>6</v>
      </c>
      <c r="AH11" s="86">
        <v>8</v>
      </c>
      <c r="AI11" s="86">
        <v>6</v>
      </c>
      <c r="AJ11" s="86">
        <v>8</v>
      </c>
      <c r="AK11" s="86">
        <v>6</v>
      </c>
      <c r="AL11" s="86">
        <v>8</v>
      </c>
      <c r="AM11" s="86">
        <v>6</v>
      </c>
      <c r="AN11" s="86">
        <v>8</v>
      </c>
      <c r="AO11" s="86">
        <v>6</v>
      </c>
      <c r="AP11" s="86">
        <v>8</v>
      </c>
      <c r="AQ11" s="86">
        <v>6</v>
      </c>
      <c r="AR11" s="91">
        <v>18</v>
      </c>
      <c r="AS11" s="91"/>
      <c r="AT11" s="81" t="s">
        <v>21</v>
      </c>
      <c r="AU11" s="81" t="s">
        <v>21</v>
      </c>
      <c r="AV11" s="81" t="s">
        <v>21</v>
      </c>
      <c r="AW11" s="81" t="s">
        <v>21</v>
      </c>
      <c r="AX11" s="81" t="s">
        <v>21</v>
      </c>
      <c r="AY11" s="81" t="s">
        <v>21</v>
      </c>
      <c r="AZ11" s="81" t="s">
        <v>21</v>
      </c>
      <c r="BA11" s="81" t="s">
        <v>21</v>
      </c>
      <c r="BB11" s="81" t="s">
        <v>21</v>
      </c>
      <c r="BC11" s="34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154"/>
      <c r="BT11" s="81" t="s">
        <v>21</v>
      </c>
      <c r="BU11" s="81" t="s">
        <v>21</v>
      </c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8"/>
      <c r="CK11" s="88"/>
      <c r="CL11" s="88"/>
      <c r="CM11" s="88"/>
      <c r="CN11" s="88"/>
      <c r="CO11" s="88"/>
      <c r="CP11" s="88"/>
      <c r="CQ11" s="89"/>
      <c r="CR11" s="89"/>
      <c r="CS11" s="91"/>
      <c r="CT11" s="81" t="s">
        <v>21</v>
      </c>
      <c r="CU11" s="81" t="s">
        <v>21</v>
      </c>
      <c r="CV11" s="81" t="s">
        <v>21</v>
      </c>
      <c r="CW11" s="81" t="s">
        <v>21</v>
      </c>
      <c r="CX11" s="81" t="s">
        <v>21</v>
      </c>
      <c r="CY11" s="81" t="s">
        <v>21</v>
      </c>
      <c r="CZ11" s="81" t="s">
        <v>21</v>
      </c>
      <c r="DA11" s="81" t="s">
        <v>21</v>
      </c>
      <c r="DB11" s="81" t="s">
        <v>21</v>
      </c>
      <c r="DC11" s="34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34"/>
      <c r="DR11" s="82"/>
      <c r="DS11" s="83"/>
      <c r="DT11" s="81" t="s">
        <v>21</v>
      </c>
      <c r="DU11" s="81" t="s">
        <v>21</v>
      </c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90"/>
      <c r="EM11" s="90"/>
      <c r="EN11" s="90"/>
      <c r="EO11" s="90"/>
      <c r="EP11" s="90"/>
      <c r="EQ11" s="90"/>
      <c r="ER11" s="90"/>
      <c r="ES11" s="91"/>
      <c r="ET11" s="81" t="s">
        <v>21</v>
      </c>
      <c r="EU11" s="81" t="s">
        <v>21</v>
      </c>
      <c r="EV11" s="81" t="s">
        <v>21</v>
      </c>
      <c r="EW11" s="81" t="s">
        <v>21</v>
      </c>
      <c r="EX11" s="81" t="s">
        <v>21</v>
      </c>
      <c r="EY11" s="81" t="s">
        <v>21</v>
      </c>
      <c r="EZ11" s="81" t="s">
        <v>21</v>
      </c>
      <c r="FA11" s="81" t="s">
        <v>21</v>
      </c>
      <c r="FB11" s="81"/>
      <c r="FC11" s="34"/>
      <c r="FD11" s="88"/>
      <c r="FE11" s="88"/>
      <c r="FF11" s="88"/>
      <c r="FG11" s="88"/>
      <c r="FH11" s="88"/>
      <c r="FI11" s="88"/>
      <c r="FJ11" s="88"/>
      <c r="FK11" s="88"/>
      <c r="FL11" s="34"/>
      <c r="FM11" s="38"/>
      <c r="FN11" s="34"/>
      <c r="FO11" s="34"/>
      <c r="FP11" s="34"/>
      <c r="FQ11" s="34"/>
      <c r="FR11" s="82"/>
      <c r="FS11" s="83"/>
      <c r="FT11" s="81" t="s">
        <v>21</v>
      </c>
      <c r="FU11" s="81" t="s">
        <v>21</v>
      </c>
      <c r="FV11" s="34"/>
      <c r="FW11" s="34"/>
      <c r="FX11" s="34"/>
      <c r="FY11" s="34"/>
      <c r="FZ11" s="34"/>
      <c r="GA11" s="34"/>
      <c r="GB11" s="34"/>
      <c r="GC11" s="38"/>
      <c r="GD11" s="38"/>
      <c r="GE11" s="38"/>
      <c r="GF11" s="38"/>
      <c r="GG11" s="38"/>
      <c r="GH11" s="38"/>
      <c r="GI11" s="91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80">
        <f t="shared" si="40"/>
        <v>274</v>
      </c>
    </row>
    <row r="12" spans="1:205" ht="15.75" thickBot="1">
      <c r="A12" s="84" t="s">
        <v>28</v>
      </c>
      <c r="B12" s="85" t="s">
        <v>29</v>
      </c>
      <c r="C12" s="86">
        <v>2</v>
      </c>
      <c r="D12" s="86">
        <v>2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7">
        <v>2</v>
      </c>
      <c r="L12" s="87">
        <v>2</v>
      </c>
      <c r="M12" s="87">
        <v>2</v>
      </c>
      <c r="N12" s="87">
        <v>2</v>
      </c>
      <c r="O12" s="86">
        <v>2</v>
      </c>
      <c r="P12" s="87">
        <v>2</v>
      </c>
      <c r="Q12" s="87">
        <v>2</v>
      </c>
      <c r="R12" s="87">
        <v>2</v>
      </c>
      <c r="S12" s="87">
        <v>2</v>
      </c>
      <c r="T12" s="81" t="s">
        <v>21</v>
      </c>
      <c r="U12" s="81" t="s">
        <v>21</v>
      </c>
      <c r="V12" s="87">
        <v>2</v>
      </c>
      <c r="W12" s="87">
        <v>2</v>
      </c>
      <c r="X12" s="87">
        <v>2</v>
      </c>
      <c r="Y12" s="87">
        <v>2</v>
      </c>
      <c r="Z12" s="87">
        <v>2</v>
      </c>
      <c r="AA12" s="87">
        <v>2</v>
      </c>
      <c r="AB12" s="87">
        <v>2</v>
      </c>
      <c r="AC12" s="87">
        <v>2</v>
      </c>
      <c r="AD12" s="87">
        <v>2</v>
      </c>
      <c r="AE12" s="87">
        <v>2</v>
      </c>
      <c r="AF12" s="87">
        <v>2</v>
      </c>
      <c r="AG12" s="87">
        <v>2</v>
      </c>
      <c r="AH12" s="87">
        <v>2</v>
      </c>
      <c r="AI12" s="87">
        <v>2</v>
      </c>
      <c r="AJ12" s="87">
        <v>2</v>
      </c>
      <c r="AK12" s="87">
        <v>2</v>
      </c>
      <c r="AL12" s="87">
        <v>2</v>
      </c>
      <c r="AM12" s="87">
        <v>2</v>
      </c>
      <c r="AN12" s="87">
        <v>2</v>
      </c>
      <c r="AO12" s="87">
        <v>2</v>
      </c>
      <c r="AP12" s="87">
        <v>2</v>
      </c>
      <c r="AQ12" s="87">
        <v>2</v>
      </c>
      <c r="AR12" s="91"/>
      <c r="AS12" s="91"/>
      <c r="AT12" s="81" t="s">
        <v>21</v>
      </c>
      <c r="AU12" s="81" t="s">
        <v>21</v>
      </c>
      <c r="AV12" s="81" t="s">
        <v>21</v>
      </c>
      <c r="AW12" s="81" t="s">
        <v>21</v>
      </c>
      <c r="AX12" s="81" t="s">
        <v>21</v>
      </c>
      <c r="AY12" s="81" t="s">
        <v>21</v>
      </c>
      <c r="AZ12" s="81" t="s">
        <v>21</v>
      </c>
      <c r="BA12" s="81" t="s">
        <v>21</v>
      </c>
      <c r="BB12" s="81" t="s">
        <v>21</v>
      </c>
      <c r="BC12" s="34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154"/>
      <c r="BT12" s="81" t="s">
        <v>21</v>
      </c>
      <c r="BU12" s="81" t="s">
        <v>21</v>
      </c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8"/>
      <c r="CK12" s="88"/>
      <c r="CL12" s="88"/>
      <c r="CM12" s="88"/>
      <c r="CN12" s="88"/>
      <c r="CO12" s="88"/>
      <c r="CP12" s="88"/>
      <c r="CQ12" s="89"/>
      <c r="CR12" s="89"/>
      <c r="CS12" s="91"/>
      <c r="CT12" s="81" t="s">
        <v>21</v>
      </c>
      <c r="CU12" s="81" t="s">
        <v>21</v>
      </c>
      <c r="CV12" s="81" t="s">
        <v>21</v>
      </c>
      <c r="CW12" s="81" t="s">
        <v>21</v>
      </c>
      <c r="CX12" s="81" t="s">
        <v>21</v>
      </c>
      <c r="CY12" s="81" t="s">
        <v>21</v>
      </c>
      <c r="CZ12" s="81" t="s">
        <v>21</v>
      </c>
      <c r="DA12" s="81" t="s">
        <v>21</v>
      </c>
      <c r="DB12" s="81" t="s">
        <v>21</v>
      </c>
      <c r="DC12" s="34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34"/>
      <c r="DR12" s="34"/>
      <c r="DS12" s="91"/>
      <c r="DT12" s="81" t="s">
        <v>21</v>
      </c>
      <c r="DU12" s="81" t="s">
        <v>21</v>
      </c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90"/>
      <c r="EM12" s="90"/>
      <c r="EN12" s="90"/>
      <c r="EO12" s="90"/>
      <c r="EP12" s="90"/>
      <c r="EQ12" s="90"/>
      <c r="ER12" s="90"/>
      <c r="ES12" s="91"/>
      <c r="ET12" s="81" t="s">
        <v>21</v>
      </c>
      <c r="EU12" s="81" t="s">
        <v>21</v>
      </c>
      <c r="EV12" s="81" t="s">
        <v>21</v>
      </c>
      <c r="EW12" s="81" t="s">
        <v>21</v>
      </c>
      <c r="EX12" s="81" t="s">
        <v>21</v>
      </c>
      <c r="EY12" s="81" t="s">
        <v>21</v>
      </c>
      <c r="EZ12" s="81" t="s">
        <v>21</v>
      </c>
      <c r="FA12" s="81" t="s">
        <v>21</v>
      </c>
      <c r="FB12" s="81"/>
      <c r="FC12" s="34"/>
      <c r="FD12" s="88"/>
      <c r="FE12" s="88"/>
      <c r="FF12" s="88"/>
      <c r="FG12" s="88"/>
      <c r="FH12" s="88"/>
      <c r="FI12" s="88"/>
      <c r="FJ12" s="88"/>
      <c r="FK12" s="88"/>
      <c r="FL12" s="34"/>
      <c r="FM12" s="38"/>
      <c r="FN12" s="34"/>
      <c r="FO12" s="34"/>
      <c r="FP12" s="34"/>
      <c r="FQ12" s="34"/>
      <c r="FR12" s="34"/>
      <c r="FS12" s="91"/>
      <c r="FT12" s="81" t="s">
        <v>21</v>
      </c>
      <c r="FU12" s="81" t="s">
        <v>21</v>
      </c>
      <c r="FV12" s="34"/>
      <c r="FW12" s="34"/>
      <c r="FX12" s="34"/>
      <c r="FY12" s="34"/>
      <c r="FZ12" s="34"/>
      <c r="GA12" s="34"/>
      <c r="GB12" s="34"/>
      <c r="GC12" s="38"/>
      <c r="GD12" s="38"/>
      <c r="GE12" s="38"/>
      <c r="GF12" s="38"/>
      <c r="GG12" s="38"/>
      <c r="GH12" s="38"/>
      <c r="GI12" s="91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80">
        <f t="shared" si="40"/>
        <v>78</v>
      </c>
    </row>
    <row r="13" spans="1:205" ht="15.75" thickBot="1">
      <c r="A13" s="84" t="s">
        <v>30</v>
      </c>
      <c r="B13" s="85" t="s">
        <v>31</v>
      </c>
      <c r="C13" s="86">
        <v>2</v>
      </c>
      <c r="D13" s="86">
        <v>4</v>
      </c>
      <c r="E13" s="86">
        <v>2</v>
      </c>
      <c r="F13" s="86">
        <v>4</v>
      </c>
      <c r="G13" s="86">
        <v>2</v>
      </c>
      <c r="H13" s="86">
        <v>4</v>
      </c>
      <c r="I13" s="86">
        <v>2</v>
      </c>
      <c r="J13" s="86">
        <v>4</v>
      </c>
      <c r="K13" s="87">
        <v>2</v>
      </c>
      <c r="L13" s="87">
        <v>4</v>
      </c>
      <c r="M13" s="87">
        <v>2</v>
      </c>
      <c r="N13" s="87">
        <v>4</v>
      </c>
      <c r="O13" s="86">
        <v>2</v>
      </c>
      <c r="P13" s="87">
        <v>4</v>
      </c>
      <c r="Q13" s="87">
        <v>2</v>
      </c>
      <c r="R13" s="87">
        <v>4</v>
      </c>
      <c r="S13" s="87">
        <v>3</v>
      </c>
      <c r="T13" s="81" t="s">
        <v>21</v>
      </c>
      <c r="U13" s="81" t="s">
        <v>21</v>
      </c>
      <c r="V13" s="87">
        <v>2</v>
      </c>
      <c r="W13" s="87">
        <v>2</v>
      </c>
      <c r="X13" s="87">
        <v>2</v>
      </c>
      <c r="Y13" s="87">
        <v>2</v>
      </c>
      <c r="Z13" s="87">
        <v>2</v>
      </c>
      <c r="AA13" s="87">
        <v>2</v>
      </c>
      <c r="AB13" s="87">
        <v>2</v>
      </c>
      <c r="AC13" s="87">
        <v>2</v>
      </c>
      <c r="AD13" s="87">
        <v>2</v>
      </c>
      <c r="AE13" s="87">
        <v>2</v>
      </c>
      <c r="AF13" s="86">
        <v>2</v>
      </c>
      <c r="AG13" s="86">
        <v>2</v>
      </c>
      <c r="AH13" s="86">
        <v>2</v>
      </c>
      <c r="AI13" s="86">
        <v>2</v>
      </c>
      <c r="AJ13" s="86">
        <v>2</v>
      </c>
      <c r="AK13" s="86">
        <v>2</v>
      </c>
      <c r="AL13" s="86">
        <v>2</v>
      </c>
      <c r="AM13" s="86">
        <v>2</v>
      </c>
      <c r="AN13" s="86">
        <v>2</v>
      </c>
      <c r="AO13" s="86">
        <v>2</v>
      </c>
      <c r="AP13" s="86">
        <v>2</v>
      </c>
      <c r="AQ13" s="86">
        <v>2</v>
      </c>
      <c r="AR13" s="91"/>
      <c r="AS13" s="91">
        <v>18</v>
      </c>
      <c r="AT13" s="81" t="s">
        <v>21</v>
      </c>
      <c r="AU13" s="81" t="s">
        <v>21</v>
      </c>
      <c r="AV13" s="81" t="s">
        <v>21</v>
      </c>
      <c r="AW13" s="81" t="s">
        <v>21</v>
      </c>
      <c r="AX13" s="81" t="s">
        <v>21</v>
      </c>
      <c r="AY13" s="81" t="s">
        <v>21</v>
      </c>
      <c r="AZ13" s="81" t="s">
        <v>21</v>
      </c>
      <c r="BA13" s="81" t="s">
        <v>21</v>
      </c>
      <c r="BB13" s="81" t="s">
        <v>21</v>
      </c>
      <c r="BC13" s="34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154"/>
      <c r="BT13" s="81" t="s">
        <v>21</v>
      </c>
      <c r="BU13" s="81" t="s">
        <v>21</v>
      </c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8"/>
      <c r="CK13" s="88"/>
      <c r="CL13" s="88"/>
      <c r="CM13" s="88"/>
      <c r="CN13" s="88"/>
      <c r="CO13" s="88"/>
      <c r="CP13" s="88"/>
      <c r="CQ13" s="89"/>
      <c r="CR13" s="89"/>
      <c r="CS13" s="91"/>
      <c r="CT13" s="81" t="s">
        <v>21</v>
      </c>
      <c r="CU13" s="81" t="s">
        <v>21</v>
      </c>
      <c r="CV13" s="81" t="s">
        <v>21</v>
      </c>
      <c r="CW13" s="81" t="s">
        <v>21</v>
      </c>
      <c r="CX13" s="81" t="s">
        <v>21</v>
      </c>
      <c r="CY13" s="81" t="s">
        <v>21</v>
      </c>
      <c r="CZ13" s="81" t="s">
        <v>21</v>
      </c>
      <c r="DA13" s="81" t="s">
        <v>21</v>
      </c>
      <c r="DB13" s="81" t="s">
        <v>21</v>
      </c>
      <c r="DC13" s="34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34"/>
      <c r="DR13" s="82"/>
      <c r="DS13" s="83"/>
      <c r="DT13" s="81" t="s">
        <v>21</v>
      </c>
      <c r="DU13" s="81" t="s">
        <v>21</v>
      </c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90"/>
      <c r="EM13" s="90"/>
      <c r="EN13" s="90"/>
      <c r="EO13" s="90"/>
      <c r="EP13" s="90"/>
      <c r="EQ13" s="90"/>
      <c r="ER13" s="90"/>
      <c r="ES13" s="91"/>
      <c r="ET13" s="81" t="s">
        <v>21</v>
      </c>
      <c r="EU13" s="81" t="s">
        <v>21</v>
      </c>
      <c r="EV13" s="81" t="s">
        <v>21</v>
      </c>
      <c r="EW13" s="81" t="s">
        <v>21</v>
      </c>
      <c r="EX13" s="81" t="s">
        <v>21</v>
      </c>
      <c r="EY13" s="81" t="s">
        <v>21</v>
      </c>
      <c r="EZ13" s="81" t="s">
        <v>21</v>
      </c>
      <c r="FA13" s="81" t="s">
        <v>21</v>
      </c>
      <c r="FB13" s="81"/>
      <c r="FC13" s="34"/>
      <c r="FD13" s="88"/>
      <c r="FE13" s="88"/>
      <c r="FF13" s="88"/>
      <c r="FG13" s="88"/>
      <c r="FH13" s="88"/>
      <c r="FI13" s="88"/>
      <c r="FJ13" s="88"/>
      <c r="FK13" s="88"/>
      <c r="FL13" s="34"/>
      <c r="FM13" s="38"/>
      <c r="FN13" s="34"/>
      <c r="FO13" s="34"/>
      <c r="FP13" s="34"/>
      <c r="FQ13" s="34"/>
      <c r="FR13" s="82"/>
      <c r="FS13" s="83"/>
      <c r="FT13" s="81" t="s">
        <v>21</v>
      </c>
      <c r="FU13" s="81" t="s">
        <v>21</v>
      </c>
      <c r="FV13" s="34"/>
      <c r="FW13" s="34"/>
      <c r="FX13" s="34"/>
      <c r="FY13" s="34"/>
      <c r="FZ13" s="112"/>
      <c r="GA13" s="34"/>
      <c r="GB13" s="34"/>
      <c r="GC13" s="38"/>
      <c r="GD13" s="38"/>
      <c r="GE13" s="38"/>
      <c r="GF13" s="38"/>
      <c r="GG13" s="38"/>
      <c r="GH13" s="38"/>
      <c r="GI13" s="91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94">
        <f t="shared" si="40"/>
        <v>113</v>
      </c>
      <c r="GV13" s="163"/>
      <c r="GW13" s="163"/>
    </row>
    <row r="14" spans="1:205" ht="15.75" thickBot="1">
      <c r="A14" s="84" t="s">
        <v>32</v>
      </c>
      <c r="B14" s="93" t="s">
        <v>33</v>
      </c>
      <c r="C14" s="86">
        <v>4</v>
      </c>
      <c r="D14" s="86">
        <v>4</v>
      </c>
      <c r="E14" s="86">
        <v>4</v>
      </c>
      <c r="F14" s="86">
        <v>4</v>
      </c>
      <c r="G14" s="86">
        <v>4</v>
      </c>
      <c r="H14" s="86">
        <v>4</v>
      </c>
      <c r="I14" s="86">
        <v>4</v>
      </c>
      <c r="J14" s="86">
        <v>4</v>
      </c>
      <c r="K14" s="87">
        <v>4</v>
      </c>
      <c r="L14" s="87">
        <v>4</v>
      </c>
      <c r="M14" s="87">
        <v>4</v>
      </c>
      <c r="N14" s="87">
        <v>4</v>
      </c>
      <c r="O14" s="86">
        <v>4</v>
      </c>
      <c r="P14" s="87">
        <v>4</v>
      </c>
      <c r="Q14" s="87">
        <v>4</v>
      </c>
      <c r="R14" s="87">
        <v>4</v>
      </c>
      <c r="S14" s="87">
        <v>4</v>
      </c>
      <c r="T14" s="81" t="s">
        <v>21</v>
      </c>
      <c r="U14" s="81" t="s">
        <v>21</v>
      </c>
      <c r="V14" s="87">
        <v>2</v>
      </c>
      <c r="W14" s="87">
        <v>4</v>
      </c>
      <c r="X14" s="87">
        <v>2</v>
      </c>
      <c r="Y14" s="87">
        <v>4</v>
      </c>
      <c r="Z14" s="87">
        <v>2</v>
      </c>
      <c r="AA14" s="87">
        <v>4</v>
      </c>
      <c r="AB14" s="87">
        <v>2</v>
      </c>
      <c r="AC14" s="87">
        <v>4</v>
      </c>
      <c r="AD14" s="87">
        <v>2</v>
      </c>
      <c r="AE14" s="87">
        <v>4</v>
      </c>
      <c r="AF14" s="86">
        <v>2</v>
      </c>
      <c r="AG14" s="86">
        <v>4</v>
      </c>
      <c r="AH14" s="86">
        <v>2</v>
      </c>
      <c r="AI14" s="86">
        <v>4</v>
      </c>
      <c r="AJ14" s="86">
        <v>2</v>
      </c>
      <c r="AK14" s="86">
        <v>4</v>
      </c>
      <c r="AL14" s="86">
        <v>2</v>
      </c>
      <c r="AM14" s="86">
        <v>4</v>
      </c>
      <c r="AN14" s="86">
        <v>2</v>
      </c>
      <c r="AO14" s="86">
        <v>4</v>
      </c>
      <c r="AP14" s="86">
        <v>2</v>
      </c>
      <c r="AQ14" s="86">
        <v>4</v>
      </c>
      <c r="AR14" s="91"/>
      <c r="AS14" s="91">
        <v>18</v>
      </c>
      <c r="AT14" s="81" t="s">
        <v>21</v>
      </c>
      <c r="AU14" s="81" t="s">
        <v>21</v>
      </c>
      <c r="AV14" s="81" t="s">
        <v>21</v>
      </c>
      <c r="AW14" s="81" t="s">
        <v>21</v>
      </c>
      <c r="AX14" s="81" t="s">
        <v>21</v>
      </c>
      <c r="AY14" s="81" t="s">
        <v>21</v>
      </c>
      <c r="AZ14" s="81" t="s">
        <v>21</v>
      </c>
      <c r="BA14" s="81" t="s">
        <v>21</v>
      </c>
      <c r="BB14" s="81" t="s">
        <v>21</v>
      </c>
      <c r="BC14" s="34"/>
      <c r="BD14" s="86">
        <v>2</v>
      </c>
      <c r="BE14" s="86"/>
      <c r="BF14" s="86">
        <v>2</v>
      </c>
      <c r="BG14" s="86"/>
      <c r="BH14" s="86">
        <v>2</v>
      </c>
      <c r="BI14" s="86"/>
      <c r="BJ14" s="86">
        <v>2</v>
      </c>
      <c r="BK14" s="86"/>
      <c r="BL14" s="86">
        <v>2</v>
      </c>
      <c r="BM14" s="86"/>
      <c r="BN14" s="86">
        <v>2</v>
      </c>
      <c r="BO14" s="86"/>
      <c r="BP14" s="86">
        <v>2</v>
      </c>
      <c r="BQ14" s="86"/>
      <c r="BR14" s="86">
        <v>2</v>
      </c>
      <c r="BS14" s="154"/>
      <c r="BT14" s="81" t="s">
        <v>21</v>
      </c>
      <c r="BU14" s="81" t="s">
        <v>21</v>
      </c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8"/>
      <c r="CK14" s="88"/>
      <c r="CL14" s="88"/>
      <c r="CM14" s="88"/>
      <c r="CN14" s="88"/>
      <c r="CO14" s="88"/>
      <c r="CP14" s="88"/>
      <c r="CQ14" s="89"/>
      <c r="CR14" s="89"/>
      <c r="CS14" s="91"/>
      <c r="CT14" s="81" t="s">
        <v>21</v>
      </c>
      <c r="CU14" s="81" t="s">
        <v>21</v>
      </c>
      <c r="CV14" s="81" t="s">
        <v>21</v>
      </c>
      <c r="CW14" s="81" t="s">
        <v>21</v>
      </c>
      <c r="CX14" s="81" t="s">
        <v>21</v>
      </c>
      <c r="CY14" s="81" t="s">
        <v>21</v>
      </c>
      <c r="CZ14" s="81" t="s">
        <v>21</v>
      </c>
      <c r="DA14" s="81" t="s">
        <v>21</v>
      </c>
      <c r="DB14" s="81" t="s">
        <v>21</v>
      </c>
      <c r="DC14" s="34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34"/>
      <c r="DR14" s="34"/>
      <c r="DS14" s="91"/>
      <c r="DT14" s="81" t="s">
        <v>21</v>
      </c>
      <c r="DU14" s="81" t="s">
        <v>21</v>
      </c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90"/>
      <c r="EM14" s="90"/>
      <c r="EN14" s="90"/>
      <c r="EO14" s="90"/>
      <c r="EP14" s="90"/>
      <c r="EQ14" s="90"/>
      <c r="ER14" s="90"/>
      <c r="ES14" s="91"/>
      <c r="ET14" s="81" t="s">
        <v>21</v>
      </c>
      <c r="EU14" s="81" t="s">
        <v>21</v>
      </c>
      <c r="EV14" s="81" t="s">
        <v>21</v>
      </c>
      <c r="EW14" s="81" t="s">
        <v>21</v>
      </c>
      <c r="EX14" s="81" t="s">
        <v>21</v>
      </c>
      <c r="EY14" s="81" t="s">
        <v>21</v>
      </c>
      <c r="EZ14" s="81" t="s">
        <v>21</v>
      </c>
      <c r="FA14" s="81" t="s">
        <v>21</v>
      </c>
      <c r="FB14" s="81"/>
      <c r="FC14" s="34"/>
      <c r="FD14" s="88"/>
      <c r="FE14" s="88"/>
      <c r="FF14" s="88"/>
      <c r="FG14" s="88"/>
      <c r="FH14" s="88"/>
      <c r="FI14" s="88"/>
      <c r="FJ14" s="88"/>
      <c r="FK14" s="88"/>
      <c r="FL14" s="34"/>
      <c r="FM14" s="38"/>
      <c r="FN14" s="34"/>
      <c r="FO14" s="34"/>
      <c r="FP14" s="34"/>
      <c r="FQ14" s="34"/>
      <c r="FR14" s="34"/>
      <c r="FS14" s="91"/>
      <c r="FT14" s="81" t="s">
        <v>21</v>
      </c>
      <c r="FU14" s="81" t="s">
        <v>21</v>
      </c>
      <c r="FV14" s="34"/>
      <c r="FW14" s="34"/>
      <c r="FX14" s="34"/>
      <c r="FY14" s="34"/>
      <c r="FZ14" s="34"/>
      <c r="GA14" s="34"/>
      <c r="GB14" s="34"/>
      <c r="GC14" s="38"/>
      <c r="GD14" s="38"/>
      <c r="GE14" s="38"/>
      <c r="GF14" s="38"/>
      <c r="GG14" s="38"/>
      <c r="GH14" s="38"/>
      <c r="GI14" s="91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94">
        <f t="shared" si="40"/>
        <v>168</v>
      </c>
      <c r="GV14" s="163"/>
      <c r="GW14" s="163"/>
    </row>
    <row r="15" spans="1:205" ht="15.75" thickBot="1">
      <c r="A15" s="84" t="s">
        <v>34</v>
      </c>
      <c r="B15" s="93" t="s">
        <v>35</v>
      </c>
      <c r="C15" s="86">
        <v>2</v>
      </c>
      <c r="D15" s="86">
        <v>4</v>
      </c>
      <c r="E15" s="86">
        <v>2</v>
      </c>
      <c r="F15" s="86">
        <v>4</v>
      </c>
      <c r="G15" s="86">
        <v>2</v>
      </c>
      <c r="H15" s="86">
        <v>4</v>
      </c>
      <c r="I15" s="86">
        <v>2</v>
      </c>
      <c r="J15" s="86">
        <v>4</v>
      </c>
      <c r="K15" s="87">
        <v>2</v>
      </c>
      <c r="L15" s="87">
        <v>4</v>
      </c>
      <c r="M15" s="87">
        <v>2</v>
      </c>
      <c r="N15" s="87">
        <v>4</v>
      </c>
      <c r="O15" s="86">
        <v>2</v>
      </c>
      <c r="P15" s="87">
        <v>4</v>
      </c>
      <c r="Q15" s="87">
        <v>2</v>
      </c>
      <c r="R15" s="87">
        <v>4</v>
      </c>
      <c r="S15" s="87">
        <v>3</v>
      </c>
      <c r="T15" s="81" t="s">
        <v>21</v>
      </c>
      <c r="U15" s="81" t="s">
        <v>21</v>
      </c>
      <c r="V15" s="87">
        <v>2</v>
      </c>
      <c r="W15" s="87"/>
      <c r="X15" s="87">
        <v>2</v>
      </c>
      <c r="Y15" s="87"/>
      <c r="Z15" s="87">
        <v>2</v>
      </c>
      <c r="AA15" s="87"/>
      <c r="AB15" s="87">
        <v>2</v>
      </c>
      <c r="AC15" s="87"/>
      <c r="AD15" s="87">
        <v>2</v>
      </c>
      <c r="AE15" s="87"/>
      <c r="AF15" s="86">
        <v>2</v>
      </c>
      <c r="AG15" s="86"/>
      <c r="AH15" s="86">
        <v>2</v>
      </c>
      <c r="AI15" s="86"/>
      <c r="AJ15" s="86">
        <v>2</v>
      </c>
      <c r="AK15" s="86"/>
      <c r="AL15" s="86">
        <v>2</v>
      </c>
      <c r="AM15" s="86"/>
      <c r="AN15" s="86">
        <v>2</v>
      </c>
      <c r="AO15" s="86"/>
      <c r="AP15" s="86">
        <v>2</v>
      </c>
      <c r="AQ15" s="86"/>
      <c r="AR15" s="91"/>
      <c r="AS15" s="91"/>
      <c r="AT15" s="81" t="s">
        <v>21</v>
      </c>
      <c r="AU15" s="81" t="s">
        <v>21</v>
      </c>
      <c r="AV15" s="81" t="s">
        <v>21</v>
      </c>
      <c r="AW15" s="81" t="s">
        <v>21</v>
      </c>
      <c r="AX15" s="81" t="s">
        <v>21</v>
      </c>
      <c r="AY15" s="81" t="s">
        <v>21</v>
      </c>
      <c r="AZ15" s="81" t="s">
        <v>21</v>
      </c>
      <c r="BA15" s="81" t="s">
        <v>21</v>
      </c>
      <c r="BB15" s="81" t="s">
        <v>21</v>
      </c>
      <c r="BC15" s="34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154"/>
      <c r="BT15" s="81" t="s">
        <v>21</v>
      </c>
      <c r="BU15" s="81" t="s">
        <v>21</v>
      </c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8"/>
      <c r="CK15" s="88"/>
      <c r="CL15" s="88"/>
      <c r="CM15" s="88"/>
      <c r="CN15" s="88"/>
      <c r="CO15" s="88"/>
      <c r="CP15" s="88"/>
      <c r="CQ15" s="89"/>
      <c r="CR15" s="89"/>
      <c r="CS15" s="91"/>
      <c r="CT15" s="81" t="s">
        <v>21</v>
      </c>
      <c r="CU15" s="81" t="s">
        <v>21</v>
      </c>
      <c r="CV15" s="81" t="s">
        <v>21</v>
      </c>
      <c r="CW15" s="81" t="s">
        <v>21</v>
      </c>
      <c r="CX15" s="81" t="s">
        <v>21</v>
      </c>
      <c r="CY15" s="81" t="s">
        <v>21</v>
      </c>
      <c r="CZ15" s="81" t="s">
        <v>21</v>
      </c>
      <c r="DA15" s="81" t="s">
        <v>21</v>
      </c>
      <c r="DB15" s="81" t="s">
        <v>21</v>
      </c>
      <c r="DC15" s="34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34"/>
      <c r="DR15" s="82"/>
      <c r="DS15" s="83"/>
      <c r="DT15" s="81" t="s">
        <v>21</v>
      </c>
      <c r="DU15" s="81" t="s">
        <v>21</v>
      </c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90"/>
      <c r="EM15" s="90"/>
      <c r="EN15" s="90"/>
      <c r="EO15" s="90"/>
      <c r="EP15" s="90"/>
      <c r="EQ15" s="90"/>
      <c r="ER15" s="90"/>
      <c r="ES15" s="91"/>
      <c r="ET15" s="81" t="s">
        <v>21</v>
      </c>
      <c r="EU15" s="81" t="s">
        <v>21</v>
      </c>
      <c r="EV15" s="81" t="s">
        <v>21</v>
      </c>
      <c r="EW15" s="81" t="s">
        <v>21</v>
      </c>
      <c r="EX15" s="81" t="s">
        <v>21</v>
      </c>
      <c r="EY15" s="81" t="s">
        <v>21</v>
      </c>
      <c r="EZ15" s="81" t="s">
        <v>21</v>
      </c>
      <c r="FA15" s="81" t="s">
        <v>21</v>
      </c>
      <c r="FB15" s="81"/>
      <c r="FC15" s="34"/>
      <c r="FD15" s="88"/>
      <c r="FE15" s="88"/>
      <c r="FF15" s="88"/>
      <c r="FG15" s="88"/>
      <c r="FH15" s="88"/>
      <c r="FI15" s="88"/>
      <c r="FJ15" s="88"/>
      <c r="FK15" s="88"/>
      <c r="FL15" s="34"/>
      <c r="FM15" s="38"/>
      <c r="FN15" s="34"/>
      <c r="FO15" s="34"/>
      <c r="FP15" s="34"/>
      <c r="FQ15" s="34"/>
      <c r="FR15" s="82"/>
      <c r="FS15" s="83"/>
      <c r="FT15" s="81" t="s">
        <v>21</v>
      </c>
      <c r="FU15" s="81" t="s">
        <v>21</v>
      </c>
      <c r="FV15" s="34"/>
      <c r="FW15" s="34"/>
      <c r="FX15" s="34"/>
      <c r="FY15" s="34"/>
      <c r="FZ15" s="34"/>
      <c r="GA15" s="34"/>
      <c r="GB15" s="34"/>
      <c r="GC15" s="38"/>
      <c r="GD15" s="38"/>
      <c r="GE15" s="38"/>
      <c r="GF15" s="38"/>
      <c r="GG15" s="38"/>
      <c r="GH15" s="38"/>
      <c r="GI15" s="91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80">
        <f t="shared" si="40"/>
        <v>73</v>
      </c>
      <c r="GV15" s="163"/>
      <c r="GW15" s="163"/>
    </row>
    <row r="16" spans="1:205" ht="15.75" thickBot="1">
      <c r="A16" s="84" t="s">
        <v>36</v>
      </c>
      <c r="B16" s="85" t="s">
        <v>37</v>
      </c>
      <c r="C16" s="86"/>
      <c r="D16" s="86"/>
      <c r="E16" s="86"/>
      <c r="F16" s="86"/>
      <c r="G16" s="86"/>
      <c r="H16" s="86"/>
      <c r="I16" s="86"/>
      <c r="J16" s="86"/>
      <c r="K16" s="87"/>
      <c r="L16" s="87"/>
      <c r="M16" s="87"/>
      <c r="N16" s="87"/>
      <c r="O16" s="86"/>
      <c r="P16" s="87"/>
      <c r="Q16" s="87"/>
      <c r="R16" s="87"/>
      <c r="S16" s="87"/>
      <c r="T16" s="81" t="s">
        <v>21</v>
      </c>
      <c r="U16" s="81" t="s">
        <v>21</v>
      </c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91"/>
      <c r="AS16" s="91"/>
      <c r="AT16" s="81" t="s">
        <v>21</v>
      </c>
      <c r="AU16" s="81" t="s">
        <v>21</v>
      </c>
      <c r="AV16" s="81" t="s">
        <v>21</v>
      </c>
      <c r="AW16" s="81" t="s">
        <v>21</v>
      </c>
      <c r="AX16" s="81" t="s">
        <v>21</v>
      </c>
      <c r="AY16" s="81" t="s">
        <v>21</v>
      </c>
      <c r="AZ16" s="81" t="s">
        <v>21</v>
      </c>
      <c r="BA16" s="81" t="s">
        <v>21</v>
      </c>
      <c r="BB16" s="81" t="s">
        <v>21</v>
      </c>
      <c r="BC16" s="34">
        <v>2</v>
      </c>
      <c r="BD16" s="86">
        <v>4</v>
      </c>
      <c r="BE16" s="86">
        <v>2</v>
      </c>
      <c r="BF16" s="86">
        <v>4</v>
      </c>
      <c r="BG16" s="86">
        <v>2</v>
      </c>
      <c r="BH16" s="86">
        <v>4</v>
      </c>
      <c r="BI16" s="86">
        <v>2</v>
      </c>
      <c r="BJ16" s="86">
        <v>4</v>
      </c>
      <c r="BK16" s="86">
        <v>2</v>
      </c>
      <c r="BL16" s="86">
        <v>4</v>
      </c>
      <c r="BM16" s="86">
        <v>2</v>
      </c>
      <c r="BN16" s="86">
        <v>4</v>
      </c>
      <c r="BO16" s="86">
        <v>2</v>
      </c>
      <c r="BP16" s="86">
        <v>4</v>
      </c>
      <c r="BQ16" s="86">
        <v>2</v>
      </c>
      <c r="BR16" s="86">
        <v>4</v>
      </c>
      <c r="BS16" s="154"/>
      <c r="BT16" s="81" t="s">
        <v>21</v>
      </c>
      <c r="BU16" s="81" t="s">
        <v>21</v>
      </c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8"/>
      <c r="CK16" s="88"/>
      <c r="CL16" s="88"/>
      <c r="CM16" s="88"/>
      <c r="CN16" s="88"/>
      <c r="CO16" s="88"/>
      <c r="CP16" s="88"/>
      <c r="CQ16" s="89"/>
      <c r="CR16" s="89"/>
      <c r="CS16" s="91"/>
      <c r="CT16" s="81" t="s">
        <v>21</v>
      </c>
      <c r="CU16" s="81" t="s">
        <v>21</v>
      </c>
      <c r="CV16" s="81" t="s">
        <v>21</v>
      </c>
      <c r="CW16" s="81" t="s">
        <v>21</v>
      </c>
      <c r="CX16" s="81" t="s">
        <v>21</v>
      </c>
      <c r="CY16" s="81" t="s">
        <v>21</v>
      </c>
      <c r="CZ16" s="81" t="s">
        <v>21</v>
      </c>
      <c r="DA16" s="81" t="s">
        <v>21</v>
      </c>
      <c r="DB16" s="81" t="s">
        <v>21</v>
      </c>
      <c r="DC16" s="34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34"/>
      <c r="DR16" s="34"/>
      <c r="DS16" s="91"/>
      <c r="DT16" s="81" t="s">
        <v>21</v>
      </c>
      <c r="DU16" s="81" t="s">
        <v>21</v>
      </c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90"/>
      <c r="EM16" s="90"/>
      <c r="EN16" s="90"/>
      <c r="EO16" s="90"/>
      <c r="EP16" s="90"/>
      <c r="EQ16" s="90"/>
      <c r="ER16" s="90"/>
      <c r="ES16" s="91"/>
      <c r="ET16" s="81" t="s">
        <v>21</v>
      </c>
      <c r="EU16" s="81" t="s">
        <v>21</v>
      </c>
      <c r="EV16" s="81" t="s">
        <v>21</v>
      </c>
      <c r="EW16" s="81" t="s">
        <v>21</v>
      </c>
      <c r="EX16" s="81" t="s">
        <v>21</v>
      </c>
      <c r="EY16" s="81" t="s">
        <v>21</v>
      </c>
      <c r="EZ16" s="81" t="s">
        <v>21</v>
      </c>
      <c r="FA16" s="81" t="s">
        <v>21</v>
      </c>
      <c r="FB16" s="81"/>
      <c r="FC16" s="34"/>
      <c r="FD16" s="88"/>
      <c r="FE16" s="88"/>
      <c r="FF16" s="88"/>
      <c r="FG16" s="88"/>
      <c r="FH16" s="88"/>
      <c r="FI16" s="88"/>
      <c r="FJ16" s="88"/>
      <c r="FK16" s="88"/>
      <c r="FL16" s="34"/>
      <c r="FM16" s="38"/>
      <c r="FN16" s="34"/>
      <c r="FO16" s="34"/>
      <c r="FP16" s="34"/>
      <c r="FQ16" s="34"/>
      <c r="FR16" s="34"/>
      <c r="FS16" s="91"/>
      <c r="FT16" s="81" t="s">
        <v>21</v>
      </c>
      <c r="FU16" s="81" t="s">
        <v>21</v>
      </c>
      <c r="FV16" s="34"/>
      <c r="FW16" s="34"/>
      <c r="FX16" s="34"/>
      <c r="FY16" s="34"/>
      <c r="FZ16" s="34"/>
      <c r="GA16" s="34"/>
      <c r="GB16" s="34"/>
      <c r="GC16" s="38"/>
      <c r="GD16" s="38"/>
      <c r="GE16" s="38"/>
      <c r="GF16" s="38"/>
      <c r="GG16" s="38"/>
      <c r="GH16" s="38"/>
      <c r="GI16" s="91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80">
        <f t="shared" si="40"/>
        <v>48</v>
      </c>
    </row>
    <row r="17" spans="1:349" ht="15.75" thickBot="1">
      <c r="A17" s="84" t="s">
        <v>38</v>
      </c>
      <c r="B17" s="85" t="s">
        <v>39</v>
      </c>
      <c r="C17" s="86">
        <v>6</v>
      </c>
      <c r="D17" s="86">
        <v>4</v>
      </c>
      <c r="E17" s="86">
        <v>6</v>
      </c>
      <c r="F17" s="86">
        <v>4</v>
      </c>
      <c r="G17" s="86">
        <v>6</v>
      </c>
      <c r="H17" s="86">
        <v>4</v>
      </c>
      <c r="I17" s="86">
        <v>6</v>
      </c>
      <c r="J17" s="86">
        <v>4</v>
      </c>
      <c r="K17" s="87">
        <v>6</v>
      </c>
      <c r="L17" s="87">
        <v>4</v>
      </c>
      <c r="M17" s="87">
        <v>6</v>
      </c>
      <c r="N17" s="87">
        <v>4</v>
      </c>
      <c r="O17" s="86">
        <v>6</v>
      </c>
      <c r="P17" s="87">
        <v>4</v>
      </c>
      <c r="Q17" s="87">
        <v>6</v>
      </c>
      <c r="R17" s="87">
        <v>4</v>
      </c>
      <c r="S17" s="87">
        <v>5</v>
      </c>
      <c r="T17" s="81" t="s">
        <v>21</v>
      </c>
      <c r="U17" s="81" t="s">
        <v>21</v>
      </c>
      <c r="V17" s="87">
        <v>2</v>
      </c>
      <c r="W17" s="87">
        <v>2</v>
      </c>
      <c r="X17" s="87">
        <v>2</v>
      </c>
      <c r="Y17" s="87">
        <v>2</v>
      </c>
      <c r="Z17" s="87">
        <v>2</v>
      </c>
      <c r="AA17" s="87">
        <v>2</v>
      </c>
      <c r="AB17" s="87">
        <v>2</v>
      </c>
      <c r="AC17" s="87">
        <v>2</v>
      </c>
      <c r="AD17" s="87">
        <v>2</v>
      </c>
      <c r="AE17" s="87">
        <v>2</v>
      </c>
      <c r="AF17" s="86">
        <v>2</v>
      </c>
      <c r="AG17" s="86">
        <v>2</v>
      </c>
      <c r="AH17" s="86">
        <v>2</v>
      </c>
      <c r="AI17" s="86">
        <v>2</v>
      </c>
      <c r="AJ17" s="86">
        <v>2</v>
      </c>
      <c r="AK17" s="86">
        <v>2</v>
      </c>
      <c r="AL17" s="86">
        <v>2</v>
      </c>
      <c r="AM17" s="86">
        <v>2</v>
      </c>
      <c r="AN17" s="86">
        <v>2</v>
      </c>
      <c r="AO17" s="86">
        <v>2</v>
      </c>
      <c r="AP17" s="86">
        <v>2</v>
      </c>
      <c r="AQ17" s="86">
        <v>2</v>
      </c>
      <c r="AR17" s="91"/>
      <c r="AS17" s="91"/>
      <c r="AT17" s="81" t="s">
        <v>21</v>
      </c>
      <c r="AU17" s="81" t="s">
        <v>21</v>
      </c>
      <c r="AV17" s="81" t="s">
        <v>21</v>
      </c>
      <c r="AW17" s="81" t="s">
        <v>21</v>
      </c>
      <c r="AX17" s="81" t="s">
        <v>21</v>
      </c>
      <c r="AY17" s="81" t="s">
        <v>21</v>
      </c>
      <c r="AZ17" s="81" t="s">
        <v>21</v>
      </c>
      <c r="BA17" s="81" t="s">
        <v>21</v>
      </c>
      <c r="BB17" s="81" t="s">
        <v>21</v>
      </c>
      <c r="BC17" s="34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154"/>
      <c r="BT17" s="81" t="s">
        <v>21</v>
      </c>
      <c r="BU17" s="81" t="s">
        <v>21</v>
      </c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8"/>
      <c r="CK17" s="88"/>
      <c r="CL17" s="88"/>
      <c r="CM17" s="88"/>
      <c r="CN17" s="88"/>
      <c r="CO17" s="88"/>
      <c r="CP17" s="88"/>
      <c r="CQ17" s="89"/>
      <c r="CR17" s="89"/>
      <c r="CS17" s="91"/>
      <c r="CT17" s="81" t="s">
        <v>21</v>
      </c>
      <c r="CU17" s="81" t="s">
        <v>21</v>
      </c>
      <c r="CV17" s="81" t="s">
        <v>21</v>
      </c>
      <c r="CW17" s="81" t="s">
        <v>21</v>
      </c>
      <c r="CX17" s="81" t="s">
        <v>21</v>
      </c>
      <c r="CY17" s="81" t="s">
        <v>21</v>
      </c>
      <c r="CZ17" s="81" t="s">
        <v>21</v>
      </c>
      <c r="DA17" s="81" t="s">
        <v>21</v>
      </c>
      <c r="DB17" s="81" t="s">
        <v>21</v>
      </c>
      <c r="DC17" s="34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34"/>
      <c r="DR17" s="82"/>
      <c r="DS17" s="83"/>
      <c r="DT17" s="81" t="s">
        <v>21</v>
      </c>
      <c r="DU17" s="81" t="s">
        <v>21</v>
      </c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90"/>
      <c r="EM17" s="90"/>
      <c r="EN17" s="90"/>
      <c r="EO17" s="90"/>
      <c r="EP17" s="90"/>
      <c r="EQ17" s="90"/>
      <c r="ER17" s="90"/>
      <c r="ES17" s="91"/>
      <c r="ET17" s="81" t="s">
        <v>21</v>
      </c>
      <c r="EU17" s="81" t="s">
        <v>21</v>
      </c>
      <c r="EV17" s="81" t="s">
        <v>21</v>
      </c>
      <c r="EW17" s="81" t="s">
        <v>21</v>
      </c>
      <c r="EX17" s="81" t="s">
        <v>21</v>
      </c>
      <c r="EY17" s="81" t="s">
        <v>21</v>
      </c>
      <c r="EZ17" s="81" t="s">
        <v>21</v>
      </c>
      <c r="FA17" s="81" t="s">
        <v>21</v>
      </c>
      <c r="FB17" s="81"/>
      <c r="FC17" s="34"/>
      <c r="FD17" s="88"/>
      <c r="FE17" s="88"/>
      <c r="FF17" s="88"/>
      <c r="FG17" s="88"/>
      <c r="FH17" s="88"/>
      <c r="FI17" s="88"/>
      <c r="FJ17" s="88"/>
      <c r="FK17" s="88"/>
      <c r="FL17" s="34"/>
      <c r="FM17" s="38"/>
      <c r="FN17" s="34"/>
      <c r="FO17" s="34"/>
      <c r="FP17" s="34"/>
      <c r="FQ17" s="34"/>
      <c r="FR17" s="82"/>
      <c r="FS17" s="83"/>
      <c r="FT17" s="81" t="s">
        <v>21</v>
      </c>
      <c r="FU17" s="81" t="s">
        <v>21</v>
      </c>
      <c r="FV17" s="34"/>
      <c r="FW17" s="34"/>
      <c r="FX17" s="34"/>
      <c r="FY17" s="34"/>
      <c r="FZ17" s="34"/>
      <c r="GA17" s="34"/>
      <c r="GB17" s="34"/>
      <c r="GC17" s="38"/>
      <c r="GD17" s="38"/>
      <c r="GE17" s="38"/>
      <c r="GF17" s="38"/>
      <c r="GG17" s="38"/>
      <c r="GH17" s="38"/>
      <c r="GI17" s="91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80">
        <f>SUM(C17:S17)+SUM(V17:AQ17)</f>
        <v>129</v>
      </c>
    </row>
    <row r="18" spans="1:349" ht="15.75" thickBot="1">
      <c r="A18" s="84" t="s">
        <v>40</v>
      </c>
      <c r="B18" s="93" t="s">
        <v>41</v>
      </c>
      <c r="C18" s="86">
        <v>2</v>
      </c>
      <c r="D18" s="86">
        <v>2</v>
      </c>
      <c r="E18" s="86">
        <v>2</v>
      </c>
      <c r="F18" s="86">
        <v>2</v>
      </c>
      <c r="G18" s="86">
        <v>2</v>
      </c>
      <c r="H18" s="86">
        <v>2</v>
      </c>
      <c r="I18" s="86">
        <v>2</v>
      </c>
      <c r="J18" s="86">
        <v>2</v>
      </c>
      <c r="K18" s="87">
        <v>2</v>
      </c>
      <c r="L18" s="87">
        <v>2</v>
      </c>
      <c r="M18" s="87">
        <v>2</v>
      </c>
      <c r="N18" s="87">
        <v>2</v>
      </c>
      <c r="O18" s="86">
        <v>2</v>
      </c>
      <c r="P18" s="87">
        <v>2</v>
      </c>
      <c r="Q18" s="87">
        <v>2</v>
      </c>
      <c r="R18" s="87">
        <v>2</v>
      </c>
      <c r="S18" s="87">
        <v>2</v>
      </c>
      <c r="T18" s="81" t="s">
        <v>21</v>
      </c>
      <c r="U18" s="81" t="s">
        <v>21</v>
      </c>
      <c r="V18" s="87">
        <v>2</v>
      </c>
      <c r="W18" s="87">
        <v>2</v>
      </c>
      <c r="X18" s="87">
        <v>2</v>
      </c>
      <c r="Y18" s="87">
        <v>2</v>
      </c>
      <c r="Z18" s="87">
        <v>2</v>
      </c>
      <c r="AA18" s="87">
        <v>2</v>
      </c>
      <c r="AB18" s="87">
        <v>2</v>
      </c>
      <c r="AC18" s="87">
        <v>2</v>
      </c>
      <c r="AD18" s="87">
        <v>2</v>
      </c>
      <c r="AE18" s="87">
        <v>2</v>
      </c>
      <c r="AF18" s="86">
        <v>2</v>
      </c>
      <c r="AG18" s="86">
        <v>2</v>
      </c>
      <c r="AH18" s="86">
        <v>2</v>
      </c>
      <c r="AI18" s="86">
        <v>2</v>
      </c>
      <c r="AJ18" s="86">
        <v>2</v>
      </c>
      <c r="AK18" s="86">
        <v>2</v>
      </c>
      <c r="AL18" s="86">
        <v>2</v>
      </c>
      <c r="AM18" s="86">
        <v>2</v>
      </c>
      <c r="AN18" s="86">
        <v>2</v>
      </c>
      <c r="AO18" s="86">
        <v>2</v>
      </c>
      <c r="AP18" s="86">
        <v>2</v>
      </c>
      <c r="AQ18" s="86">
        <v>2</v>
      </c>
      <c r="AR18" s="91"/>
      <c r="AS18" s="91"/>
      <c r="AT18" s="81" t="s">
        <v>21</v>
      </c>
      <c r="AU18" s="81" t="s">
        <v>21</v>
      </c>
      <c r="AV18" s="81" t="s">
        <v>21</v>
      </c>
      <c r="AW18" s="81" t="s">
        <v>21</v>
      </c>
      <c r="AX18" s="81" t="s">
        <v>21</v>
      </c>
      <c r="AY18" s="81" t="s">
        <v>21</v>
      </c>
      <c r="AZ18" s="81" t="s">
        <v>21</v>
      </c>
      <c r="BA18" s="81" t="s">
        <v>21</v>
      </c>
      <c r="BB18" s="81" t="s">
        <v>21</v>
      </c>
      <c r="BC18" s="34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154"/>
      <c r="BT18" s="81" t="s">
        <v>21</v>
      </c>
      <c r="BU18" s="81" t="s">
        <v>21</v>
      </c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8"/>
      <c r="CK18" s="88"/>
      <c r="CL18" s="88"/>
      <c r="CM18" s="88"/>
      <c r="CN18" s="88"/>
      <c r="CO18" s="88"/>
      <c r="CP18" s="88"/>
      <c r="CQ18" s="89"/>
      <c r="CR18" s="89"/>
      <c r="CS18" s="91"/>
      <c r="CT18" s="81" t="s">
        <v>21</v>
      </c>
      <c r="CU18" s="81" t="s">
        <v>21</v>
      </c>
      <c r="CV18" s="81" t="s">
        <v>21</v>
      </c>
      <c r="CW18" s="81" t="s">
        <v>21</v>
      </c>
      <c r="CX18" s="81" t="s">
        <v>21</v>
      </c>
      <c r="CY18" s="81" t="s">
        <v>21</v>
      </c>
      <c r="CZ18" s="81" t="s">
        <v>21</v>
      </c>
      <c r="DA18" s="81" t="s">
        <v>21</v>
      </c>
      <c r="DB18" s="81" t="s">
        <v>21</v>
      </c>
      <c r="DC18" s="34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34"/>
      <c r="DR18" s="34"/>
      <c r="DS18" s="91"/>
      <c r="DT18" s="81" t="s">
        <v>21</v>
      </c>
      <c r="DU18" s="81" t="s">
        <v>21</v>
      </c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90"/>
      <c r="EM18" s="90"/>
      <c r="EN18" s="90"/>
      <c r="EO18" s="90"/>
      <c r="EP18" s="90"/>
      <c r="EQ18" s="90"/>
      <c r="ER18" s="90"/>
      <c r="ES18" s="91"/>
      <c r="ET18" s="81" t="s">
        <v>21</v>
      </c>
      <c r="EU18" s="81" t="s">
        <v>21</v>
      </c>
      <c r="EV18" s="81" t="s">
        <v>21</v>
      </c>
      <c r="EW18" s="81" t="s">
        <v>21</v>
      </c>
      <c r="EX18" s="81" t="s">
        <v>21</v>
      </c>
      <c r="EY18" s="81" t="s">
        <v>21</v>
      </c>
      <c r="EZ18" s="81" t="s">
        <v>21</v>
      </c>
      <c r="FA18" s="81" t="s">
        <v>21</v>
      </c>
      <c r="FB18" s="81"/>
      <c r="FC18" s="34"/>
      <c r="FD18" s="88"/>
      <c r="FE18" s="88"/>
      <c r="FF18" s="88"/>
      <c r="FG18" s="88"/>
      <c r="FH18" s="88"/>
      <c r="FI18" s="88"/>
      <c r="FJ18" s="88"/>
      <c r="FK18" s="88"/>
      <c r="FL18" s="34"/>
      <c r="FM18" s="38"/>
      <c r="FN18" s="34"/>
      <c r="FO18" s="34"/>
      <c r="FP18" s="34"/>
      <c r="FQ18" s="34"/>
      <c r="FR18" s="34"/>
      <c r="FS18" s="91"/>
      <c r="FT18" s="81" t="s">
        <v>21</v>
      </c>
      <c r="FU18" s="81" t="s">
        <v>21</v>
      </c>
      <c r="FV18" s="34"/>
      <c r="FW18" s="34"/>
      <c r="FX18" s="34"/>
      <c r="FY18" s="34"/>
      <c r="FZ18" s="34"/>
      <c r="GA18" s="34"/>
      <c r="GB18" s="34"/>
      <c r="GC18" s="38"/>
      <c r="GD18" s="38"/>
      <c r="GE18" s="38"/>
      <c r="GF18" s="38"/>
      <c r="GG18" s="38"/>
      <c r="GH18" s="38"/>
      <c r="GI18" s="91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80">
        <f t="shared" si="40"/>
        <v>78</v>
      </c>
    </row>
    <row r="19" spans="1:349" ht="15.75" thickBot="1">
      <c r="A19" s="84" t="s">
        <v>42</v>
      </c>
      <c r="B19" s="93" t="s">
        <v>43</v>
      </c>
      <c r="C19" s="86"/>
      <c r="D19" s="86"/>
      <c r="E19" s="86"/>
      <c r="F19" s="86"/>
      <c r="G19" s="86"/>
      <c r="H19" s="86"/>
      <c r="I19" s="86"/>
      <c r="J19" s="86"/>
      <c r="K19" s="87"/>
      <c r="L19" s="87"/>
      <c r="M19" s="87"/>
      <c r="N19" s="87"/>
      <c r="O19" s="86"/>
      <c r="P19" s="87"/>
      <c r="Q19" s="87"/>
      <c r="R19" s="87"/>
      <c r="S19" s="87"/>
      <c r="T19" s="81" t="s">
        <v>21</v>
      </c>
      <c r="U19" s="81" t="s">
        <v>21</v>
      </c>
      <c r="V19" s="87"/>
      <c r="W19" s="87">
        <v>2</v>
      </c>
      <c r="X19" s="87"/>
      <c r="Y19" s="87">
        <v>2</v>
      </c>
      <c r="Z19" s="87"/>
      <c r="AA19" s="87">
        <v>2</v>
      </c>
      <c r="AB19" s="87"/>
      <c r="AC19" s="87">
        <v>2</v>
      </c>
      <c r="AD19" s="87"/>
      <c r="AE19" s="87">
        <v>2</v>
      </c>
      <c r="AF19" s="86"/>
      <c r="AG19" s="86">
        <v>2</v>
      </c>
      <c r="AH19" s="86"/>
      <c r="AI19" s="86">
        <v>2</v>
      </c>
      <c r="AJ19" s="86"/>
      <c r="AK19" s="86">
        <v>2</v>
      </c>
      <c r="AL19" s="86"/>
      <c r="AM19" s="86">
        <v>2</v>
      </c>
      <c r="AN19" s="86"/>
      <c r="AO19" s="86">
        <v>2</v>
      </c>
      <c r="AP19" s="86"/>
      <c r="AQ19" s="86">
        <v>2</v>
      </c>
      <c r="AR19" s="91"/>
      <c r="AS19" s="91"/>
      <c r="AT19" s="81" t="s">
        <v>21</v>
      </c>
      <c r="AU19" s="81" t="s">
        <v>21</v>
      </c>
      <c r="AV19" s="81" t="s">
        <v>21</v>
      </c>
      <c r="AW19" s="81" t="s">
        <v>21</v>
      </c>
      <c r="AX19" s="81" t="s">
        <v>21</v>
      </c>
      <c r="AY19" s="81" t="s">
        <v>21</v>
      </c>
      <c r="AZ19" s="81" t="s">
        <v>21</v>
      </c>
      <c r="BA19" s="81" t="s">
        <v>21</v>
      </c>
      <c r="BB19" s="81" t="s">
        <v>21</v>
      </c>
      <c r="BC19" s="34">
        <v>2</v>
      </c>
      <c r="BD19" s="86"/>
      <c r="BE19" s="86">
        <v>2</v>
      </c>
      <c r="BF19" s="86"/>
      <c r="BG19" s="86">
        <v>2</v>
      </c>
      <c r="BH19" s="86"/>
      <c r="BI19" s="86">
        <v>2</v>
      </c>
      <c r="BJ19" s="86"/>
      <c r="BK19" s="86">
        <v>2</v>
      </c>
      <c r="BL19" s="86"/>
      <c r="BM19" s="86">
        <v>2</v>
      </c>
      <c r="BN19" s="86"/>
      <c r="BO19" s="86">
        <v>2</v>
      </c>
      <c r="BP19" s="86"/>
      <c r="BQ19" s="86">
        <v>2</v>
      </c>
      <c r="BR19" s="86"/>
      <c r="BS19" s="154"/>
      <c r="BT19" s="81" t="s">
        <v>21</v>
      </c>
      <c r="BU19" s="81" t="s">
        <v>21</v>
      </c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8"/>
      <c r="CK19" s="88"/>
      <c r="CL19" s="88"/>
      <c r="CM19" s="88"/>
      <c r="CN19" s="88"/>
      <c r="CO19" s="88"/>
      <c r="CP19" s="88"/>
      <c r="CQ19" s="89"/>
      <c r="CR19" s="89"/>
      <c r="CS19" s="91"/>
      <c r="CT19" s="81" t="s">
        <v>21</v>
      </c>
      <c r="CU19" s="81" t="s">
        <v>21</v>
      </c>
      <c r="CV19" s="81" t="s">
        <v>21</v>
      </c>
      <c r="CW19" s="81" t="s">
        <v>21</v>
      </c>
      <c r="CX19" s="81" t="s">
        <v>21</v>
      </c>
      <c r="CY19" s="81" t="s">
        <v>21</v>
      </c>
      <c r="CZ19" s="81" t="s">
        <v>21</v>
      </c>
      <c r="DA19" s="81" t="s">
        <v>21</v>
      </c>
      <c r="DB19" s="81" t="s">
        <v>21</v>
      </c>
      <c r="DC19" s="34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34"/>
      <c r="DR19" s="82"/>
      <c r="DS19" s="83"/>
      <c r="DT19" s="81" t="s">
        <v>21</v>
      </c>
      <c r="DU19" s="81" t="s">
        <v>21</v>
      </c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90"/>
      <c r="EM19" s="90"/>
      <c r="EN19" s="90"/>
      <c r="EO19" s="90"/>
      <c r="EP19" s="90"/>
      <c r="EQ19" s="90"/>
      <c r="ER19" s="90"/>
      <c r="ES19" s="91"/>
      <c r="ET19" s="81" t="s">
        <v>21</v>
      </c>
      <c r="EU19" s="81" t="s">
        <v>21</v>
      </c>
      <c r="EV19" s="81" t="s">
        <v>21</v>
      </c>
      <c r="EW19" s="81" t="s">
        <v>21</v>
      </c>
      <c r="EX19" s="81" t="s">
        <v>21</v>
      </c>
      <c r="EY19" s="81" t="s">
        <v>21</v>
      </c>
      <c r="EZ19" s="81" t="s">
        <v>21</v>
      </c>
      <c r="FA19" s="81" t="s">
        <v>21</v>
      </c>
      <c r="FB19" s="81"/>
      <c r="FC19" s="34"/>
      <c r="FD19" s="88"/>
      <c r="FE19" s="88"/>
      <c r="FF19" s="88"/>
      <c r="FG19" s="88"/>
      <c r="FH19" s="88"/>
      <c r="FI19" s="88"/>
      <c r="FJ19" s="88"/>
      <c r="FK19" s="88"/>
      <c r="FL19" s="34"/>
      <c r="FM19" s="38"/>
      <c r="FN19" s="34"/>
      <c r="FO19" s="34"/>
      <c r="FP19" s="34"/>
      <c r="FQ19" s="34"/>
      <c r="FR19" s="82"/>
      <c r="FS19" s="83"/>
      <c r="FT19" s="81" t="s">
        <v>21</v>
      </c>
      <c r="FU19" s="81" t="s">
        <v>21</v>
      </c>
      <c r="FV19" s="34"/>
      <c r="FW19" s="34"/>
      <c r="FX19" s="34"/>
      <c r="FY19" s="34"/>
      <c r="FZ19" s="34"/>
      <c r="GA19" s="34"/>
      <c r="GB19" s="34"/>
      <c r="GC19" s="38"/>
      <c r="GD19" s="38"/>
      <c r="GE19" s="38"/>
      <c r="GF19" s="38"/>
      <c r="GG19" s="38"/>
      <c r="GH19" s="38"/>
      <c r="GI19" s="91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80">
        <f t="shared" si="40"/>
        <v>38</v>
      </c>
    </row>
    <row r="20" spans="1:349" ht="15.75" thickBot="1">
      <c r="A20" s="84" t="s">
        <v>44</v>
      </c>
      <c r="B20" s="93" t="s">
        <v>45</v>
      </c>
      <c r="C20" s="86">
        <v>2</v>
      </c>
      <c r="D20" s="86">
        <v>2</v>
      </c>
      <c r="E20" s="86">
        <v>2</v>
      </c>
      <c r="F20" s="86">
        <v>2</v>
      </c>
      <c r="G20" s="86">
        <v>2</v>
      </c>
      <c r="H20" s="86">
        <v>2</v>
      </c>
      <c r="I20" s="86">
        <v>2</v>
      </c>
      <c r="J20" s="86">
        <v>2</v>
      </c>
      <c r="K20" s="86">
        <v>2</v>
      </c>
      <c r="L20" s="86">
        <v>2</v>
      </c>
      <c r="M20" s="86">
        <v>2</v>
      </c>
      <c r="N20" s="86">
        <v>2</v>
      </c>
      <c r="O20" s="86">
        <v>2</v>
      </c>
      <c r="P20" s="86">
        <v>2</v>
      </c>
      <c r="Q20" s="86">
        <v>2</v>
      </c>
      <c r="R20" s="86">
        <v>2</v>
      </c>
      <c r="S20" s="86">
        <v>2</v>
      </c>
      <c r="T20" s="81" t="s">
        <v>21</v>
      </c>
      <c r="U20" s="81" t="s">
        <v>21</v>
      </c>
      <c r="V20" s="87">
        <v>2</v>
      </c>
      <c r="W20" s="87">
        <v>2</v>
      </c>
      <c r="X20" s="87">
        <v>2</v>
      </c>
      <c r="Y20" s="87">
        <v>2</v>
      </c>
      <c r="Z20" s="87">
        <v>2</v>
      </c>
      <c r="AA20" s="87">
        <v>2</v>
      </c>
      <c r="AB20" s="87">
        <v>2</v>
      </c>
      <c r="AC20" s="87">
        <v>2</v>
      </c>
      <c r="AD20" s="87">
        <v>2</v>
      </c>
      <c r="AE20" s="87">
        <v>2</v>
      </c>
      <c r="AF20" s="87">
        <v>2</v>
      </c>
      <c r="AG20" s="87">
        <v>2</v>
      </c>
      <c r="AH20" s="87">
        <v>2</v>
      </c>
      <c r="AI20" s="87">
        <v>2</v>
      </c>
      <c r="AJ20" s="87">
        <v>2</v>
      </c>
      <c r="AK20" s="87">
        <v>2</v>
      </c>
      <c r="AL20" s="87">
        <v>2</v>
      </c>
      <c r="AM20" s="87">
        <v>2</v>
      </c>
      <c r="AN20" s="87">
        <v>2</v>
      </c>
      <c r="AO20" s="87">
        <v>2</v>
      </c>
      <c r="AP20" s="87">
        <v>2</v>
      </c>
      <c r="AQ20" s="87">
        <v>2</v>
      </c>
      <c r="AR20" s="91"/>
      <c r="AS20" s="91"/>
      <c r="AT20" s="81" t="s">
        <v>21</v>
      </c>
      <c r="AU20" s="81" t="s">
        <v>21</v>
      </c>
      <c r="AV20" s="81" t="s">
        <v>21</v>
      </c>
      <c r="AW20" s="81" t="s">
        <v>21</v>
      </c>
      <c r="AX20" s="81" t="s">
        <v>21</v>
      </c>
      <c r="AY20" s="81" t="s">
        <v>21</v>
      </c>
      <c r="AZ20" s="81" t="s">
        <v>21</v>
      </c>
      <c r="BA20" s="81" t="s">
        <v>21</v>
      </c>
      <c r="BB20" s="81" t="s">
        <v>21</v>
      </c>
      <c r="BC20" s="34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154"/>
      <c r="BT20" s="81" t="s">
        <v>21</v>
      </c>
      <c r="BU20" s="81" t="s">
        <v>21</v>
      </c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8"/>
      <c r="CK20" s="88"/>
      <c r="CL20" s="88"/>
      <c r="CM20" s="88"/>
      <c r="CN20" s="88"/>
      <c r="CO20" s="88"/>
      <c r="CP20" s="88"/>
      <c r="CQ20" s="89"/>
      <c r="CR20" s="89"/>
      <c r="CS20" s="91"/>
      <c r="CT20" s="81" t="s">
        <v>21</v>
      </c>
      <c r="CU20" s="81" t="s">
        <v>21</v>
      </c>
      <c r="CV20" s="81" t="s">
        <v>21</v>
      </c>
      <c r="CW20" s="81" t="s">
        <v>21</v>
      </c>
      <c r="CX20" s="81" t="s">
        <v>21</v>
      </c>
      <c r="CY20" s="81" t="s">
        <v>21</v>
      </c>
      <c r="CZ20" s="81" t="s">
        <v>21</v>
      </c>
      <c r="DA20" s="81" t="s">
        <v>21</v>
      </c>
      <c r="DB20" s="81" t="s">
        <v>21</v>
      </c>
      <c r="DC20" s="34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34"/>
      <c r="DR20" s="34"/>
      <c r="DS20" s="91"/>
      <c r="DT20" s="81" t="s">
        <v>21</v>
      </c>
      <c r="DU20" s="81" t="s">
        <v>21</v>
      </c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90"/>
      <c r="EM20" s="90"/>
      <c r="EN20" s="90"/>
      <c r="EO20" s="90"/>
      <c r="EP20" s="90"/>
      <c r="EQ20" s="90"/>
      <c r="ER20" s="90"/>
      <c r="ES20" s="91"/>
      <c r="ET20" s="81" t="s">
        <v>21</v>
      </c>
      <c r="EU20" s="81" t="s">
        <v>21</v>
      </c>
      <c r="EV20" s="81" t="s">
        <v>21</v>
      </c>
      <c r="EW20" s="81" t="s">
        <v>21</v>
      </c>
      <c r="EX20" s="81" t="s">
        <v>21</v>
      </c>
      <c r="EY20" s="81" t="s">
        <v>21</v>
      </c>
      <c r="EZ20" s="81" t="s">
        <v>21</v>
      </c>
      <c r="FA20" s="81" t="s">
        <v>21</v>
      </c>
      <c r="FB20" s="81"/>
      <c r="FC20" s="34"/>
      <c r="FD20" s="88"/>
      <c r="FE20" s="88"/>
      <c r="FF20" s="88"/>
      <c r="FG20" s="88"/>
      <c r="FH20" s="88"/>
      <c r="FI20" s="88"/>
      <c r="FJ20" s="88"/>
      <c r="FK20" s="88"/>
      <c r="FL20" s="34"/>
      <c r="FM20" s="38"/>
      <c r="FN20" s="34"/>
      <c r="FO20" s="34"/>
      <c r="FP20" s="34"/>
      <c r="FQ20" s="34"/>
      <c r="FR20" s="34"/>
      <c r="FS20" s="91"/>
      <c r="FT20" s="81" t="s">
        <v>21</v>
      </c>
      <c r="FU20" s="81" t="s">
        <v>21</v>
      </c>
      <c r="FV20" s="34"/>
      <c r="FW20" s="34"/>
      <c r="FX20" s="34"/>
      <c r="FY20" s="34"/>
      <c r="FZ20" s="34"/>
      <c r="GA20" s="34"/>
      <c r="GB20" s="34"/>
      <c r="GC20" s="38"/>
      <c r="GD20" s="38"/>
      <c r="GE20" s="38"/>
      <c r="GF20" s="38"/>
      <c r="GG20" s="38"/>
      <c r="GH20" s="38"/>
      <c r="GI20" s="91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80">
        <f t="shared" si="40"/>
        <v>78</v>
      </c>
    </row>
    <row r="21" spans="1:349" ht="24.75" thickBot="1">
      <c r="A21" s="95" t="s">
        <v>46</v>
      </c>
      <c r="B21" s="93" t="s">
        <v>47</v>
      </c>
      <c r="C21" s="86">
        <v>2</v>
      </c>
      <c r="D21" s="86">
        <v>2</v>
      </c>
      <c r="E21" s="86">
        <v>2</v>
      </c>
      <c r="F21" s="86">
        <v>2</v>
      </c>
      <c r="G21" s="86">
        <v>2</v>
      </c>
      <c r="H21" s="86">
        <v>2</v>
      </c>
      <c r="I21" s="86">
        <v>2</v>
      </c>
      <c r="J21" s="86">
        <v>2</v>
      </c>
      <c r="K21" s="87">
        <v>2</v>
      </c>
      <c r="L21" s="87">
        <v>2</v>
      </c>
      <c r="M21" s="87">
        <v>2</v>
      </c>
      <c r="N21" s="87">
        <v>2</v>
      </c>
      <c r="O21" s="86">
        <v>2</v>
      </c>
      <c r="P21" s="87">
        <v>2</v>
      </c>
      <c r="Q21" s="87">
        <v>2</v>
      </c>
      <c r="R21" s="87">
        <v>2</v>
      </c>
      <c r="S21" s="87">
        <v>2</v>
      </c>
      <c r="T21" s="81" t="s">
        <v>21</v>
      </c>
      <c r="U21" s="81" t="s">
        <v>21</v>
      </c>
      <c r="V21" s="87">
        <v>2</v>
      </c>
      <c r="W21" s="87">
        <v>2</v>
      </c>
      <c r="X21" s="87">
        <v>2</v>
      </c>
      <c r="Y21" s="87">
        <v>2</v>
      </c>
      <c r="Z21" s="87">
        <v>2</v>
      </c>
      <c r="AA21" s="87">
        <v>2</v>
      </c>
      <c r="AB21" s="87">
        <v>2</v>
      </c>
      <c r="AC21" s="87">
        <v>2</v>
      </c>
      <c r="AD21" s="87">
        <v>2</v>
      </c>
      <c r="AE21" s="87">
        <v>2</v>
      </c>
      <c r="AF21" s="86">
        <v>2</v>
      </c>
      <c r="AG21" s="86">
        <v>2</v>
      </c>
      <c r="AH21" s="86">
        <v>2</v>
      </c>
      <c r="AI21" s="86">
        <v>2</v>
      </c>
      <c r="AJ21" s="86">
        <v>2</v>
      </c>
      <c r="AK21" s="86">
        <v>2</v>
      </c>
      <c r="AL21" s="86">
        <v>2</v>
      </c>
      <c r="AM21" s="86">
        <v>2</v>
      </c>
      <c r="AN21" s="86">
        <v>2</v>
      </c>
      <c r="AO21" s="86">
        <v>2</v>
      </c>
      <c r="AP21" s="86">
        <v>2</v>
      </c>
      <c r="AQ21" s="86">
        <v>2</v>
      </c>
      <c r="AR21" s="91"/>
      <c r="AS21" s="91"/>
      <c r="AT21" s="81" t="s">
        <v>21</v>
      </c>
      <c r="AU21" s="81" t="s">
        <v>21</v>
      </c>
      <c r="AV21" s="81" t="s">
        <v>21</v>
      </c>
      <c r="AW21" s="81" t="s">
        <v>21</v>
      </c>
      <c r="AX21" s="81" t="s">
        <v>21</v>
      </c>
      <c r="AY21" s="81" t="s">
        <v>21</v>
      </c>
      <c r="AZ21" s="81" t="s">
        <v>21</v>
      </c>
      <c r="BA21" s="81" t="s">
        <v>21</v>
      </c>
      <c r="BB21" s="81" t="s">
        <v>21</v>
      </c>
      <c r="BC21" s="34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154"/>
      <c r="BT21" s="81" t="s">
        <v>21</v>
      </c>
      <c r="BU21" s="81" t="s">
        <v>21</v>
      </c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8"/>
      <c r="CK21" s="88"/>
      <c r="CL21" s="88"/>
      <c r="CM21" s="88"/>
      <c r="CN21" s="88"/>
      <c r="CO21" s="88"/>
      <c r="CP21" s="88"/>
      <c r="CQ21" s="89"/>
      <c r="CR21" s="89"/>
      <c r="CS21" s="91"/>
      <c r="CT21" s="81" t="s">
        <v>21</v>
      </c>
      <c r="CU21" s="81" t="s">
        <v>21</v>
      </c>
      <c r="CV21" s="81" t="s">
        <v>21</v>
      </c>
      <c r="CW21" s="81" t="s">
        <v>21</v>
      </c>
      <c r="CX21" s="81" t="s">
        <v>21</v>
      </c>
      <c r="CY21" s="81" t="s">
        <v>21</v>
      </c>
      <c r="CZ21" s="81" t="s">
        <v>21</v>
      </c>
      <c r="DA21" s="81" t="s">
        <v>21</v>
      </c>
      <c r="DB21" s="81" t="s">
        <v>21</v>
      </c>
      <c r="DC21" s="34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34"/>
      <c r="DR21" s="82"/>
      <c r="DS21" s="83"/>
      <c r="DT21" s="81" t="s">
        <v>21</v>
      </c>
      <c r="DU21" s="81" t="s">
        <v>21</v>
      </c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90"/>
      <c r="EM21" s="90"/>
      <c r="EN21" s="90"/>
      <c r="EO21" s="90"/>
      <c r="EP21" s="90"/>
      <c r="EQ21" s="90"/>
      <c r="ER21" s="90"/>
      <c r="ES21" s="91"/>
      <c r="ET21" s="81" t="s">
        <v>21</v>
      </c>
      <c r="EU21" s="81" t="s">
        <v>21</v>
      </c>
      <c r="EV21" s="81" t="s">
        <v>21</v>
      </c>
      <c r="EW21" s="81" t="s">
        <v>21</v>
      </c>
      <c r="EX21" s="81" t="s">
        <v>21</v>
      </c>
      <c r="EY21" s="81" t="s">
        <v>21</v>
      </c>
      <c r="EZ21" s="81" t="s">
        <v>21</v>
      </c>
      <c r="FA21" s="81" t="s">
        <v>21</v>
      </c>
      <c r="FB21" s="81"/>
      <c r="FC21" s="34"/>
      <c r="FD21" s="88"/>
      <c r="FE21" s="88"/>
      <c r="FF21" s="88"/>
      <c r="FG21" s="88"/>
      <c r="FH21" s="88"/>
      <c r="FI21" s="88"/>
      <c r="FJ21" s="88"/>
      <c r="FK21" s="88"/>
      <c r="FL21" s="34"/>
      <c r="FM21" s="38"/>
      <c r="FN21" s="34"/>
      <c r="FO21" s="34"/>
      <c r="FP21" s="34"/>
      <c r="FQ21" s="34"/>
      <c r="FR21" s="82"/>
      <c r="FS21" s="83"/>
      <c r="FT21" s="81" t="s">
        <v>21</v>
      </c>
      <c r="FU21" s="81" t="s">
        <v>21</v>
      </c>
      <c r="FV21" s="34"/>
      <c r="FW21" s="34"/>
      <c r="FX21" s="34"/>
      <c r="FY21" s="34"/>
      <c r="FZ21" s="34"/>
      <c r="GA21" s="34"/>
      <c r="GB21" s="34"/>
      <c r="GC21" s="38"/>
      <c r="GD21" s="38"/>
      <c r="GE21" s="38"/>
      <c r="GF21" s="38"/>
      <c r="GG21" s="38"/>
      <c r="GH21" s="38"/>
      <c r="GI21" s="91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80">
        <f t="shared" si="40"/>
        <v>78</v>
      </c>
    </row>
    <row r="22" spans="1:349" ht="15.75" thickBot="1">
      <c r="A22" s="96" t="s">
        <v>48</v>
      </c>
      <c r="B22" s="93" t="s">
        <v>49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1" t="s">
        <v>21</v>
      </c>
      <c r="U22" s="81" t="s">
        <v>21</v>
      </c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91"/>
      <c r="AS22" s="91"/>
      <c r="AT22" s="81" t="s">
        <v>21</v>
      </c>
      <c r="AU22" s="81" t="s">
        <v>21</v>
      </c>
      <c r="AV22" s="81" t="s">
        <v>21</v>
      </c>
      <c r="AW22" s="81" t="s">
        <v>21</v>
      </c>
      <c r="AX22" s="81" t="s">
        <v>21</v>
      </c>
      <c r="AY22" s="81" t="s">
        <v>21</v>
      </c>
      <c r="AZ22" s="81" t="s">
        <v>21</v>
      </c>
      <c r="BA22" s="81" t="s">
        <v>21</v>
      </c>
      <c r="BB22" s="81" t="s">
        <v>21</v>
      </c>
      <c r="BC22" s="34">
        <v>2</v>
      </c>
      <c r="BD22" s="86">
        <v>2</v>
      </c>
      <c r="BE22" s="86">
        <v>2</v>
      </c>
      <c r="BF22" s="86">
        <v>2</v>
      </c>
      <c r="BG22" s="86">
        <v>2</v>
      </c>
      <c r="BH22" s="86">
        <v>2</v>
      </c>
      <c r="BI22" s="86">
        <v>2</v>
      </c>
      <c r="BJ22" s="86">
        <v>2</v>
      </c>
      <c r="BK22" s="86">
        <v>2</v>
      </c>
      <c r="BL22" s="86">
        <v>2</v>
      </c>
      <c r="BM22" s="86">
        <v>2</v>
      </c>
      <c r="BN22" s="86">
        <v>2</v>
      </c>
      <c r="BO22" s="86">
        <v>2</v>
      </c>
      <c r="BP22" s="86">
        <v>2</v>
      </c>
      <c r="BQ22" s="86">
        <v>2</v>
      </c>
      <c r="BR22" s="86">
        <v>2</v>
      </c>
      <c r="BS22" s="154"/>
      <c r="BT22" s="81" t="s">
        <v>21</v>
      </c>
      <c r="BU22" s="81" t="s">
        <v>21</v>
      </c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8"/>
      <c r="CK22" s="88"/>
      <c r="CL22" s="88"/>
      <c r="CM22" s="88"/>
      <c r="CN22" s="88"/>
      <c r="CO22" s="88"/>
      <c r="CP22" s="88"/>
      <c r="CQ22" s="89"/>
      <c r="CR22" s="89"/>
      <c r="CS22" s="91"/>
      <c r="CT22" s="81" t="s">
        <v>21</v>
      </c>
      <c r="CU22" s="81" t="s">
        <v>21</v>
      </c>
      <c r="CV22" s="81" t="s">
        <v>21</v>
      </c>
      <c r="CW22" s="81" t="s">
        <v>21</v>
      </c>
      <c r="CX22" s="81" t="s">
        <v>21</v>
      </c>
      <c r="CY22" s="81" t="s">
        <v>21</v>
      </c>
      <c r="CZ22" s="81" t="s">
        <v>21</v>
      </c>
      <c r="DA22" s="81" t="s">
        <v>21</v>
      </c>
      <c r="DB22" s="81" t="s">
        <v>21</v>
      </c>
      <c r="DC22" s="34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34"/>
      <c r="DR22" s="34"/>
      <c r="DS22" s="91"/>
      <c r="DT22" s="81" t="s">
        <v>21</v>
      </c>
      <c r="DU22" s="81" t="s">
        <v>21</v>
      </c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90"/>
      <c r="EM22" s="90"/>
      <c r="EN22" s="90"/>
      <c r="EO22" s="90"/>
      <c r="EP22" s="90"/>
      <c r="EQ22" s="90"/>
      <c r="ER22" s="90"/>
      <c r="ES22" s="91"/>
      <c r="ET22" s="81" t="s">
        <v>21</v>
      </c>
      <c r="EU22" s="81" t="s">
        <v>21</v>
      </c>
      <c r="EV22" s="81" t="s">
        <v>21</v>
      </c>
      <c r="EW22" s="81" t="s">
        <v>21</v>
      </c>
      <c r="EX22" s="81" t="s">
        <v>21</v>
      </c>
      <c r="EY22" s="81" t="s">
        <v>21</v>
      </c>
      <c r="EZ22" s="81" t="s">
        <v>21</v>
      </c>
      <c r="FA22" s="81" t="s">
        <v>21</v>
      </c>
      <c r="FB22" s="81"/>
      <c r="FC22" s="34"/>
      <c r="FD22" s="88"/>
      <c r="FE22" s="88"/>
      <c r="FF22" s="88"/>
      <c r="FG22" s="88"/>
      <c r="FH22" s="88"/>
      <c r="FI22" s="88"/>
      <c r="FJ22" s="88"/>
      <c r="FK22" s="88"/>
      <c r="FL22" s="34"/>
      <c r="FM22" s="38"/>
      <c r="FN22" s="34"/>
      <c r="FO22" s="34"/>
      <c r="FP22" s="34"/>
      <c r="FQ22" s="34"/>
      <c r="FR22" s="34"/>
      <c r="FS22" s="91"/>
      <c r="FT22" s="81" t="s">
        <v>21</v>
      </c>
      <c r="FU22" s="81" t="s">
        <v>21</v>
      </c>
      <c r="FV22" s="34"/>
      <c r="FW22" s="34"/>
      <c r="FX22" s="34"/>
      <c r="FY22" s="34"/>
      <c r="FZ22" s="34"/>
      <c r="GA22" s="34"/>
      <c r="GB22" s="34"/>
      <c r="GC22" s="38"/>
      <c r="GD22" s="38"/>
      <c r="GE22" s="38"/>
      <c r="GF22" s="38"/>
      <c r="GG22" s="38"/>
      <c r="GH22" s="38"/>
      <c r="GI22" s="91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80">
        <f t="shared" si="40"/>
        <v>32</v>
      </c>
    </row>
    <row r="23" spans="1:349" ht="15.75" thickBot="1">
      <c r="A23" s="96" t="s">
        <v>89</v>
      </c>
      <c r="B23" s="93" t="s">
        <v>90</v>
      </c>
      <c r="C23" s="86">
        <v>4</v>
      </c>
      <c r="D23" s="86">
        <v>2</v>
      </c>
      <c r="E23" s="86">
        <v>4</v>
      </c>
      <c r="F23" s="86">
        <v>2</v>
      </c>
      <c r="G23" s="86">
        <v>4</v>
      </c>
      <c r="H23" s="86">
        <v>2</v>
      </c>
      <c r="I23" s="86">
        <v>4</v>
      </c>
      <c r="J23" s="86">
        <v>2</v>
      </c>
      <c r="K23" s="86">
        <v>4</v>
      </c>
      <c r="L23" s="86">
        <v>2</v>
      </c>
      <c r="M23" s="86">
        <v>4</v>
      </c>
      <c r="N23" s="86">
        <v>2</v>
      </c>
      <c r="O23" s="86">
        <v>4</v>
      </c>
      <c r="P23" s="86">
        <v>2</v>
      </c>
      <c r="Q23" s="86">
        <v>4</v>
      </c>
      <c r="R23" s="86">
        <v>2</v>
      </c>
      <c r="S23" s="86">
        <v>3</v>
      </c>
      <c r="T23" s="81"/>
      <c r="U23" s="81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91"/>
      <c r="AS23" s="91"/>
      <c r="AT23" s="81"/>
      <c r="AU23" s="81"/>
      <c r="AV23" s="81"/>
      <c r="AW23" s="81"/>
      <c r="AX23" s="81"/>
      <c r="AY23" s="81"/>
      <c r="AZ23" s="81"/>
      <c r="BA23" s="81"/>
      <c r="BB23" s="81"/>
      <c r="BC23" s="34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154"/>
      <c r="BT23" s="81"/>
      <c r="BU23" s="81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8"/>
      <c r="CK23" s="88"/>
      <c r="CL23" s="88"/>
      <c r="CM23" s="88"/>
      <c r="CN23" s="88"/>
      <c r="CO23" s="88"/>
      <c r="CP23" s="88"/>
      <c r="CQ23" s="89"/>
      <c r="CR23" s="89"/>
      <c r="CS23" s="91"/>
      <c r="CT23" s="81"/>
      <c r="CU23" s="81"/>
      <c r="CV23" s="81"/>
      <c r="CW23" s="81"/>
      <c r="CX23" s="81"/>
      <c r="CY23" s="81"/>
      <c r="CZ23" s="81"/>
      <c r="DA23" s="81"/>
      <c r="DB23" s="81"/>
      <c r="DC23" s="34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34"/>
      <c r="DR23" s="34"/>
      <c r="DS23" s="91"/>
      <c r="DT23" s="81"/>
      <c r="DU23" s="81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90"/>
      <c r="EM23" s="90"/>
      <c r="EN23" s="90"/>
      <c r="EO23" s="90"/>
      <c r="EP23" s="90"/>
      <c r="EQ23" s="90"/>
      <c r="ER23" s="90"/>
      <c r="ES23" s="91"/>
      <c r="ET23" s="81"/>
      <c r="EU23" s="81"/>
      <c r="EV23" s="81"/>
      <c r="EW23" s="81"/>
      <c r="EX23" s="81"/>
      <c r="EY23" s="81"/>
      <c r="EZ23" s="81"/>
      <c r="FA23" s="81"/>
      <c r="FB23" s="81"/>
      <c r="FC23" s="34"/>
      <c r="FD23" s="88"/>
      <c r="FE23" s="88"/>
      <c r="FF23" s="88"/>
      <c r="FG23" s="88"/>
      <c r="FH23" s="88"/>
      <c r="FI23" s="88"/>
      <c r="FJ23" s="88"/>
      <c r="FK23" s="88"/>
      <c r="FL23" s="34"/>
      <c r="FM23" s="38"/>
      <c r="FN23" s="34"/>
      <c r="FO23" s="34"/>
      <c r="FP23" s="34"/>
      <c r="FQ23" s="34"/>
      <c r="FR23" s="34"/>
      <c r="FS23" s="91"/>
      <c r="FT23" s="81"/>
      <c r="FU23" s="81"/>
      <c r="FV23" s="34"/>
      <c r="FW23" s="34"/>
      <c r="FX23" s="34"/>
      <c r="FY23" s="34"/>
      <c r="FZ23" s="34"/>
      <c r="GA23" s="34"/>
      <c r="GB23" s="34"/>
      <c r="GC23" s="38"/>
      <c r="GD23" s="38"/>
      <c r="GE23" s="38"/>
      <c r="GF23" s="38"/>
      <c r="GG23" s="38"/>
      <c r="GH23" s="38"/>
      <c r="GI23" s="91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80">
        <f t="shared" si="40"/>
        <v>51</v>
      </c>
    </row>
    <row r="24" spans="1:349" ht="63.75" customHeight="1" thickBot="1">
      <c r="A24" s="96" t="s">
        <v>50</v>
      </c>
      <c r="B24" s="93" t="s">
        <v>51</v>
      </c>
      <c r="C24" s="86"/>
      <c r="D24" s="86"/>
      <c r="E24" s="86"/>
      <c r="F24" s="86"/>
      <c r="G24" s="86"/>
      <c r="H24" s="86"/>
      <c r="I24" s="86"/>
      <c r="J24" s="86"/>
      <c r="K24" s="87"/>
      <c r="L24" s="87"/>
      <c r="M24" s="87"/>
      <c r="N24" s="87"/>
      <c r="O24" s="86"/>
      <c r="P24" s="87"/>
      <c r="Q24" s="87"/>
      <c r="R24" s="87"/>
      <c r="S24" s="87"/>
      <c r="T24" s="81" t="s">
        <v>21</v>
      </c>
      <c r="U24" s="81" t="s">
        <v>21</v>
      </c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91"/>
      <c r="AS24" s="91"/>
      <c r="AT24" s="81" t="s">
        <v>21</v>
      </c>
      <c r="AU24" s="81" t="s">
        <v>21</v>
      </c>
      <c r="AV24" s="81" t="s">
        <v>21</v>
      </c>
      <c r="AW24" s="81" t="s">
        <v>21</v>
      </c>
      <c r="AX24" s="81" t="s">
        <v>21</v>
      </c>
      <c r="AY24" s="81" t="s">
        <v>21</v>
      </c>
      <c r="AZ24" s="81" t="s">
        <v>21</v>
      </c>
      <c r="BA24" s="81" t="s">
        <v>21</v>
      </c>
      <c r="BB24" s="81" t="s">
        <v>21</v>
      </c>
      <c r="BC24" s="34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154"/>
      <c r="BT24" s="81" t="s">
        <v>21</v>
      </c>
      <c r="BU24" s="81" t="s">
        <v>21</v>
      </c>
      <c r="BV24" s="86">
        <v>2</v>
      </c>
      <c r="BW24" s="86">
        <v>2</v>
      </c>
      <c r="BX24" s="86">
        <v>2</v>
      </c>
      <c r="BY24" s="86">
        <v>2</v>
      </c>
      <c r="BZ24" s="86">
        <v>2</v>
      </c>
      <c r="CA24" s="86">
        <v>2</v>
      </c>
      <c r="CB24" s="86">
        <v>2</v>
      </c>
      <c r="CC24" s="86">
        <v>2</v>
      </c>
      <c r="CD24" s="86">
        <v>2</v>
      </c>
      <c r="CE24" s="86">
        <v>2</v>
      </c>
      <c r="CF24" s="86">
        <v>2</v>
      </c>
      <c r="CG24" s="86">
        <v>2</v>
      </c>
      <c r="CH24" s="86">
        <v>2</v>
      </c>
      <c r="CI24" s="86">
        <v>2</v>
      </c>
      <c r="CJ24" s="88">
        <v>2</v>
      </c>
      <c r="CK24" s="88">
        <v>2</v>
      </c>
      <c r="CL24" s="88">
        <v>2</v>
      </c>
      <c r="CM24" s="88">
        <v>2</v>
      </c>
      <c r="CN24" s="88">
        <v>2</v>
      </c>
      <c r="CO24" s="88">
        <v>2</v>
      </c>
      <c r="CP24" s="88">
        <v>2</v>
      </c>
      <c r="CQ24" s="89"/>
      <c r="CR24" s="89"/>
      <c r="CS24" s="91"/>
      <c r="CT24" s="81" t="s">
        <v>21</v>
      </c>
      <c r="CU24" s="81" t="s">
        <v>21</v>
      </c>
      <c r="CV24" s="81" t="s">
        <v>21</v>
      </c>
      <c r="CW24" s="81" t="s">
        <v>21</v>
      </c>
      <c r="CX24" s="81" t="s">
        <v>21</v>
      </c>
      <c r="CY24" s="81" t="s">
        <v>21</v>
      </c>
      <c r="CZ24" s="81" t="s">
        <v>21</v>
      </c>
      <c r="DA24" s="81" t="s">
        <v>21</v>
      </c>
      <c r="DB24" s="81" t="s">
        <v>21</v>
      </c>
      <c r="DC24" s="34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34"/>
      <c r="DR24" s="82"/>
      <c r="DS24" s="83"/>
      <c r="DT24" s="81" t="s">
        <v>21</v>
      </c>
      <c r="DU24" s="81" t="s">
        <v>21</v>
      </c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90"/>
      <c r="EM24" s="90"/>
      <c r="EN24" s="90"/>
      <c r="EO24" s="90"/>
      <c r="EP24" s="90"/>
      <c r="EQ24" s="90"/>
      <c r="ER24" s="90"/>
      <c r="ES24" s="91"/>
      <c r="ET24" s="81" t="s">
        <v>21</v>
      </c>
      <c r="EU24" s="81" t="s">
        <v>21</v>
      </c>
      <c r="EV24" s="81" t="s">
        <v>21</v>
      </c>
      <c r="EW24" s="81" t="s">
        <v>21</v>
      </c>
      <c r="EX24" s="81" t="s">
        <v>21</v>
      </c>
      <c r="EY24" s="81" t="s">
        <v>21</v>
      </c>
      <c r="EZ24" s="81" t="s">
        <v>21</v>
      </c>
      <c r="FA24" s="81" t="s">
        <v>21</v>
      </c>
      <c r="FB24" s="81"/>
      <c r="FC24" s="34"/>
      <c r="FD24" s="88"/>
      <c r="FE24" s="88"/>
      <c r="FF24" s="88"/>
      <c r="FG24" s="88"/>
      <c r="FH24" s="88"/>
      <c r="FI24" s="88"/>
      <c r="FJ24" s="88"/>
      <c r="FK24" s="88"/>
      <c r="FL24" s="34"/>
      <c r="FM24" s="38"/>
      <c r="FN24" s="34"/>
      <c r="FO24" s="34"/>
      <c r="FP24" s="34"/>
      <c r="FQ24" s="34"/>
      <c r="FR24" s="82"/>
      <c r="FS24" s="83"/>
      <c r="FT24" s="81" t="s">
        <v>21</v>
      </c>
      <c r="FU24" s="81" t="s">
        <v>21</v>
      </c>
      <c r="FV24" s="34"/>
      <c r="FW24" s="34"/>
      <c r="FX24" s="34"/>
      <c r="FY24" s="34"/>
      <c r="FZ24" s="34"/>
      <c r="GA24" s="34"/>
      <c r="GB24" s="34"/>
      <c r="GC24" s="38"/>
      <c r="GD24" s="38"/>
      <c r="GE24" s="38"/>
      <c r="GF24" s="38"/>
      <c r="GG24" s="38"/>
      <c r="GH24" s="38"/>
      <c r="GI24" s="91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80">
        <f t="shared" si="40"/>
        <v>42</v>
      </c>
    </row>
    <row r="25" spans="1:349" s="146" customFormat="1" ht="54.75" customHeight="1" thickBot="1">
      <c r="A25" s="145" t="s">
        <v>150</v>
      </c>
      <c r="B25" s="145" t="s">
        <v>91</v>
      </c>
      <c r="C25" s="94">
        <f t="shared" ref="C25:S25" si="41">SUM(C26:C30)</f>
        <v>0</v>
      </c>
      <c r="D25" s="94">
        <f t="shared" si="41"/>
        <v>0</v>
      </c>
      <c r="E25" s="94">
        <f t="shared" si="41"/>
        <v>0</v>
      </c>
      <c r="F25" s="94">
        <f t="shared" si="41"/>
        <v>0</v>
      </c>
      <c r="G25" s="94">
        <f t="shared" si="41"/>
        <v>0</v>
      </c>
      <c r="H25" s="94">
        <f t="shared" si="41"/>
        <v>0</v>
      </c>
      <c r="I25" s="94">
        <f t="shared" si="41"/>
        <v>0</v>
      </c>
      <c r="J25" s="94">
        <f t="shared" si="41"/>
        <v>0</v>
      </c>
      <c r="K25" s="94">
        <f t="shared" si="41"/>
        <v>0</v>
      </c>
      <c r="L25" s="94">
        <f t="shared" si="41"/>
        <v>0</v>
      </c>
      <c r="M25" s="94">
        <f t="shared" si="41"/>
        <v>0</v>
      </c>
      <c r="N25" s="94">
        <f t="shared" si="41"/>
        <v>0</v>
      </c>
      <c r="O25" s="94">
        <f t="shared" si="41"/>
        <v>0</v>
      </c>
      <c r="P25" s="94">
        <f t="shared" si="41"/>
        <v>0</v>
      </c>
      <c r="Q25" s="94">
        <f t="shared" si="41"/>
        <v>0</v>
      </c>
      <c r="R25" s="94">
        <f t="shared" si="41"/>
        <v>0</v>
      </c>
      <c r="S25" s="94">
        <f t="shared" si="41"/>
        <v>0</v>
      </c>
      <c r="T25" s="130" t="s">
        <v>21</v>
      </c>
      <c r="U25" s="130" t="s">
        <v>21</v>
      </c>
      <c r="V25" s="94">
        <f t="shared" ref="V25:AS25" si="42">SUM(V26:V30)</f>
        <v>0</v>
      </c>
      <c r="W25" s="94">
        <f t="shared" si="42"/>
        <v>0</v>
      </c>
      <c r="X25" s="94">
        <f t="shared" si="42"/>
        <v>0</v>
      </c>
      <c r="Y25" s="94">
        <f t="shared" si="42"/>
        <v>0</v>
      </c>
      <c r="Z25" s="94">
        <f t="shared" si="42"/>
        <v>0</v>
      </c>
      <c r="AA25" s="94">
        <f t="shared" si="42"/>
        <v>0</v>
      </c>
      <c r="AB25" s="94">
        <f t="shared" si="42"/>
        <v>0</v>
      </c>
      <c r="AC25" s="94">
        <f t="shared" si="42"/>
        <v>0</v>
      </c>
      <c r="AD25" s="94">
        <f t="shared" si="42"/>
        <v>0</v>
      </c>
      <c r="AE25" s="94">
        <f t="shared" si="42"/>
        <v>0</v>
      </c>
      <c r="AF25" s="94">
        <f t="shared" si="42"/>
        <v>0</v>
      </c>
      <c r="AG25" s="94">
        <f t="shared" si="42"/>
        <v>0</v>
      </c>
      <c r="AH25" s="94">
        <f t="shared" si="42"/>
        <v>0</v>
      </c>
      <c r="AI25" s="94">
        <f t="shared" si="42"/>
        <v>0</v>
      </c>
      <c r="AJ25" s="94">
        <f t="shared" si="42"/>
        <v>0</v>
      </c>
      <c r="AK25" s="94">
        <f t="shared" si="42"/>
        <v>0</v>
      </c>
      <c r="AL25" s="94">
        <f t="shared" si="42"/>
        <v>0</v>
      </c>
      <c r="AM25" s="94">
        <f t="shared" si="42"/>
        <v>0</v>
      </c>
      <c r="AN25" s="94">
        <f t="shared" si="42"/>
        <v>0</v>
      </c>
      <c r="AO25" s="94">
        <f t="shared" si="42"/>
        <v>0</v>
      </c>
      <c r="AP25" s="94">
        <f t="shared" si="42"/>
        <v>0</v>
      </c>
      <c r="AQ25" s="94">
        <f t="shared" si="42"/>
        <v>0</v>
      </c>
      <c r="AR25" s="94">
        <f t="shared" si="42"/>
        <v>0</v>
      </c>
      <c r="AS25" s="94">
        <f t="shared" si="42"/>
        <v>0</v>
      </c>
      <c r="AT25" s="130" t="s">
        <v>21</v>
      </c>
      <c r="AU25" s="130" t="s">
        <v>21</v>
      </c>
      <c r="AV25" s="130" t="s">
        <v>21</v>
      </c>
      <c r="AW25" s="130" t="s">
        <v>21</v>
      </c>
      <c r="AX25" s="130" t="s">
        <v>21</v>
      </c>
      <c r="AY25" s="130" t="s">
        <v>21</v>
      </c>
      <c r="AZ25" s="130" t="s">
        <v>21</v>
      </c>
      <c r="BA25" s="130" t="s">
        <v>21</v>
      </c>
      <c r="BB25" s="130" t="s">
        <v>21</v>
      </c>
      <c r="BC25" s="94">
        <f t="shared" ref="BC25:BS25" si="43">SUM(BC26:BC30)</f>
        <v>6</v>
      </c>
      <c r="BD25" s="94">
        <f t="shared" si="43"/>
        <v>6</v>
      </c>
      <c r="BE25" s="94">
        <f t="shared" si="43"/>
        <v>6</v>
      </c>
      <c r="BF25" s="94">
        <f t="shared" si="43"/>
        <v>6</v>
      </c>
      <c r="BG25" s="94">
        <f t="shared" si="43"/>
        <v>6</v>
      </c>
      <c r="BH25" s="94">
        <f t="shared" si="43"/>
        <v>6</v>
      </c>
      <c r="BI25" s="94">
        <f t="shared" si="43"/>
        <v>6</v>
      </c>
      <c r="BJ25" s="94">
        <f t="shared" si="43"/>
        <v>6</v>
      </c>
      <c r="BK25" s="94">
        <f t="shared" si="43"/>
        <v>6</v>
      </c>
      <c r="BL25" s="94">
        <f t="shared" si="43"/>
        <v>6</v>
      </c>
      <c r="BM25" s="94">
        <f t="shared" si="43"/>
        <v>6</v>
      </c>
      <c r="BN25" s="94">
        <f t="shared" si="43"/>
        <v>6</v>
      </c>
      <c r="BO25" s="94">
        <f t="shared" si="43"/>
        <v>6</v>
      </c>
      <c r="BP25" s="94">
        <f t="shared" si="43"/>
        <v>6</v>
      </c>
      <c r="BQ25" s="94">
        <f t="shared" si="43"/>
        <v>6</v>
      </c>
      <c r="BR25" s="94">
        <f t="shared" si="43"/>
        <v>6</v>
      </c>
      <c r="BS25" s="94">
        <f t="shared" si="43"/>
        <v>0</v>
      </c>
      <c r="BT25" s="130" t="s">
        <v>21</v>
      </c>
      <c r="BU25" s="130" t="s">
        <v>21</v>
      </c>
      <c r="BV25" s="94">
        <f>SUM(BV26:BV30)</f>
        <v>6</v>
      </c>
      <c r="BW25" s="94">
        <f t="shared" ref="BW25:CP25" si="44">SUM(BW26:BW30)</f>
        <v>6</v>
      </c>
      <c r="BX25" s="94">
        <f t="shared" si="44"/>
        <v>6</v>
      </c>
      <c r="BY25" s="94">
        <f t="shared" si="44"/>
        <v>6</v>
      </c>
      <c r="BZ25" s="94">
        <f t="shared" si="44"/>
        <v>6</v>
      </c>
      <c r="CA25" s="94">
        <f t="shared" si="44"/>
        <v>6</v>
      </c>
      <c r="CB25" s="94">
        <f t="shared" si="44"/>
        <v>6</v>
      </c>
      <c r="CC25" s="94">
        <f t="shared" si="44"/>
        <v>6</v>
      </c>
      <c r="CD25" s="94">
        <f t="shared" si="44"/>
        <v>6</v>
      </c>
      <c r="CE25" s="94">
        <f t="shared" si="44"/>
        <v>6</v>
      </c>
      <c r="CF25" s="94">
        <f t="shared" si="44"/>
        <v>6</v>
      </c>
      <c r="CG25" s="94">
        <f t="shared" si="44"/>
        <v>6</v>
      </c>
      <c r="CH25" s="94">
        <f t="shared" si="44"/>
        <v>6</v>
      </c>
      <c r="CI25" s="94">
        <f t="shared" si="44"/>
        <v>6</v>
      </c>
      <c r="CJ25" s="94">
        <f t="shared" si="44"/>
        <v>6</v>
      </c>
      <c r="CK25" s="94">
        <f t="shared" si="44"/>
        <v>6</v>
      </c>
      <c r="CL25" s="94">
        <f t="shared" si="44"/>
        <v>6</v>
      </c>
      <c r="CM25" s="94">
        <f t="shared" si="44"/>
        <v>6</v>
      </c>
      <c r="CN25" s="94">
        <f t="shared" si="44"/>
        <v>6</v>
      </c>
      <c r="CO25" s="94">
        <f t="shared" si="44"/>
        <v>6</v>
      </c>
      <c r="CP25" s="94">
        <f t="shared" si="44"/>
        <v>6</v>
      </c>
      <c r="CQ25" s="94">
        <f t="shared" ref="CQ25:CS25" si="45">SUM(CQ26:CQ30)</f>
        <v>0</v>
      </c>
      <c r="CR25" s="94">
        <f t="shared" si="45"/>
        <v>0</v>
      </c>
      <c r="CS25" s="94">
        <f t="shared" si="45"/>
        <v>0</v>
      </c>
      <c r="CT25" s="130" t="s">
        <v>21</v>
      </c>
      <c r="CU25" s="130" t="s">
        <v>21</v>
      </c>
      <c r="CV25" s="130" t="s">
        <v>21</v>
      </c>
      <c r="CW25" s="130" t="s">
        <v>21</v>
      </c>
      <c r="CX25" s="130" t="s">
        <v>21</v>
      </c>
      <c r="CY25" s="130" t="s">
        <v>21</v>
      </c>
      <c r="CZ25" s="130" t="s">
        <v>21</v>
      </c>
      <c r="DA25" s="130" t="s">
        <v>21</v>
      </c>
      <c r="DB25" s="130" t="s">
        <v>21</v>
      </c>
      <c r="DC25" s="94">
        <f t="shared" ref="DC25:DS25" si="46">SUM(DC26:DC30)</f>
        <v>4</v>
      </c>
      <c r="DD25" s="94">
        <f t="shared" si="46"/>
        <v>4</v>
      </c>
      <c r="DE25" s="94">
        <f t="shared" si="46"/>
        <v>4</v>
      </c>
      <c r="DF25" s="94">
        <f t="shared" si="46"/>
        <v>4</v>
      </c>
      <c r="DG25" s="94">
        <f t="shared" si="46"/>
        <v>4</v>
      </c>
      <c r="DH25" s="94">
        <f t="shared" si="46"/>
        <v>4</v>
      </c>
      <c r="DI25" s="94">
        <f t="shared" si="46"/>
        <v>4</v>
      </c>
      <c r="DJ25" s="94">
        <f t="shared" si="46"/>
        <v>4</v>
      </c>
      <c r="DK25" s="94">
        <f t="shared" si="46"/>
        <v>4</v>
      </c>
      <c r="DL25" s="94">
        <f t="shared" si="46"/>
        <v>4</v>
      </c>
      <c r="DM25" s="94">
        <f t="shared" si="46"/>
        <v>4</v>
      </c>
      <c r="DN25" s="94">
        <f t="shared" si="46"/>
        <v>4</v>
      </c>
      <c r="DO25" s="94">
        <f t="shared" si="46"/>
        <v>4</v>
      </c>
      <c r="DP25" s="94">
        <f t="shared" si="46"/>
        <v>4</v>
      </c>
      <c r="DQ25" s="94">
        <f t="shared" si="46"/>
        <v>4</v>
      </c>
      <c r="DR25" s="94">
        <f t="shared" si="46"/>
        <v>4</v>
      </c>
      <c r="DS25" s="94">
        <f t="shared" si="46"/>
        <v>0</v>
      </c>
      <c r="DT25" s="130" t="s">
        <v>21</v>
      </c>
      <c r="DU25" s="130" t="s">
        <v>21</v>
      </c>
      <c r="DV25" s="94">
        <f>SUM(DV26:DV30)</f>
        <v>6</v>
      </c>
      <c r="DW25" s="94">
        <f t="shared" ref="DW25:EK25" si="47">SUM(DW26:DW30)</f>
        <v>4</v>
      </c>
      <c r="DX25" s="94">
        <f t="shared" si="47"/>
        <v>6</v>
      </c>
      <c r="DY25" s="94">
        <f t="shared" si="47"/>
        <v>4</v>
      </c>
      <c r="DZ25" s="94">
        <f t="shared" si="47"/>
        <v>6</v>
      </c>
      <c r="EA25" s="94">
        <f t="shared" si="47"/>
        <v>4</v>
      </c>
      <c r="EB25" s="94">
        <f t="shared" si="47"/>
        <v>6</v>
      </c>
      <c r="EC25" s="94">
        <f t="shared" si="47"/>
        <v>4</v>
      </c>
      <c r="ED25" s="94">
        <f t="shared" si="47"/>
        <v>6</v>
      </c>
      <c r="EE25" s="94">
        <f t="shared" si="47"/>
        <v>4</v>
      </c>
      <c r="EF25" s="94">
        <f t="shared" si="47"/>
        <v>6</v>
      </c>
      <c r="EG25" s="94">
        <f t="shared" si="47"/>
        <v>4</v>
      </c>
      <c r="EH25" s="94">
        <f t="shared" si="47"/>
        <v>6</v>
      </c>
      <c r="EI25" s="94">
        <f t="shared" si="47"/>
        <v>4</v>
      </c>
      <c r="EJ25" s="94">
        <f t="shared" si="47"/>
        <v>6</v>
      </c>
      <c r="EK25" s="94">
        <f t="shared" si="47"/>
        <v>4</v>
      </c>
      <c r="EL25" s="94">
        <f t="shared" ref="EL25:ES25" si="48">SUM(EL26:EL30)</f>
        <v>0</v>
      </c>
      <c r="EM25" s="94">
        <f t="shared" si="48"/>
        <v>0</v>
      </c>
      <c r="EN25" s="94">
        <f t="shared" si="48"/>
        <v>0</v>
      </c>
      <c r="EO25" s="94">
        <f t="shared" si="48"/>
        <v>0</v>
      </c>
      <c r="EP25" s="94">
        <f t="shared" si="48"/>
        <v>0</v>
      </c>
      <c r="EQ25" s="94">
        <f t="shared" si="48"/>
        <v>0</v>
      </c>
      <c r="ER25" s="94">
        <f t="shared" si="48"/>
        <v>0</v>
      </c>
      <c r="ES25" s="94">
        <f t="shared" si="48"/>
        <v>0</v>
      </c>
      <c r="ET25" s="130" t="s">
        <v>21</v>
      </c>
      <c r="EU25" s="130" t="s">
        <v>21</v>
      </c>
      <c r="EV25" s="130" t="s">
        <v>21</v>
      </c>
      <c r="EW25" s="130" t="s">
        <v>21</v>
      </c>
      <c r="EX25" s="130" t="s">
        <v>21</v>
      </c>
      <c r="EY25" s="130" t="s">
        <v>21</v>
      </c>
      <c r="EZ25" s="130" t="s">
        <v>21</v>
      </c>
      <c r="FA25" s="130" t="s">
        <v>21</v>
      </c>
      <c r="FB25" s="94">
        <f t="shared" ref="FB25:FS25" si="49">SUM(FB26:FB30)</f>
        <v>0</v>
      </c>
      <c r="FC25" s="94">
        <f t="shared" si="49"/>
        <v>6</v>
      </c>
      <c r="FD25" s="94">
        <f t="shared" si="49"/>
        <v>6</v>
      </c>
      <c r="FE25" s="94">
        <f t="shared" si="49"/>
        <v>6</v>
      </c>
      <c r="FF25" s="94">
        <f t="shared" si="49"/>
        <v>6</v>
      </c>
      <c r="FG25" s="94">
        <f t="shared" si="49"/>
        <v>6</v>
      </c>
      <c r="FH25" s="94">
        <f t="shared" si="49"/>
        <v>6</v>
      </c>
      <c r="FI25" s="94">
        <f t="shared" si="49"/>
        <v>6</v>
      </c>
      <c r="FJ25" s="94">
        <f t="shared" si="49"/>
        <v>6</v>
      </c>
      <c r="FK25" s="94">
        <f t="shared" si="49"/>
        <v>6</v>
      </c>
      <c r="FL25" s="94">
        <f t="shared" si="49"/>
        <v>6</v>
      </c>
      <c r="FM25" s="94">
        <f t="shared" si="49"/>
        <v>0</v>
      </c>
      <c r="FN25" s="94">
        <f t="shared" si="49"/>
        <v>6</v>
      </c>
      <c r="FO25" s="94">
        <f t="shared" si="49"/>
        <v>6</v>
      </c>
      <c r="FP25" s="94">
        <f t="shared" si="49"/>
        <v>6</v>
      </c>
      <c r="FQ25" s="94">
        <f t="shared" si="49"/>
        <v>6</v>
      </c>
      <c r="FR25" s="94">
        <f t="shared" si="49"/>
        <v>6</v>
      </c>
      <c r="FS25" s="94">
        <f t="shared" si="49"/>
        <v>0</v>
      </c>
      <c r="FT25" s="130" t="s">
        <v>21</v>
      </c>
      <c r="FU25" s="130" t="s">
        <v>21</v>
      </c>
      <c r="FV25" s="94">
        <f>SUM(FV26:FV30)</f>
        <v>4</v>
      </c>
      <c r="FW25" s="94">
        <f t="shared" ref="FW25:GS25" si="50">SUM(FW26:FW30)</f>
        <v>4</v>
      </c>
      <c r="FX25" s="94">
        <f t="shared" si="50"/>
        <v>4</v>
      </c>
      <c r="FY25" s="94">
        <f t="shared" si="50"/>
        <v>4</v>
      </c>
      <c r="FZ25" s="94">
        <f t="shared" si="50"/>
        <v>4</v>
      </c>
      <c r="GA25" s="94">
        <f t="shared" si="50"/>
        <v>4</v>
      </c>
      <c r="GB25" s="94">
        <f t="shared" si="50"/>
        <v>4</v>
      </c>
      <c r="GC25" s="94">
        <f t="shared" si="50"/>
        <v>0</v>
      </c>
      <c r="GD25" s="94">
        <f t="shared" si="50"/>
        <v>0</v>
      </c>
      <c r="GE25" s="94">
        <f t="shared" si="50"/>
        <v>0</v>
      </c>
      <c r="GF25" s="94">
        <f t="shared" si="50"/>
        <v>0</v>
      </c>
      <c r="GG25" s="94">
        <f t="shared" si="50"/>
        <v>0</v>
      </c>
      <c r="GH25" s="94">
        <f t="shared" si="50"/>
        <v>0</v>
      </c>
      <c r="GI25" s="94">
        <f t="shared" si="50"/>
        <v>0</v>
      </c>
      <c r="GJ25" s="94">
        <f t="shared" si="50"/>
        <v>0</v>
      </c>
      <c r="GK25" s="94">
        <f t="shared" si="50"/>
        <v>0</v>
      </c>
      <c r="GL25" s="94">
        <f t="shared" si="50"/>
        <v>0</v>
      </c>
      <c r="GM25" s="94">
        <f t="shared" si="50"/>
        <v>0</v>
      </c>
      <c r="GN25" s="94">
        <f t="shared" si="50"/>
        <v>0</v>
      </c>
      <c r="GO25" s="94">
        <f t="shared" si="50"/>
        <v>0</v>
      </c>
      <c r="GP25" s="94">
        <f t="shared" si="50"/>
        <v>0</v>
      </c>
      <c r="GQ25" s="94">
        <f t="shared" si="50"/>
        <v>0</v>
      </c>
      <c r="GR25" s="94">
        <f t="shared" si="50"/>
        <v>0</v>
      </c>
      <c r="GS25" s="94">
        <f t="shared" si="50"/>
        <v>0</v>
      </c>
      <c r="GT25" s="94">
        <f t="shared" si="40"/>
        <v>484</v>
      </c>
      <c r="GU25" s="161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</row>
    <row r="26" spans="1:349" ht="15.75" thickBot="1">
      <c r="A26" s="1" t="s">
        <v>151</v>
      </c>
      <c r="B26" s="2" t="s">
        <v>92</v>
      </c>
      <c r="C26" s="86"/>
      <c r="D26" s="86"/>
      <c r="E26" s="86"/>
      <c r="F26" s="86"/>
      <c r="G26" s="86"/>
      <c r="H26" s="86"/>
      <c r="I26" s="86"/>
      <c r="J26" s="86"/>
      <c r="K26" s="87"/>
      <c r="L26" s="87"/>
      <c r="M26" s="87"/>
      <c r="N26" s="87"/>
      <c r="O26" s="86"/>
      <c r="P26" s="87"/>
      <c r="Q26" s="87"/>
      <c r="R26" s="87"/>
      <c r="S26" s="87"/>
      <c r="T26" s="81" t="s">
        <v>21</v>
      </c>
      <c r="U26" s="81" t="s">
        <v>21</v>
      </c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124"/>
      <c r="AS26" s="124"/>
      <c r="AT26" s="81" t="s">
        <v>21</v>
      </c>
      <c r="AU26" s="81" t="s">
        <v>21</v>
      </c>
      <c r="AV26" s="81" t="s">
        <v>21</v>
      </c>
      <c r="AW26" s="81" t="s">
        <v>21</v>
      </c>
      <c r="AX26" s="81" t="s">
        <v>21</v>
      </c>
      <c r="AY26" s="81" t="s">
        <v>21</v>
      </c>
      <c r="AZ26" s="81" t="s">
        <v>21</v>
      </c>
      <c r="BA26" s="81" t="s">
        <v>21</v>
      </c>
      <c r="BB26" s="81" t="s">
        <v>21</v>
      </c>
      <c r="BC26" s="34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91"/>
      <c r="BT26" s="81" t="s">
        <v>21</v>
      </c>
      <c r="BU26" s="81" t="s">
        <v>21</v>
      </c>
      <c r="BV26" s="86">
        <v>2</v>
      </c>
      <c r="BW26" s="86">
        <v>2</v>
      </c>
      <c r="BX26" s="86">
        <v>2</v>
      </c>
      <c r="BY26" s="86">
        <v>2</v>
      </c>
      <c r="BZ26" s="86">
        <v>2</v>
      </c>
      <c r="CA26" s="86">
        <v>2</v>
      </c>
      <c r="CB26" s="86">
        <v>2</v>
      </c>
      <c r="CC26" s="86">
        <v>2</v>
      </c>
      <c r="CD26" s="86">
        <v>2</v>
      </c>
      <c r="CE26" s="86">
        <v>2</v>
      </c>
      <c r="CF26" s="86">
        <v>2</v>
      </c>
      <c r="CG26" s="86">
        <v>2</v>
      </c>
      <c r="CH26" s="86">
        <v>2</v>
      </c>
      <c r="CI26" s="86">
        <v>2</v>
      </c>
      <c r="CJ26" s="86">
        <v>2</v>
      </c>
      <c r="CK26" s="86">
        <v>2</v>
      </c>
      <c r="CL26" s="86">
        <v>2</v>
      </c>
      <c r="CM26" s="86">
        <v>2</v>
      </c>
      <c r="CN26" s="86">
        <v>2</v>
      </c>
      <c r="CO26" s="86">
        <v>2</v>
      </c>
      <c r="CP26" s="88">
        <v>2</v>
      </c>
      <c r="CQ26" s="89"/>
      <c r="CR26" s="89"/>
      <c r="CS26" s="91"/>
      <c r="CT26" s="81" t="s">
        <v>21</v>
      </c>
      <c r="CU26" s="81" t="s">
        <v>21</v>
      </c>
      <c r="CV26" s="81" t="s">
        <v>21</v>
      </c>
      <c r="CW26" s="81" t="s">
        <v>21</v>
      </c>
      <c r="CX26" s="81" t="s">
        <v>21</v>
      </c>
      <c r="CY26" s="81" t="s">
        <v>21</v>
      </c>
      <c r="CZ26" s="81" t="s">
        <v>21</v>
      </c>
      <c r="DA26" s="81" t="s">
        <v>21</v>
      </c>
      <c r="DB26" s="81" t="s">
        <v>21</v>
      </c>
      <c r="DC26" s="34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34"/>
      <c r="DR26" s="34"/>
      <c r="DS26" s="91"/>
      <c r="DT26" s="81" t="s">
        <v>21</v>
      </c>
      <c r="DU26" s="81" t="s">
        <v>21</v>
      </c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90"/>
      <c r="EM26" s="90"/>
      <c r="EN26" s="90"/>
      <c r="EO26" s="90"/>
      <c r="EP26" s="90"/>
      <c r="EQ26" s="90"/>
      <c r="ER26" s="90"/>
      <c r="ES26" s="91"/>
      <c r="ET26" s="81" t="s">
        <v>21</v>
      </c>
      <c r="EU26" s="81" t="s">
        <v>21</v>
      </c>
      <c r="EV26" s="81" t="s">
        <v>21</v>
      </c>
      <c r="EW26" s="81" t="s">
        <v>21</v>
      </c>
      <c r="EX26" s="81" t="s">
        <v>21</v>
      </c>
      <c r="EY26" s="81" t="s">
        <v>21</v>
      </c>
      <c r="EZ26" s="81" t="s">
        <v>21</v>
      </c>
      <c r="FA26" s="81" t="s">
        <v>21</v>
      </c>
      <c r="FB26" s="81"/>
      <c r="FC26" s="34"/>
      <c r="FD26" s="86"/>
      <c r="FE26" s="34"/>
      <c r="FF26" s="34"/>
      <c r="FG26" s="34"/>
      <c r="FH26" s="34"/>
      <c r="FI26" s="34"/>
      <c r="FJ26" s="34"/>
      <c r="FK26" s="34"/>
      <c r="FL26" s="86"/>
      <c r="FM26" s="38"/>
      <c r="FN26" s="34"/>
      <c r="FO26" s="34"/>
      <c r="FP26" s="34"/>
      <c r="FQ26" s="34"/>
      <c r="FR26" s="34"/>
      <c r="FS26" s="91"/>
      <c r="FT26" s="81" t="s">
        <v>21</v>
      </c>
      <c r="FU26" s="81" t="s">
        <v>21</v>
      </c>
      <c r="FV26" s="34"/>
      <c r="FW26" s="34"/>
      <c r="FX26" s="34"/>
      <c r="FY26" s="34"/>
      <c r="FZ26" s="34"/>
      <c r="GA26" s="34"/>
      <c r="GB26" s="34"/>
      <c r="GC26" s="38"/>
      <c r="GD26" s="38"/>
      <c r="GE26" s="38"/>
      <c r="GF26" s="38"/>
      <c r="GG26" s="38"/>
      <c r="GH26" s="38"/>
      <c r="GI26" s="91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94">
        <f t="shared" si="40"/>
        <v>42</v>
      </c>
    </row>
    <row r="27" spans="1:349" ht="15.75" thickBot="1">
      <c r="A27" s="1" t="s">
        <v>152</v>
      </c>
      <c r="B27" s="2" t="s">
        <v>39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1" t="s">
        <v>21</v>
      </c>
      <c r="U27" s="81" t="s">
        <v>21</v>
      </c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124"/>
      <c r="AS27" s="124"/>
      <c r="AT27" s="81" t="s">
        <v>21</v>
      </c>
      <c r="AU27" s="81" t="s">
        <v>21</v>
      </c>
      <c r="AV27" s="81" t="s">
        <v>21</v>
      </c>
      <c r="AW27" s="81" t="s">
        <v>21</v>
      </c>
      <c r="AX27" s="81" t="s">
        <v>21</v>
      </c>
      <c r="AY27" s="81" t="s">
        <v>21</v>
      </c>
      <c r="AZ27" s="81" t="s">
        <v>21</v>
      </c>
      <c r="BA27" s="81" t="s">
        <v>21</v>
      </c>
      <c r="BB27" s="81" t="s">
        <v>21</v>
      </c>
      <c r="BC27" s="34">
        <v>2</v>
      </c>
      <c r="BD27" s="86">
        <v>2</v>
      </c>
      <c r="BE27" s="86">
        <v>2</v>
      </c>
      <c r="BF27" s="86">
        <v>2</v>
      </c>
      <c r="BG27" s="86">
        <v>2</v>
      </c>
      <c r="BH27" s="86">
        <v>2</v>
      </c>
      <c r="BI27" s="86">
        <v>2</v>
      </c>
      <c r="BJ27" s="86">
        <v>2</v>
      </c>
      <c r="BK27" s="86">
        <v>2</v>
      </c>
      <c r="BL27" s="86">
        <v>2</v>
      </c>
      <c r="BM27" s="86">
        <v>2</v>
      </c>
      <c r="BN27" s="86">
        <v>2</v>
      </c>
      <c r="BO27" s="86">
        <v>2</v>
      </c>
      <c r="BP27" s="86">
        <v>2</v>
      </c>
      <c r="BQ27" s="86">
        <v>2</v>
      </c>
      <c r="BR27" s="86">
        <v>2</v>
      </c>
      <c r="BS27" s="91"/>
      <c r="BT27" s="81" t="s">
        <v>21</v>
      </c>
      <c r="BU27" s="81" t="s">
        <v>21</v>
      </c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8"/>
      <c r="CK27" s="88"/>
      <c r="CL27" s="88"/>
      <c r="CM27" s="88"/>
      <c r="CN27" s="88"/>
      <c r="CO27" s="88"/>
      <c r="CP27" s="88"/>
      <c r="CQ27" s="89"/>
      <c r="CR27" s="89"/>
      <c r="CS27" s="91"/>
      <c r="CT27" s="81" t="s">
        <v>21</v>
      </c>
      <c r="CU27" s="81" t="s">
        <v>21</v>
      </c>
      <c r="CV27" s="81" t="s">
        <v>21</v>
      </c>
      <c r="CW27" s="81" t="s">
        <v>21</v>
      </c>
      <c r="CX27" s="81" t="s">
        <v>21</v>
      </c>
      <c r="CY27" s="81" t="s">
        <v>21</v>
      </c>
      <c r="CZ27" s="81" t="s">
        <v>21</v>
      </c>
      <c r="DA27" s="81" t="s">
        <v>21</v>
      </c>
      <c r="DB27" s="81" t="s">
        <v>21</v>
      </c>
      <c r="DC27" s="34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34"/>
      <c r="DR27" s="34"/>
      <c r="DS27" s="91"/>
      <c r="DT27" s="81" t="s">
        <v>21</v>
      </c>
      <c r="DU27" s="81" t="s">
        <v>21</v>
      </c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8"/>
      <c r="EL27" s="90"/>
      <c r="EM27" s="90"/>
      <c r="EN27" s="90"/>
      <c r="EO27" s="90"/>
      <c r="EP27" s="90"/>
      <c r="EQ27" s="90"/>
      <c r="ER27" s="90"/>
      <c r="ES27" s="91"/>
      <c r="ET27" s="81" t="s">
        <v>21</v>
      </c>
      <c r="EU27" s="81" t="s">
        <v>21</v>
      </c>
      <c r="EV27" s="81" t="s">
        <v>21</v>
      </c>
      <c r="EW27" s="81" t="s">
        <v>21</v>
      </c>
      <c r="EX27" s="81" t="s">
        <v>21</v>
      </c>
      <c r="EY27" s="81" t="s">
        <v>21</v>
      </c>
      <c r="EZ27" s="81" t="s">
        <v>21</v>
      </c>
      <c r="FA27" s="81" t="s">
        <v>21</v>
      </c>
      <c r="FB27" s="81"/>
      <c r="FC27" s="34"/>
      <c r="FD27" s="86"/>
      <c r="FE27" s="86"/>
      <c r="FF27" s="86"/>
      <c r="FG27" s="86"/>
      <c r="FH27" s="86"/>
      <c r="FI27" s="86"/>
      <c r="FJ27" s="86"/>
      <c r="FK27" s="88"/>
      <c r="FL27" s="34"/>
      <c r="FM27" s="38"/>
      <c r="FN27" s="34"/>
      <c r="FO27" s="34"/>
      <c r="FP27" s="34"/>
      <c r="FQ27" s="34"/>
      <c r="FR27" s="34"/>
      <c r="FS27" s="91"/>
      <c r="FT27" s="81" t="s">
        <v>21</v>
      </c>
      <c r="FU27" s="81" t="s">
        <v>21</v>
      </c>
      <c r="FV27" s="34"/>
      <c r="FW27" s="34"/>
      <c r="FX27" s="34"/>
      <c r="FY27" s="34"/>
      <c r="FZ27" s="34"/>
      <c r="GA27" s="34"/>
      <c r="GB27" s="34"/>
      <c r="GC27" s="38"/>
      <c r="GD27" s="38"/>
      <c r="GE27" s="38"/>
      <c r="GF27" s="38"/>
      <c r="GG27" s="38"/>
      <c r="GH27" s="38"/>
      <c r="GI27" s="91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80">
        <f t="shared" si="40"/>
        <v>32</v>
      </c>
    </row>
    <row r="28" spans="1:349" ht="15.75" thickBot="1">
      <c r="A28" s="1" t="s">
        <v>93</v>
      </c>
      <c r="B28" s="2" t="s">
        <v>94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1" t="s">
        <v>21</v>
      </c>
      <c r="U28" s="81" t="s">
        <v>21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124"/>
      <c r="AS28" s="124"/>
      <c r="AT28" s="81" t="s">
        <v>21</v>
      </c>
      <c r="AU28" s="81" t="s">
        <v>21</v>
      </c>
      <c r="AV28" s="81" t="s">
        <v>21</v>
      </c>
      <c r="AW28" s="81" t="s">
        <v>21</v>
      </c>
      <c r="AX28" s="81" t="s">
        <v>21</v>
      </c>
      <c r="AY28" s="81" t="s">
        <v>21</v>
      </c>
      <c r="AZ28" s="81" t="s">
        <v>21</v>
      </c>
      <c r="BA28" s="81" t="s">
        <v>21</v>
      </c>
      <c r="BB28" s="81" t="s">
        <v>21</v>
      </c>
      <c r="BC28" s="34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91"/>
      <c r="BT28" s="81" t="s">
        <v>21</v>
      </c>
      <c r="BU28" s="81" t="s">
        <v>21</v>
      </c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8"/>
      <c r="CK28" s="88"/>
      <c r="CL28" s="88"/>
      <c r="CM28" s="88"/>
      <c r="CN28" s="88"/>
      <c r="CO28" s="88"/>
      <c r="CP28" s="88"/>
      <c r="CQ28" s="89"/>
      <c r="CR28" s="89"/>
      <c r="CS28" s="91"/>
      <c r="CT28" s="81" t="s">
        <v>21</v>
      </c>
      <c r="CU28" s="81" t="s">
        <v>21</v>
      </c>
      <c r="CV28" s="81" t="s">
        <v>21</v>
      </c>
      <c r="CW28" s="81" t="s">
        <v>21</v>
      </c>
      <c r="CX28" s="81" t="s">
        <v>21</v>
      </c>
      <c r="CY28" s="81" t="s">
        <v>21</v>
      </c>
      <c r="CZ28" s="81" t="s">
        <v>21</v>
      </c>
      <c r="DA28" s="81" t="s">
        <v>21</v>
      </c>
      <c r="DB28" s="81" t="s">
        <v>21</v>
      </c>
      <c r="DC28" s="34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34"/>
      <c r="DR28" s="34"/>
      <c r="DS28" s="91"/>
      <c r="DT28" s="81" t="s">
        <v>21</v>
      </c>
      <c r="DU28" s="81" t="s">
        <v>21</v>
      </c>
      <c r="DV28" s="86">
        <v>2</v>
      </c>
      <c r="DW28" s="86"/>
      <c r="DX28" s="86">
        <v>2</v>
      </c>
      <c r="DY28" s="86"/>
      <c r="DZ28" s="86">
        <v>2</v>
      </c>
      <c r="EA28" s="86"/>
      <c r="EB28" s="86">
        <v>2</v>
      </c>
      <c r="EC28" s="86"/>
      <c r="ED28" s="86">
        <v>2</v>
      </c>
      <c r="EE28" s="86"/>
      <c r="EF28" s="86">
        <v>2</v>
      </c>
      <c r="EG28" s="86"/>
      <c r="EH28" s="86">
        <v>2</v>
      </c>
      <c r="EI28" s="86"/>
      <c r="EJ28" s="86">
        <v>2</v>
      </c>
      <c r="EK28" s="86"/>
      <c r="EL28" s="90"/>
      <c r="EM28" s="90"/>
      <c r="EN28" s="90"/>
      <c r="EO28" s="90"/>
      <c r="EP28" s="90"/>
      <c r="EQ28" s="90"/>
      <c r="ER28" s="90"/>
      <c r="ES28" s="91"/>
      <c r="ET28" s="81" t="s">
        <v>21</v>
      </c>
      <c r="EU28" s="81" t="s">
        <v>21</v>
      </c>
      <c r="EV28" s="81" t="s">
        <v>21</v>
      </c>
      <c r="EW28" s="81" t="s">
        <v>21</v>
      </c>
      <c r="EX28" s="81" t="s">
        <v>21</v>
      </c>
      <c r="EY28" s="81" t="s">
        <v>21</v>
      </c>
      <c r="EZ28" s="81" t="s">
        <v>21</v>
      </c>
      <c r="FA28" s="81" t="s">
        <v>21</v>
      </c>
      <c r="FB28" s="81"/>
      <c r="FC28" s="34">
        <v>2</v>
      </c>
      <c r="FD28" s="86">
        <v>2</v>
      </c>
      <c r="FE28" s="86">
        <v>2</v>
      </c>
      <c r="FF28" s="86">
        <v>2</v>
      </c>
      <c r="FG28" s="34">
        <v>2</v>
      </c>
      <c r="FH28" s="86">
        <v>2</v>
      </c>
      <c r="FI28" s="86">
        <v>2</v>
      </c>
      <c r="FJ28" s="86">
        <v>2</v>
      </c>
      <c r="FK28" s="34">
        <v>2</v>
      </c>
      <c r="FL28" s="34">
        <v>2</v>
      </c>
      <c r="FM28" s="38"/>
      <c r="FN28" s="34">
        <v>2</v>
      </c>
      <c r="FO28" s="34">
        <v>2</v>
      </c>
      <c r="FP28" s="34">
        <v>2</v>
      </c>
      <c r="FQ28" s="34">
        <v>2</v>
      </c>
      <c r="FR28" s="34">
        <v>2</v>
      </c>
      <c r="FS28" s="91"/>
      <c r="FT28" s="81" t="s">
        <v>21</v>
      </c>
      <c r="FU28" s="81" t="s">
        <v>21</v>
      </c>
      <c r="FV28" s="34"/>
      <c r="FW28" s="34"/>
      <c r="FX28" s="34"/>
      <c r="FY28" s="34"/>
      <c r="FZ28" s="34"/>
      <c r="GA28" s="34"/>
      <c r="GB28" s="34"/>
      <c r="GC28" s="38"/>
      <c r="GD28" s="38"/>
      <c r="GE28" s="38"/>
      <c r="GF28" s="38"/>
      <c r="GG28" s="38"/>
      <c r="GH28" s="38"/>
      <c r="GI28" s="91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80">
        <f t="shared" si="40"/>
        <v>46</v>
      </c>
    </row>
    <row r="29" spans="1:349" ht="39" thickBot="1">
      <c r="A29" s="1" t="s">
        <v>153</v>
      </c>
      <c r="B29" s="2" t="s">
        <v>95</v>
      </c>
      <c r="C29" s="86"/>
      <c r="D29" s="86"/>
      <c r="E29" s="86"/>
      <c r="F29" s="86"/>
      <c r="G29" s="86"/>
      <c r="H29" s="86"/>
      <c r="I29" s="86"/>
      <c r="J29" s="86"/>
      <c r="K29" s="87"/>
      <c r="L29" s="87"/>
      <c r="M29" s="87"/>
      <c r="N29" s="87"/>
      <c r="O29" s="86"/>
      <c r="P29" s="87"/>
      <c r="Q29" s="87"/>
      <c r="R29" s="87"/>
      <c r="S29" s="87"/>
      <c r="T29" s="81" t="s">
        <v>21</v>
      </c>
      <c r="U29" s="81" t="s">
        <v>21</v>
      </c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124"/>
      <c r="AS29" s="124"/>
      <c r="AT29" s="81" t="s">
        <v>21</v>
      </c>
      <c r="AU29" s="81" t="s">
        <v>21</v>
      </c>
      <c r="AV29" s="81" t="s">
        <v>21</v>
      </c>
      <c r="AW29" s="81" t="s">
        <v>21</v>
      </c>
      <c r="AX29" s="81" t="s">
        <v>21</v>
      </c>
      <c r="AY29" s="81" t="s">
        <v>21</v>
      </c>
      <c r="AZ29" s="81" t="s">
        <v>21</v>
      </c>
      <c r="BA29" s="81" t="s">
        <v>21</v>
      </c>
      <c r="BB29" s="81" t="s">
        <v>21</v>
      </c>
      <c r="BC29" s="34">
        <v>2</v>
      </c>
      <c r="BD29" s="86">
        <v>2</v>
      </c>
      <c r="BE29" s="86">
        <v>2</v>
      </c>
      <c r="BF29" s="86">
        <v>2</v>
      </c>
      <c r="BG29" s="86">
        <v>2</v>
      </c>
      <c r="BH29" s="86">
        <v>2</v>
      </c>
      <c r="BI29" s="86">
        <v>2</v>
      </c>
      <c r="BJ29" s="86">
        <v>2</v>
      </c>
      <c r="BK29" s="86">
        <v>2</v>
      </c>
      <c r="BL29" s="86">
        <v>2</v>
      </c>
      <c r="BM29" s="86">
        <v>2</v>
      </c>
      <c r="BN29" s="86">
        <v>2</v>
      </c>
      <c r="BO29" s="86">
        <v>2</v>
      </c>
      <c r="BP29" s="86">
        <v>2</v>
      </c>
      <c r="BQ29" s="86">
        <v>2</v>
      </c>
      <c r="BR29" s="86">
        <v>2</v>
      </c>
      <c r="BS29" s="91"/>
      <c r="BT29" s="81" t="s">
        <v>21</v>
      </c>
      <c r="BU29" s="81" t="s">
        <v>21</v>
      </c>
      <c r="BV29" s="86">
        <v>2</v>
      </c>
      <c r="BW29" s="86">
        <v>2</v>
      </c>
      <c r="BX29" s="86">
        <v>2</v>
      </c>
      <c r="BY29" s="86">
        <v>2</v>
      </c>
      <c r="BZ29" s="86">
        <v>2</v>
      </c>
      <c r="CA29" s="86">
        <v>2</v>
      </c>
      <c r="CB29" s="86">
        <v>2</v>
      </c>
      <c r="CC29" s="86">
        <v>2</v>
      </c>
      <c r="CD29" s="86">
        <v>2</v>
      </c>
      <c r="CE29" s="86">
        <v>2</v>
      </c>
      <c r="CF29" s="86">
        <v>2</v>
      </c>
      <c r="CG29" s="86">
        <v>2</v>
      </c>
      <c r="CH29" s="86">
        <v>2</v>
      </c>
      <c r="CI29" s="86">
        <v>2</v>
      </c>
      <c r="CJ29" s="88">
        <v>2</v>
      </c>
      <c r="CK29" s="88">
        <v>2</v>
      </c>
      <c r="CL29" s="88">
        <v>2</v>
      </c>
      <c r="CM29" s="88">
        <v>2</v>
      </c>
      <c r="CN29" s="88">
        <v>2</v>
      </c>
      <c r="CO29" s="88">
        <v>2</v>
      </c>
      <c r="CP29" s="88">
        <v>2</v>
      </c>
      <c r="CQ29" s="89"/>
      <c r="CR29" s="89"/>
      <c r="CS29" s="91"/>
      <c r="CT29" s="81" t="s">
        <v>21</v>
      </c>
      <c r="CU29" s="81" t="s">
        <v>21</v>
      </c>
      <c r="CV29" s="81" t="s">
        <v>21</v>
      </c>
      <c r="CW29" s="81" t="s">
        <v>21</v>
      </c>
      <c r="CX29" s="81" t="s">
        <v>21</v>
      </c>
      <c r="CY29" s="81" t="s">
        <v>21</v>
      </c>
      <c r="CZ29" s="81" t="s">
        <v>21</v>
      </c>
      <c r="DA29" s="81" t="s">
        <v>21</v>
      </c>
      <c r="DB29" s="81" t="s">
        <v>21</v>
      </c>
      <c r="DC29" s="34">
        <v>2</v>
      </c>
      <c r="DD29" s="86">
        <v>2</v>
      </c>
      <c r="DE29" s="86">
        <v>2</v>
      </c>
      <c r="DF29" s="86">
        <v>2</v>
      </c>
      <c r="DG29" s="86">
        <v>2</v>
      </c>
      <c r="DH29" s="86">
        <v>2</v>
      </c>
      <c r="DI29" s="86">
        <v>2</v>
      </c>
      <c r="DJ29" s="86">
        <v>2</v>
      </c>
      <c r="DK29" s="86">
        <v>2</v>
      </c>
      <c r="DL29" s="86">
        <v>2</v>
      </c>
      <c r="DM29" s="86">
        <v>2</v>
      </c>
      <c r="DN29" s="86">
        <v>2</v>
      </c>
      <c r="DO29" s="86">
        <v>2</v>
      </c>
      <c r="DP29" s="86">
        <v>2</v>
      </c>
      <c r="DQ29" s="34">
        <v>2</v>
      </c>
      <c r="DR29" s="34">
        <v>2</v>
      </c>
      <c r="DS29" s="91"/>
      <c r="DT29" s="81" t="s">
        <v>21</v>
      </c>
      <c r="DU29" s="81" t="s">
        <v>21</v>
      </c>
      <c r="DV29" s="86">
        <v>2</v>
      </c>
      <c r="DW29" s="86">
        <v>2</v>
      </c>
      <c r="DX29" s="86">
        <v>2</v>
      </c>
      <c r="DY29" s="86">
        <v>2</v>
      </c>
      <c r="DZ29" s="86">
        <v>2</v>
      </c>
      <c r="EA29" s="86">
        <v>2</v>
      </c>
      <c r="EB29" s="86">
        <v>2</v>
      </c>
      <c r="EC29" s="86">
        <v>2</v>
      </c>
      <c r="ED29" s="86">
        <v>2</v>
      </c>
      <c r="EE29" s="86">
        <v>2</v>
      </c>
      <c r="EF29" s="86">
        <v>2</v>
      </c>
      <c r="EG29" s="86">
        <v>2</v>
      </c>
      <c r="EH29" s="86">
        <v>2</v>
      </c>
      <c r="EI29" s="86">
        <v>2</v>
      </c>
      <c r="EJ29" s="86">
        <v>2</v>
      </c>
      <c r="EK29" s="86">
        <v>2</v>
      </c>
      <c r="EL29" s="90"/>
      <c r="EM29" s="90"/>
      <c r="EN29" s="90"/>
      <c r="EO29" s="90"/>
      <c r="EP29" s="90"/>
      <c r="EQ29" s="90"/>
      <c r="ER29" s="90"/>
      <c r="ES29" s="91"/>
      <c r="ET29" s="81" t="s">
        <v>21</v>
      </c>
      <c r="EU29" s="81" t="s">
        <v>21</v>
      </c>
      <c r="EV29" s="81" t="s">
        <v>21</v>
      </c>
      <c r="EW29" s="81" t="s">
        <v>21</v>
      </c>
      <c r="EX29" s="81" t="s">
        <v>21</v>
      </c>
      <c r="EY29" s="81" t="s">
        <v>21</v>
      </c>
      <c r="EZ29" s="81" t="s">
        <v>21</v>
      </c>
      <c r="FA29" s="81" t="s">
        <v>21</v>
      </c>
      <c r="FB29" s="81"/>
      <c r="FC29" s="34">
        <v>2</v>
      </c>
      <c r="FD29" s="86">
        <v>2</v>
      </c>
      <c r="FE29" s="86">
        <v>2</v>
      </c>
      <c r="FF29" s="86">
        <v>2</v>
      </c>
      <c r="FG29" s="86">
        <v>2</v>
      </c>
      <c r="FH29" s="86">
        <v>2</v>
      </c>
      <c r="FI29" s="86">
        <v>2</v>
      </c>
      <c r="FJ29" s="86">
        <v>2</v>
      </c>
      <c r="FK29" s="88">
        <v>2</v>
      </c>
      <c r="FL29" s="34">
        <v>2</v>
      </c>
      <c r="FM29" s="38"/>
      <c r="FN29" s="34">
        <v>2</v>
      </c>
      <c r="FO29" s="34">
        <v>2</v>
      </c>
      <c r="FP29" s="34">
        <v>2</v>
      </c>
      <c r="FQ29" s="34">
        <v>2</v>
      </c>
      <c r="FR29" s="34">
        <v>2</v>
      </c>
      <c r="FS29" s="91"/>
      <c r="FT29" s="81" t="s">
        <v>21</v>
      </c>
      <c r="FU29" s="81" t="s">
        <v>21</v>
      </c>
      <c r="FV29" s="34">
        <v>2</v>
      </c>
      <c r="FW29" s="34">
        <v>2</v>
      </c>
      <c r="FX29" s="34">
        <v>2</v>
      </c>
      <c r="FY29" s="34">
        <v>2</v>
      </c>
      <c r="FZ29" s="34">
        <v>2</v>
      </c>
      <c r="GA29" s="34">
        <v>2</v>
      </c>
      <c r="GB29" s="34">
        <v>2</v>
      </c>
      <c r="GC29" s="38"/>
      <c r="GD29" s="38"/>
      <c r="GE29" s="38"/>
      <c r="GF29" s="38"/>
      <c r="GG29" s="38"/>
      <c r="GH29" s="38"/>
      <c r="GI29" s="91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80">
        <f t="shared" si="40"/>
        <v>182</v>
      </c>
    </row>
    <row r="30" spans="1:349" ht="68.25" customHeight="1" thickBot="1">
      <c r="A30" s="1" t="s">
        <v>96</v>
      </c>
      <c r="B30" s="2" t="s">
        <v>97</v>
      </c>
      <c r="C30" s="86"/>
      <c r="D30" s="86"/>
      <c r="E30" s="86"/>
      <c r="F30" s="86"/>
      <c r="G30" s="86"/>
      <c r="H30" s="86"/>
      <c r="I30" s="86"/>
      <c r="J30" s="86"/>
      <c r="K30" s="87"/>
      <c r="L30" s="87"/>
      <c r="M30" s="87"/>
      <c r="N30" s="87"/>
      <c r="O30" s="86"/>
      <c r="P30" s="87"/>
      <c r="Q30" s="87"/>
      <c r="R30" s="87"/>
      <c r="S30" s="87"/>
      <c r="T30" s="81" t="s">
        <v>21</v>
      </c>
      <c r="U30" s="81" t="s">
        <v>21</v>
      </c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124"/>
      <c r="AS30" s="124"/>
      <c r="AT30" s="81" t="s">
        <v>21</v>
      </c>
      <c r="AU30" s="81" t="s">
        <v>21</v>
      </c>
      <c r="AV30" s="81" t="s">
        <v>21</v>
      </c>
      <c r="AW30" s="81" t="s">
        <v>21</v>
      </c>
      <c r="AX30" s="81" t="s">
        <v>21</v>
      </c>
      <c r="AY30" s="81" t="s">
        <v>21</v>
      </c>
      <c r="AZ30" s="81" t="s">
        <v>21</v>
      </c>
      <c r="BA30" s="81" t="s">
        <v>21</v>
      </c>
      <c r="BB30" s="81" t="s">
        <v>21</v>
      </c>
      <c r="BC30" s="34">
        <v>2</v>
      </c>
      <c r="BD30" s="86">
        <v>2</v>
      </c>
      <c r="BE30" s="34">
        <v>2</v>
      </c>
      <c r="BF30" s="86">
        <v>2</v>
      </c>
      <c r="BG30" s="34">
        <v>2</v>
      </c>
      <c r="BH30" s="86">
        <v>2</v>
      </c>
      <c r="BI30" s="34">
        <v>2</v>
      </c>
      <c r="BJ30" s="86">
        <v>2</v>
      </c>
      <c r="BK30" s="34">
        <v>2</v>
      </c>
      <c r="BL30" s="86">
        <v>2</v>
      </c>
      <c r="BM30" s="34">
        <v>2</v>
      </c>
      <c r="BN30" s="86">
        <v>2</v>
      </c>
      <c r="BO30" s="34">
        <v>2</v>
      </c>
      <c r="BP30" s="86">
        <v>2</v>
      </c>
      <c r="BQ30" s="34">
        <v>2</v>
      </c>
      <c r="BR30" s="86">
        <v>2</v>
      </c>
      <c r="BS30" s="91"/>
      <c r="BT30" s="81" t="s">
        <v>21</v>
      </c>
      <c r="BU30" s="81" t="s">
        <v>21</v>
      </c>
      <c r="BV30" s="86">
        <v>2</v>
      </c>
      <c r="BW30" s="86">
        <v>2</v>
      </c>
      <c r="BX30" s="86">
        <v>2</v>
      </c>
      <c r="BY30" s="86">
        <v>2</v>
      </c>
      <c r="BZ30" s="86">
        <v>2</v>
      </c>
      <c r="CA30" s="86">
        <v>2</v>
      </c>
      <c r="CB30" s="86">
        <v>2</v>
      </c>
      <c r="CC30" s="86">
        <v>2</v>
      </c>
      <c r="CD30" s="86">
        <v>2</v>
      </c>
      <c r="CE30" s="86">
        <v>2</v>
      </c>
      <c r="CF30" s="86">
        <v>2</v>
      </c>
      <c r="CG30" s="86">
        <v>2</v>
      </c>
      <c r="CH30" s="86">
        <v>2</v>
      </c>
      <c r="CI30" s="86">
        <v>2</v>
      </c>
      <c r="CJ30" s="88">
        <v>2</v>
      </c>
      <c r="CK30" s="88">
        <v>2</v>
      </c>
      <c r="CL30" s="88">
        <v>2</v>
      </c>
      <c r="CM30" s="88">
        <v>2</v>
      </c>
      <c r="CN30" s="88">
        <v>2</v>
      </c>
      <c r="CO30" s="88">
        <v>2</v>
      </c>
      <c r="CP30" s="88">
        <v>2</v>
      </c>
      <c r="CQ30" s="89"/>
      <c r="CR30" s="89"/>
      <c r="CS30" s="91"/>
      <c r="CT30" s="81" t="s">
        <v>21</v>
      </c>
      <c r="CU30" s="81" t="s">
        <v>21</v>
      </c>
      <c r="CV30" s="81" t="s">
        <v>21</v>
      </c>
      <c r="CW30" s="81" t="s">
        <v>21</v>
      </c>
      <c r="CX30" s="81" t="s">
        <v>21</v>
      </c>
      <c r="CY30" s="81" t="s">
        <v>21</v>
      </c>
      <c r="CZ30" s="81" t="s">
        <v>21</v>
      </c>
      <c r="DA30" s="81" t="s">
        <v>21</v>
      </c>
      <c r="DB30" s="81" t="s">
        <v>21</v>
      </c>
      <c r="DC30" s="34">
        <v>2</v>
      </c>
      <c r="DD30" s="86">
        <v>2</v>
      </c>
      <c r="DE30" s="86">
        <v>2</v>
      </c>
      <c r="DF30" s="34">
        <v>2</v>
      </c>
      <c r="DG30" s="86">
        <v>2</v>
      </c>
      <c r="DH30" s="86">
        <v>2</v>
      </c>
      <c r="DI30" s="34">
        <v>2</v>
      </c>
      <c r="DJ30" s="86">
        <v>2</v>
      </c>
      <c r="DK30" s="86">
        <v>2</v>
      </c>
      <c r="DL30" s="34">
        <v>2</v>
      </c>
      <c r="DM30" s="86">
        <v>2</v>
      </c>
      <c r="DN30" s="86">
        <v>2</v>
      </c>
      <c r="DO30" s="34">
        <v>2</v>
      </c>
      <c r="DP30" s="86">
        <v>2</v>
      </c>
      <c r="DQ30" s="86">
        <v>2</v>
      </c>
      <c r="DR30" s="34">
        <v>2</v>
      </c>
      <c r="DS30" s="91"/>
      <c r="DT30" s="81" t="s">
        <v>21</v>
      </c>
      <c r="DU30" s="81" t="s">
        <v>21</v>
      </c>
      <c r="DV30" s="86">
        <v>2</v>
      </c>
      <c r="DW30" s="86">
        <v>2</v>
      </c>
      <c r="DX30" s="86">
        <v>2</v>
      </c>
      <c r="DY30" s="86">
        <v>2</v>
      </c>
      <c r="DZ30" s="86">
        <v>2</v>
      </c>
      <c r="EA30" s="86">
        <v>2</v>
      </c>
      <c r="EB30" s="86">
        <v>2</v>
      </c>
      <c r="EC30" s="86">
        <v>2</v>
      </c>
      <c r="ED30" s="86">
        <v>2</v>
      </c>
      <c r="EE30" s="86">
        <v>2</v>
      </c>
      <c r="EF30" s="86">
        <v>2</v>
      </c>
      <c r="EG30" s="86">
        <v>2</v>
      </c>
      <c r="EH30" s="86">
        <v>2</v>
      </c>
      <c r="EI30" s="86">
        <v>2</v>
      </c>
      <c r="EJ30" s="86">
        <v>2</v>
      </c>
      <c r="EK30" s="88">
        <v>2</v>
      </c>
      <c r="EL30" s="90"/>
      <c r="EM30" s="90"/>
      <c r="EN30" s="90"/>
      <c r="EO30" s="90"/>
      <c r="EP30" s="90"/>
      <c r="EQ30" s="90"/>
      <c r="ER30" s="90"/>
      <c r="ES30" s="91"/>
      <c r="ET30" s="81" t="s">
        <v>21</v>
      </c>
      <c r="EU30" s="81" t="s">
        <v>21</v>
      </c>
      <c r="EV30" s="81" t="s">
        <v>21</v>
      </c>
      <c r="EW30" s="81" t="s">
        <v>21</v>
      </c>
      <c r="EX30" s="81" t="s">
        <v>21</v>
      </c>
      <c r="EY30" s="81" t="s">
        <v>21</v>
      </c>
      <c r="EZ30" s="81" t="s">
        <v>21</v>
      </c>
      <c r="FA30" s="81" t="s">
        <v>21</v>
      </c>
      <c r="FB30" s="81"/>
      <c r="FC30" s="34">
        <v>2</v>
      </c>
      <c r="FD30" s="86">
        <v>2</v>
      </c>
      <c r="FE30" s="34">
        <v>2</v>
      </c>
      <c r="FF30" s="86">
        <v>2</v>
      </c>
      <c r="FG30" s="34">
        <v>2</v>
      </c>
      <c r="FH30" s="86">
        <v>2</v>
      </c>
      <c r="FI30" s="34">
        <v>2</v>
      </c>
      <c r="FJ30" s="86">
        <v>2</v>
      </c>
      <c r="FK30" s="34">
        <v>2</v>
      </c>
      <c r="FL30" s="34">
        <v>2</v>
      </c>
      <c r="FM30" s="38"/>
      <c r="FN30" s="34">
        <v>2</v>
      </c>
      <c r="FO30" s="34">
        <v>2</v>
      </c>
      <c r="FP30" s="34">
        <v>2</v>
      </c>
      <c r="FQ30" s="34">
        <v>2</v>
      </c>
      <c r="FR30" s="34">
        <v>2</v>
      </c>
      <c r="FS30" s="91"/>
      <c r="FT30" s="81" t="s">
        <v>21</v>
      </c>
      <c r="FU30" s="81" t="s">
        <v>21</v>
      </c>
      <c r="FV30" s="34">
        <v>2</v>
      </c>
      <c r="FW30" s="34">
        <v>2</v>
      </c>
      <c r="FX30" s="34">
        <v>2</v>
      </c>
      <c r="FY30" s="34">
        <v>2</v>
      </c>
      <c r="FZ30" s="34">
        <v>2</v>
      </c>
      <c r="GA30" s="34">
        <v>2</v>
      </c>
      <c r="GB30" s="34">
        <v>2</v>
      </c>
      <c r="GC30" s="38"/>
      <c r="GD30" s="38"/>
      <c r="GE30" s="38"/>
      <c r="GF30" s="38"/>
      <c r="GG30" s="38"/>
      <c r="GH30" s="38"/>
      <c r="GI30" s="91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80">
        <f t="shared" si="40"/>
        <v>182</v>
      </c>
    </row>
    <row r="31" spans="1:349" ht="68.25" customHeight="1" thickBot="1">
      <c r="A31" s="3" t="s">
        <v>98</v>
      </c>
      <c r="B31" s="19" t="s">
        <v>99</v>
      </c>
      <c r="C31" s="97">
        <f>SUM(C32:C35)</f>
        <v>0</v>
      </c>
      <c r="D31" s="97">
        <f t="shared" ref="D31:U31" si="51">SUM(D32:D35)</f>
        <v>0</v>
      </c>
      <c r="E31" s="97">
        <f t="shared" si="51"/>
        <v>0</v>
      </c>
      <c r="F31" s="97">
        <f t="shared" si="51"/>
        <v>0</v>
      </c>
      <c r="G31" s="97">
        <f t="shared" si="51"/>
        <v>0</v>
      </c>
      <c r="H31" s="97">
        <f t="shared" si="51"/>
        <v>0</v>
      </c>
      <c r="I31" s="97">
        <f t="shared" si="51"/>
        <v>0</v>
      </c>
      <c r="J31" s="97">
        <f t="shared" si="51"/>
        <v>0</v>
      </c>
      <c r="K31" s="97">
        <f t="shared" si="51"/>
        <v>0</v>
      </c>
      <c r="L31" s="97">
        <f t="shared" si="51"/>
        <v>0</v>
      </c>
      <c r="M31" s="97">
        <f t="shared" si="51"/>
        <v>0</v>
      </c>
      <c r="N31" s="97">
        <f t="shared" si="51"/>
        <v>0</v>
      </c>
      <c r="O31" s="97">
        <f t="shared" si="51"/>
        <v>0</v>
      </c>
      <c r="P31" s="97">
        <f t="shared" si="51"/>
        <v>0</v>
      </c>
      <c r="Q31" s="97">
        <f t="shared" si="51"/>
        <v>0</v>
      </c>
      <c r="R31" s="97">
        <f t="shared" si="51"/>
        <v>0</v>
      </c>
      <c r="S31" s="97">
        <f t="shared" si="51"/>
        <v>0</v>
      </c>
      <c r="T31" s="97">
        <f t="shared" si="51"/>
        <v>0</v>
      </c>
      <c r="U31" s="97">
        <f t="shared" si="51"/>
        <v>0</v>
      </c>
      <c r="V31" s="98">
        <f>SUM(V32:V35)</f>
        <v>0</v>
      </c>
      <c r="W31" s="98">
        <f t="shared" ref="W31:AQ31" si="52">SUM(W32:W35)</f>
        <v>0</v>
      </c>
      <c r="X31" s="98">
        <f t="shared" si="52"/>
        <v>0</v>
      </c>
      <c r="Y31" s="98">
        <f t="shared" si="52"/>
        <v>0</v>
      </c>
      <c r="Z31" s="98">
        <f t="shared" si="52"/>
        <v>0</v>
      </c>
      <c r="AA31" s="98">
        <f t="shared" si="52"/>
        <v>0</v>
      </c>
      <c r="AB31" s="98">
        <f t="shared" si="52"/>
        <v>0</v>
      </c>
      <c r="AC31" s="98">
        <f t="shared" si="52"/>
        <v>0</v>
      </c>
      <c r="AD31" s="98">
        <f t="shared" si="52"/>
        <v>0</v>
      </c>
      <c r="AE31" s="98">
        <f t="shared" si="52"/>
        <v>0</v>
      </c>
      <c r="AF31" s="98">
        <f t="shared" si="52"/>
        <v>0</v>
      </c>
      <c r="AG31" s="98">
        <f t="shared" si="52"/>
        <v>0</v>
      </c>
      <c r="AH31" s="98">
        <f t="shared" si="52"/>
        <v>0</v>
      </c>
      <c r="AI31" s="98">
        <f t="shared" si="52"/>
        <v>0</v>
      </c>
      <c r="AJ31" s="98">
        <f t="shared" si="52"/>
        <v>0</v>
      </c>
      <c r="AK31" s="98">
        <f t="shared" si="52"/>
        <v>0</v>
      </c>
      <c r="AL31" s="98">
        <f t="shared" si="52"/>
        <v>0</v>
      </c>
      <c r="AM31" s="98">
        <f t="shared" si="52"/>
        <v>0</v>
      </c>
      <c r="AN31" s="98">
        <f t="shared" si="52"/>
        <v>0</v>
      </c>
      <c r="AO31" s="98">
        <f t="shared" si="52"/>
        <v>0</v>
      </c>
      <c r="AP31" s="98">
        <f t="shared" si="52"/>
        <v>0</v>
      </c>
      <c r="AQ31" s="98">
        <f t="shared" si="52"/>
        <v>0</v>
      </c>
      <c r="AR31" s="121"/>
      <c r="AS31" s="121"/>
      <c r="AT31" s="130"/>
      <c r="AU31" s="130"/>
      <c r="AV31" s="130"/>
      <c r="AW31" s="130"/>
      <c r="AX31" s="130"/>
      <c r="AY31" s="130"/>
      <c r="AZ31" s="130"/>
      <c r="BA31" s="130"/>
      <c r="BB31" s="130"/>
      <c r="BC31" s="97">
        <f>SUM(BC32:BC35)</f>
        <v>6</v>
      </c>
      <c r="BD31" s="97">
        <f t="shared" ref="BD31:BS31" si="53">SUM(BD32:BD35)</f>
        <v>6</v>
      </c>
      <c r="BE31" s="97">
        <f t="shared" si="53"/>
        <v>6</v>
      </c>
      <c r="BF31" s="97">
        <f t="shared" si="53"/>
        <v>6</v>
      </c>
      <c r="BG31" s="97">
        <f t="shared" si="53"/>
        <v>6</v>
      </c>
      <c r="BH31" s="97">
        <f t="shared" si="53"/>
        <v>6</v>
      </c>
      <c r="BI31" s="97">
        <f t="shared" si="53"/>
        <v>6</v>
      </c>
      <c r="BJ31" s="97">
        <f t="shared" si="53"/>
        <v>6</v>
      </c>
      <c r="BK31" s="97">
        <f t="shared" si="53"/>
        <v>6</v>
      </c>
      <c r="BL31" s="97">
        <f t="shared" si="53"/>
        <v>6</v>
      </c>
      <c r="BM31" s="97">
        <f t="shared" si="53"/>
        <v>6</v>
      </c>
      <c r="BN31" s="97">
        <f t="shared" si="53"/>
        <v>6</v>
      </c>
      <c r="BO31" s="97">
        <f t="shared" si="53"/>
        <v>6</v>
      </c>
      <c r="BP31" s="97">
        <f t="shared" si="53"/>
        <v>6</v>
      </c>
      <c r="BQ31" s="97">
        <f t="shared" si="53"/>
        <v>6</v>
      </c>
      <c r="BR31" s="97">
        <f t="shared" si="53"/>
        <v>6</v>
      </c>
      <c r="BS31" s="97">
        <f t="shared" si="53"/>
        <v>36</v>
      </c>
      <c r="BT31" s="130"/>
      <c r="BU31" s="130"/>
      <c r="BV31" s="97">
        <f>SUM(BV32:BV35)</f>
        <v>0</v>
      </c>
      <c r="BW31" s="97">
        <f t="shared" ref="BW31:CP31" si="54">SUM(BW32:BW35)</f>
        <v>0</v>
      </c>
      <c r="BX31" s="97">
        <f t="shared" si="54"/>
        <v>0</v>
      </c>
      <c r="BY31" s="97">
        <f t="shared" si="54"/>
        <v>0</v>
      </c>
      <c r="BZ31" s="97">
        <f t="shared" si="54"/>
        <v>0</v>
      </c>
      <c r="CA31" s="97">
        <f t="shared" si="54"/>
        <v>0</v>
      </c>
      <c r="CB31" s="97">
        <f t="shared" si="54"/>
        <v>0</v>
      </c>
      <c r="CC31" s="97">
        <f t="shared" si="54"/>
        <v>0</v>
      </c>
      <c r="CD31" s="97">
        <f t="shared" si="54"/>
        <v>0</v>
      </c>
      <c r="CE31" s="97">
        <f t="shared" si="54"/>
        <v>0</v>
      </c>
      <c r="CF31" s="97">
        <f t="shared" si="54"/>
        <v>0</v>
      </c>
      <c r="CG31" s="97">
        <f t="shared" si="54"/>
        <v>0</v>
      </c>
      <c r="CH31" s="97">
        <f t="shared" si="54"/>
        <v>0</v>
      </c>
      <c r="CI31" s="97">
        <f t="shared" si="54"/>
        <v>0</v>
      </c>
      <c r="CJ31" s="97">
        <f t="shared" si="54"/>
        <v>0</v>
      </c>
      <c r="CK31" s="97">
        <f t="shared" si="54"/>
        <v>0</v>
      </c>
      <c r="CL31" s="97">
        <f t="shared" si="54"/>
        <v>0</v>
      </c>
      <c r="CM31" s="97">
        <f t="shared" si="54"/>
        <v>0</v>
      </c>
      <c r="CN31" s="97">
        <f t="shared" si="54"/>
        <v>0</v>
      </c>
      <c r="CO31" s="97">
        <f t="shared" si="54"/>
        <v>0</v>
      </c>
      <c r="CP31" s="97">
        <f t="shared" si="54"/>
        <v>0</v>
      </c>
      <c r="CQ31" s="97">
        <f t="shared" ref="CQ31" si="55">SUM(CQ32:CQ35)</f>
        <v>0</v>
      </c>
      <c r="CR31" s="97">
        <f t="shared" ref="CR31" si="56">SUM(CR32:CR35)</f>
        <v>0</v>
      </c>
      <c r="CS31" s="97">
        <f t="shared" ref="CS31" si="57">SUM(CS32:CS35)</f>
        <v>0</v>
      </c>
      <c r="CT31" s="130"/>
      <c r="CU31" s="130"/>
      <c r="CV31" s="130"/>
      <c r="CW31" s="130"/>
      <c r="CX31" s="130"/>
      <c r="CY31" s="130"/>
      <c r="CZ31" s="130"/>
      <c r="DA31" s="130"/>
      <c r="DB31" s="130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130"/>
      <c r="DU31" s="130"/>
      <c r="DV31" s="97">
        <f>SUM(DV32:DV35)</f>
        <v>0</v>
      </c>
      <c r="DW31" s="97">
        <f t="shared" ref="DW31:EK31" si="58">SUM(DW32:DW35)</f>
        <v>0</v>
      </c>
      <c r="DX31" s="97">
        <f t="shared" si="58"/>
        <v>0</v>
      </c>
      <c r="DY31" s="97">
        <f t="shared" si="58"/>
        <v>0</v>
      </c>
      <c r="DZ31" s="97">
        <f t="shared" si="58"/>
        <v>0</v>
      </c>
      <c r="EA31" s="97">
        <f t="shared" si="58"/>
        <v>0</v>
      </c>
      <c r="EB31" s="97">
        <f t="shared" si="58"/>
        <v>0</v>
      </c>
      <c r="EC31" s="97">
        <f t="shared" si="58"/>
        <v>0</v>
      </c>
      <c r="ED31" s="97">
        <f t="shared" si="58"/>
        <v>0</v>
      </c>
      <c r="EE31" s="97">
        <f t="shared" si="58"/>
        <v>0</v>
      </c>
      <c r="EF31" s="97">
        <f t="shared" si="58"/>
        <v>0</v>
      </c>
      <c r="EG31" s="97">
        <f t="shared" si="58"/>
        <v>0</v>
      </c>
      <c r="EH31" s="97">
        <f t="shared" si="58"/>
        <v>0</v>
      </c>
      <c r="EI31" s="97">
        <f t="shared" si="58"/>
        <v>0</v>
      </c>
      <c r="EJ31" s="97">
        <f t="shared" si="58"/>
        <v>0</v>
      </c>
      <c r="EK31" s="97">
        <f t="shared" si="58"/>
        <v>0</v>
      </c>
      <c r="EL31" s="97">
        <f t="shared" ref="EL31" si="59">SUM(EL32:EL35)</f>
        <v>0</v>
      </c>
      <c r="EM31" s="97">
        <f t="shared" ref="EM31" si="60">SUM(EM32:EM35)</f>
        <v>0</v>
      </c>
      <c r="EN31" s="97">
        <f t="shared" ref="EN31" si="61">SUM(EN32:EN35)</f>
        <v>0</v>
      </c>
      <c r="EO31" s="97">
        <f t="shared" ref="EO31" si="62">SUM(EO32:EO35)</f>
        <v>0</v>
      </c>
      <c r="EP31" s="97">
        <f t="shared" ref="EP31" si="63">SUM(EP32:EP35)</f>
        <v>0</v>
      </c>
      <c r="EQ31" s="97">
        <f t="shared" ref="EQ31" si="64">SUM(EQ32:EQ35)</f>
        <v>0</v>
      </c>
      <c r="ER31" s="97">
        <f t="shared" ref="ER31:ES31" si="65">SUM(ER32:ER35)</f>
        <v>0</v>
      </c>
      <c r="ES31" s="97">
        <f t="shared" si="65"/>
        <v>0</v>
      </c>
      <c r="ET31" s="130"/>
      <c r="EU31" s="130"/>
      <c r="EV31" s="130"/>
      <c r="EW31" s="130"/>
      <c r="EX31" s="130"/>
      <c r="EY31" s="130"/>
      <c r="EZ31" s="130"/>
      <c r="FA31" s="130"/>
      <c r="FB31" s="130"/>
      <c r="FC31" s="97">
        <f>SUM(FC32:FC35)</f>
        <v>0</v>
      </c>
      <c r="FD31" s="97">
        <f t="shared" ref="FD31:FL31" si="66">SUM(FD32:FD35)</f>
        <v>0</v>
      </c>
      <c r="FE31" s="97">
        <f t="shared" si="66"/>
        <v>0</v>
      </c>
      <c r="FF31" s="97">
        <f t="shared" si="66"/>
        <v>0</v>
      </c>
      <c r="FG31" s="97">
        <f t="shared" si="66"/>
        <v>0</v>
      </c>
      <c r="FH31" s="97">
        <f t="shared" si="66"/>
        <v>0</v>
      </c>
      <c r="FI31" s="97">
        <f t="shared" si="66"/>
        <v>0</v>
      </c>
      <c r="FJ31" s="97">
        <f t="shared" si="66"/>
        <v>0</v>
      </c>
      <c r="FK31" s="97">
        <f t="shared" si="66"/>
        <v>0</v>
      </c>
      <c r="FL31" s="97">
        <f t="shared" si="66"/>
        <v>0</v>
      </c>
      <c r="FM31" s="97">
        <f t="shared" ref="FM31" si="67">SUM(FM32:FM35)</f>
        <v>0</v>
      </c>
      <c r="FN31" s="97">
        <f t="shared" ref="FN31" si="68">SUM(FN32:FN35)</f>
        <v>0</v>
      </c>
      <c r="FO31" s="97">
        <f t="shared" ref="FO31" si="69">SUM(FO32:FO35)</f>
        <v>0</v>
      </c>
      <c r="FP31" s="97">
        <f t="shared" ref="FP31" si="70">SUM(FP32:FP35)</f>
        <v>0</v>
      </c>
      <c r="FQ31" s="97">
        <f t="shared" ref="FQ31" si="71">SUM(FQ32:FQ35)</f>
        <v>0</v>
      </c>
      <c r="FR31" s="97">
        <f t="shared" ref="FR31" si="72">SUM(FR32:FR35)</f>
        <v>0</v>
      </c>
      <c r="FS31" s="97">
        <f t="shared" ref="FS31" si="73">SUM(FS32:FS35)</f>
        <v>0</v>
      </c>
      <c r="FT31" s="97">
        <f t="shared" ref="FT31" si="74">SUM(FT32:FT35)</f>
        <v>0</v>
      </c>
      <c r="FU31" s="97">
        <f t="shared" ref="FU31" si="75">SUM(FU32:FU35)</f>
        <v>0</v>
      </c>
      <c r="FV31" s="97">
        <f t="shared" ref="FV31" si="76">SUM(FV32:FV35)</f>
        <v>4</v>
      </c>
      <c r="FW31" s="97">
        <f t="shared" ref="FW31" si="77">SUM(FW32:FW35)</f>
        <v>6</v>
      </c>
      <c r="FX31" s="97">
        <f t="shared" ref="FX31" si="78">SUM(FX32:FX35)</f>
        <v>4</v>
      </c>
      <c r="FY31" s="97">
        <f t="shared" ref="FY31" si="79">SUM(FY32:FY35)</f>
        <v>6</v>
      </c>
      <c r="FZ31" s="97">
        <f t="shared" ref="FZ31" si="80">SUM(FZ32:FZ35)</f>
        <v>4</v>
      </c>
      <c r="GA31" s="97">
        <f t="shared" ref="GA31" si="81">SUM(GA32:GA35)</f>
        <v>6</v>
      </c>
      <c r="GB31" s="97">
        <f t="shared" ref="GB31" si="82">SUM(GB32:GB35)</f>
        <v>5</v>
      </c>
      <c r="GC31" s="97">
        <f t="shared" ref="GC31" si="83">SUM(GC32:GC35)</f>
        <v>0</v>
      </c>
      <c r="GD31" s="97">
        <f t="shared" ref="GD31" si="84">SUM(GD32:GD35)</f>
        <v>0</v>
      </c>
      <c r="GE31" s="97">
        <f t="shared" ref="GE31" si="85">SUM(GE32:GE35)</f>
        <v>0</v>
      </c>
      <c r="GF31" s="97">
        <f t="shared" ref="GF31" si="86">SUM(GF32:GF35)</f>
        <v>0</v>
      </c>
      <c r="GG31" s="97">
        <f t="shared" ref="GG31" si="87">SUM(GG32:GG35)</f>
        <v>0</v>
      </c>
      <c r="GH31" s="97">
        <f t="shared" ref="GH31" si="88">SUM(GH32:GH35)</f>
        <v>0</v>
      </c>
      <c r="GI31" s="97">
        <f t="shared" ref="GI31" si="89">SUM(GI32:GI35)</f>
        <v>0</v>
      </c>
      <c r="GJ31" s="97">
        <f t="shared" ref="GJ31" si="90">SUM(GJ32:GJ35)</f>
        <v>0</v>
      </c>
      <c r="GK31" s="97">
        <f t="shared" ref="GK31" si="91">SUM(GK32:GK35)</f>
        <v>0</v>
      </c>
      <c r="GL31" s="97">
        <f t="shared" ref="GL31" si="92">SUM(GL32:GL35)</f>
        <v>0</v>
      </c>
      <c r="GM31" s="97">
        <f t="shared" ref="GM31" si="93">SUM(GM32:GM35)</f>
        <v>0</v>
      </c>
      <c r="GN31" s="97">
        <f t="shared" ref="GN31" si="94">SUM(GN32:GN35)</f>
        <v>0</v>
      </c>
      <c r="GO31" s="97">
        <f t="shared" ref="GO31" si="95">SUM(GO32:GO35)</f>
        <v>0</v>
      </c>
      <c r="GP31" s="97">
        <f t="shared" ref="GP31" si="96">SUM(GP32:GP35)</f>
        <v>0</v>
      </c>
      <c r="GQ31" s="97">
        <f t="shared" ref="GQ31" si="97">SUM(GQ32:GQ35)</f>
        <v>0</v>
      </c>
      <c r="GR31" s="97">
        <f t="shared" ref="GR31" si="98">SUM(GR32:GR35)</f>
        <v>0</v>
      </c>
      <c r="GS31" s="97">
        <f t="shared" ref="GS31" si="99">SUM(GS32:GS35)</f>
        <v>0</v>
      </c>
      <c r="GT31" s="80">
        <f>SUM(GT32:GT35)</f>
        <v>167</v>
      </c>
      <c r="GU31" s="152"/>
    </row>
    <row r="32" spans="1:349" ht="68.25" customHeight="1" thickBot="1">
      <c r="A32" s="20" t="s">
        <v>100</v>
      </c>
      <c r="B32" s="21" t="s">
        <v>101</v>
      </c>
      <c r="C32" s="88"/>
      <c r="D32" s="88"/>
      <c r="E32" s="88"/>
      <c r="F32" s="88"/>
      <c r="G32" s="88"/>
      <c r="H32" s="88"/>
      <c r="I32" s="88"/>
      <c r="J32" s="88"/>
      <c r="K32" s="99"/>
      <c r="L32" s="99"/>
      <c r="M32" s="99"/>
      <c r="N32" s="99"/>
      <c r="O32" s="88"/>
      <c r="P32" s="99"/>
      <c r="Q32" s="99"/>
      <c r="R32" s="99"/>
      <c r="S32" s="99"/>
      <c r="T32" s="81" t="s">
        <v>21</v>
      </c>
      <c r="U32" s="81" t="s">
        <v>21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124"/>
      <c r="AS32" s="124"/>
      <c r="AT32" s="81"/>
      <c r="AU32" s="81"/>
      <c r="AV32" s="81"/>
      <c r="AW32" s="81"/>
      <c r="AX32" s="81"/>
      <c r="AY32" s="81"/>
      <c r="AZ32" s="81"/>
      <c r="BA32" s="81"/>
      <c r="BB32" s="81"/>
      <c r="BC32" s="34">
        <v>2</v>
      </c>
      <c r="BD32" s="34">
        <v>2</v>
      </c>
      <c r="BE32" s="34">
        <v>2</v>
      </c>
      <c r="BF32" s="34">
        <v>2</v>
      </c>
      <c r="BG32" s="34">
        <v>2</v>
      </c>
      <c r="BH32" s="34">
        <v>2</v>
      </c>
      <c r="BI32" s="34">
        <v>2</v>
      </c>
      <c r="BJ32" s="34">
        <v>2</v>
      </c>
      <c r="BK32" s="34">
        <v>2</v>
      </c>
      <c r="BL32" s="34">
        <v>2</v>
      </c>
      <c r="BM32" s="34">
        <v>2</v>
      </c>
      <c r="BN32" s="34">
        <v>2</v>
      </c>
      <c r="BO32" s="34">
        <v>2</v>
      </c>
      <c r="BP32" s="34">
        <v>2</v>
      </c>
      <c r="BQ32" s="34">
        <v>2</v>
      </c>
      <c r="BR32" s="34">
        <v>2</v>
      </c>
      <c r="BS32" s="91">
        <v>12</v>
      </c>
      <c r="BT32" s="81"/>
      <c r="BU32" s="81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89"/>
      <c r="CR32" s="89"/>
      <c r="CS32" s="91"/>
      <c r="CT32" s="81"/>
      <c r="CU32" s="81"/>
      <c r="CV32" s="81"/>
      <c r="CW32" s="81"/>
      <c r="CX32" s="81"/>
      <c r="CY32" s="81"/>
      <c r="CZ32" s="81"/>
      <c r="DA32" s="81"/>
      <c r="DB32" s="81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91"/>
      <c r="DT32" s="81"/>
      <c r="DU32" s="81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90"/>
      <c r="EM32" s="90"/>
      <c r="EN32" s="90"/>
      <c r="EO32" s="90"/>
      <c r="EP32" s="90"/>
      <c r="EQ32" s="90"/>
      <c r="ER32" s="90"/>
      <c r="ES32" s="91"/>
      <c r="ET32" s="81"/>
      <c r="EU32" s="81"/>
      <c r="EV32" s="81"/>
      <c r="EW32" s="81"/>
      <c r="EX32" s="81"/>
      <c r="EY32" s="81"/>
      <c r="EZ32" s="81"/>
      <c r="FA32" s="81"/>
      <c r="FB32" s="81"/>
      <c r="FC32" s="34"/>
      <c r="FD32" s="88"/>
      <c r="FE32" s="88"/>
      <c r="FF32" s="88"/>
      <c r="FG32" s="88"/>
      <c r="FH32" s="88"/>
      <c r="FI32" s="88"/>
      <c r="FJ32" s="88"/>
      <c r="FK32" s="88"/>
      <c r="FL32" s="34"/>
      <c r="FM32" s="38"/>
      <c r="FN32" s="34"/>
      <c r="FO32" s="34"/>
      <c r="FP32" s="34"/>
      <c r="FQ32" s="34"/>
      <c r="FR32" s="34"/>
      <c r="FS32" s="91"/>
      <c r="FT32" s="81"/>
      <c r="FU32" s="81"/>
      <c r="FV32" s="34"/>
      <c r="FW32" s="34"/>
      <c r="FX32" s="34"/>
      <c r="FY32" s="34"/>
      <c r="FZ32" s="34"/>
      <c r="GA32" s="34"/>
      <c r="GB32" s="34"/>
      <c r="GC32" s="38"/>
      <c r="GD32" s="38"/>
      <c r="GE32" s="38"/>
      <c r="GF32" s="38"/>
      <c r="GG32" s="38"/>
      <c r="GH32" s="38"/>
      <c r="GI32" s="91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80">
        <f t="shared" si="40"/>
        <v>44</v>
      </c>
    </row>
    <row r="33" spans="1:203" ht="68.25" customHeight="1" thickBot="1">
      <c r="A33" s="20" t="s">
        <v>102</v>
      </c>
      <c r="B33" s="21" t="s">
        <v>31</v>
      </c>
      <c r="C33" s="88"/>
      <c r="D33" s="88"/>
      <c r="E33" s="88"/>
      <c r="F33" s="88"/>
      <c r="G33" s="88"/>
      <c r="H33" s="88"/>
      <c r="I33" s="88"/>
      <c r="J33" s="88"/>
      <c r="K33" s="99"/>
      <c r="L33" s="99"/>
      <c r="M33" s="99"/>
      <c r="N33" s="99"/>
      <c r="O33" s="88"/>
      <c r="P33" s="99"/>
      <c r="Q33" s="99"/>
      <c r="R33" s="99"/>
      <c r="S33" s="99"/>
      <c r="T33" s="81" t="s">
        <v>21</v>
      </c>
      <c r="U33" s="81" t="s">
        <v>21</v>
      </c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124"/>
      <c r="AS33" s="124"/>
      <c r="AT33" s="81"/>
      <c r="AU33" s="81"/>
      <c r="AV33" s="81"/>
      <c r="AW33" s="81"/>
      <c r="AX33" s="81"/>
      <c r="AY33" s="81"/>
      <c r="AZ33" s="81"/>
      <c r="BA33" s="81"/>
      <c r="BB33" s="81"/>
      <c r="BC33" s="34">
        <v>2</v>
      </c>
      <c r="BD33" s="34">
        <v>2</v>
      </c>
      <c r="BE33" s="34">
        <v>2</v>
      </c>
      <c r="BF33" s="34">
        <v>2</v>
      </c>
      <c r="BG33" s="34">
        <v>2</v>
      </c>
      <c r="BH33" s="34">
        <v>2</v>
      </c>
      <c r="BI33" s="34">
        <v>2</v>
      </c>
      <c r="BJ33" s="34">
        <v>2</v>
      </c>
      <c r="BK33" s="34">
        <v>2</v>
      </c>
      <c r="BL33" s="34">
        <v>2</v>
      </c>
      <c r="BM33" s="34">
        <v>2</v>
      </c>
      <c r="BN33" s="34">
        <v>2</v>
      </c>
      <c r="BO33" s="34">
        <v>2</v>
      </c>
      <c r="BP33" s="34">
        <v>2</v>
      </c>
      <c r="BQ33" s="34">
        <v>2</v>
      </c>
      <c r="BR33" s="34">
        <v>2</v>
      </c>
      <c r="BS33" s="91">
        <v>12</v>
      </c>
      <c r="BT33" s="81"/>
      <c r="BU33" s="81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89"/>
      <c r="CR33" s="89"/>
      <c r="CS33" s="91"/>
      <c r="CT33" s="81"/>
      <c r="CU33" s="81"/>
      <c r="CV33" s="81"/>
      <c r="CW33" s="81"/>
      <c r="CX33" s="81"/>
      <c r="CY33" s="81"/>
      <c r="CZ33" s="81"/>
      <c r="DA33" s="81"/>
      <c r="DB33" s="81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91"/>
      <c r="DT33" s="81"/>
      <c r="DU33" s="81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90"/>
      <c r="EM33" s="90"/>
      <c r="EN33" s="90"/>
      <c r="EO33" s="90"/>
      <c r="EP33" s="90"/>
      <c r="EQ33" s="90"/>
      <c r="ER33" s="90"/>
      <c r="ES33" s="91"/>
      <c r="ET33" s="81"/>
      <c r="EU33" s="81"/>
      <c r="EV33" s="81"/>
      <c r="EW33" s="81"/>
      <c r="EX33" s="81"/>
      <c r="EY33" s="81"/>
      <c r="EZ33" s="81"/>
      <c r="FA33" s="81"/>
      <c r="FB33" s="81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8"/>
      <c r="FN33" s="34"/>
      <c r="FO33" s="34"/>
      <c r="FP33" s="34"/>
      <c r="FQ33" s="34"/>
      <c r="FR33" s="34"/>
      <c r="FS33" s="91"/>
      <c r="FT33" s="81"/>
      <c r="FU33" s="81"/>
      <c r="FV33" s="34"/>
      <c r="FW33" s="34"/>
      <c r="FX33" s="34"/>
      <c r="FY33" s="34"/>
      <c r="FZ33" s="34"/>
      <c r="GA33" s="34"/>
      <c r="GB33" s="34"/>
      <c r="GC33" s="38"/>
      <c r="GD33" s="38"/>
      <c r="GE33" s="38"/>
      <c r="GF33" s="38"/>
      <c r="GG33" s="38"/>
      <c r="GH33" s="38"/>
      <c r="GI33" s="91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80">
        <f t="shared" si="40"/>
        <v>44</v>
      </c>
    </row>
    <row r="34" spans="1:203" ht="68.25" customHeight="1" thickBot="1">
      <c r="A34" s="20" t="s">
        <v>103</v>
      </c>
      <c r="B34" s="21" t="s">
        <v>104</v>
      </c>
      <c r="C34" s="88"/>
      <c r="D34" s="88"/>
      <c r="E34" s="88"/>
      <c r="F34" s="88"/>
      <c r="G34" s="88"/>
      <c r="H34" s="88"/>
      <c r="I34" s="88"/>
      <c r="J34" s="88"/>
      <c r="K34" s="99"/>
      <c r="L34" s="99"/>
      <c r="M34" s="99"/>
      <c r="N34" s="99"/>
      <c r="O34" s="88"/>
      <c r="P34" s="99"/>
      <c r="Q34" s="99"/>
      <c r="R34" s="99"/>
      <c r="S34" s="99"/>
      <c r="T34" s="81" t="s">
        <v>21</v>
      </c>
      <c r="U34" s="81" t="s">
        <v>21</v>
      </c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124"/>
      <c r="AS34" s="124"/>
      <c r="AT34" s="81"/>
      <c r="AU34" s="81"/>
      <c r="AV34" s="81"/>
      <c r="AW34" s="81"/>
      <c r="AX34" s="81"/>
      <c r="AY34" s="81"/>
      <c r="AZ34" s="81"/>
      <c r="BA34" s="81"/>
      <c r="BB34" s="81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91"/>
      <c r="BT34" s="81"/>
      <c r="BU34" s="81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89"/>
      <c r="CR34" s="89"/>
      <c r="CS34" s="91"/>
      <c r="CT34" s="81"/>
      <c r="CU34" s="81"/>
      <c r="CV34" s="81"/>
      <c r="CW34" s="81"/>
      <c r="CX34" s="81"/>
      <c r="CY34" s="81"/>
      <c r="CZ34" s="81"/>
      <c r="DA34" s="81"/>
      <c r="DB34" s="81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91"/>
      <c r="DT34" s="81"/>
      <c r="DU34" s="81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90"/>
      <c r="EM34" s="90"/>
      <c r="EN34" s="90"/>
      <c r="EO34" s="90"/>
      <c r="EP34" s="90"/>
      <c r="EQ34" s="90"/>
      <c r="ER34" s="90"/>
      <c r="ES34" s="91"/>
      <c r="ET34" s="81"/>
      <c r="EU34" s="81"/>
      <c r="EV34" s="81"/>
      <c r="EW34" s="81"/>
      <c r="EX34" s="81"/>
      <c r="EY34" s="81"/>
      <c r="EZ34" s="81"/>
      <c r="FA34" s="81"/>
      <c r="FB34" s="81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8"/>
      <c r="FN34" s="34"/>
      <c r="FO34" s="34"/>
      <c r="FP34" s="34"/>
      <c r="FQ34" s="34"/>
      <c r="FR34" s="34"/>
      <c r="FS34" s="91"/>
      <c r="FT34" s="81"/>
      <c r="FU34" s="81"/>
      <c r="FV34" s="34">
        <v>4</v>
      </c>
      <c r="FW34" s="34">
        <v>6</v>
      </c>
      <c r="FX34" s="34">
        <v>4</v>
      </c>
      <c r="FY34" s="34">
        <v>6</v>
      </c>
      <c r="FZ34" s="34">
        <v>4</v>
      </c>
      <c r="GA34" s="34">
        <v>6</v>
      </c>
      <c r="GB34" s="34">
        <v>5</v>
      </c>
      <c r="GC34" s="38"/>
      <c r="GD34" s="38"/>
      <c r="GE34" s="38"/>
      <c r="GF34" s="38"/>
      <c r="GG34" s="38"/>
      <c r="GH34" s="38"/>
      <c r="GI34" s="91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80">
        <f t="shared" si="40"/>
        <v>35</v>
      </c>
    </row>
    <row r="35" spans="1:203" ht="68.25" customHeight="1" thickBot="1">
      <c r="A35" s="20" t="s">
        <v>105</v>
      </c>
      <c r="B35" s="21" t="s">
        <v>106</v>
      </c>
      <c r="C35" s="88"/>
      <c r="D35" s="88"/>
      <c r="E35" s="88"/>
      <c r="F35" s="88"/>
      <c r="G35" s="88"/>
      <c r="H35" s="88"/>
      <c r="I35" s="88"/>
      <c r="J35" s="88"/>
      <c r="K35" s="99"/>
      <c r="L35" s="99"/>
      <c r="M35" s="99"/>
      <c r="N35" s="99"/>
      <c r="O35" s="88"/>
      <c r="P35" s="99"/>
      <c r="Q35" s="99"/>
      <c r="R35" s="99"/>
      <c r="S35" s="99"/>
      <c r="T35" s="81" t="s">
        <v>21</v>
      </c>
      <c r="U35" s="81" t="s">
        <v>21</v>
      </c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124"/>
      <c r="AS35" s="124"/>
      <c r="AT35" s="81"/>
      <c r="AU35" s="81"/>
      <c r="AV35" s="81"/>
      <c r="AW35" s="81"/>
      <c r="AX35" s="81"/>
      <c r="AY35" s="81"/>
      <c r="AZ35" s="81"/>
      <c r="BA35" s="81"/>
      <c r="BB35" s="81"/>
      <c r="BC35" s="34">
        <v>2</v>
      </c>
      <c r="BD35" s="34">
        <v>2</v>
      </c>
      <c r="BE35" s="34">
        <v>2</v>
      </c>
      <c r="BF35" s="34">
        <v>2</v>
      </c>
      <c r="BG35" s="34">
        <v>2</v>
      </c>
      <c r="BH35" s="34">
        <v>2</v>
      </c>
      <c r="BI35" s="34">
        <v>2</v>
      </c>
      <c r="BJ35" s="34">
        <v>2</v>
      </c>
      <c r="BK35" s="34">
        <v>2</v>
      </c>
      <c r="BL35" s="34">
        <v>2</v>
      </c>
      <c r="BM35" s="34">
        <v>2</v>
      </c>
      <c r="BN35" s="34">
        <v>2</v>
      </c>
      <c r="BO35" s="34">
        <v>2</v>
      </c>
      <c r="BP35" s="34">
        <v>2</v>
      </c>
      <c r="BQ35" s="34">
        <v>2</v>
      </c>
      <c r="BR35" s="34">
        <v>2</v>
      </c>
      <c r="BS35" s="91">
        <v>12</v>
      </c>
      <c r="BT35" s="81"/>
      <c r="BU35" s="81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89"/>
      <c r="CR35" s="89"/>
      <c r="CS35" s="91"/>
      <c r="CT35" s="81"/>
      <c r="CU35" s="81"/>
      <c r="CV35" s="81"/>
      <c r="CW35" s="81"/>
      <c r="CX35" s="81"/>
      <c r="CY35" s="81"/>
      <c r="CZ35" s="81"/>
      <c r="DA35" s="81"/>
      <c r="DB35" s="81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91"/>
      <c r="DT35" s="81"/>
      <c r="DU35" s="81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90"/>
      <c r="EM35" s="90"/>
      <c r="EN35" s="90"/>
      <c r="EO35" s="90"/>
      <c r="EP35" s="90"/>
      <c r="EQ35" s="90"/>
      <c r="ER35" s="90"/>
      <c r="ES35" s="91"/>
      <c r="ET35" s="81"/>
      <c r="EU35" s="81"/>
      <c r="EV35" s="81"/>
      <c r="EW35" s="81"/>
      <c r="EX35" s="81"/>
      <c r="EY35" s="81"/>
      <c r="EZ35" s="81"/>
      <c r="FA35" s="81"/>
      <c r="FB35" s="81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8"/>
      <c r="FN35" s="34"/>
      <c r="FO35" s="34"/>
      <c r="FP35" s="34"/>
      <c r="FQ35" s="34"/>
      <c r="FR35" s="34"/>
      <c r="FS35" s="91"/>
      <c r="FT35" s="81"/>
      <c r="FU35" s="81"/>
      <c r="FV35" s="34"/>
      <c r="FW35" s="34"/>
      <c r="FX35" s="34"/>
      <c r="FY35" s="34"/>
      <c r="FZ35" s="34"/>
      <c r="GA35" s="34"/>
      <c r="GB35" s="34"/>
      <c r="GC35" s="38"/>
      <c r="GD35" s="38"/>
      <c r="GE35" s="38"/>
      <c r="GF35" s="38"/>
      <c r="GG35" s="38"/>
      <c r="GH35" s="38"/>
      <c r="GI35" s="91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80">
        <f t="shared" si="40"/>
        <v>44</v>
      </c>
    </row>
    <row r="36" spans="1:203" ht="34.5" customHeight="1" thickBot="1">
      <c r="A36" s="3" t="s">
        <v>107</v>
      </c>
      <c r="B36" s="4" t="s">
        <v>53</v>
      </c>
      <c r="C36" s="97">
        <f>SUM(C37:C47)</f>
        <v>0</v>
      </c>
      <c r="D36" s="97">
        <f t="shared" ref="D36:R36" si="100">SUM(D37:D47)</f>
        <v>0</v>
      </c>
      <c r="E36" s="97">
        <f t="shared" si="100"/>
        <v>0</v>
      </c>
      <c r="F36" s="97">
        <f t="shared" si="100"/>
        <v>0</v>
      </c>
      <c r="G36" s="97">
        <f t="shared" si="100"/>
        <v>0</v>
      </c>
      <c r="H36" s="97">
        <f t="shared" si="100"/>
        <v>0</v>
      </c>
      <c r="I36" s="97">
        <f t="shared" si="100"/>
        <v>0</v>
      </c>
      <c r="J36" s="97">
        <f t="shared" si="100"/>
        <v>0</v>
      </c>
      <c r="K36" s="97">
        <f t="shared" si="100"/>
        <v>0</v>
      </c>
      <c r="L36" s="97">
        <f t="shared" si="100"/>
        <v>0</v>
      </c>
      <c r="M36" s="97">
        <f t="shared" si="100"/>
        <v>0</v>
      </c>
      <c r="N36" s="97">
        <f t="shared" si="100"/>
        <v>0</v>
      </c>
      <c r="O36" s="97">
        <f t="shared" si="100"/>
        <v>0</v>
      </c>
      <c r="P36" s="97">
        <f t="shared" si="100"/>
        <v>0</v>
      </c>
      <c r="Q36" s="97">
        <f t="shared" si="100"/>
        <v>0</v>
      </c>
      <c r="R36" s="97">
        <f t="shared" si="100"/>
        <v>0</v>
      </c>
      <c r="S36" s="97">
        <f>SUM(S37:S47)</f>
        <v>0</v>
      </c>
      <c r="T36" s="81" t="s">
        <v>21</v>
      </c>
      <c r="U36" s="81" t="s">
        <v>21</v>
      </c>
      <c r="V36" s="97">
        <f>SUM(V37:V47)</f>
        <v>4</v>
      </c>
      <c r="W36" s="97">
        <f t="shared" ref="W36:AC36" si="101">SUM(W37:W47)</f>
        <v>6</v>
      </c>
      <c r="X36" s="97">
        <f t="shared" si="101"/>
        <v>4</v>
      </c>
      <c r="Y36" s="97">
        <f t="shared" si="101"/>
        <v>6</v>
      </c>
      <c r="Z36" s="97">
        <f t="shared" si="101"/>
        <v>4</v>
      </c>
      <c r="AA36" s="97">
        <f t="shared" si="101"/>
        <v>6</v>
      </c>
      <c r="AB36" s="97">
        <f t="shared" si="101"/>
        <v>4</v>
      </c>
      <c r="AC36" s="97">
        <f t="shared" si="101"/>
        <v>6</v>
      </c>
      <c r="AD36" s="97">
        <f t="shared" ref="AD36" si="102">SUM(AD37:AD47)</f>
        <v>4</v>
      </c>
      <c r="AE36" s="97">
        <f t="shared" ref="AE36" si="103">SUM(AE37:AE47)</f>
        <v>6</v>
      </c>
      <c r="AF36" s="97">
        <f t="shared" ref="AF36" si="104">SUM(AF37:AF47)</f>
        <v>4</v>
      </c>
      <c r="AG36" s="97">
        <f t="shared" ref="AG36" si="105">SUM(AG37:AG47)</f>
        <v>6</v>
      </c>
      <c r="AH36" s="97">
        <f t="shared" ref="AH36" si="106">SUM(AH37:AH47)</f>
        <v>4</v>
      </c>
      <c r="AI36" s="97">
        <f t="shared" ref="AI36" si="107">SUM(AI37:AI47)</f>
        <v>6</v>
      </c>
      <c r="AJ36" s="97">
        <f t="shared" ref="AJ36" si="108">SUM(AJ37:AJ47)</f>
        <v>4</v>
      </c>
      <c r="AK36" s="97">
        <f t="shared" ref="AK36" si="109">SUM(AK37:AK47)</f>
        <v>6</v>
      </c>
      <c r="AL36" s="97">
        <f t="shared" ref="AL36" si="110">SUM(AL37:AL47)</f>
        <v>4</v>
      </c>
      <c r="AM36" s="97">
        <f t="shared" ref="AM36" si="111">SUM(AM37:AM47)</f>
        <v>6</v>
      </c>
      <c r="AN36" s="97">
        <f t="shared" ref="AN36" si="112">SUM(AN37:AN47)</f>
        <v>4</v>
      </c>
      <c r="AO36" s="97">
        <f t="shared" ref="AO36" si="113">SUM(AO37:AO47)</f>
        <v>6</v>
      </c>
      <c r="AP36" s="97">
        <f t="shared" ref="AP36" si="114">SUM(AP37:AP47)</f>
        <v>4</v>
      </c>
      <c r="AQ36" s="97">
        <f t="shared" ref="AQ36" si="115">SUM(AQ37:AQ47)</f>
        <v>6</v>
      </c>
      <c r="AR36" s="91">
        <f t="shared" ref="AR36" si="116">SUM(AR37:AR47)</f>
        <v>0</v>
      </c>
      <c r="AS36" s="91">
        <f t="shared" ref="AS36" si="117">SUM(AS37:AS47)</f>
        <v>0</v>
      </c>
      <c r="AT36" s="81" t="s">
        <v>21</v>
      </c>
      <c r="AU36" s="81" t="s">
        <v>21</v>
      </c>
      <c r="AV36" s="81" t="s">
        <v>21</v>
      </c>
      <c r="AW36" s="81" t="s">
        <v>21</v>
      </c>
      <c r="AX36" s="81" t="s">
        <v>21</v>
      </c>
      <c r="AY36" s="81" t="s">
        <v>21</v>
      </c>
      <c r="AZ36" s="81" t="s">
        <v>21</v>
      </c>
      <c r="BA36" s="81" t="s">
        <v>21</v>
      </c>
      <c r="BB36" s="81" t="s">
        <v>21</v>
      </c>
      <c r="BC36" s="97">
        <f>SUM(BC37:BC47)</f>
        <v>12</v>
      </c>
      <c r="BD36" s="97">
        <f t="shared" ref="BD36:BS36" si="118">SUM(BD37:BD47)</f>
        <v>10</v>
      </c>
      <c r="BE36" s="97">
        <f t="shared" si="118"/>
        <v>12</v>
      </c>
      <c r="BF36" s="97">
        <f t="shared" si="118"/>
        <v>10</v>
      </c>
      <c r="BG36" s="97">
        <f t="shared" si="118"/>
        <v>12</v>
      </c>
      <c r="BH36" s="97">
        <f t="shared" si="118"/>
        <v>10</v>
      </c>
      <c r="BI36" s="97">
        <f t="shared" si="118"/>
        <v>12</v>
      </c>
      <c r="BJ36" s="97">
        <f t="shared" si="118"/>
        <v>10</v>
      </c>
      <c r="BK36" s="97">
        <f t="shared" si="118"/>
        <v>12</v>
      </c>
      <c r="BL36" s="97">
        <f t="shared" si="118"/>
        <v>10</v>
      </c>
      <c r="BM36" s="97">
        <f t="shared" si="118"/>
        <v>12</v>
      </c>
      <c r="BN36" s="97">
        <f t="shared" si="118"/>
        <v>10</v>
      </c>
      <c r="BO36" s="97">
        <f t="shared" si="118"/>
        <v>12</v>
      </c>
      <c r="BP36" s="97">
        <f t="shared" si="118"/>
        <v>10</v>
      </c>
      <c r="BQ36" s="97">
        <f t="shared" si="118"/>
        <v>12</v>
      </c>
      <c r="BR36" s="97">
        <f t="shared" si="118"/>
        <v>10</v>
      </c>
      <c r="BS36" s="97">
        <f t="shared" si="118"/>
        <v>0</v>
      </c>
      <c r="BT36" s="81" t="s">
        <v>21</v>
      </c>
      <c r="BU36" s="81" t="s">
        <v>21</v>
      </c>
      <c r="BV36" s="97">
        <f>SUM(BV37:BV47)</f>
        <v>12</v>
      </c>
      <c r="BW36" s="97">
        <f t="shared" ref="BW36:CP36" si="119">SUM(BW37:BW47)</f>
        <v>12</v>
      </c>
      <c r="BX36" s="97">
        <f t="shared" si="119"/>
        <v>12</v>
      </c>
      <c r="BY36" s="97">
        <f t="shared" si="119"/>
        <v>12</v>
      </c>
      <c r="BZ36" s="97">
        <f t="shared" si="119"/>
        <v>12</v>
      </c>
      <c r="CA36" s="97">
        <f t="shared" si="119"/>
        <v>12</v>
      </c>
      <c r="CB36" s="97">
        <f t="shared" si="119"/>
        <v>12</v>
      </c>
      <c r="CC36" s="97">
        <f t="shared" si="119"/>
        <v>12</v>
      </c>
      <c r="CD36" s="97">
        <f t="shared" si="119"/>
        <v>12</v>
      </c>
      <c r="CE36" s="97">
        <f t="shared" si="119"/>
        <v>12</v>
      </c>
      <c r="CF36" s="97">
        <f t="shared" si="119"/>
        <v>12</v>
      </c>
      <c r="CG36" s="97">
        <f t="shared" si="119"/>
        <v>12</v>
      </c>
      <c r="CH36" s="97">
        <f t="shared" si="119"/>
        <v>12</v>
      </c>
      <c r="CI36" s="97">
        <f t="shared" si="119"/>
        <v>12</v>
      </c>
      <c r="CJ36" s="97">
        <f t="shared" si="119"/>
        <v>12</v>
      </c>
      <c r="CK36" s="97">
        <f t="shared" si="119"/>
        <v>12</v>
      </c>
      <c r="CL36" s="97">
        <f t="shared" si="119"/>
        <v>12</v>
      </c>
      <c r="CM36" s="97">
        <f t="shared" si="119"/>
        <v>12</v>
      </c>
      <c r="CN36" s="97">
        <f t="shared" si="119"/>
        <v>12</v>
      </c>
      <c r="CO36" s="97">
        <f t="shared" si="119"/>
        <v>12</v>
      </c>
      <c r="CP36" s="97">
        <f t="shared" si="119"/>
        <v>12</v>
      </c>
      <c r="CQ36" s="97">
        <f t="shared" ref="CQ36" si="120">SUM(CQ37:CQ47)</f>
        <v>0</v>
      </c>
      <c r="CR36" s="97">
        <f t="shared" ref="CR36" si="121">SUM(CR37:CR47)</f>
        <v>0</v>
      </c>
      <c r="CS36" s="97">
        <f t="shared" ref="CS36" si="122">SUM(CS37:CS47)</f>
        <v>24</v>
      </c>
      <c r="CT36" s="81" t="s">
        <v>21</v>
      </c>
      <c r="CU36" s="81" t="s">
        <v>21</v>
      </c>
      <c r="CV36" s="81" t="s">
        <v>21</v>
      </c>
      <c r="CW36" s="81" t="s">
        <v>21</v>
      </c>
      <c r="CX36" s="81" t="s">
        <v>21</v>
      </c>
      <c r="CY36" s="81" t="s">
        <v>21</v>
      </c>
      <c r="CZ36" s="81" t="s">
        <v>21</v>
      </c>
      <c r="DA36" s="81" t="s">
        <v>21</v>
      </c>
      <c r="DB36" s="81" t="s">
        <v>21</v>
      </c>
      <c r="DC36" s="97">
        <f>SUM(DC37:DC47)</f>
        <v>14</v>
      </c>
      <c r="DD36" s="97">
        <f t="shared" ref="DD36:DS36" si="123">SUM(DD37:DD47)</f>
        <v>16</v>
      </c>
      <c r="DE36" s="97">
        <f t="shared" si="123"/>
        <v>14</v>
      </c>
      <c r="DF36" s="97">
        <f t="shared" si="123"/>
        <v>16</v>
      </c>
      <c r="DG36" s="97">
        <f t="shared" si="123"/>
        <v>14</v>
      </c>
      <c r="DH36" s="97">
        <f t="shared" si="123"/>
        <v>16</v>
      </c>
      <c r="DI36" s="97">
        <f t="shared" si="123"/>
        <v>14</v>
      </c>
      <c r="DJ36" s="97">
        <f t="shared" si="123"/>
        <v>16</v>
      </c>
      <c r="DK36" s="97">
        <f t="shared" si="123"/>
        <v>14</v>
      </c>
      <c r="DL36" s="97">
        <f t="shared" si="123"/>
        <v>16</v>
      </c>
      <c r="DM36" s="97">
        <f t="shared" si="123"/>
        <v>14</v>
      </c>
      <c r="DN36" s="97">
        <f t="shared" si="123"/>
        <v>16</v>
      </c>
      <c r="DO36" s="97">
        <f t="shared" si="123"/>
        <v>14</v>
      </c>
      <c r="DP36" s="97">
        <f t="shared" si="123"/>
        <v>16</v>
      </c>
      <c r="DQ36" s="97">
        <f t="shared" si="123"/>
        <v>14</v>
      </c>
      <c r="DR36" s="97">
        <f t="shared" si="123"/>
        <v>16</v>
      </c>
      <c r="DS36" s="97">
        <f t="shared" si="123"/>
        <v>36</v>
      </c>
      <c r="DT36" s="81" t="s">
        <v>21</v>
      </c>
      <c r="DU36" s="81" t="s">
        <v>21</v>
      </c>
      <c r="DV36" s="97">
        <f>SUM(DV37:DV47)</f>
        <v>2</v>
      </c>
      <c r="DW36" s="97">
        <f t="shared" ref="DW36:EK36" si="124">SUM(DW37:DW47)</f>
        <v>2</v>
      </c>
      <c r="DX36" s="97">
        <f t="shared" si="124"/>
        <v>2</v>
      </c>
      <c r="DY36" s="97">
        <f t="shared" si="124"/>
        <v>2</v>
      </c>
      <c r="DZ36" s="97">
        <f t="shared" si="124"/>
        <v>2</v>
      </c>
      <c r="EA36" s="97">
        <f t="shared" si="124"/>
        <v>2</v>
      </c>
      <c r="EB36" s="97">
        <f t="shared" si="124"/>
        <v>2</v>
      </c>
      <c r="EC36" s="97">
        <f t="shared" si="124"/>
        <v>2</v>
      </c>
      <c r="ED36" s="97">
        <f t="shared" si="124"/>
        <v>2</v>
      </c>
      <c r="EE36" s="97">
        <f t="shared" si="124"/>
        <v>2</v>
      </c>
      <c r="EF36" s="97">
        <f t="shared" si="124"/>
        <v>2</v>
      </c>
      <c r="EG36" s="97">
        <f t="shared" si="124"/>
        <v>2</v>
      </c>
      <c r="EH36" s="97">
        <f t="shared" si="124"/>
        <v>2</v>
      </c>
      <c r="EI36" s="97">
        <f t="shared" si="124"/>
        <v>2</v>
      </c>
      <c r="EJ36" s="97">
        <f t="shared" si="124"/>
        <v>2</v>
      </c>
      <c r="EK36" s="97">
        <f t="shared" si="124"/>
        <v>2</v>
      </c>
      <c r="EL36" s="97">
        <f t="shared" ref="EL36" si="125">SUM(EL37:EL47)</f>
        <v>0</v>
      </c>
      <c r="EM36" s="97">
        <f t="shared" ref="EM36" si="126">SUM(EM37:EM47)</f>
        <v>0</v>
      </c>
      <c r="EN36" s="97">
        <f t="shared" ref="EN36" si="127">SUM(EN37:EN47)</f>
        <v>0</v>
      </c>
      <c r="EO36" s="97">
        <f t="shared" ref="EO36" si="128">SUM(EO37:EO47)</f>
        <v>0</v>
      </c>
      <c r="EP36" s="97">
        <f t="shared" ref="EP36" si="129">SUM(EP37:EP47)</f>
        <v>0</v>
      </c>
      <c r="EQ36" s="97">
        <f t="shared" ref="EQ36" si="130">SUM(EQ37:EQ47)</f>
        <v>0</v>
      </c>
      <c r="ER36" s="97">
        <f t="shared" ref="ER36:ES36" si="131">SUM(ER37:ER47)</f>
        <v>0</v>
      </c>
      <c r="ES36" s="97">
        <f t="shared" si="131"/>
        <v>0</v>
      </c>
      <c r="ET36" s="81" t="s">
        <v>21</v>
      </c>
      <c r="EU36" s="81" t="s">
        <v>21</v>
      </c>
      <c r="EV36" s="81" t="s">
        <v>21</v>
      </c>
      <c r="EW36" s="81" t="s">
        <v>21</v>
      </c>
      <c r="EX36" s="81" t="s">
        <v>21</v>
      </c>
      <c r="EY36" s="81" t="s">
        <v>21</v>
      </c>
      <c r="EZ36" s="81" t="s">
        <v>21</v>
      </c>
      <c r="FA36" s="81" t="s">
        <v>21</v>
      </c>
      <c r="FB36" s="140" t="e">
        <f>#REF!+FB57+FB62+FB66+#REF!+#REF!</f>
        <v>#REF!</v>
      </c>
      <c r="FC36" s="97">
        <f>SUM(FC37:FC47)</f>
        <v>12</v>
      </c>
      <c r="FD36" s="97">
        <f t="shared" ref="FD36:FR36" si="132">SUM(FD37:FD47)</f>
        <v>10</v>
      </c>
      <c r="FE36" s="97">
        <f t="shared" si="132"/>
        <v>12</v>
      </c>
      <c r="FF36" s="97">
        <f t="shared" si="132"/>
        <v>10</v>
      </c>
      <c r="FG36" s="97">
        <f t="shared" si="132"/>
        <v>12</v>
      </c>
      <c r="FH36" s="97">
        <f t="shared" si="132"/>
        <v>10</v>
      </c>
      <c r="FI36" s="97">
        <f t="shared" si="132"/>
        <v>12</v>
      </c>
      <c r="FJ36" s="97">
        <f t="shared" si="132"/>
        <v>10</v>
      </c>
      <c r="FK36" s="97">
        <f t="shared" si="132"/>
        <v>12</v>
      </c>
      <c r="FL36" s="97">
        <f t="shared" si="132"/>
        <v>10</v>
      </c>
      <c r="FM36" s="97">
        <f t="shared" si="132"/>
        <v>0</v>
      </c>
      <c r="FN36" s="97">
        <f t="shared" si="132"/>
        <v>12</v>
      </c>
      <c r="FO36" s="97">
        <f t="shared" si="132"/>
        <v>10</v>
      </c>
      <c r="FP36" s="97">
        <f t="shared" si="132"/>
        <v>12</v>
      </c>
      <c r="FQ36" s="97">
        <f t="shared" si="132"/>
        <v>10</v>
      </c>
      <c r="FR36" s="97">
        <f t="shared" si="132"/>
        <v>11</v>
      </c>
      <c r="FS36" s="91">
        <f t="shared" ref="FS36" si="133">SUM(FS37:FS47)</f>
        <v>36</v>
      </c>
      <c r="FT36" s="140">
        <f t="shared" ref="FT36" si="134">SUM(FT37:FT47)</f>
        <v>0</v>
      </c>
      <c r="FU36" s="140">
        <f t="shared" ref="FU36" si="135">SUM(FU37:FU47)</f>
        <v>0</v>
      </c>
      <c r="FV36" s="97">
        <f t="shared" ref="FV36" si="136">SUM(FV37:FV47)</f>
        <v>0</v>
      </c>
      <c r="FW36" s="97">
        <f t="shared" ref="FW36" si="137">SUM(FW37:FW47)</f>
        <v>0</v>
      </c>
      <c r="FX36" s="97">
        <f t="shared" ref="FX36" si="138">SUM(FX37:FX47)</f>
        <v>0</v>
      </c>
      <c r="FY36" s="97">
        <f t="shared" ref="FY36" si="139">SUM(FY37:FY47)</f>
        <v>0</v>
      </c>
      <c r="FZ36" s="97">
        <f t="shared" ref="FZ36" si="140">SUM(FZ37:FZ47)</f>
        <v>0</v>
      </c>
      <c r="GA36" s="97">
        <f t="shared" ref="GA36" si="141">SUM(GA37:GA47)</f>
        <v>0</v>
      </c>
      <c r="GB36" s="97">
        <f t="shared" ref="GB36" si="142">SUM(GB37:GB47)</f>
        <v>0</v>
      </c>
      <c r="GC36" s="97">
        <f t="shared" ref="GC36" si="143">SUM(GC37:GC47)</f>
        <v>0</v>
      </c>
      <c r="GD36" s="97">
        <f t="shared" ref="GD36" si="144">SUM(GD37:GD47)</f>
        <v>0</v>
      </c>
      <c r="GE36" s="97">
        <f t="shared" ref="GE36" si="145">SUM(GE37:GE47)</f>
        <v>0</v>
      </c>
      <c r="GF36" s="97">
        <f t="shared" ref="GF36" si="146">SUM(GF37:GF47)</f>
        <v>0</v>
      </c>
      <c r="GG36" s="97">
        <f t="shared" ref="GG36" si="147">SUM(GG37:GG47)</f>
        <v>0</v>
      </c>
      <c r="GH36" s="97">
        <f t="shared" ref="GH36" si="148">SUM(GH37:GH47)</f>
        <v>0</v>
      </c>
      <c r="GI36" s="97">
        <f t="shared" ref="GI36" si="149">SUM(GI37:GI47)</f>
        <v>0</v>
      </c>
      <c r="GJ36" s="97">
        <f t="shared" ref="GJ36" si="150">SUM(GJ37:GJ47)</f>
        <v>0</v>
      </c>
      <c r="GK36" s="97">
        <f t="shared" ref="GK36" si="151">SUM(GK37:GK47)</f>
        <v>0</v>
      </c>
      <c r="GL36" s="97">
        <f t="shared" ref="GL36" si="152">SUM(GL37:GL47)</f>
        <v>0</v>
      </c>
      <c r="GM36" s="97">
        <f t="shared" ref="GM36" si="153">SUM(GM37:GM47)</f>
        <v>0</v>
      </c>
      <c r="GN36" s="97">
        <f t="shared" ref="GN36" si="154">SUM(GN37:GN47)</f>
        <v>0</v>
      </c>
      <c r="GO36" s="97">
        <f t="shared" ref="GO36" si="155">SUM(GO37:GO47)</f>
        <v>0</v>
      </c>
      <c r="GP36" s="97">
        <f t="shared" ref="GP36" si="156">SUM(GP37:GP47)</f>
        <v>0</v>
      </c>
      <c r="GQ36" s="97">
        <f t="shared" ref="GQ36" si="157">SUM(GQ37:GQ47)</f>
        <v>0</v>
      </c>
      <c r="GR36" s="97">
        <f t="shared" ref="GR36" si="158">SUM(GR37:GR47)</f>
        <v>0</v>
      </c>
      <c r="GS36" s="97">
        <f t="shared" ref="GS36" si="159">SUM(GS37:GS47)</f>
        <v>0</v>
      </c>
      <c r="GT36" s="94">
        <f>SUM(GT37:GT47)</f>
        <v>1071</v>
      </c>
      <c r="GU36" s="152"/>
    </row>
    <row r="37" spans="1:203" ht="30" customHeight="1" thickBot="1">
      <c r="A37" s="5" t="s">
        <v>54</v>
      </c>
      <c r="B37" s="23" t="s">
        <v>108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1" t="s">
        <v>21</v>
      </c>
      <c r="U37" s="81" t="s">
        <v>21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124"/>
      <c r="AS37" s="124"/>
      <c r="AT37" s="81" t="s">
        <v>21</v>
      </c>
      <c r="AU37" s="81" t="s">
        <v>21</v>
      </c>
      <c r="AV37" s="81" t="s">
        <v>21</v>
      </c>
      <c r="AW37" s="81" t="s">
        <v>21</v>
      </c>
      <c r="AX37" s="81" t="s">
        <v>21</v>
      </c>
      <c r="AY37" s="81" t="s">
        <v>21</v>
      </c>
      <c r="AZ37" s="81" t="s">
        <v>21</v>
      </c>
      <c r="BA37" s="81" t="s">
        <v>21</v>
      </c>
      <c r="BB37" s="81" t="s">
        <v>21</v>
      </c>
      <c r="BC37" s="34">
        <v>2</v>
      </c>
      <c r="BD37" s="86">
        <v>2</v>
      </c>
      <c r="BE37" s="86">
        <v>2</v>
      </c>
      <c r="BF37" s="34">
        <v>2</v>
      </c>
      <c r="BG37" s="86">
        <v>2</v>
      </c>
      <c r="BH37" s="86">
        <v>2</v>
      </c>
      <c r="BI37" s="34">
        <v>2</v>
      </c>
      <c r="BJ37" s="86">
        <v>2</v>
      </c>
      <c r="BK37" s="86">
        <v>2</v>
      </c>
      <c r="BL37" s="34">
        <v>2</v>
      </c>
      <c r="BM37" s="86">
        <v>2</v>
      </c>
      <c r="BN37" s="86">
        <v>2</v>
      </c>
      <c r="BO37" s="34">
        <v>2</v>
      </c>
      <c r="BP37" s="86">
        <v>2</v>
      </c>
      <c r="BQ37" s="86">
        <v>2</v>
      </c>
      <c r="BR37" s="34">
        <v>2</v>
      </c>
      <c r="BS37" s="91"/>
      <c r="BT37" s="81" t="s">
        <v>21</v>
      </c>
      <c r="BU37" s="81" t="s">
        <v>21</v>
      </c>
      <c r="BV37" s="86">
        <v>2</v>
      </c>
      <c r="BW37" s="86">
        <v>2</v>
      </c>
      <c r="BX37" s="86">
        <v>2</v>
      </c>
      <c r="BY37" s="86">
        <v>2</v>
      </c>
      <c r="BZ37" s="86">
        <v>2</v>
      </c>
      <c r="CA37" s="86">
        <v>2</v>
      </c>
      <c r="CB37" s="86">
        <v>2</v>
      </c>
      <c r="CC37" s="86">
        <v>2</v>
      </c>
      <c r="CD37" s="86">
        <v>2</v>
      </c>
      <c r="CE37" s="86">
        <v>2</v>
      </c>
      <c r="CF37" s="86">
        <v>2</v>
      </c>
      <c r="CG37" s="86">
        <v>2</v>
      </c>
      <c r="CH37" s="86">
        <v>2</v>
      </c>
      <c r="CI37" s="86">
        <v>2</v>
      </c>
      <c r="CJ37" s="86">
        <v>2</v>
      </c>
      <c r="CK37" s="86">
        <v>2</v>
      </c>
      <c r="CL37" s="86">
        <v>2</v>
      </c>
      <c r="CM37" s="86">
        <v>2</v>
      </c>
      <c r="CN37" s="86">
        <v>2</v>
      </c>
      <c r="CO37" s="86">
        <v>2</v>
      </c>
      <c r="CP37" s="86">
        <v>2</v>
      </c>
      <c r="CQ37" s="89"/>
      <c r="CR37" s="89"/>
      <c r="CS37" s="91">
        <v>12</v>
      </c>
      <c r="CT37" s="81" t="s">
        <v>21</v>
      </c>
      <c r="CU37" s="81" t="s">
        <v>21</v>
      </c>
      <c r="CV37" s="81" t="s">
        <v>21</v>
      </c>
      <c r="CW37" s="81" t="s">
        <v>21</v>
      </c>
      <c r="CX37" s="81" t="s">
        <v>21</v>
      </c>
      <c r="CY37" s="81" t="s">
        <v>21</v>
      </c>
      <c r="CZ37" s="81" t="s">
        <v>21</v>
      </c>
      <c r="DA37" s="81" t="s">
        <v>21</v>
      </c>
      <c r="DB37" s="81" t="s">
        <v>21</v>
      </c>
      <c r="DC37" s="34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34"/>
      <c r="DR37" s="34"/>
      <c r="DS37" s="91"/>
      <c r="DT37" s="81" t="s">
        <v>21</v>
      </c>
      <c r="DU37" s="81" t="s">
        <v>21</v>
      </c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8"/>
      <c r="EI37" s="88"/>
      <c r="EJ37" s="88"/>
      <c r="EK37" s="88"/>
      <c r="EL37" s="90"/>
      <c r="EM37" s="90"/>
      <c r="EN37" s="90"/>
      <c r="EO37" s="90"/>
      <c r="EP37" s="90"/>
      <c r="EQ37" s="90"/>
      <c r="ER37" s="90"/>
      <c r="ES37" s="91"/>
      <c r="ET37" s="81" t="s">
        <v>21</v>
      </c>
      <c r="EU37" s="81" t="s">
        <v>21</v>
      </c>
      <c r="EV37" s="81" t="s">
        <v>21</v>
      </c>
      <c r="EW37" s="81" t="s">
        <v>21</v>
      </c>
      <c r="EX37" s="81" t="s">
        <v>21</v>
      </c>
      <c r="EY37" s="81" t="s">
        <v>21</v>
      </c>
      <c r="EZ37" s="81" t="s">
        <v>21</v>
      </c>
      <c r="FA37" s="81" t="s">
        <v>21</v>
      </c>
      <c r="FB37" s="81"/>
      <c r="FC37" s="34"/>
      <c r="FD37" s="86"/>
      <c r="FE37" s="86"/>
      <c r="FF37" s="86"/>
      <c r="FG37" s="86"/>
      <c r="FH37" s="86"/>
      <c r="FI37" s="86"/>
      <c r="FJ37" s="86"/>
      <c r="FK37" s="88"/>
      <c r="FL37" s="34"/>
      <c r="FM37" s="38"/>
      <c r="FN37" s="34"/>
      <c r="FO37" s="34"/>
      <c r="FP37" s="34"/>
      <c r="FQ37" s="34"/>
      <c r="FR37" s="34"/>
      <c r="FS37" s="91"/>
      <c r="FT37" s="81" t="s">
        <v>21</v>
      </c>
      <c r="FU37" s="81" t="s">
        <v>21</v>
      </c>
      <c r="FV37" s="34"/>
      <c r="FW37" s="34"/>
      <c r="FX37" s="34"/>
      <c r="FY37" s="34"/>
      <c r="FZ37" s="34"/>
      <c r="GA37" s="34"/>
      <c r="GB37" s="34"/>
      <c r="GC37" s="38"/>
      <c r="GD37" s="38"/>
      <c r="GE37" s="38"/>
      <c r="GF37" s="38"/>
      <c r="GG37" s="38"/>
      <c r="GH37" s="38"/>
      <c r="GI37" s="91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80">
        <f>SUM(C37:S37,V37:AS37,BC37:BS37,BV37:CS37,DC37:DS37,DV37:ET37,FC37:FS37,FV37:GB37)</f>
        <v>86</v>
      </c>
    </row>
    <row r="38" spans="1:203" ht="30.75" customHeight="1" thickBot="1">
      <c r="A38" s="6" t="s">
        <v>55</v>
      </c>
      <c r="B38" s="24" t="s">
        <v>109</v>
      </c>
      <c r="C38" s="86"/>
      <c r="D38" s="86"/>
      <c r="E38" s="86"/>
      <c r="F38" s="86"/>
      <c r="G38" s="86"/>
      <c r="H38" s="86"/>
      <c r="I38" s="86"/>
      <c r="J38" s="86"/>
      <c r="K38" s="87"/>
      <c r="L38" s="87"/>
      <c r="M38" s="87"/>
      <c r="N38" s="100"/>
      <c r="O38" s="86"/>
      <c r="P38" s="87"/>
      <c r="Q38" s="87"/>
      <c r="R38" s="87"/>
      <c r="S38" s="87"/>
      <c r="T38" s="81" t="s">
        <v>21</v>
      </c>
      <c r="U38" s="81" t="s">
        <v>21</v>
      </c>
      <c r="V38" s="87">
        <v>2</v>
      </c>
      <c r="W38" s="87">
        <v>4</v>
      </c>
      <c r="X38" s="87">
        <v>2</v>
      </c>
      <c r="Y38" s="87">
        <v>4</v>
      </c>
      <c r="Z38" s="87">
        <v>2</v>
      </c>
      <c r="AA38" s="87">
        <v>4</v>
      </c>
      <c r="AB38" s="87">
        <v>2</v>
      </c>
      <c r="AC38" s="87">
        <v>4</v>
      </c>
      <c r="AD38" s="87">
        <v>2</v>
      </c>
      <c r="AE38" s="87">
        <v>4</v>
      </c>
      <c r="AF38" s="87">
        <v>2</v>
      </c>
      <c r="AG38" s="86">
        <v>4</v>
      </c>
      <c r="AH38" s="86">
        <v>2</v>
      </c>
      <c r="AI38" s="86">
        <v>4</v>
      </c>
      <c r="AJ38" s="86">
        <v>2</v>
      </c>
      <c r="AK38" s="86">
        <v>4</v>
      </c>
      <c r="AL38" s="86">
        <v>2</v>
      </c>
      <c r="AM38" s="86">
        <v>4</v>
      </c>
      <c r="AN38" s="86">
        <v>2</v>
      </c>
      <c r="AO38" s="86">
        <v>4</v>
      </c>
      <c r="AP38" s="86">
        <v>2</v>
      </c>
      <c r="AQ38" s="86">
        <v>4</v>
      </c>
      <c r="AR38" s="124"/>
      <c r="AS38" s="124"/>
      <c r="AT38" s="81" t="s">
        <v>21</v>
      </c>
      <c r="AU38" s="81" t="s">
        <v>21</v>
      </c>
      <c r="AV38" s="81" t="s">
        <v>21</v>
      </c>
      <c r="AW38" s="81" t="s">
        <v>21</v>
      </c>
      <c r="AX38" s="81" t="s">
        <v>21</v>
      </c>
      <c r="AY38" s="81" t="s">
        <v>21</v>
      </c>
      <c r="AZ38" s="81" t="s">
        <v>21</v>
      </c>
      <c r="BA38" s="81" t="s">
        <v>21</v>
      </c>
      <c r="BB38" s="81" t="s">
        <v>21</v>
      </c>
      <c r="BC38" s="34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91"/>
      <c r="BT38" s="81" t="s">
        <v>21</v>
      </c>
      <c r="BU38" s="81" t="s">
        <v>21</v>
      </c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8"/>
      <c r="CK38" s="88"/>
      <c r="CL38" s="88"/>
      <c r="CM38" s="88"/>
      <c r="CN38" s="88"/>
      <c r="CO38" s="88"/>
      <c r="CP38" s="88"/>
      <c r="CQ38" s="89"/>
      <c r="CR38" s="89"/>
      <c r="CS38" s="91"/>
      <c r="CT38" s="81" t="s">
        <v>21</v>
      </c>
      <c r="CU38" s="81" t="s">
        <v>21</v>
      </c>
      <c r="CV38" s="81" t="s">
        <v>21</v>
      </c>
      <c r="CW38" s="81" t="s">
        <v>21</v>
      </c>
      <c r="CX38" s="81" t="s">
        <v>21</v>
      </c>
      <c r="CY38" s="81" t="s">
        <v>21</v>
      </c>
      <c r="CZ38" s="81" t="s">
        <v>21</v>
      </c>
      <c r="DA38" s="81" t="s">
        <v>21</v>
      </c>
      <c r="DB38" s="81" t="s">
        <v>21</v>
      </c>
      <c r="DC38" s="34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34"/>
      <c r="DR38" s="34"/>
      <c r="DS38" s="91"/>
      <c r="DT38" s="81" t="s">
        <v>21</v>
      </c>
      <c r="DU38" s="81" t="s">
        <v>21</v>
      </c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8"/>
      <c r="EI38" s="88"/>
      <c r="EJ38" s="88"/>
      <c r="EK38" s="88"/>
      <c r="EL38" s="90"/>
      <c r="EM38" s="90"/>
      <c r="EN38" s="90"/>
      <c r="EO38" s="90"/>
      <c r="EP38" s="90"/>
      <c r="EQ38" s="90"/>
      <c r="ER38" s="90"/>
      <c r="ES38" s="91"/>
      <c r="ET38" s="81" t="s">
        <v>21</v>
      </c>
      <c r="EU38" s="81" t="s">
        <v>21</v>
      </c>
      <c r="EV38" s="81" t="s">
        <v>21</v>
      </c>
      <c r="EW38" s="81" t="s">
        <v>21</v>
      </c>
      <c r="EX38" s="81" t="s">
        <v>21</v>
      </c>
      <c r="EY38" s="81" t="s">
        <v>21</v>
      </c>
      <c r="EZ38" s="81" t="s">
        <v>21</v>
      </c>
      <c r="FA38" s="81" t="s">
        <v>21</v>
      </c>
      <c r="FB38" s="81"/>
      <c r="FC38" s="34"/>
      <c r="FD38" s="86"/>
      <c r="FE38" s="86"/>
      <c r="FF38" s="86"/>
      <c r="FG38" s="86"/>
      <c r="FH38" s="86"/>
      <c r="FI38" s="86"/>
      <c r="FJ38" s="86"/>
      <c r="FK38" s="88"/>
      <c r="FL38" s="34"/>
      <c r="FM38" s="38"/>
      <c r="FN38" s="34"/>
      <c r="FO38" s="34"/>
      <c r="FP38" s="34"/>
      <c r="FQ38" s="34"/>
      <c r="FR38" s="34"/>
      <c r="FS38" s="91"/>
      <c r="FT38" s="81" t="s">
        <v>21</v>
      </c>
      <c r="FU38" s="81" t="s">
        <v>21</v>
      </c>
      <c r="FV38" s="34"/>
      <c r="FW38" s="34"/>
      <c r="FX38" s="34"/>
      <c r="FY38" s="34"/>
      <c r="FZ38" s="34"/>
      <c r="GA38" s="34"/>
      <c r="GB38" s="34"/>
      <c r="GC38" s="38"/>
      <c r="GD38" s="38"/>
      <c r="GE38" s="38"/>
      <c r="GF38" s="38"/>
      <c r="GG38" s="38"/>
      <c r="GH38" s="38"/>
      <c r="GI38" s="91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80">
        <f>SUM(C38:S38,V38:AS38,BC38:BS38,BV38:CS38,DC38:DS38,DV38:ET38,FC38:FS38,FV38:GB38)</f>
        <v>66</v>
      </c>
    </row>
    <row r="39" spans="1:203" ht="36" customHeight="1" thickBot="1">
      <c r="A39" s="6" t="s">
        <v>56</v>
      </c>
      <c r="B39" s="25" t="s">
        <v>110</v>
      </c>
      <c r="C39" s="86"/>
      <c r="D39" s="86"/>
      <c r="E39" s="86"/>
      <c r="F39" s="86"/>
      <c r="G39" s="86"/>
      <c r="H39" s="86"/>
      <c r="I39" s="86"/>
      <c r="J39" s="86"/>
      <c r="K39" s="87"/>
      <c r="L39" s="87"/>
      <c r="M39" s="87"/>
      <c r="N39" s="100"/>
      <c r="O39" s="86"/>
      <c r="P39" s="87"/>
      <c r="Q39" s="87"/>
      <c r="R39" s="87"/>
      <c r="S39" s="87"/>
      <c r="T39" s="81"/>
      <c r="U39" s="81"/>
      <c r="V39" s="87">
        <v>2</v>
      </c>
      <c r="W39" s="87"/>
      <c r="X39" s="87">
        <v>2</v>
      </c>
      <c r="Y39" s="87"/>
      <c r="Z39" s="87">
        <v>2</v>
      </c>
      <c r="AA39" s="87"/>
      <c r="AB39" s="87">
        <v>2</v>
      </c>
      <c r="AC39" s="87"/>
      <c r="AD39" s="87">
        <v>2</v>
      </c>
      <c r="AE39" s="87"/>
      <c r="AF39" s="87">
        <v>2</v>
      </c>
      <c r="AG39" s="87"/>
      <c r="AH39" s="87">
        <v>2</v>
      </c>
      <c r="AI39" s="87"/>
      <c r="AJ39" s="87">
        <v>2</v>
      </c>
      <c r="AK39" s="87"/>
      <c r="AL39" s="87">
        <v>2</v>
      </c>
      <c r="AM39" s="87"/>
      <c r="AN39" s="87">
        <v>2</v>
      </c>
      <c r="AO39" s="87"/>
      <c r="AP39" s="87">
        <v>2</v>
      </c>
      <c r="AQ39" s="87"/>
      <c r="AR39" s="124"/>
      <c r="AS39" s="124"/>
      <c r="AT39" s="81"/>
      <c r="AU39" s="81"/>
      <c r="AV39" s="81"/>
      <c r="AW39" s="81"/>
      <c r="AX39" s="81"/>
      <c r="AY39" s="81"/>
      <c r="AZ39" s="81"/>
      <c r="BA39" s="81"/>
      <c r="BB39" s="81"/>
      <c r="BC39" s="34">
        <v>4</v>
      </c>
      <c r="BD39" s="86">
        <v>4</v>
      </c>
      <c r="BE39" s="86">
        <v>4</v>
      </c>
      <c r="BF39" s="34">
        <v>4</v>
      </c>
      <c r="BG39" s="86">
        <v>4</v>
      </c>
      <c r="BH39" s="86">
        <v>4</v>
      </c>
      <c r="BI39" s="34">
        <v>4</v>
      </c>
      <c r="BJ39" s="86">
        <v>4</v>
      </c>
      <c r="BK39" s="86">
        <v>4</v>
      </c>
      <c r="BL39" s="34">
        <v>4</v>
      </c>
      <c r="BM39" s="86">
        <v>4</v>
      </c>
      <c r="BN39" s="86">
        <v>4</v>
      </c>
      <c r="BO39" s="34">
        <v>4</v>
      </c>
      <c r="BP39" s="86">
        <v>4</v>
      </c>
      <c r="BQ39" s="86">
        <v>4</v>
      </c>
      <c r="BR39" s="34">
        <v>4</v>
      </c>
      <c r="BS39" s="91"/>
      <c r="BT39" s="81"/>
      <c r="BU39" s="81"/>
      <c r="BV39" s="86">
        <v>4</v>
      </c>
      <c r="BW39" s="86">
        <v>4</v>
      </c>
      <c r="BX39" s="86">
        <v>4</v>
      </c>
      <c r="BY39" s="86">
        <v>4</v>
      </c>
      <c r="BZ39" s="86">
        <v>4</v>
      </c>
      <c r="CA39" s="86">
        <v>4</v>
      </c>
      <c r="CB39" s="86">
        <v>4</v>
      </c>
      <c r="CC39" s="86">
        <v>4</v>
      </c>
      <c r="CD39" s="86">
        <v>4</v>
      </c>
      <c r="CE39" s="86">
        <v>4</v>
      </c>
      <c r="CF39" s="86">
        <v>4</v>
      </c>
      <c r="CG39" s="86">
        <v>4</v>
      </c>
      <c r="CH39" s="86">
        <v>4</v>
      </c>
      <c r="CI39" s="86">
        <v>4</v>
      </c>
      <c r="CJ39" s="86">
        <v>4</v>
      </c>
      <c r="CK39" s="86">
        <v>4</v>
      </c>
      <c r="CL39" s="86">
        <v>4</v>
      </c>
      <c r="CM39" s="86">
        <v>4</v>
      </c>
      <c r="CN39" s="86">
        <v>4</v>
      </c>
      <c r="CO39" s="86">
        <v>4</v>
      </c>
      <c r="CP39" s="86">
        <v>4</v>
      </c>
      <c r="CQ39" s="89"/>
      <c r="CR39" s="89"/>
      <c r="CS39" s="91"/>
      <c r="CT39" s="81"/>
      <c r="CU39" s="81"/>
      <c r="CV39" s="81"/>
      <c r="CW39" s="81"/>
      <c r="CX39" s="81"/>
      <c r="CY39" s="81"/>
      <c r="CZ39" s="81"/>
      <c r="DA39" s="81"/>
      <c r="DB39" s="81"/>
      <c r="DC39" s="34">
        <v>4</v>
      </c>
      <c r="DD39" s="86">
        <v>4</v>
      </c>
      <c r="DE39" s="86">
        <v>4</v>
      </c>
      <c r="DF39" s="34">
        <v>4</v>
      </c>
      <c r="DG39" s="86">
        <v>4</v>
      </c>
      <c r="DH39" s="86">
        <v>4</v>
      </c>
      <c r="DI39" s="34">
        <v>4</v>
      </c>
      <c r="DJ39" s="86">
        <v>4</v>
      </c>
      <c r="DK39" s="86">
        <v>4</v>
      </c>
      <c r="DL39" s="34">
        <v>4</v>
      </c>
      <c r="DM39" s="86">
        <v>4</v>
      </c>
      <c r="DN39" s="86">
        <v>4</v>
      </c>
      <c r="DO39" s="34">
        <v>4</v>
      </c>
      <c r="DP39" s="86">
        <v>4</v>
      </c>
      <c r="DQ39" s="86">
        <v>4</v>
      </c>
      <c r="DR39" s="34">
        <v>4</v>
      </c>
      <c r="DS39" s="91"/>
      <c r="DT39" s="81"/>
      <c r="DU39" s="81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8"/>
      <c r="EI39" s="88"/>
      <c r="EJ39" s="88"/>
      <c r="EK39" s="88"/>
      <c r="EL39" s="90"/>
      <c r="EM39" s="90"/>
      <c r="EN39" s="90"/>
      <c r="EO39" s="90"/>
      <c r="EP39" s="90"/>
      <c r="EQ39" s="90"/>
      <c r="ER39" s="90"/>
      <c r="ES39" s="91"/>
      <c r="ET39" s="81"/>
      <c r="EU39" s="81"/>
      <c r="EV39" s="81"/>
      <c r="EW39" s="81"/>
      <c r="EX39" s="81"/>
      <c r="EY39" s="81"/>
      <c r="EZ39" s="81"/>
      <c r="FA39" s="81"/>
      <c r="FB39" s="81"/>
      <c r="FC39" s="34"/>
      <c r="FD39" s="86"/>
      <c r="FE39" s="86"/>
      <c r="FF39" s="86"/>
      <c r="FG39" s="86"/>
      <c r="FH39" s="86"/>
      <c r="FI39" s="86"/>
      <c r="FJ39" s="86"/>
      <c r="FK39" s="88"/>
      <c r="FL39" s="34"/>
      <c r="FM39" s="38"/>
      <c r="FN39" s="34"/>
      <c r="FO39" s="34"/>
      <c r="FP39" s="34"/>
      <c r="FQ39" s="34"/>
      <c r="FR39" s="34"/>
      <c r="FS39" s="91"/>
      <c r="FT39" s="81"/>
      <c r="FU39" s="81"/>
      <c r="FV39" s="34"/>
      <c r="FW39" s="34"/>
      <c r="FX39" s="34"/>
      <c r="FY39" s="34"/>
      <c r="FZ39" s="34"/>
      <c r="GA39" s="34"/>
      <c r="GB39" s="34"/>
      <c r="GC39" s="38"/>
      <c r="GD39" s="38"/>
      <c r="GE39" s="38"/>
      <c r="GF39" s="38"/>
      <c r="GG39" s="38"/>
      <c r="GH39" s="38"/>
      <c r="GI39" s="91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80">
        <f t="shared" ref="GT39:GT47" si="160">SUM(C39:S39,V39:AS39,BC39:BS39,BV39:CS39,DC39:DS39,DV39:ET39,FC39:FS39,FV39:GB39)</f>
        <v>234</v>
      </c>
    </row>
    <row r="40" spans="1:203" ht="36" customHeight="1" thickBot="1">
      <c r="A40" s="6" t="s">
        <v>57</v>
      </c>
      <c r="B40" s="26" t="s">
        <v>111</v>
      </c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100"/>
      <c r="O40" s="86"/>
      <c r="P40" s="87"/>
      <c r="Q40" s="87"/>
      <c r="R40" s="87"/>
      <c r="S40" s="87"/>
      <c r="T40" s="81"/>
      <c r="U40" s="81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124"/>
      <c r="AS40" s="124"/>
      <c r="AT40" s="81"/>
      <c r="AU40" s="81"/>
      <c r="AV40" s="81"/>
      <c r="AW40" s="81"/>
      <c r="AX40" s="81"/>
      <c r="AY40" s="81"/>
      <c r="AZ40" s="81"/>
      <c r="BA40" s="81"/>
      <c r="BB40" s="81"/>
      <c r="BC40" s="34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91"/>
      <c r="BT40" s="81"/>
      <c r="BU40" s="81"/>
      <c r="BV40" s="86">
        <v>2</v>
      </c>
      <c r="BW40" s="86">
        <v>2</v>
      </c>
      <c r="BX40" s="86">
        <v>2</v>
      </c>
      <c r="BY40" s="86">
        <v>2</v>
      </c>
      <c r="BZ40" s="86">
        <v>2</v>
      </c>
      <c r="CA40" s="86">
        <v>2</v>
      </c>
      <c r="CB40" s="86">
        <v>2</v>
      </c>
      <c r="CC40" s="86">
        <v>2</v>
      </c>
      <c r="CD40" s="86">
        <v>2</v>
      </c>
      <c r="CE40" s="86">
        <v>2</v>
      </c>
      <c r="CF40" s="86">
        <v>2</v>
      </c>
      <c r="CG40" s="86">
        <v>2</v>
      </c>
      <c r="CH40" s="86">
        <v>2</v>
      </c>
      <c r="CI40" s="86">
        <v>2</v>
      </c>
      <c r="CJ40" s="86">
        <v>2</v>
      </c>
      <c r="CK40" s="86">
        <v>2</v>
      </c>
      <c r="CL40" s="86">
        <v>2</v>
      </c>
      <c r="CM40" s="86">
        <v>2</v>
      </c>
      <c r="CN40" s="86">
        <v>2</v>
      </c>
      <c r="CO40" s="86">
        <v>2</v>
      </c>
      <c r="CP40" s="86">
        <v>2</v>
      </c>
      <c r="CQ40" s="89"/>
      <c r="CR40" s="89"/>
      <c r="CS40" s="91"/>
      <c r="CT40" s="81"/>
      <c r="CU40" s="81"/>
      <c r="CV40" s="81"/>
      <c r="CW40" s="81"/>
      <c r="CX40" s="81"/>
      <c r="CY40" s="81"/>
      <c r="CZ40" s="81"/>
      <c r="DA40" s="81"/>
      <c r="DB40" s="81"/>
      <c r="DC40" s="34">
        <v>4</v>
      </c>
      <c r="DD40" s="86">
        <v>4</v>
      </c>
      <c r="DE40" s="34">
        <v>4</v>
      </c>
      <c r="DF40" s="86">
        <v>4</v>
      </c>
      <c r="DG40" s="34">
        <v>4</v>
      </c>
      <c r="DH40" s="86">
        <v>4</v>
      </c>
      <c r="DI40" s="34">
        <v>4</v>
      </c>
      <c r="DJ40" s="86">
        <v>4</v>
      </c>
      <c r="DK40" s="34">
        <v>4</v>
      </c>
      <c r="DL40" s="86">
        <v>4</v>
      </c>
      <c r="DM40" s="34">
        <v>4</v>
      </c>
      <c r="DN40" s="86">
        <v>4</v>
      </c>
      <c r="DO40" s="34">
        <v>4</v>
      </c>
      <c r="DP40" s="86">
        <v>4</v>
      </c>
      <c r="DQ40" s="34">
        <v>4</v>
      </c>
      <c r="DR40" s="86">
        <v>4</v>
      </c>
      <c r="DS40" s="91">
        <v>12</v>
      </c>
      <c r="DT40" s="81"/>
      <c r="DU40" s="81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8"/>
      <c r="EI40" s="88"/>
      <c r="EJ40" s="88"/>
      <c r="EK40" s="88"/>
      <c r="EL40" s="90"/>
      <c r="EM40" s="90"/>
      <c r="EN40" s="90"/>
      <c r="EO40" s="90"/>
      <c r="EP40" s="90"/>
      <c r="EQ40" s="90"/>
      <c r="ER40" s="90"/>
      <c r="ES40" s="91"/>
      <c r="ET40" s="81"/>
      <c r="EU40" s="81"/>
      <c r="EV40" s="81"/>
      <c r="EW40" s="81"/>
      <c r="EX40" s="81"/>
      <c r="EY40" s="81"/>
      <c r="EZ40" s="81"/>
      <c r="FA40" s="81"/>
      <c r="FB40" s="81"/>
      <c r="FC40" s="34"/>
      <c r="FD40" s="86"/>
      <c r="FE40" s="86"/>
      <c r="FF40" s="86"/>
      <c r="FG40" s="86"/>
      <c r="FH40" s="86"/>
      <c r="FI40" s="86"/>
      <c r="FJ40" s="86"/>
      <c r="FK40" s="88"/>
      <c r="FL40" s="34"/>
      <c r="FM40" s="38"/>
      <c r="FN40" s="34"/>
      <c r="FO40" s="34"/>
      <c r="FP40" s="34"/>
      <c r="FQ40" s="34"/>
      <c r="FR40" s="34"/>
      <c r="FS40" s="91"/>
      <c r="FT40" s="81"/>
      <c r="FU40" s="81"/>
      <c r="FV40" s="34"/>
      <c r="FW40" s="34"/>
      <c r="FX40" s="34"/>
      <c r="FY40" s="34"/>
      <c r="FZ40" s="34"/>
      <c r="GA40" s="34"/>
      <c r="GB40" s="34"/>
      <c r="GC40" s="38"/>
      <c r="GD40" s="38"/>
      <c r="GE40" s="38"/>
      <c r="GF40" s="38"/>
      <c r="GG40" s="38"/>
      <c r="GH40" s="38"/>
      <c r="GI40" s="91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80">
        <f t="shared" si="160"/>
        <v>118</v>
      </c>
    </row>
    <row r="41" spans="1:203" ht="36" customHeight="1" thickBot="1">
      <c r="A41" s="22" t="s">
        <v>58</v>
      </c>
      <c r="B41" s="27" t="s">
        <v>112</v>
      </c>
      <c r="C41" s="86"/>
      <c r="D41" s="86"/>
      <c r="E41" s="86"/>
      <c r="F41" s="86"/>
      <c r="G41" s="86"/>
      <c r="H41" s="86"/>
      <c r="I41" s="86"/>
      <c r="J41" s="86"/>
      <c r="K41" s="87"/>
      <c r="L41" s="87"/>
      <c r="M41" s="87"/>
      <c r="N41" s="100"/>
      <c r="O41" s="86"/>
      <c r="P41" s="87"/>
      <c r="Q41" s="87"/>
      <c r="R41" s="87"/>
      <c r="S41" s="87"/>
      <c r="T41" s="81"/>
      <c r="U41" s="81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124"/>
      <c r="AS41" s="124"/>
      <c r="AT41" s="81"/>
      <c r="AU41" s="81"/>
      <c r="AV41" s="81"/>
      <c r="AW41" s="81"/>
      <c r="AX41" s="81"/>
      <c r="AY41" s="81"/>
      <c r="AZ41" s="81"/>
      <c r="BA41" s="81"/>
      <c r="BB41" s="81"/>
      <c r="BC41" s="34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91"/>
      <c r="BT41" s="81"/>
      <c r="BU41" s="81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8"/>
      <c r="CK41" s="88"/>
      <c r="CL41" s="88"/>
      <c r="CM41" s="88"/>
      <c r="CN41" s="88"/>
      <c r="CO41" s="88"/>
      <c r="CP41" s="88"/>
      <c r="CQ41" s="89"/>
      <c r="CR41" s="89"/>
      <c r="CS41" s="91"/>
      <c r="CT41" s="81"/>
      <c r="CU41" s="81"/>
      <c r="CV41" s="81"/>
      <c r="CW41" s="81"/>
      <c r="CX41" s="81"/>
      <c r="CY41" s="81"/>
      <c r="CZ41" s="81"/>
      <c r="DA41" s="81"/>
      <c r="DB41" s="81"/>
      <c r="DC41" s="34">
        <v>2</v>
      </c>
      <c r="DD41" s="86">
        <v>2</v>
      </c>
      <c r="DE41" s="34">
        <v>2</v>
      </c>
      <c r="DF41" s="86">
        <v>2</v>
      </c>
      <c r="DG41" s="34">
        <v>2</v>
      </c>
      <c r="DH41" s="86">
        <v>2</v>
      </c>
      <c r="DI41" s="34">
        <v>2</v>
      </c>
      <c r="DJ41" s="86">
        <v>2</v>
      </c>
      <c r="DK41" s="34">
        <v>2</v>
      </c>
      <c r="DL41" s="86">
        <v>2</v>
      </c>
      <c r="DM41" s="34">
        <v>2</v>
      </c>
      <c r="DN41" s="86">
        <v>2</v>
      </c>
      <c r="DO41" s="34">
        <v>2</v>
      </c>
      <c r="DP41" s="86">
        <v>2</v>
      </c>
      <c r="DQ41" s="34">
        <v>2</v>
      </c>
      <c r="DR41" s="86">
        <v>2</v>
      </c>
      <c r="DS41" s="91">
        <v>12</v>
      </c>
      <c r="DT41" s="81"/>
      <c r="DU41" s="81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8"/>
      <c r="EI41" s="88"/>
      <c r="EJ41" s="88"/>
      <c r="EK41" s="88"/>
      <c r="EL41" s="90"/>
      <c r="EM41" s="90"/>
      <c r="EN41" s="90"/>
      <c r="EO41" s="90"/>
      <c r="EP41" s="90"/>
      <c r="EQ41" s="90"/>
      <c r="ER41" s="90"/>
      <c r="ES41" s="91"/>
      <c r="ET41" s="81"/>
      <c r="EU41" s="81"/>
      <c r="EV41" s="81"/>
      <c r="EW41" s="81"/>
      <c r="EX41" s="81"/>
      <c r="EY41" s="81"/>
      <c r="EZ41" s="81"/>
      <c r="FA41" s="81"/>
      <c r="FB41" s="81"/>
      <c r="FC41" s="34"/>
      <c r="FD41" s="86"/>
      <c r="FE41" s="86"/>
      <c r="FF41" s="86"/>
      <c r="FG41" s="86"/>
      <c r="FH41" s="86"/>
      <c r="FI41" s="86"/>
      <c r="FJ41" s="86"/>
      <c r="FK41" s="88"/>
      <c r="FL41" s="34"/>
      <c r="FM41" s="38"/>
      <c r="FN41" s="34"/>
      <c r="FO41" s="34"/>
      <c r="FP41" s="34"/>
      <c r="FQ41" s="34"/>
      <c r="FR41" s="34"/>
      <c r="FS41" s="91"/>
      <c r="FT41" s="81"/>
      <c r="FU41" s="81"/>
      <c r="FV41" s="34"/>
      <c r="FW41" s="34"/>
      <c r="FX41" s="34"/>
      <c r="FY41" s="34"/>
      <c r="FZ41" s="34"/>
      <c r="GA41" s="34"/>
      <c r="GB41" s="34"/>
      <c r="GC41" s="38"/>
      <c r="GD41" s="38"/>
      <c r="GE41" s="38"/>
      <c r="GF41" s="38"/>
      <c r="GG41" s="38"/>
      <c r="GH41" s="38"/>
      <c r="GI41" s="91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80">
        <f t="shared" si="160"/>
        <v>44</v>
      </c>
    </row>
    <row r="42" spans="1:203" ht="51" customHeight="1" thickBot="1">
      <c r="A42" s="28" t="s">
        <v>113</v>
      </c>
      <c r="B42" s="27" t="s">
        <v>114</v>
      </c>
      <c r="C42" s="86"/>
      <c r="D42" s="86"/>
      <c r="E42" s="86"/>
      <c r="F42" s="86"/>
      <c r="G42" s="86"/>
      <c r="H42" s="86"/>
      <c r="I42" s="86"/>
      <c r="J42" s="86"/>
      <c r="K42" s="87"/>
      <c r="L42" s="87"/>
      <c r="M42" s="87"/>
      <c r="N42" s="100"/>
      <c r="O42" s="86"/>
      <c r="P42" s="87"/>
      <c r="Q42" s="87"/>
      <c r="R42" s="87"/>
      <c r="S42" s="87"/>
      <c r="T42" s="81"/>
      <c r="U42" s="81"/>
      <c r="V42" s="87"/>
      <c r="W42" s="87">
        <v>2</v>
      </c>
      <c r="X42" s="87"/>
      <c r="Y42" s="87">
        <v>2</v>
      </c>
      <c r="Z42" s="87"/>
      <c r="AA42" s="87">
        <v>2</v>
      </c>
      <c r="AB42" s="87"/>
      <c r="AC42" s="87">
        <v>2</v>
      </c>
      <c r="AD42" s="87"/>
      <c r="AE42" s="87">
        <v>2</v>
      </c>
      <c r="AF42" s="87"/>
      <c r="AG42" s="87">
        <v>2</v>
      </c>
      <c r="AH42" s="87"/>
      <c r="AI42" s="87">
        <v>2</v>
      </c>
      <c r="AJ42" s="87"/>
      <c r="AK42" s="87">
        <v>2</v>
      </c>
      <c r="AL42" s="87"/>
      <c r="AM42" s="87">
        <v>2</v>
      </c>
      <c r="AN42" s="87"/>
      <c r="AO42" s="87">
        <v>2</v>
      </c>
      <c r="AP42" s="87"/>
      <c r="AQ42" s="87">
        <v>2</v>
      </c>
      <c r="AR42" s="124"/>
      <c r="AS42" s="124"/>
      <c r="AT42" s="81"/>
      <c r="AU42" s="81"/>
      <c r="AV42" s="81"/>
      <c r="AW42" s="81"/>
      <c r="AX42" s="81"/>
      <c r="AY42" s="81"/>
      <c r="AZ42" s="81"/>
      <c r="BA42" s="81"/>
      <c r="BB42" s="81"/>
      <c r="BC42" s="34">
        <v>4</v>
      </c>
      <c r="BD42" s="86">
        <v>2</v>
      </c>
      <c r="BE42" s="86">
        <v>4</v>
      </c>
      <c r="BF42" s="86">
        <v>2</v>
      </c>
      <c r="BG42" s="86">
        <v>4</v>
      </c>
      <c r="BH42" s="86">
        <v>2</v>
      </c>
      <c r="BI42" s="86">
        <v>4</v>
      </c>
      <c r="BJ42" s="86">
        <v>2</v>
      </c>
      <c r="BK42" s="86">
        <v>4</v>
      </c>
      <c r="BL42" s="86">
        <v>2</v>
      </c>
      <c r="BM42" s="86">
        <v>4</v>
      </c>
      <c r="BN42" s="86">
        <v>2</v>
      </c>
      <c r="BO42" s="86">
        <v>4</v>
      </c>
      <c r="BP42" s="86">
        <v>2</v>
      </c>
      <c r="BQ42" s="86">
        <v>4</v>
      </c>
      <c r="BR42" s="86">
        <v>2</v>
      </c>
      <c r="BS42" s="91"/>
      <c r="BT42" s="81"/>
      <c r="BU42" s="81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8"/>
      <c r="CK42" s="88"/>
      <c r="CL42" s="88"/>
      <c r="CM42" s="88"/>
      <c r="CN42" s="88"/>
      <c r="CO42" s="88"/>
      <c r="CP42" s="88"/>
      <c r="CQ42" s="89"/>
      <c r="CR42" s="89"/>
      <c r="CS42" s="91"/>
      <c r="CT42" s="81"/>
      <c r="CU42" s="81"/>
      <c r="CV42" s="81"/>
      <c r="CW42" s="81"/>
      <c r="CX42" s="81"/>
      <c r="CY42" s="81"/>
      <c r="CZ42" s="81"/>
      <c r="DA42" s="81"/>
      <c r="DB42" s="81"/>
      <c r="DC42" s="34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34"/>
      <c r="DR42" s="34"/>
      <c r="DS42" s="91"/>
      <c r="DT42" s="81"/>
      <c r="DU42" s="81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8"/>
      <c r="EI42" s="88"/>
      <c r="EJ42" s="88"/>
      <c r="EK42" s="88"/>
      <c r="EL42" s="90"/>
      <c r="EM42" s="90"/>
      <c r="EN42" s="90"/>
      <c r="EO42" s="90"/>
      <c r="EP42" s="90"/>
      <c r="EQ42" s="90"/>
      <c r="ER42" s="90"/>
      <c r="ES42" s="91"/>
      <c r="ET42" s="81"/>
      <c r="EU42" s="81"/>
      <c r="EV42" s="81"/>
      <c r="EW42" s="81"/>
      <c r="EX42" s="81"/>
      <c r="EY42" s="81"/>
      <c r="EZ42" s="81"/>
      <c r="FA42" s="81"/>
      <c r="FB42" s="81"/>
      <c r="FC42" s="34"/>
      <c r="FD42" s="86"/>
      <c r="FE42" s="86"/>
      <c r="FF42" s="86"/>
      <c r="FG42" s="86"/>
      <c r="FH42" s="86"/>
      <c r="FI42" s="86"/>
      <c r="FJ42" s="86"/>
      <c r="FK42" s="88"/>
      <c r="FL42" s="34"/>
      <c r="FM42" s="38"/>
      <c r="FN42" s="34"/>
      <c r="FO42" s="34"/>
      <c r="FP42" s="34"/>
      <c r="FQ42" s="34"/>
      <c r="FR42" s="34"/>
      <c r="FS42" s="91"/>
      <c r="FT42" s="81"/>
      <c r="FU42" s="81"/>
      <c r="FV42" s="34"/>
      <c r="FW42" s="34"/>
      <c r="FX42" s="34"/>
      <c r="FY42" s="34"/>
      <c r="FZ42" s="34"/>
      <c r="GA42" s="34"/>
      <c r="GB42" s="34"/>
      <c r="GC42" s="38"/>
      <c r="GD42" s="38"/>
      <c r="GE42" s="38"/>
      <c r="GF42" s="38"/>
      <c r="GG42" s="38"/>
      <c r="GH42" s="38"/>
      <c r="GI42" s="91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80">
        <f t="shared" si="160"/>
        <v>70</v>
      </c>
    </row>
    <row r="43" spans="1:203" ht="51" customHeight="1" thickBot="1">
      <c r="A43" s="20" t="s">
        <v>72</v>
      </c>
      <c r="B43" s="29" t="s">
        <v>115</v>
      </c>
      <c r="C43" s="86"/>
      <c r="D43" s="86"/>
      <c r="E43" s="86"/>
      <c r="F43" s="86"/>
      <c r="G43" s="86"/>
      <c r="H43" s="86"/>
      <c r="I43" s="86"/>
      <c r="J43" s="86"/>
      <c r="K43" s="87"/>
      <c r="L43" s="87"/>
      <c r="M43" s="87"/>
      <c r="N43" s="100"/>
      <c r="O43" s="86"/>
      <c r="P43" s="87"/>
      <c r="Q43" s="87"/>
      <c r="R43" s="87"/>
      <c r="S43" s="87"/>
      <c r="T43" s="81"/>
      <c r="U43" s="81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124"/>
      <c r="AS43" s="124"/>
      <c r="AT43" s="81"/>
      <c r="AU43" s="81"/>
      <c r="AV43" s="81"/>
      <c r="AW43" s="81"/>
      <c r="AX43" s="81"/>
      <c r="AY43" s="81"/>
      <c r="AZ43" s="81"/>
      <c r="BA43" s="81"/>
      <c r="BB43" s="81"/>
      <c r="BC43" s="34">
        <v>2</v>
      </c>
      <c r="BD43" s="86">
        <v>2</v>
      </c>
      <c r="BE43" s="86">
        <v>2</v>
      </c>
      <c r="BF43" s="34">
        <v>2</v>
      </c>
      <c r="BG43" s="86">
        <v>2</v>
      </c>
      <c r="BH43" s="86">
        <v>2</v>
      </c>
      <c r="BI43" s="34">
        <v>2</v>
      </c>
      <c r="BJ43" s="86">
        <v>2</v>
      </c>
      <c r="BK43" s="86">
        <v>2</v>
      </c>
      <c r="BL43" s="34">
        <v>2</v>
      </c>
      <c r="BM43" s="86">
        <v>2</v>
      </c>
      <c r="BN43" s="86">
        <v>2</v>
      </c>
      <c r="BO43" s="34">
        <v>2</v>
      </c>
      <c r="BP43" s="86">
        <v>2</v>
      </c>
      <c r="BQ43" s="86">
        <v>2</v>
      </c>
      <c r="BR43" s="34">
        <v>2</v>
      </c>
      <c r="BS43" s="91"/>
      <c r="BT43" s="81"/>
      <c r="BU43" s="81"/>
      <c r="BV43" s="86">
        <v>2</v>
      </c>
      <c r="BW43" s="86">
        <v>2</v>
      </c>
      <c r="BX43" s="86">
        <v>2</v>
      </c>
      <c r="BY43" s="86">
        <v>2</v>
      </c>
      <c r="BZ43" s="86">
        <v>2</v>
      </c>
      <c r="CA43" s="86">
        <v>2</v>
      </c>
      <c r="CB43" s="86">
        <v>2</v>
      </c>
      <c r="CC43" s="86">
        <v>2</v>
      </c>
      <c r="CD43" s="86">
        <v>2</v>
      </c>
      <c r="CE43" s="86">
        <v>2</v>
      </c>
      <c r="CF43" s="86">
        <v>2</v>
      </c>
      <c r="CG43" s="86">
        <v>2</v>
      </c>
      <c r="CH43" s="86">
        <v>2</v>
      </c>
      <c r="CI43" s="86">
        <v>2</v>
      </c>
      <c r="CJ43" s="86">
        <v>2</v>
      </c>
      <c r="CK43" s="86">
        <v>2</v>
      </c>
      <c r="CL43" s="86">
        <v>2</v>
      </c>
      <c r="CM43" s="86">
        <v>2</v>
      </c>
      <c r="CN43" s="86">
        <v>2</v>
      </c>
      <c r="CO43" s="86">
        <v>2</v>
      </c>
      <c r="CP43" s="86">
        <v>2</v>
      </c>
      <c r="CQ43" s="89"/>
      <c r="CR43" s="89"/>
      <c r="CS43" s="91">
        <v>12</v>
      </c>
      <c r="CT43" s="81"/>
      <c r="CU43" s="81"/>
      <c r="CV43" s="81"/>
      <c r="CW43" s="81"/>
      <c r="CX43" s="81"/>
      <c r="CY43" s="81"/>
      <c r="CZ43" s="81"/>
      <c r="DA43" s="81"/>
      <c r="DB43" s="81"/>
      <c r="DC43" s="34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34"/>
      <c r="DR43" s="34"/>
      <c r="DS43" s="91"/>
      <c r="DT43" s="81"/>
      <c r="DU43" s="81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8"/>
      <c r="EI43" s="88"/>
      <c r="EJ43" s="88"/>
      <c r="EK43" s="88"/>
      <c r="EL43" s="90"/>
      <c r="EM43" s="90"/>
      <c r="EN43" s="90"/>
      <c r="EO43" s="90"/>
      <c r="EP43" s="90"/>
      <c r="EQ43" s="90"/>
      <c r="ER43" s="90"/>
      <c r="ES43" s="91"/>
      <c r="ET43" s="81"/>
      <c r="EU43" s="81"/>
      <c r="EV43" s="81"/>
      <c r="EW43" s="81"/>
      <c r="EX43" s="81"/>
      <c r="EY43" s="81"/>
      <c r="EZ43" s="81"/>
      <c r="FA43" s="81"/>
      <c r="FB43" s="81"/>
      <c r="FC43" s="34"/>
      <c r="FD43" s="86"/>
      <c r="FE43" s="86"/>
      <c r="FF43" s="86"/>
      <c r="FG43" s="86"/>
      <c r="FH43" s="86"/>
      <c r="FI43" s="86"/>
      <c r="FJ43" s="86"/>
      <c r="FK43" s="88"/>
      <c r="FL43" s="34"/>
      <c r="FM43" s="38"/>
      <c r="FN43" s="34"/>
      <c r="FO43" s="34"/>
      <c r="FP43" s="34"/>
      <c r="FQ43" s="34"/>
      <c r="FR43" s="34"/>
      <c r="FS43" s="91"/>
      <c r="FT43" s="81"/>
      <c r="FU43" s="81"/>
      <c r="FV43" s="34"/>
      <c r="FW43" s="34"/>
      <c r="FX43" s="34"/>
      <c r="FY43" s="34"/>
      <c r="FZ43" s="34"/>
      <c r="GA43" s="34"/>
      <c r="GB43" s="34"/>
      <c r="GC43" s="38"/>
      <c r="GD43" s="38"/>
      <c r="GE43" s="38"/>
      <c r="GF43" s="38"/>
      <c r="GG43" s="38"/>
      <c r="GH43" s="38"/>
      <c r="GI43" s="91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80">
        <f t="shared" si="160"/>
        <v>86</v>
      </c>
    </row>
    <row r="44" spans="1:203" ht="92.25" customHeight="1" thickBot="1">
      <c r="A44" s="20" t="s">
        <v>73</v>
      </c>
      <c r="B44" s="29" t="s">
        <v>116</v>
      </c>
      <c r="C44" s="86"/>
      <c r="D44" s="86"/>
      <c r="E44" s="86"/>
      <c r="F44" s="86"/>
      <c r="G44" s="86"/>
      <c r="H44" s="86"/>
      <c r="I44" s="86"/>
      <c r="J44" s="86"/>
      <c r="K44" s="87"/>
      <c r="L44" s="87"/>
      <c r="M44" s="87"/>
      <c r="N44" s="100"/>
      <c r="O44" s="86"/>
      <c r="P44" s="87"/>
      <c r="Q44" s="87"/>
      <c r="R44" s="87"/>
      <c r="S44" s="87"/>
      <c r="T44" s="81"/>
      <c r="U44" s="81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124"/>
      <c r="AS44" s="124"/>
      <c r="AT44" s="81"/>
      <c r="AU44" s="81"/>
      <c r="AV44" s="81"/>
      <c r="AW44" s="81"/>
      <c r="AX44" s="81"/>
      <c r="AY44" s="81"/>
      <c r="AZ44" s="81"/>
      <c r="BA44" s="81"/>
      <c r="BB44" s="81"/>
      <c r="BC44" s="34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91"/>
      <c r="BT44" s="81"/>
      <c r="BU44" s="81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8"/>
      <c r="CK44" s="88"/>
      <c r="CL44" s="88"/>
      <c r="CM44" s="88"/>
      <c r="CN44" s="88"/>
      <c r="CO44" s="88"/>
      <c r="CP44" s="88"/>
      <c r="CQ44" s="89"/>
      <c r="CR44" s="89"/>
      <c r="CS44" s="91"/>
      <c r="CT44" s="81"/>
      <c r="CU44" s="81"/>
      <c r="CV44" s="81"/>
      <c r="CW44" s="81"/>
      <c r="CX44" s="81"/>
      <c r="CY44" s="81"/>
      <c r="CZ44" s="81"/>
      <c r="DA44" s="81"/>
      <c r="DB44" s="81"/>
      <c r="DC44" s="34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34"/>
      <c r="DR44" s="34"/>
      <c r="DS44" s="91"/>
      <c r="DT44" s="81"/>
      <c r="DU44" s="81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8"/>
      <c r="EI44" s="88"/>
      <c r="EJ44" s="88"/>
      <c r="EK44" s="88"/>
      <c r="EL44" s="90"/>
      <c r="EM44" s="90"/>
      <c r="EN44" s="90"/>
      <c r="EO44" s="90"/>
      <c r="EP44" s="90"/>
      <c r="EQ44" s="90"/>
      <c r="ER44" s="90"/>
      <c r="ES44" s="91"/>
      <c r="ET44" s="81"/>
      <c r="EU44" s="81"/>
      <c r="EV44" s="81"/>
      <c r="EW44" s="81"/>
      <c r="EX44" s="81"/>
      <c r="EY44" s="81"/>
      <c r="EZ44" s="81"/>
      <c r="FA44" s="81"/>
      <c r="FB44" s="81"/>
      <c r="FC44" s="34">
        <v>6</v>
      </c>
      <c r="FD44" s="86">
        <v>4</v>
      </c>
      <c r="FE44" s="86">
        <v>6</v>
      </c>
      <c r="FF44" s="86">
        <v>4</v>
      </c>
      <c r="FG44" s="86">
        <v>6</v>
      </c>
      <c r="FH44" s="86">
        <v>4</v>
      </c>
      <c r="FI44" s="86">
        <v>6</v>
      </c>
      <c r="FJ44" s="86">
        <v>4</v>
      </c>
      <c r="FK44" s="88">
        <v>6</v>
      </c>
      <c r="FL44" s="34">
        <v>4</v>
      </c>
      <c r="FM44" s="38"/>
      <c r="FN44" s="34">
        <v>6</v>
      </c>
      <c r="FO44" s="34">
        <v>4</v>
      </c>
      <c r="FP44" s="34">
        <v>6</v>
      </c>
      <c r="FQ44" s="34">
        <v>4</v>
      </c>
      <c r="FR44" s="34">
        <v>5</v>
      </c>
      <c r="FS44" s="91">
        <v>12</v>
      </c>
      <c r="FT44" s="81"/>
      <c r="FU44" s="81"/>
      <c r="FV44" s="34"/>
      <c r="FW44" s="34"/>
      <c r="FX44" s="34"/>
      <c r="FY44" s="34"/>
      <c r="FZ44" s="34"/>
      <c r="GA44" s="34"/>
      <c r="GB44" s="34"/>
      <c r="GC44" s="38"/>
      <c r="GD44" s="38"/>
      <c r="GE44" s="38"/>
      <c r="GF44" s="38"/>
      <c r="GG44" s="38"/>
      <c r="GH44" s="38"/>
      <c r="GI44" s="91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80">
        <f t="shared" si="160"/>
        <v>87</v>
      </c>
    </row>
    <row r="45" spans="1:203" ht="92.25" customHeight="1" thickBot="1">
      <c r="A45" s="20" t="s">
        <v>74</v>
      </c>
      <c r="B45" s="29" t="s">
        <v>117</v>
      </c>
      <c r="C45" s="86"/>
      <c r="D45" s="86"/>
      <c r="E45" s="86"/>
      <c r="F45" s="86"/>
      <c r="G45" s="86"/>
      <c r="H45" s="86"/>
      <c r="I45" s="86"/>
      <c r="J45" s="86"/>
      <c r="K45" s="87"/>
      <c r="L45" s="87"/>
      <c r="M45" s="87"/>
      <c r="N45" s="100"/>
      <c r="O45" s="86"/>
      <c r="P45" s="87"/>
      <c r="Q45" s="87"/>
      <c r="R45" s="87"/>
      <c r="S45" s="87"/>
      <c r="T45" s="81"/>
      <c r="U45" s="81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124"/>
      <c r="AS45" s="124"/>
      <c r="AT45" s="81"/>
      <c r="AU45" s="81"/>
      <c r="AV45" s="81"/>
      <c r="AW45" s="81"/>
      <c r="AX45" s="81"/>
      <c r="AY45" s="81"/>
      <c r="AZ45" s="81"/>
      <c r="BA45" s="81"/>
      <c r="BB45" s="81"/>
      <c r="BC45" s="34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91"/>
      <c r="BT45" s="81"/>
      <c r="BU45" s="81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8"/>
      <c r="CK45" s="88"/>
      <c r="CL45" s="88"/>
      <c r="CM45" s="88"/>
      <c r="CN45" s="88"/>
      <c r="CO45" s="88"/>
      <c r="CP45" s="88"/>
      <c r="CQ45" s="89"/>
      <c r="CR45" s="89"/>
      <c r="CS45" s="91"/>
      <c r="CT45" s="81"/>
      <c r="CU45" s="81"/>
      <c r="CV45" s="81"/>
      <c r="CW45" s="81"/>
      <c r="CX45" s="81"/>
      <c r="CY45" s="81"/>
      <c r="CZ45" s="81"/>
      <c r="DA45" s="81"/>
      <c r="DB45" s="81"/>
      <c r="DC45" s="34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34"/>
      <c r="DR45" s="34"/>
      <c r="DS45" s="91"/>
      <c r="DT45" s="81"/>
      <c r="DU45" s="81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8"/>
      <c r="EI45" s="88"/>
      <c r="EJ45" s="88"/>
      <c r="EK45" s="88"/>
      <c r="EL45" s="90"/>
      <c r="EM45" s="90"/>
      <c r="EN45" s="90"/>
      <c r="EO45" s="90"/>
      <c r="EP45" s="90"/>
      <c r="EQ45" s="90"/>
      <c r="ER45" s="90"/>
      <c r="ES45" s="91"/>
      <c r="ET45" s="81"/>
      <c r="EU45" s="81"/>
      <c r="EV45" s="81"/>
      <c r="EW45" s="81"/>
      <c r="EX45" s="81"/>
      <c r="EY45" s="81"/>
      <c r="EZ45" s="81"/>
      <c r="FA45" s="81"/>
      <c r="FB45" s="81"/>
      <c r="FC45" s="34">
        <v>2</v>
      </c>
      <c r="FD45" s="86">
        <v>4</v>
      </c>
      <c r="FE45" s="86">
        <v>2</v>
      </c>
      <c r="FF45" s="86">
        <v>4</v>
      </c>
      <c r="FG45" s="86">
        <v>2</v>
      </c>
      <c r="FH45" s="86">
        <v>4</v>
      </c>
      <c r="FI45" s="86">
        <v>2</v>
      </c>
      <c r="FJ45" s="86">
        <v>4</v>
      </c>
      <c r="FK45" s="88">
        <v>2</v>
      </c>
      <c r="FL45" s="34">
        <v>4</v>
      </c>
      <c r="FM45" s="38"/>
      <c r="FN45" s="34">
        <v>2</v>
      </c>
      <c r="FO45" s="34">
        <v>4</v>
      </c>
      <c r="FP45" s="34">
        <v>2</v>
      </c>
      <c r="FQ45" s="34">
        <v>4</v>
      </c>
      <c r="FR45" s="34">
        <v>3</v>
      </c>
      <c r="FS45" s="91">
        <v>12</v>
      </c>
      <c r="FT45" s="81"/>
      <c r="FU45" s="81"/>
      <c r="FV45" s="34"/>
      <c r="FW45" s="34"/>
      <c r="FX45" s="34"/>
      <c r="FY45" s="34"/>
      <c r="FZ45" s="34"/>
      <c r="GA45" s="34"/>
      <c r="GB45" s="34"/>
      <c r="GC45" s="38"/>
      <c r="GD45" s="38"/>
      <c r="GE45" s="38"/>
      <c r="GF45" s="38"/>
      <c r="GG45" s="38"/>
      <c r="GH45" s="38"/>
      <c r="GI45" s="91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80">
        <f t="shared" si="160"/>
        <v>57</v>
      </c>
    </row>
    <row r="46" spans="1:203" ht="92.25" customHeight="1" thickBot="1">
      <c r="A46" s="20" t="s">
        <v>75</v>
      </c>
      <c r="B46" s="29" t="s">
        <v>118</v>
      </c>
      <c r="C46" s="86"/>
      <c r="D46" s="86"/>
      <c r="E46" s="86"/>
      <c r="F46" s="86"/>
      <c r="G46" s="86"/>
      <c r="H46" s="86"/>
      <c r="I46" s="86"/>
      <c r="J46" s="86"/>
      <c r="K46" s="87"/>
      <c r="L46" s="87"/>
      <c r="M46" s="87"/>
      <c r="N46" s="100"/>
      <c r="O46" s="86"/>
      <c r="P46" s="87"/>
      <c r="Q46" s="87"/>
      <c r="R46" s="87"/>
      <c r="S46" s="87"/>
      <c r="T46" s="81"/>
      <c r="U46" s="81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124"/>
      <c r="AS46" s="124"/>
      <c r="AT46" s="81"/>
      <c r="AU46" s="81"/>
      <c r="AV46" s="81"/>
      <c r="AW46" s="81"/>
      <c r="AX46" s="81"/>
      <c r="AY46" s="81"/>
      <c r="AZ46" s="81"/>
      <c r="BA46" s="81"/>
      <c r="BB46" s="81"/>
      <c r="BC46" s="34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91"/>
      <c r="BT46" s="81"/>
      <c r="BU46" s="81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8"/>
      <c r="CK46" s="88"/>
      <c r="CL46" s="88"/>
      <c r="CM46" s="88"/>
      <c r="CN46" s="88"/>
      <c r="CO46" s="88"/>
      <c r="CP46" s="88"/>
      <c r="CQ46" s="89"/>
      <c r="CR46" s="89"/>
      <c r="CS46" s="91"/>
      <c r="CT46" s="81"/>
      <c r="CU46" s="81"/>
      <c r="CV46" s="81"/>
      <c r="CW46" s="81"/>
      <c r="CX46" s="81"/>
      <c r="CY46" s="81"/>
      <c r="CZ46" s="81"/>
      <c r="DA46" s="81"/>
      <c r="DB46" s="81"/>
      <c r="DC46" s="34">
        <v>2</v>
      </c>
      <c r="DD46" s="86">
        <v>4</v>
      </c>
      <c r="DE46" s="86">
        <v>2</v>
      </c>
      <c r="DF46" s="86">
        <v>4</v>
      </c>
      <c r="DG46" s="86">
        <v>2</v>
      </c>
      <c r="DH46" s="86">
        <v>4</v>
      </c>
      <c r="DI46" s="86">
        <v>2</v>
      </c>
      <c r="DJ46" s="86">
        <v>4</v>
      </c>
      <c r="DK46" s="86">
        <v>2</v>
      </c>
      <c r="DL46" s="86">
        <v>4</v>
      </c>
      <c r="DM46" s="86">
        <v>2</v>
      </c>
      <c r="DN46" s="86">
        <v>4</v>
      </c>
      <c r="DO46" s="86">
        <v>2</v>
      </c>
      <c r="DP46" s="86">
        <v>4</v>
      </c>
      <c r="DQ46" s="34">
        <v>2</v>
      </c>
      <c r="DR46" s="34">
        <v>4</v>
      </c>
      <c r="DS46" s="91"/>
      <c r="DT46" s="81"/>
      <c r="DU46" s="81"/>
      <c r="DV46" s="86">
        <v>2</v>
      </c>
      <c r="DW46" s="86">
        <v>2</v>
      </c>
      <c r="DX46" s="86">
        <v>2</v>
      </c>
      <c r="DY46" s="86">
        <v>2</v>
      </c>
      <c r="DZ46" s="86">
        <v>2</v>
      </c>
      <c r="EA46" s="86">
        <v>2</v>
      </c>
      <c r="EB46" s="86">
        <v>2</v>
      </c>
      <c r="EC46" s="86">
        <v>2</v>
      </c>
      <c r="ED46" s="86">
        <v>2</v>
      </c>
      <c r="EE46" s="86">
        <v>2</v>
      </c>
      <c r="EF46" s="86">
        <v>2</v>
      </c>
      <c r="EG46" s="86">
        <v>2</v>
      </c>
      <c r="EH46" s="86">
        <v>2</v>
      </c>
      <c r="EI46" s="86">
        <v>2</v>
      </c>
      <c r="EJ46" s="86">
        <v>2</v>
      </c>
      <c r="EK46" s="86">
        <v>2</v>
      </c>
      <c r="EL46" s="90"/>
      <c r="EM46" s="90"/>
      <c r="EN46" s="90"/>
      <c r="EO46" s="90"/>
      <c r="EP46" s="90"/>
      <c r="EQ46" s="90"/>
      <c r="ER46" s="90"/>
      <c r="ES46" s="91"/>
      <c r="ET46" s="81"/>
      <c r="EU46" s="81"/>
      <c r="EV46" s="81"/>
      <c r="EW46" s="81"/>
      <c r="EX46" s="81"/>
      <c r="EY46" s="81"/>
      <c r="EZ46" s="81"/>
      <c r="FA46" s="81"/>
      <c r="FB46" s="81"/>
      <c r="FC46" s="34">
        <v>4</v>
      </c>
      <c r="FD46" s="86">
        <v>2</v>
      </c>
      <c r="FE46" s="86">
        <v>4</v>
      </c>
      <c r="FF46" s="86">
        <v>2</v>
      </c>
      <c r="FG46" s="86">
        <v>4</v>
      </c>
      <c r="FH46" s="86">
        <v>2</v>
      </c>
      <c r="FI46" s="86">
        <v>4</v>
      </c>
      <c r="FJ46" s="86">
        <v>2</v>
      </c>
      <c r="FK46" s="88">
        <v>4</v>
      </c>
      <c r="FL46" s="34">
        <v>2</v>
      </c>
      <c r="FM46" s="38"/>
      <c r="FN46" s="34">
        <v>4</v>
      </c>
      <c r="FO46" s="34">
        <v>2</v>
      </c>
      <c r="FP46" s="34">
        <v>4</v>
      </c>
      <c r="FQ46" s="34">
        <v>2</v>
      </c>
      <c r="FR46" s="34">
        <v>3</v>
      </c>
      <c r="FS46" s="91">
        <v>12</v>
      </c>
      <c r="FT46" s="81"/>
      <c r="FU46" s="81"/>
      <c r="FV46" s="34"/>
      <c r="FW46" s="34"/>
      <c r="FX46" s="34"/>
      <c r="FY46" s="34"/>
      <c r="FZ46" s="34"/>
      <c r="GA46" s="34"/>
      <c r="GB46" s="34"/>
      <c r="GC46" s="38"/>
      <c r="GD46" s="38"/>
      <c r="GE46" s="38"/>
      <c r="GF46" s="38"/>
      <c r="GG46" s="38"/>
      <c r="GH46" s="38"/>
      <c r="GI46" s="91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80">
        <f>SUM(C46:S46,V46:AS46,BC46:BS46,BV46:CS46,DC46:DS46,DV46:ET46,FC46:FS46,FV46:GB46)</f>
        <v>137</v>
      </c>
    </row>
    <row r="47" spans="1:203" ht="92.25" customHeight="1" thickBot="1">
      <c r="A47" s="20" t="s">
        <v>76</v>
      </c>
      <c r="B47" s="29" t="s">
        <v>52</v>
      </c>
      <c r="C47" s="86"/>
      <c r="D47" s="86"/>
      <c r="E47" s="86"/>
      <c r="F47" s="86"/>
      <c r="G47" s="86"/>
      <c r="H47" s="86"/>
      <c r="I47" s="86"/>
      <c r="J47" s="86"/>
      <c r="K47" s="87"/>
      <c r="L47" s="87"/>
      <c r="M47" s="87"/>
      <c r="N47" s="100"/>
      <c r="O47" s="86"/>
      <c r="P47" s="87"/>
      <c r="Q47" s="87"/>
      <c r="R47" s="87"/>
      <c r="S47" s="87"/>
      <c r="T47" s="81"/>
      <c r="U47" s="81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124"/>
      <c r="AS47" s="124"/>
      <c r="AT47" s="81"/>
      <c r="AU47" s="81"/>
      <c r="AV47" s="81"/>
      <c r="AW47" s="81"/>
      <c r="AX47" s="81"/>
      <c r="AY47" s="81"/>
      <c r="AZ47" s="81"/>
      <c r="BA47" s="81"/>
      <c r="BB47" s="81"/>
      <c r="BC47" s="34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91"/>
      <c r="BT47" s="81"/>
      <c r="BU47" s="81"/>
      <c r="BV47" s="86">
        <v>2</v>
      </c>
      <c r="BW47" s="86">
        <v>2</v>
      </c>
      <c r="BX47" s="86">
        <v>2</v>
      </c>
      <c r="BY47" s="86">
        <v>2</v>
      </c>
      <c r="BZ47" s="86">
        <v>2</v>
      </c>
      <c r="CA47" s="86">
        <v>2</v>
      </c>
      <c r="CB47" s="86">
        <v>2</v>
      </c>
      <c r="CC47" s="86">
        <v>2</v>
      </c>
      <c r="CD47" s="86">
        <v>2</v>
      </c>
      <c r="CE47" s="86">
        <v>2</v>
      </c>
      <c r="CF47" s="86">
        <v>2</v>
      </c>
      <c r="CG47" s="86">
        <v>2</v>
      </c>
      <c r="CH47" s="86">
        <v>2</v>
      </c>
      <c r="CI47" s="86">
        <v>2</v>
      </c>
      <c r="CJ47" s="86">
        <v>2</v>
      </c>
      <c r="CK47" s="86">
        <v>2</v>
      </c>
      <c r="CL47" s="86">
        <v>2</v>
      </c>
      <c r="CM47" s="86">
        <v>2</v>
      </c>
      <c r="CN47" s="86">
        <v>2</v>
      </c>
      <c r="CO47" s="86">
        <v>2</v>
      </c>
      <c r="CP47" s="86">
        <v>2</v>
      </c>
      <c r="CQ47" s="89"/>
      <c r="CR47" s="89"/>
      <c r="CS47" s="91"/>
      <c r="CT47" s="81"/>
      <c r="CU47" s="81"/>
      <c r="CV47" s="81"/>
      <c r="CW47" s="81"/>
      <c r="CX47" s="81"/>
      <c r="CY47" s="81"/>
      <c r="CZ47" s="81"/>
      <c r="DA47" s="81"/>
      <c r="DB47" s="81"/>
      <c r="DC47" s="34">
        <v>2</v>
      </c>
      <c r="DD47" s="86">
        <v>2</v>
      </c>
      <c r="DE47" s="34">
        <v>2</v>
      </c>
      <c r="DF47" s="86">
        <v>2</v>
      </c>
      <c r="DG47" s="34">
        <v>2</v>
      </c>
      <c r="DH47" s="86">
        <v>2</v>
      </c>
      <c r="DI47" s="34">
        <v>2</v>
      </c>
      <c r="DJ47" s="86">
        <v>2</v>
      </c>
      <c r="DK47" s="34">
        <v>2</v>
      </c>
      <c r="DL47" s="86">
        <v>2</v>
      </c>
      <c r="DM47" s="34">
        <v>2</v>
      </c>
      <c r="DN47" s="86">
        <v>2</v>
      </c>
      <c r="DO47" s="34">
        <v>2</v>
      </c>
      <c r="DP47" s="86">
        <v>2</v>
      </c>
      <c r="DQ47" s="34">
        <v>2</v>
      </c>
      <c r="DR47" s="86">
        <v>2</v>
      </c>
      <c r="DS47" s="91">
        <v>12</v>
      </c>
      <c r="DT47" s="81"/>
      <c r="DU47" s="81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8"/>
      <c r="EI47" s="88"/>
      <c r="EJ47" s="88"/>
      <c r="EK47" s="88"/>
      <c r="EL47" s="90"/>
      <c r="EM47" s="90"/>
      <c r="EN47" s="90"/>
      <c r="EO47" s="90"/>
      <c r="EP47" s="90"/>
      <c r="EQ47" s="90"/>
      <c r="ER47" s="90"/>
      <c r="ES47" s="91"/>
      <c r="ET47" s="81"/>
      <c r="EU47" s="81"/>
      <c r="EV47" s="81"/>
      <c r="EW47" s="81"/>
      <c r="EX47" s="81"/>
      <c r="EY47" s="81"/>
      <c r="EZ47" s="81"/>
      <c r="FA47" s="81"/>
      <c r="FB47" s="81"/>
      <c r="FC47" s="101"/>
      <c r="FD47" s="102"/>
      <c r="FE47" s="103"/>
      <c r="FF47" s="104"/>
      <c r="FG47" s="102"/>
      <c r="FH47" s="102"/>
      <c r="FI47" s="103"/>
      <c r="FJ47" s="102"/>
      <c r="FK47" s="105"/>
      <c r="FL47" s="106"/>
      <c r="FM47" s="107"/>
      <c r="FN47" s="34"/>
      <c r="FO47" s="34"/>
      <c r="FP47" s="34"/>
      <c r="FQ47" s="34"/>
      <c r="FR47" s="34"/>
      <c r="FS47" s="91"/>
      <c r="FT47" s="81"/>
      <c r="FU47" s="81"/>
      <c r="FV47" s="34"/>
      <c r="FW47" s="34"/>
      <c r="FX47" s="34"/>
      <c r="FY47" s="34"/>
      <c r="FZ47" s="34"/>
      <c r="GA47" s="34"/>
      <c r="GB47" s="34"/>
      <c r="GC47" s="38"/>
      <c r="GD47" s="38"/>
      <c r="GE47" s="38"/>
      <c r="GF47" s="38"/>
      <c r="GG47" s="38"/>
      <c r="GH47" s="38"/>
      <c r="GI47" s="91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80">
        <f t="shared" si="160"/>
        <v>86</v>
      </c>
    </row>
    <row r="48" spans="1:203" ht="92.25" customHeight="1" thickBot="1">
      <c r="A48" s="3" t="s">
        <v>119</v>
      </c>
      <c r="B48" s="30" t="s">
        <v>120</v>
      </c>
      <c r="C48" s="97">
        <f t="shared" ref="C48:S48" si="161">C49+C57+C62+C66</f>
        <v>0</v>
      </c>
      <c r="D48" s="97">
        <f t="shared" si="161"/>
        <v>0</v>
      </c>
      <c r="E48" s="97">
        <f t="shared" si="161"/>
        <v>0</v>
      </c>
      <c r="F48" s="97">
        <f t="shared" si="161"/>
        <v>0</v>
      </c>
      <c r="G48" s="97">
        <f t="shared" si="161"/>
        <v>0</v>
      </c>
      <c r="H48" s="97">
        <f t="shared" si="161"/>
        <v>0</v>
      </c>
      <c r="I48" s="97">
        <f t="shared" si="161"/>
        <v>0</v>
      </c>
      <c r="J48" s="97">
        <f t="shared" si="161"/>
        <v>0</v>
      </c>
      <c r="K48" s="97">
        <f t="shared" si="161"/>
        <v>0</v>
      </c>
      <c r="L48" s="97">
        <f t="shared" si="161"/>
        <v>0</v>
      </c>
      <c r="M48" s="97">
        <f t="shared" si="161"/>
        <v>0</v>
      </c>
      <c r="N48" s="97">
        <f t="shared" si="161"/>
        <v>0</v>
      </c>
      <c r="O48" s="97">
        <f t="shared" si="161"/>
        <v>0</v>
      </c>
      <c r="P48" s="97">
        <f t="shared" si="161"/>
        <v>0</v>
      </c>
      <c r="Q48" s="97">
        <f t="shared" si="161"/>
        <v>0</v>
      </c>
      <c r="R48" s="97">
        <f t="shared" si="161"/>
        <v>0</v>
      </c>
      <c r="S48" s="97">
        <f t="shared" si="161"/>
        <v>0</v>
      </c>
      <c r="T48" s="108"/>
      <c r="U48" s="108"/>
      <c r="V48" s="109">
        <f t="shared" ref="V48:AS48" si="162">V49+V57+V62+V66</f>
        <v>2</v>
      </c>
      <c r="W48" s="109">
        <f t="shared" si="162"/>
        <v>2</v>
      </c>
      <c r="X48" s="109">
        <f t="shared" si="162"/>
        <v>2</v>
      </c>
      <c r="Y48" s="109">
        <f t="shared" si="162"/>
        <v>2</v>
      </c>
      <c r="Z48" s="109">
        <f t="shared" si="162"/>
        <v>2</v>
      </c>
      <c r="AA48" s="109">
        <f t="shared" si="162"/>
        <v>2</v>
      </c>
      <c r="AB48" s="109">
        <f t="shared" si="162"/>
        <v>2</v>
      </c>
      <c r="AC48" s="109">
        <f t="shared" si="162"/>
        <v>2</v>
      </c>
      <c r="AD48" s="109">
        <f t="shared" si="162"/>
        <v>2</v>
      </c>
      <c r="AE48" s="109">
        <f t="shared" si="162"/>
        <v>2</v>
      </c>
      <c r="AF48" s="109">
        <f t="shared" si="162"/>
        <v>2</v>
      </c>
      <c r="AG48" s="109">
        <f t="shared" si="162"/>
        <v>2</v>
      </c>
      <c r="AH48" s="109">
        <f t="shared" si="162"/>
        <v>2</v>
      </c>
      <c r="AI48" s="109">
        <f t="shared" si="162"/>
        <v>2</v>
      </c>
      <c r="AJ48" s="109">
        <f t="shared" si="162"/>
        <v>2</v>
      </c>
      <c r="AK48" s="109">
        <f t="shared" si="162"/>
        <v>2</v>
      </c>
      <c r="AL48" s="109">
        <f t="shared" si="162"/>
        <v>2</v>
      </c>
      <c r="AM48" s="109">
        <f t="shared" si="162"/>
        <v>2</v>
      </c>
      <c r="AN48" s="109">
        <f t="shared" si="162"/>
        <v>2</v>
      </c>
      <c r="AO48" s="109">
        <f t="shared" si="162"/>
        <v>2</v>
      </c>
      <c r="AP48" s="109">
        <f t="shared" si="162"/>
        <v>2</v>
      </c>
      <c r="AQ48" s="109">
        <f t="shared" si="162"/>
        <v>2</v>
      </c>
      <c r="AR48" s="143">
        <f t="shared" si="162"/>
        <v>0</v>
      </c>
      <c r="AS48" s="143">
        <f t="shared" si="162"/>
        <v>0</v>
      </c>
      <c r="AT48" s="81"/>
      <c r="AU48" s="81"/>
      <c r="AV48" s="81"/>
      <c r="AW48" s="81"/>
      <c r="AX48" s="81"/>
      <c r="AY48" s="81"/>
      <c r="AZ48" s="81"/>
      <c r="BA48" s="81"/>
      <c r="BB48" s="81"/>
      <c r="BC48" s="110">
        <f t="shared" ref="BC48:BR48" si="163">BC49+BC57+BC62+BC66</f>
        <v>6</v>
      </c>
      <c r="BD48" s="110">
        <f t="shared" si="163"/>
        <v>6</v>
      </c>
      <c r="BE48" s="110">
        <f t="shared" si="163"/>
        <v>6</v>
      </c>
      <c r="BF48" s="110">
        <f t="shared" si="163"/>
        <v>6</v>
      </c>
      <c r="BG48" s="110">
        <f t="shared" si="163"/>
        <v>6</v>
      </c>
      <c r="BH48" s="110">
        <f t="shared" si="163"/>
        <v>6</v>
      </c>
      <c r="BI48" s="110">
        <f t="shared" si="163"/>
        <v>6</v>
      </c>
      <c r="BJ48" s="110">
        <f t="shared" si="163"/>
        <v>6</v>
      </c>
      <c r="BK48" s="110">
        <f t="shared" si="163"/>
        <v>6</v>
      </c>
      <c r="BL48" s="110">
        <f t="shared" si="163"/>
        <v>6</v>
      </c>
      <c r="BM48" s="110">
        <f t="shared" si="163"/>
        <v>6</v>
      </c>
      <c r="BN48" s="110">
        <f t="shared" si="163"/>
        <v>6</v>
      </c>
      <c r="BO48" s="110">
        <f t="shared" si="163"/>
        <v>6</v>
      </c>
      <c r="BP48" s="110">
        <f t="shared" si="163"/>
        <v>6</v>
      </c>
      <c r="BQ48" s="110">
        <f t="shared" si="163"/>
        <v>6</v>
      </c>
      <c r="BR48" s="110">
        <f t="shared" si="163"/>
        <v>6</v>
      </c>
      <c r="BS48" s="110"/>
      <c r="BT48" s="108"/>
      <c r="BU48" s="108"/>
      <c r="BV48" s="110">
        <f t="shared" ref="BV48:CP48" si="164">BV49+BV57+BV62+BV66</f>
        <v>16</v>
      </c>
      <c r="BW48" s="110">
        <f t="shared" si="164"/>
        <v>16</v>
      </c>
      <c r="BX48" s="110">
        <f t="shared" si="164"/>
        <v>16</v>
      </c>
      <c r="BY48" s="110">
        <f t="shared" si="164"/>
        <v>16</v>
      </c>
      <c r="BZ48" s="110">
        <f t="shared" si="164"/>
        <v>16</v>
      </c>
      <c r="CA48" s="110">
        <f t="shared" si="164"/>
        <v>16</v>
      </c>
      <c r="CB48" s="110">
        <f t="shared" si="164"/>
        <v>16</v>
      </c>
      <c r="CC48" s="110">
        <f t="shared" si="164"/>
        <v>16</v>
      </c>
      <c r="CD48" s="110">
        <f t="shared" si="164"/>
        <v>16</v>
      </c>
      <c r="CE48" s="110">
        <f t="shared" si="164"/>
        <v>16</v>
      </c>
      <c r="CF48" s="110">
        <f t="shared" si="164"/>
        <v>16</v>
      </c>
      <c r="CG48" s="110">
        <f t="shared" si="164"/>
        <v>16</v>
      </c>
      <c r="CH48" s="110">
        <f t="shared" si="164"/>
        <v>16</v>
      </c>
      <c r="CI48" s="110">
        <f t="shared" si="164"/>
        <v>16</v>
      </c>
      <c r="CJ48" s="110">
        <f t="shared" si="164"/>
        <v>16</v>
      </c>
      <c r="CK48" s="110">
        <f t="shared" si="164"/>
        <v>16</v>
      </c>
      <c r="CL48" s="110">
        <f t="shared" si="164"/>
        <v>16</v>
      </c>
      <c r="CM48" s="110">
        <f t="shared" si="164"/>
        <v>16</v>
      </c>
      <c r="CN48" s="110">
        <f t="shared" si="164"/>
        <v>16</v>
      </c>
      <c r="CO48" s="110">
        <f t="shared" si="164"/>
        <v>16</v>
      </c>
      <c r="CP48" s="110">
        <f t="shared" si="164"/>
        <v>16</v>
      </c>
      <c r="CQ48" s="110">
        <f t="shared" ref="CQ48:CS48" si="165">CQ49+CQ57+CQ62+CQ66</f>
        <v>36</v>
      </c>
      <c r="CR48" s="110">
        <f t="shared" si="165"/>
        <v>36</v>
      </c>
      <c r="CS48" s="110">
        <f t="shared" si="165"/>
        <v>12</v>
      </c>
      <c r="CT48" s="108"/>
      <c r="CU48" s="108"/>
      <c r="CV48" s="108"/>
      <c r="CW48" s="108"/>
      <c r="CX48" s="108"/>
      <c r="CY48" s="108"/>
      <c r="CZ48" s="108"/>
      <c r="DA48" s="108"/>
      <c r="DB48" s="130"/>
      <c r="DC48" s="110">
        <f t="shared" ref="DC48:DR48" si="166">DC49+DC57+DC62+DC66</f>
        <v>18</v>
      </c>
      <c r="DD48" s="110">
        <f t="shared" si="166"/>
        <v>16</v>
      </c>
      <c r="DE48" s="110">
        <f t="shared" si="166"/>
        <v>18</v>
      </c>
      <c r="DF48" s="110">
        <f t="shared" si="166"/>
        <v>16</v>
      </c>
      <c r="DG48" s="110">
        <f t="shared" si="166"/>
        <v>18</v>
      </c>
      <c r="DH48" s="110">
        <f t="shared" si="166"/>
        <v>16</v>
      </c>
      <c r="DI48" s="110">
        <f t="shared" si="166"/>
        <v>18</v>
      </c>
      <c r="DJ48" s="110">
        <f t="shared" si="166"/>
        <v>16</v>
      </c>
      <c r="DK48" s="110">
        <f t="shared" si="166"/>
        <v>18</v>
      </c>
      <c r="DL48" s="110">
        <f t="shared" si="166"/>
        <v>16</v>
      </c>
      <c r="DM48" s="110">
        <f t="shared" si="166"/>
        <v>18</v>
      </c>
      <c r="DN48" s="110">
        <f t="shared" si="166"/>
        <v>16</v>
      </c>
      <c r="DO48" s="110">
        <f t="shared" si="166"/>
        <v>18</v>
      </c>
      <c r="DP48" s="110">
        <f t="shared" si="166"/>
        <v>16</v>
      </c>
      <c r="DQ48" s="110">
        <f t="shared" si="166"/>
        <v>18</v>
      </c>
      <c r="DR48" s="110">
        <f t="shared" si="166"/>
        <v>16</v>
      </c>
      <c r="DS48" s="110"/>
      <c r="DT48" s="81"/>
      <c r="DU48" s="81"/>
      <c r="DV48" s="110">
        <f t="shared" ref="DV48:EK48" si="167">DV49+DV57+DV62+DV66</f>
        <v>28</v>
      </c>
      <c r="DW48" s="110">
        <f t="shared" si="167"/>
        <v>30</v>
      </c>
      <c r="DX48" s="110">
        <f t="shared" si="167"/>
        <v>28</v>
      </c>
      <c r="DY48" s="110">
        <f t="shared" si="167"/>
        <v>30</v>
      </c>
      <c r="DZ48" s="110">
        <f t="shared" si="167"/>
        <v>28</v>
      </c>
      <c r="EA48" s="110">
        <f t="shared" si="167"/>
        <v>30</v>
      </c>
      <c r="EB48" s="110">
        <f t="shared" si="167"/>
        <v>28</v>
      </c>
      <c r="EC48" s="110">
        <f t="shared" si="167"/>
        <v>30</v>
      </c>
      <c r="ED48" s="110">
        <f t="shared" si="167"/>
        <v>28</v>
      </c>
      <c r="EE48" s="110">
        <f t="shared" si="167"/>
        <v>30</v>
      </c>
      <c r="EF48" s="110">
        <f t="shared" si="167"/>
        <v>28</v>
      </c>
      <c r="EG48" s="110">
        <f t="shared" si="167"/>
        <v>30</v>
      </c>
      <c r="EH48" s="110">
        <f t="shared" si="167"/>
        <v>28</v>
      </c>
      <c r="EI48" s="110">
        <f t="shared" si="167"/>
        <v>30</v>
      </c>
      <c r="EJ48" s="110">
        <f t="shared" si="167"/>
        <v>28</v>
      </c>
      <c r="EK48" s="110">
        <f t="shared" si="167"/>
        <v>30</v>
      </c>
      <c r="EL48" s="110">
        <f t="shared" ref="EL48:ER48" si="168">EL49+EL57+EL62+EL66</f>
        <v>36</v>
      </c>
      <c r="EM48" s="110">
        <f t="shared" si="168"/>
        <v>36</v>
      </c>
      <c r="EN48" s="110">
        <f t="shared" si="168"/>
        <v>36</v>
      </c>
      <c r="EO48" s="110">
        <f t="shared" si="168"/>
        <v>36</v>
      </c>
      <c r="EP48" s="110">
        <f t="shared" si="168"/>
        <v>36</v>
      </c>
      <c r="EQ48" s="110">
        <f t="shared" si="168"/>
        <v>36</v>
      </c>
      <c r="ER48" s="110">
        <f t="shared" si="168"/>
        <v>36</v>
      </c>
      <c r="ES48" s="110">
        <f>ES49+ES57+ES62+ES66</f>
        <v>27</v>
      </c>
      <c r="ET48" s="108"/>
      <c r="EU48" s="108"/>
      <c r="EV48" s="108"/>
      <c r="EW48" s="108"/>
      <c r="EX48" s="108"/>
      <c r="EY48" s="108"/>
      <c r="EZ48" s="108"/>
      <c r="FA48" s="108"/>
      <c r="FB48" s="130"/>
      <c r="FC48" s="110">
        <f t="shared" ref="FC48:FR48" si="169">FC49+FC57+FC62+FC66</f>
        <v>18</v>
      </c>
      <c r="FD48" s="110">
        <f t="shared" si="169"/>
        <v>20</v>
      </c>
      <c r="FE48" s="110">
        <f t="shared" si="169"/>
        <v>18</v>
      </c>
      <c r="FF48" s="110">
        <f t="shared" si="169"/>
        <v>20</v>
      </c>
      <c r="FG48" s="110">
        <f t="shared" si="169"/>
        <v>18</v>
      </c>
      <c r="FH48" s="110">
        <f t="shared" si="169"/>
        <v>20</v>
      </c>
      <c r="FI48" s="110">
        <f t="shared" si="169"/>
        <v>18</v>
      </c>
      <c r="FJ48" s="110">
        <f t="shared" si="169"/>
        <v>20</v>
      </c>
      <c r="FK48" s="110">
        <f t="shared" si="169"/>
        <v>18</v>
      </c>
      <c r="FL48" s="110">
        <f t="shared" si="169"/>
        <v>20</v>
      </c>
      <c r="FM48" s="110">
        <f t="shared" si="169"/>
        <v>36</v>
      </c>
      <c r="FN48" s="110">
        <f t="shared" si="169"/>
        <v>18</v>
      </c>
      <c r="FO48" s="110">
        <f t="shared" si="169"/>
        <v>20</v>
      </c>
      <c r="FP48" s="110">
        <f t="shared" si="169"/>
        <v>18</v>
      </c>
      <c r="FQ48" s="110">
        <f t="shared" si="169"/>
        <v>20</v>
      </c>
      <c r="FR48" s="110">
        <f t="shared" si="169"/>
        <v>19</v>
      </c>
      <c r="FS48" s="97"/>
      <c r="FT48" s="97"/>
      <c r="FU48" s="97"/>
      <c r="FV48" s="110">
        <f t="shared" ref="FV48:GP48" si="170">FV49+FV57+FV62+FV66</f>
        <v>28</v>
      </c>
      <c r="FW48" s="110">
        <f t="shared" si="170"/>
        <v>26</v>
      </c>
      <c r="FX48" s="110">
        <f t="shared" si="170"/>
        <v>28</v>
      </c>
      <c r="FY48" s="110">
        <f t="shared" si="170"/>
        <v>26</v>
      </c>
      <c r="FZ48" s="110">
        <f t="shared" si="170"/>
        <v>28</v>
      </c>
      <c r="GA48" s="110">
        <f t="shared" si="170"/>
        <v>26</v>
      </c>
      <c r="GB48" s="110">
        <f t="shared" si="170"/>
        <v>27</v>
      </c>
      <c r="GC48" s="110">
        <f t="shared" si="170"/>
        <v>36</v>
      </c>
      <c r="GD48" s="110">
        <f t="shared" si="170"/>
        <v>36</v>
      </c>
      <c r="GE48" s="110">
        <f t="shared" si="170"/>
        <v>36</v>
      </c>
      <c r="GF48" s="110">
        <f t="shared" si="170"/>
        <v>36</v>
      </c>
      <c r="GG48" s="110">
        <f t="shared" si="170"/>
        <v>36</v>
      </c>
      <c r="GH48" s="110">
        <f t="shared" si="170"/>
        <v>36</v>
      </c>
      <c r="GI48" s="110">
        <f t="shared" si="170"/>
        <v>36</v>
      </c>
      <c r="GJ48" s="110">
        <f t="shared" si="170"/>
        <v>36</v>
      </c>
      <c r="GK48" s="110">
        <f t="shared" si="170"/>
        <v>36</v>
      </c>
      <c r="GL48" s="110">
        <f t="shared" si="170"/>
        <v>36</v>
      </c>
      <c r="GM48" s="110">
        <f t="shared" si="170"/>
        <v>36</v>
      </c>
      <c r="GN48" s="110">
        <f t="shared" si="170"/>
        <v>36</v>
      </c>
      <c r="GO48" s="110">
        <f t="shared" si="170"/>
        <v>36</v>
      </c>
      <c r="GP48" s="110">
        <f t="shared" si="170"/>
        <v>36</v>
      </c>
      <c r="GQ48" s="110">
        <f t="shared" ref="GQ48:GS48" si="171">GQ49+GQ57+GQ62+GQ66</f>
        <v>36</v>
      </c>
      <c r="GR48" s="110">
        <f t="shared" si="171"/>
        <v>36</v>
      </c>
      <c r="GS48" s="110">
        <f t="shared" si="171"/>
        <v>36</v>
      </c>
      <c r="GT48" s="80">
        <f>GT49+GT57+GT62+GT66</f>
        <v>2382</v>
      </c>
      <c r="GU48" s="161"/>
    </row>
    <row r="49" spans="1:357" s="148" customFormat="1" ht="114.75" thickBot="1">
      <c r="A49" s="132" t="s">
        <v>121</v>
      </c>
      <c r="B49" s="111" t="s">
        <v>122</v>
      </c>
      <c r="C49" s="133">
        <f>SUM(C50:C55)</f>
        <v>0</v>
      </c>
      <c r="D49" s="133">
        <f t="shared" ref="D49:S49" si="172">SUM(D50:D55)</f>
        <v>0</v>
      </c>
      <c r="E49" s="133">
        <f t="shared" si="172"/>
        <v>0</v>
      </c>
      <c r="F49" s="133">
        <f t="shared" si="172"/>
        <v>0</v>
      </c>
      <c r="G49" s="133">
        <f t="shared" si="172"/>
        <v>0</v>
      </c>
      <c r="H49" s="133">
        <f t="shared" si="172"/>
        <v>0</v>
      </c>
      <c r="I49" s="133">
        <f t="shared" si="172"/>
        <v>0</v>
      </c>
      <c r="J49" s="133">
        <f t="shared" si="172"/>
        <v>0</v>
      </c>
      <c r="K49" s="133">
        <f t="shared" si="172"/>
        <v>0</v>
      </c>
      <c r="L49" s="133">
        <f t="shared" si="172"/>
        <v>0</v>
      </c>
      <c r="M49" s="133">
        <f t="shared" si="172"/>
        <v>0</v>
      </c>
      <c r="N49" s="133">
        <f t="shared" si="172"/>
        <v>0</v>
      </c>
      <c r="O49" s="133">
        <f t="shared" si="172"/>
        <v>0</v>
      </c>
      <c r="P49" s="133">
        <f t="shared" si="172"/>
        <v>0</v>
      </c>
      <c r="Q49" s="133">
        <f t="shared" si="172"/>
        <v>0</v>
      </c>
      <c r="R49" s="133">
        <f t="shared" si="172"/>
        <v>0</v>
      </c>
      <c r="S49" s="133">
        <f t="shared" si="172"/>
        <v>0</v>
      </c>
      <c r="T49" s="139" t="s">
        <v>21</v>
      </c>
      <c r="U49" s="139" t="s">
        <v>21</v>
      </c>
      <c r="V49" s="149">
        <f t="shared" ref="V49:AQ49" si="173">SUM(V50:V55)</f>
        <v>2</v>
      </c>
      <c r="W49" s="149">
        <f t="shared" si="173"/>
        <v>2</v>
      </c>
      <c r="X49" s="149">
        <f t="shared" si="173"/>
        <v>2</v>
      </c>
      <c r="Y49" s="149">
        <f t="shared" si="173"/>
        <v>2</v>
      </c>
      <c r="Z49" s="149">
        <f t="shared" si="173"/>
        <v>2</v>
      </c>
      <c r="AA49" s="149">
        <f t="shared" si="173"/>
        <v>2</v>
      </c>
      <c r="AB49" s="149">
        <f t="shared" si="173"/>
        <v>2</v>
      </c>
      <c r="AC49" s="149">
        <f t="shared" si="173"/>
        <v>2</v>
      </c>
      <c r="AD49" s="149">
        <f t="shared" si="173"/>
        <v>2</v>
      </c>
      <c r="AE49" s="149">
        <f t="shared" si="173"/>
        <v>2</v>
      </c>
      <c r="AF49" s="149">
        <f t="shared" si="173"/>
        <v>2</v>
      </c>
      <c r="AG49" s="149">
        <f t="shared" si="173"/>
        <v>2</v>
      </c>
      <c r="AH49" s="149">
        <f t="shared" si="173"/>
        <v>2</v>
      </c>
      <c r="AI49" s="149">
        <f t="shared" si="173"/>
        <v>2</v>
      </c>
      <c r="AJ49" s="149">
        <f t="shared" si="173"/>
        <v>2</v>
      </c>
      <c r="AK49" s="149">
        <f t="shared" si="173"/>
        <v>2</v>
      </c>
      <c r="AL49" s="149">
        <f t="shared" si="173"/>
        <v>2</v>
      </c>
      <c r="AM49" s="149">
        <f t="shared" si="173"/>
        <v>2</v>
      </c>
      <c r="AN49" s="149">
        <f t="shared" si="173"/>
        <v>2</v>
      </c>
      <c r="AO49" s="149">
        <f t="shared" si="173"/>
        <v>2</v>
      </c>
      <c r="AP49" s="149">
        <f t="shared" si="173"/>
        <v>2</v>
      </c>
      <c r="AQ49" s="149">
        <f t="shared" si="173"/>
        <v>2</v>
      </c>
      <c r="AR49" s="150"/>
      <c r="AS49" s="150"/>
      <c r="AT49" s="139" t="s">
        <v>21</v>
      </c>
      <c r="AU49" s="139" t="s">
        <v>21</v>
      </c>
      <c r="AV49" s="139" t="s">
        <v>21</v>
      </c>
      <c r="AW49" s="139" t="s">
        <v>21</v>
      </c>
      <c r="AX49" s="139" t="s">
        <v>21</v>
      </c>
      <c r="AY49" s="139" t="s">
        <v>21</v>
      </c>
      <c r="AZ49" s="139" t="s">
        <v>21</v>
      </c>
      <c r="BA49" s="139" t="s">
        <v>21</v>
      </c>
      <c r="BB49" s="139" t="s">
        <v>21</v>
      </c>
      <c r="BC49" s="133">
        <f t="shared" ref="BC49:BS49" si="174">SUM(BC50:BC55)</f>
        <v>6</v>
      </c>
      <c r="BD49" s="133">
        <f t="shared" si="174"/>
        <v>6</v>
      </c>
      <c r="BE49" s="133">
        <f t="shared" si="174"/>
        <v>6</v>
      </c>
      <c r="BF49" s="133">
        <f t="shared" si="174"/>
        <v>6</v>
      </c>
      <c r="BG49" s="133">
        <f t="shared" si="174"/>
        <v>6</v>
      </c>
      <c r="BH49" s="133">
        <f t="shared" si="174"/>
        <v>6</v>
      </c>
      <c r="BI49" s="133">
        <f t="shared" si="174"/>
        <v>6</v>
      </c>
      <c r="BJ49" s="133">
        <f t="shared" si="174"/>
        <v>6</v>
      </c>
      <c r="BK49" s="133">
        <f t="shared" si="174"/>
        <v>6</v>
      </c>
      <c r="BL49" s="133">
        <f t="shared" si="174"/>
        <v>6</v>
      </c>
      <c r="BM49" s="133">
        <f t="shared" si="174"/>
        <v>6</v>
      </c>
      <c r="BN49" s="133">
        <f t="shared" si="174"/>
        <v>6</v>
      </c>
      <c r="BO49" s="133">
        <f t="shared" si="174"/>
        <v>6</v>
      </c>
      <c r="BP49" s="133">
        <f t="shared" si="174"/>
        <v>6</v>
      </c>
      <c r="BQ49" s="133">
        <f t="shared" si="174"/>
        <v>6</v>
      </c>
      <c r="BR49" s="133">
        <f t="shared" si="174"/>
        <v>6</v>
      </c>
      <c r="BS49" s="133">
        <f t="shared" si="174"/>
        <v>0</v>
      </c>
      <c r="BT49" s="139" t="s">
        <v>21</v>
      </c>
      <c r="BU49" s="139" t="s">
        <v>21</v>
      </c>
      <c r="BV49" s="133">
        <f>SUM(BV50:BV56)</f>
        <v>12</v>
      </c>
      <c r="BW49" s="133">
        <f t="shared" ref="BW49:CP49" si="175">SUM(BW50:BW56)</f>
        <v>14</v>
      </c>
      <c r="BX49" s="133">
        <f t="shared" si="175"/>
        <v>12</v>
      </c>
      <c r="BY49" s="133">
        <f t="shared" si="175"/>
        <v>14</v>
      </c>
      <c r="BZ49" s="133">
        <f t="shared" si="175"/>
        <v>12</v>
      </c>
      <c r="CA49" s="133">
        <f t="shared" si="175"/>
        <v>14</v>
      </c>
      <c r="CB49" s="133">
        <f t="shared" si="175"/>
        <v>12</v>
      </c>
      <c r="CC49" s="133">
        <f t="shared" si="175"/>
        <v>14</v>
      </c>
      <c r="CD49" s="133">
        <f t="shared" si="175"/>
        <v>12</v>
      </c>
      <c r="CE49" s="133">
        <f t="shared" si="175"/>
        <v>14</v>
      </c>
      <c r="CF49" s="133">
        <f t="shared" si="175"/>
        <v>12</v>
      </c>
      <c r="CG49" s="133">
        <f t="shared" si="175"/>
        <v>14</v>
      </c>
      <c r="CH49" s="133">
        <f t="shared" si="175"/>
        <v>12</v>
      </c>
      <c r="CI49" s="133">
        <f t="shared" si="175"/>
        <v>14</v>
      </c>
      <c r="CJ49" s="133">
        <f t="shared" si="175"/>
        <v>12</v>
      </c>
      <c r="CK49" s="133">
        <f t="shared" si="175"/>
        <v>14</v>
      </c>
      <c r="CL49" s="133">
        <f t="shared" si="175"/>
        <v>12</v>
      </c>
      <c r="CM49" s="133">
        <f t="shared" si="175"/>
        <v>14</v>
      </c>
      <c r="CN49" s="133">
        <f t="shared" si="175"/>
        <v>12</v>
      </c>
      <c r="CO49" s="133">
        <f t="shared" si="175"/>
        <v>14</v>
      </c>
      <c r="CP49" s="133">
        <f t="shared" si="175"/>
        <v>13</v>
      </c>
      <c r="CQ49" s="133">
        <f t="shared" ref="CQ49" si="176">SUM(CQ50:CQ56)</f>
        <v>36</v>
      </c>
      <c r="CR49" s="133">
        <f t="shared" ref="CR49" si="177">SUM(CR50:CR56)</f>
        <v>36</v>
      </c>
      <c r="CS49" s="133"/>
      <c r="CT49" s="139" t="s">
        <v>21</v>
      </c>
      <c r="CU49" s="139" t="s">
        <v>21</v>
      </c>
      <c r="CV49" s="139" t="s">
        <v>21</v>
      </c>
      <c r="CW49" s="139" t="s">
        <v>21</v>
      </c>
      <c r="CX49" s="139" t="s">
        <v>21</v>
      </c>
      <c r="CY49" s="139" t="s">
        <v>21</v>
      </c>
      <c r="CZ49" s="139" t="s">
        <v>21</v>
      </c>
      <c r="DA49" s="139" t="s">
        <v>21</v>
      </c>
      <c r="DB49" s="139" t="s">
        <v>21</v>
      </c>
      <c r="DC49" s="133">
        <f>SUM(DC50:DC56)</f>
        <v>16</v>
      </c>
      <c r="DD49" s="133">
        <f t="shared" ref="DD49:DR49" si="178">SUM(DD50:DD56)</f>
        <v>14</v>
      </c>
      <c r="DE49" s="133">
        <f t="shared" si="178"/>
        <v>16</v>
      </c>
      <c r="DF49" s="133">
        <f t="shared" si="178"/>
        <v>14</v>
      </c>
      <c r="DG49" s="133">
        <f t="shared" si="178"/>
        <v>16</v>
      </c>
      <c r="DH49" s="133">
        <f t="shared" si="178"/>
        <v>14</v>
      </c>
      <c r="DI49" s="133">
        <f t="shared" si="178"/>
        <v>16</v>
      </c>
      <c r="DJ49" s="133">
        <f t="shared" si="178"/>
        <v>14</v>
      </c>
      <c r="DK49" s="133">
        <f t="shared" si="178"/>
        <v>16</v>
      </c>
      <c r="DL49" s="133">
        <f t="shared" si="178"/>
        <v>14</v>
      </c>
      <c r="DM49" s="133">
        <f t="shared" si="178"/>
        <v>16</v>
      </c>
      <c r="DN49" s="133">
        <f t="shared" si="178"/>
        <v>14</v>
      </c>
      <c r="DO49" s="133">
        <f t="shared" si="178"/>
        <v>16</v>
      </c>
      <c r="DP49" s="133">
        <f t="shared" si="178"/>
        <v>14</v>
      </c>
      <c r="DQ49" s="133">
        <f t="shared" si="178"/>
        <v>16</v>
      </c>
      <c r="DR49" s="133">
        <f t="shared" si="178"/>
        <v>14</v>
      </c>
      <c r="DS49" s="133"/>
      <c r="DT49" s="139" t="s">
        <v>21</v>
      </c>
      <c r="DU49" s="139" t="s">
        <v>21</v>
      </c>
      <c r="DV49" s="133">
        <f>SUM(DV50:DV56)</f>
        <v>18</v>
      </c>
      <c r="DW49" s="133">
        <f t="shared" ref="DW49:EK49" si="179">SUM(DW50:DW56)</f>
        <v>22</v>
      </c>
      <c r="DX49" s="133">
        <f t="shared" si="179"/>
        <v>18</v>
      </c>
      <c r="DY49" s="133">
        <f t="shared" si="179"/>
        <v>22</v>
      </c>
      <c r="DZ49" s="133">
        <f t="shared" si="179"/>
        <v>18</v>
      </c>
      <c r="EA49" s="133">
        <f t="shared" si="179"/>
        <v>22</v>
      </c>
      <c r="EB49" s="133">
        <f t="shared" si="179"/>
        <v>18</v>
      </c>
      <c r="EC49" s="133">
        <f t="shared" si="179"/>
        <v>22</v>
      </c>
      <c r="ED49" s="133">
        <f t="shared" si="179"/>
        <v>18</v>
      </c>
      <c r="EE49" s="133">
        <f t="shared" si="179"/>
        <v>22</v>
      </c>
      <c r="EF49" s="133">
        <f t="shared" si="179"/>
        <v>18</v>
      </c>
      <c r="EG49" s="133">
        <f t="shared" si="179"/>
        <v>22</v>
      </c>
      <c r="EH49" s="133">
        <f t="shared" si="179"/>
        <v>18</v>
      </c>
      <c r="EI49" s="133">
        <f t="shared" si="179"/>
        <v>22</v>
      </c>
      <c r="EJ49" s="133">
        <f t="shared" si="179"/>
        <v>18</v>
      </c>
      <c r="EK49" s="133">
        <f t="shared" si="179"/>
        <v>22</v>
      </c>
      <c r="EL49" s="133">
        <f t="shared" ref="EL49" si="180">SUM(EL50:EL56)</f>
        <v>36</v>
      </c>
      <c r="EM49" s="133">
        <f t="shared" ref="EM49" si="181">SUM(EM50:EM56)</f>
        <v>36</v>
      </c>
      <c r="EN49" s="133">
        <f t="shared" ref="EN49" si="182">SUM(EN50:EN56)</f>
        <v>36</v>
      </c>
      <c r="EO49" s="133">
        <f t="shared" ref="EO49" si="183">SUM(EO50:EO56)</f>
        <v>36</v>
      </c>
      <c r="EP49" s="133">
        <f t="shared" ref="EP49" si="184">SUM(EP50:EP56)</f>
        <v>36</v>
      </c>
      <c r="EQ49" s="133">
        <f t="shared" ref="EQ49" si="185">SUM(EQ50:EQ56)</f>
        <v>36</v>
      </c>
      <c r="ER49" s="133">
        <f t="shared" ref="ER49:ES49" si="186">SUM(ER50:ER56)</f>
        <v>36</v>
      </c>
      <c r="ES49" s="133">
        <f t="shared" si="186"/>
        <v>18</v>
      </c>
      <c r="ET49" s="139" t="s">
        <v>21</v>
      </c>
      <c r="EU49" s="139" t="s">
        <v>21</v>
      </c>
      <c r="EV49" s="139" t="s">
        <v>21</v>
      </c>
      <c r="EW49" s="139" t="s">
        <v>21</v>
      </c>
      <c r="EX49" s="139" t="s">
        <v>21</v>
      </c>
      <c r="EY49" s="139" t="s">
        <v>21</v>
      </c>
      <c r="EZ49" s="139" t="s">
        <v>21</v>
      </c>
      <c r="FA49" s="139" t="s">
        <v>21</v>
      </c>
      <c r="FB49" s="139"/>
      <c r="FC49" s="133">
        <f>SUM(FC50:FC56)</f>
        <v>8</v>
      </c>
      <c r="FD49" s="133">
        <f t="shared" ref="FD49:FR49" si="187">SUM(FD50:FD56)</f>
        <v>8</v>
      </c>
      <c r="FE49" s="133">
        <f t="shared" si="187"/>
        <v>8</v>
      </c>
      <c r="FF49" s="133">
        <f t="shared" si="187"/>
        <v>8</v>
      </c>
      <c r="FG49" s="133">
        <f t="shared" si="187"/>
        <v>8</v>
      </c>
      <c r="FH49" s="133">
        <f t="shared" si="187"/>
        <v>8</v>
      </c>
      <c r="FI49" s="133">
        <f t="shared" si="187"/>
        <v>8</v>
      </c>
      <c r="FJ49" s="133">
        <f t="shared" si="187"/>
        <v>8</v>
      </c>
      <c r="FK49" s="133">
        <f t="shared" si="187"/>
        <v>8</v>
      </c>
      <c r="FL49" s="133">
        <f t="shared" si="187"/>
        <v>8</v>
      </c>
      <c r="FM49" s="133">
        <f t="shared" si="187"/>
        <v>0</v>
      </c>
      <c r="FN49" s="133">
        <f t="shared" si="187"/>
        <v>8</v>
      </c>
      <c r="FO49" s="133">
        <f t="shared" si="187"/>
        <v>8</v>
      </c>
      <c r="FP49" s="133">
        <f t="shared" si="187"/>
        <v>8</v>
      </c>
      <c r="FQ49" s="133">
        <f t="shared" si="187"/>
        <v>8</v>
      </c>
      <c r="FR49" s="133">
        <f t="shared" si="187"/>
        <v>8</v>
      </c>
      <c r="FS49" s="133">
        <f t="shared" ref="FS49" si="188">SUM(FS50:FS56)</f>
        <v>0</v>
      </c>
      <c r="FT49" s="133">
        <f t="shared" ref="FT49" si="189">SUM(FT50:FT56)</f>
        <v>0</v>
      </c>
      <c r="FU49" s="133">
        <f t="shared" ref="FU49" si="190">SUM(FU50:FU56)</f>
        <v>0</v>
      </c>
      <c r="FV49" s="133">
        <f t="shared" ref="FV49" si="191">SUM(FV50:FV56)</f>
        <v>10</v>
      </c>
      <c r="FW49" s="133">
        <f t="shared" ref="FW49" si="192">SUM(FW50:FW56)</f>
        <v>8</v>
      </c>
      <c r="FX49" s="133">
        <f t="shared" ref="FX49" si="193">SUM(FX50:FX56)</f>
        <v>10</v>
      </c>
      <c r="FY49" s="133">
        <f t="shared" ref="FY49" si="194">SUM(FY50:FY56)</f>
        <v>8</v>
      </c>
      <c r="FZ49" s="133">
        <f t="shared" ref="FZ49" si="195">SUM(FZ50:FZ56)</f>
        <v>10</v>
      </c>
      <c r="GA49" s="133">
        <f t="shared" ref="GA49" si="196">SUM(GA50:GA56)</f>
        <v>8</v>
      </c>
      <c r="GB49" s="133">
        <f t="shared" ref="GB49" si="197">SUM(GB50:GB56)</f>
        <v>9</v>
      </c>
      <c r="GC49" s="133">
        <f t="shared" ref="GC49" si="198">SUM(GC50:GC56)</f>
        <v>36</v>
      </c>
      <c r="GD49" s="133">
        <f t="shared" ref="GD49" si="199">SUM(GD50:GD56)</f>
        <v>0</v>
      </c>
      <c r="GE49" s="133">
        <f t="shared" ref="GE49" si="200">SUM(GE50:GE56)</f>
        <v>0</v>
      </c>
      <c r="GF49" s="133">
        <f t="shared" ref="GF49" si="201">SUM(GF50:GF56)</f>
        <v>0</v>
      </c>
      <c r="GG49" s="133">
        <f t="shared" ref="GG49:GH49" si="202">SUM(GG50:GG56)</f>
        <v>0</v>
      </c>
      <c r="GH49" s="133">
        <f t="shared" si="202"/>
        <v>0</v>
      </c>
      <c r="GI49" s="133">
        <v>9</v>
      </c>
      <c r="GJ49" s="133">
        <f t="shared" ref="GJ49" si="203">SUM(GJ50:GJ56)</f>
        <v>0</v>
      </c>
      <c r="GK49" s="133">
        <f t="shared" ref="GK49" si="204">SUM(GK50:GK56)</f>
        <v>0</v>
      </c>
      <c r="GL49" s="133">
        <f t="shared" ref="GL49" si="205">SUM(GL50:GL56)</f>
        <v>0</v>
      </c>
      <c r="GM49" s="133">
        <f t="shared" ref="GM49" si="206">SUM(GM50:GM56)</f>
        <v>0</v>
      </c>
      <c r="GN49" s="133">
        <f t="shared" ref="GN49" si="207">SUM(GN50:GN56)</f>
        <v>0</v>
      </c>
      <c r="GO49" s="133">
        <f t="shared" ref="GO49" si="208">SUM(GO50:GO56)</f>
        <v>0</v>
      </c>
      <c r="GP49" s="133">
        <f t="shared" ref="GP49" si="209">SUM(GP50:GP56)</f>
        <v>0</v>
      </c>
      <c r="GQ49" s="133">
        <f t="shared" ref="GQ49" si="210">SUM(GQ50:GQ56)</f>
        <v>0</v>
      </c>
      <c r="GR49" s="133">
        <f t="shared" ref="GR49" si="211">SUM(GR50:GR56)</f>
        <v>0</v>
      </c>
      <c r="GS49" s="133">
        <f t="shared" ref="GS49" si="212">SUM(GS50:GS56)</f>
        <v>0</v>
      </c>
      <c r="GT49" s="151">
        <f>SUM(GT50:GT56)+GI49</f>
        <v>1543</v>
      </c>
      <c r="GU49" s="161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</row>
    <row r="50" spans="1:357" ht="39" thickBot="1">
      <c r="A50" s="7" t="s">
        <v>123</v>
      </c>
      <c r="B50" s="8" t="s">
        <v>124</v>
      </c>
      <c r="C50" s="86"/>
      <c r="D50" s="86"/>
      <c r="E50" s="86"/>
      <c r="F50" s="86"/>
      <c r="G50" s="86"/>
      <c r="H50" s="86"/>
      <c r="I50" s="86"/>
      <c r="J50" s="86"/>
      <c r="K50" s="87"/>
      <c r="L50" s="87"/>
      <c r="M50" s="87"/>
      <c r="N50" s="100"/>
      <c r="O50" s="86"/>
      <c r="P50" s="87"/>
      <c r="Q50" s="87"/>
      <c r="R50" s="87"/>
      <c r="S50" s="87"/>
      <c r="T50" s="81" t="s">
        <v>21</v>
      </c>
      <c r="U50" s="81" t="s">
        <v>21</v>
      </c>
      <c r="V50" s="87">
        <v>2</v>
      </c>
      <c r="W50" s="87">
        <v>2</v>
      </c>
      <c r="X50" s="87">
        <v>2</v>
      </c>
      <c r="Y50" s="87">
        <v>2</v>
      </c>
      <c r="Z50" s="87">
        <v>2</v>
      </c>
      <c r="AA50" s="87">
        <v>2</v>
      </c>
      <c r="AB50" s="87">
        <v>2</v>
      </c>
      <c r="AC50" s="87">
        <v>2</v>
      </c>
      <c r="AD50" s="87">
        <v>2</v>
      </c>
      <c r="AE50" s="87">
        <v>2</v>
      </c>
      <c r="AF50" s="87">
        <v>2</v>
      </c>
      <c r="AG50" s="87">
        <v>2</v>
      </c>
      <c r="AH50" s="87">
        <v>2</v>
      </c>
      <c r="AI50" s="87">
        <v>2</v>
      </c>
      <c r="AJ50" s="87">
        <v>2</v>
      </c>
      <c r="AK50" s="87">
        <v>2</v>
      </c>
      <c r="AL50" s="87">
        <v>2</v>
      </c>
      <c r="AM50" s="87">
        <v>2</v>
      </c>
      <c r="AN50" s="87">
        <v>2</v>
      </c>
      <c r="AO50" s="87">
        <v>2</v>
      </c>
      <c r="AP50" s="87">
        <v>2</v>
      </c>
      <c r="AQ50" s="87">
        <v>2</v>
      </c>
      <c r="AR50" s="124"/>
      <c r="AS50" s="124"/>
      <c r="AT50" s="81" t="s">
        <v>21</v>
      </c>
      <c r="AU50" s="81" t="s">
        <v>21</v>
      </c>
      <c r="AV50" s="81" t="s">
        <v>21</v>
      </c>
      <c r="AW50" s="81" t="s">
        <v>21</v>
      </c>
      <c r="AX50" s="81" t="s">
        <v>21</v>
      </c>
      <c r="AY50" s="81" t="s">
        <v>21</v>
      </c>
      <c r="AZ50" s="81" t="s">
        <v>21</v>
      </c>
      <c r="BA50" s="81" t="s">
        <v>21</v>
      </c>
      <c r="BB50" s="81" t="s">
        <v>21</v>
      </c>
      <c r="BC50" s="34">
        <v>2</v>
      </c>
      <c r="BD50" s="86">
        <v>2</v>
      </c>
      <c r="BE50" s="86">
        <v>2</v>
      </c>
      <c r="BF50" s="86">
        <v>2</v>
      </c>
      <c r="BG50" s="34">
        <v>2</v>
      </c>
      <c r="BH50" s="86">
        <v>2</v>
      </c>
      <c r="BI50" s="86">
        <v>2</v>
      </c>
      <c r="BJ50" s="86">
        <v>2</v>
      </c>
      <c r="BK50" s="34">
        <v>2</v>
      </c>
      <c r="BL50" s="86">
        <v>2</v>
      </c>
      <c r="BM50" s="86">
        <v>2</v>
      </c>
      <c r="BN50" s="86">
        <v>2</v>
      </c>
      <c r="BO50" s="34">
        <v>2</v>
      </c>
      <c r="BP50" s="86">
        <v>2</v>
      </c>
      <c r="BQ50" s="86">
        <v>2</v>
      </c>
      <c r="BR50" s="86">
        <v>2</v>
      </c>
      <c r="BS50" s="91"/>
      <c r="BT50" s="81" t="s">
        <v>21</v>
      </c>
      <c r="BU50" s="81" t="s">
        <v>21</v>
      </c>
      <c r="BV50" s="86">
        <v>2</v>
      </c>
      <c r="BW50" s="86">
        <v>4</v>
      </c>
      <c r="BX50" s="86">
        <v>2</v>
      </c>
      <c r="BY50" s="86">
        <v>4</v>
      </c>
      <c r="BZ50" s="86">
        <v>2</v>
      </c>
      <c r="CA50" s="86">
        <v>4</v>
      </c>
      <c r="CB50" s="86">
        <v>2</v>
      </c>
      <c r="CC50" s="86">
        <v>4</v>
      </c>
      <c r="CD50" s="86">
        <v>2</v>
      </c>
      <c r="CE50" s="86">
        <v>4</v>
      </c>
      <c r="CF50" s="86">
        <v>2</v>
      </c>
      <c r="CG50" s="86">
        <v>4</v>
      </c>
      <c r="CH50" s="86">
        <v>2</v>
      </c>
      <c r="CI50" s="86">
        <v>4</v>
      </c>
      <c r="CJ50" s="88">
        <v>2</v>
      </c>
      <c r="CK50" s="88">
        <v>4</v>
      </c>
      <c r="CL50" s="88">
        <v>2</v>
      </c>
      <c r="CM50" s="88">
        <v>4</v>
      </c>
      <c r="CN50" s="88">
        <v>2</v>
      </c>
      <c r="CO50" s="88">
        <v>4</v>
      </c>
      <c r="CP50" s="88">
        <v>3</v>
      </c>
      <c r="CQ50" s="89"/>
      <c r="CR50" s="89"/>
      <c r="CS50" s="91"/>
      <c r="CT50" s="81" t="s">
        <v>21</v>
      </c>
      <c r="CU50" s="81" t="s">
        <v>21</v>
      </c>
      <c r="CV50" s="81" t="s">
        <v>21</v>
      </c>
      <c r="CW50" s="81" t="s">
        <v>21</v>
      </c>
      <c r="CX50" s="81" t="s">
        <v>21</v>
      </c>
      <c r="CY50" s="81" t="s">
        <v>21</v>
      </c>
      <c r="CZ50" s="81" t="s">
        <v>21</v>
      </c>
      <c r="DA50" s="81" t="s">
        <v>21</v>
      </c>
      <c r="DB50" s="81" t="s">
        <v>21</v>
      </c>
      <c r="DC50" s="34">
        <v>2</v>
      </c>
      <c r="DD50" s="86">
        <v>2</v>
      </c>
      <c r="DE50" s="86">
        <v>2</v>
      </c>
      <c r="DF50" s="34">
        <v>2</v>
      </c>
      <c r="DG50" s="86">
        <v>2</v>
      </c>
      <c r="DH50" s="86">
        <v>2</v>
      </c>
      <c r="DI50" s="34">
        <v>2</v>
      </c>
      <c r="DJ50" s="86">
        <v>2</v>
      </c>
      <c r="DK50" s="86">
        <v>2</v>
      </c>
      <c r="DL50" s="34">
        <v>2</v>
      </c>
      <c r="DM50" s="86">
        <v>2</v>
      </c>
      <c r="DN50" s="86">
        <v>2</v>
      </c>
      <c r="DO50" s="34">
        <v>2</v>
      </c>
      <c r="DP50" s="86">
        <v>2</v>
      </c>
      <c r="DQ50" s="86">
        <v>2</v>
      </c>
      <c r="DR50" s="34">
        <v>2</v>
      </c>
      <c r="DS50" s="91"/>
      <c r="DT50" s="81" t="s">
        <v>21</v>
      </c>
      <c r="DU50" s="81" t="s">
        <v>21</v>
      </c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8"/>
      <c r="EI50" s="88"/>
      <c r="EJ50" s="88"/>
      <c r="EK50" s="88"/>
      <c r="EL50" s="90"/>
      <c r="EM50" s="90"/>
      <c r="EN50" s="90"/>
      <c r="EO50" s="90"/>
      <c r="EP50" s="90"/>
      <c r="EQ50" s="90"/>
      <c r="ER50" s="90"/>
      <c r="ES50" s="91"/>
      <c r="ET50" s="81" t="s">
        <v>21</v>
      </c>
      <c r="EU50" s="81" t="s">
        <v>21</v>
      </c>
      <c r="EV50" s="81" t="s">
        <v>21</v>
      </c>
      <c r="EW50" s="81" t="s">
        <v>21</v>
      </c>
      <c r="EX50" s="81" t="s">
        <v>21</v>
      </c>
      <c r="EY50" s="81" t="s">
        <v>21</v>
      </c>
      <c r="EZ50" s="81" t="s">
        <v>21</v>
      </c>
      <c r="FA50" s="81" t="s">
        <v>21</v>
      </c>
      <c r="FB50" s="81"/>
      <c r="FC50" s="34"/>
      <c r="FD50" s="86"/>
      <c r="FE50" s="86"/>
      <c r="FF50" s="86"/>
      <c r="FG50" s="86"/>
      <c r="FH50" s="86"/>
      <c r="FI50" s="86"/>
      <c r="FJ50" s="86"/>
      <c r="FK50" s="88"/>
      <c r="FL50" s="34"/>
      <c r="FM50" s="38"/>
      <c r="FN50" s="34"/>
      <c r="FO50" s="34"/>
      <c r="FP50" s="34"/>
      <c r="FQ50" s="34"/>
      <c r="FR50" s="34"/>
      <c r="FS50" s="91"/>
      <c r="FT50" s="81" t="s">
        <v>21</v>
      </c>
      <c r="FU50" s="81" t="s">
        <v>21</v>
      </c>
      <c r="FV50" s="34"/>
      <c r="FW50" s="34"/>
      <c r="FX50" s="34"/>
      <c r="FY50" s="34"/>
      <c r="FZ50" s="34"/>
      <c r="GA50" s="34"/>
      <c r="GB50" s="34"/>
      <c r="GC50" s="38"/>
      <c r="GD50" s="38"/>
      <c r="GE50" s="38"/>
      <c r="GF50" s="38"/>
      <c r="GG50" s="38"/>
      <c r="GH50" s="38"/>
      <c r="GI50" s="91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80">
        <f t="shared" ref="GT50:GT56" si="213">SUM(C50:S50,V50:AS50,BC50:BS50,BV50:CS50,DC50:DS50,DV50:ET50,FC50:FS50,FV50:GB50)</f>
        <v>171</v>
      </c>
    </row>
    <row r="51" spans="1:357" ht="64.5" thickBot="1">
      <c r="A51" s="7" t="s">
        <v>125</v>
      </c>
      <c r="B51" s="8" t="s">
        <v>126</v>
      </c>
      <c r="C51" s="86"/>
      <c r="D51" s="86"/>
      <c r="E51" s="86"/>
      <c r="F51" s="86"/>
      <c r="G51" s="86"/>
      <c r="H51" s="86"/>
      <c r="I51" s="86"/>
      <c r="J51" s="86"/>
      <c r="K51" s="87"/>
      <c r="L51" s="87"/>
      <c r="M51" s="87"/>
      <c r="N51" s="100"/>
      <c r="O51" s="86"/>
      <c r="P51" s="87"/>
      <c r="Q51" s="87"/>
      <c r="R51" s="87"/>
      <c r="S51" s="87"/>
      <c r="T51" s="81" t="s">
        <v>21</v>
      </c>
      <c r="U51" s="81" t="s">
        <v>21</v>
      </c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124"/>
      <c r="AS51" s="124"/>
      <c r="AT51" s="81" t="s">
        <v>21</v>
      </c>
      <c r="AU51" s="81" t="s">
        <v>21</v>
      </c>
      <c r="AV51" s="81" t="s">
        <v>21</v>
      </c>
      <c r="AW51" s="81" t="s">
        <v>21</v>
      </c>
      <c r="AX51" s="81" t="s">
        <v>21</v>
      </c>
      <c r="AY51" s="81" t="s">
        <v>21</v>
      </c>
      <c r="AZ51" s="81" t="s">
        <v>21</v>
      </c>
      <c r="BA51" s="81" t="s">
        <v>21</v>
      </c>
      <c r="BB51" s="81" t="s">
        <v>21</v>
      </c>
      <c r="BC51" s="34">
        <v>4</v>
      </c>
      <c r="BD51" s="86">
        <v>4</v>
      </c>
      <c r="BE51" s="86">
        <v>4</v>
      </c>
      <c r="BF51" s="34">
        <v>4</v>
      </c>
      <c r="BG51" s="86">
        <v>4</v>
      </c>
      <c r="BH51" s="86">
        <v>4</v>
      </c>
      <c r="BI51" s="34">
        <v>4</v>
      </c>
      <c r="BJ51" s="86">
        <v>4</v>
      </c>
      <c r="BK51" s="86">
        <v>4</v>
      </c>
      <c r="BL51" s="34">
        <v>4</v>
      </c>
      <c r="BM51" s="86">
        <v>4</v>
      </c>
      <c r="BN51" s="86">
        <v>4</v>
      </c>
      <c r="BO51" s="34">
        <v>4</v>
      </c>
      <c r="BP51" s="86">
        <v>4</v>
      </c>
      <c r="BQ51" s="86">
        <v>4</v>
      </c>
      <c r="BR51" s="34">
        <v>4</v>
      </c>
      <c r="BS51" s="91"/>
      <c r="BT51" s="81" t="s">
        <v>21</v>
      </c>
      <c r="BU51" s="81" t="s">
        <v>21</v>
      </c>
      <c r="BV51" s="86">
        <v>4</v>
      </c>
      <c r="BW51" s="86">
        <v>2</v>
      </c>
      <c r="BX51" s="86">
        <v>4</v>
      </c>
      <c r="BY51" s="86">
        <v>2</v>
      </c>
      <c r="BZ51" s="86">
        <v>4</v>
      </c>
      <c r="CA51" s="86">
        <v>2</v>
      </c>
      <c r="CB51" s="86">
        <v>4</v>
      </c>
      <c r="CC51" s="86">
        <v>2</v>
      </c>
      <c r="CD51" s="86">
        <v>4</v>
      </c>
      <c r="CE51" s="86">
        <v>2</v>
      </c>
      <c r="CF51" s="86">
        <v>4</v>
      </c>
      <c r="CG51" s="86">
        <v>2</v>
      </c>
      <c r="CH51" s="86">
        <v>4</v>
      </c>
      <c r="CI51" s="86">
        <v>2</v>
      </c>
      <c r="CJ51" s="88">
        <v>4</v>
      </c>
      <c r="CK51" s="88">
        <v>2</v>
      </c>
      <c r="CL51" s="88">
        <v>4</v>
      </c>
      <c r="CM51" s="88">
        <v>2</v>
      </c>
      <c r="CN51" s="88">
        <v>4</v>
      </c>
      <c r="CO51" s="88">
        <v>2</v>
      </c>
      <c r="CP51" s="88">
        <v>3</v>
      </c>
      <c r="CQ51" s="89"/>
      <c r="CR51" s="89"/>
      <c r="CS51" s="91"/>
      <c r="CT51" s="81" t="s">
        <v>21</v>
      </c>
      <c r="CU51" s="81" t="s">
        <v>21</v>
      </c>
      <c r="CV51" s="81" t="s">
        <v>21</v>
      </c>
      <c r="CW51" s="81" t="s">
        <v>21</v>
      </c>
      <c r="CX51" s="81" t="s">
        <v>21</v>
      </c>
      <c r="CY51" s="81" t="s">
        <v>21</v>
      </c>
      <c r="CZ51" s="81" t="s">
        <v>21</v>
      </c>
      <c r="DA51" s="81" t="s">
        <v>21</v>
      </c>
      <c r="DB51" s="81" t="s">
        <v>21</v>
      </c>
      <c r="DC51" s="34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34"/>
      <c r="DR51" s="34"/>
      <c r="DS51" s="91"/>
      <c r="DT51" s="81" t="s">
        <v>21</v>
      </c>
      <c r="DU51" s="81" t="s">
        <v>21</v>
      </c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8"/>
      <c r="EI51" s="88"/>
      <c r="EJ51" s="88"/>
      <c r="EK51" s="88"/>
      <c r="EL51" s="90"/>
      <c r="EM51" s="90"/>
      <c r="EN51" s="90"/>
      <c r="EO51" s="90"/>
      <c r="EP51" s="90"/>
      <c r="EQ51" s="90"/>
      <c r="ER51" s="90"/>
      <c r="ES51" s="91"/>
      <c r="ET51" s="81" t="s">
        <v>21</v>
      </c>
      <c r="EU51" s="81" t="s">
        <v>21</v>
      </c>
      <c r="EV51" s="81" t="s">
        <v>21</v>
      </c>
      <c r="EW51" s="81" t="s">
        <v>21</v>
      </c>
      <c r="EX51" s="81" t="s">
        <v>21</v>
      </c>
      <c r="EY51" s="81" t="s">
        <v>21</v>
      </c>
      <c r="EZ51" s="81" t="s">
        <v>21</v>
      </c>
      <c r="FA51" s="81" t="s">
        <v>21</v>
      </c>
      <c r="FB51" s="81"/>
      <c r="FC51" s="34"/>
      <c r="FD51" s="86"/>
      <c r="FE51" s="86"/>
      <c r="FF51" s="86"/>
      <c r="FG51" s="86"/>
      <c r="FH51" s="86"/>
      <c r="FI51" s="86"/>
      <c r="FJ51" s="86"/>
      <c r="FK51" s="88"/>
      <c r="FL51" s="34"/>
      <c r="FM51" s="38"/>
      <c r="FN51" s="34"/>
      <c r="FO51" s="34"/>
      <c r="FP51" s="34"/>
      <c r="FQ51" s="34"/>
      <c r="FR51" s="34"/>
      <c r="FS51" s="91"/>
      <c r="FT51" s="81" t="s">
        <v>21</v>
      </c>
      <c r="FU51" s="81" t="s">
        <v>21</v>
      </c>
      <c r="FV51" s="34"/>
      <c r="FW51" s="34"/>
      <c r="FX51" s="34"/>
      <c r="FY51" s="34"/>
      <c r="FZ51" s="34"/>
      <c r="GA51" s="34"/>
      <c r="GB51" s="34"/>
      <c r="GC51" s="38"/>
      <c r="GD51" s="38"/>
      <c r="GE51" s="38"/>
      <c r="GF51" s="38"/>
      <c r="GG51" s="38"/>
      <c r="GH51" s="38"/>
      <c r="GI51" s="91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80">
        <f t="shared" si="213"/>
        <v>127</v>
      </c>
    </row>
    <row r="52" spans="1:357" ht="26.25" thickBot="1">
      <c r="A52" s="6" t="s">
        <v>127</v>
      </c>
      <c r="B52" s="8" t="s">
        <v>128</v>
      </c>
      <c r="C52" s="86"/>
      <c r="D52" s="86"/>
      <c r="E52" s="86"/>
      <c r="F52" s="86"/>
      <c r="G52" s="86"/>
      <c r="H52" s="86"/>
      <c r="I52" s="86"/>
      <c r="J52" s="86"/>
      <c r="K52" s="87"/>
      <c r="L52" s="87"/>
      <c r="M52" s="87"/>
      <c r="N52" s="100"/>
      <c r="O52" s="86"/>
      <c r="P52" s="87"/>
      <c r="Q52" s="87"/>
      <c r="R52" s="87"/>
      <c r="S52" s="87"/>
      <c r="T52" s="81" t="s">
        <v>21</v>
      </c>
      <c r="U52" s="81" t="s">
        <v>21</v>
      </c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124"/>
      <c r="AS52" s="124"/>
      <c r="AT52" s="81" t="s">
        <v>21</v>
      </c>
      <c r="AU52" s="81" t="s">
        <v>21</v>
      </c>
      <c r="AV52" s="81" t="s">
        <v>21</v>
      </c>
      <c r="AW52" s="81" t="s">
        <v>21</v>
      </c>
      <c r="AX52" s="81" t="s">
        <v>21</v>
      </c>
      <c r="AY52" s="81" t="s">
        <v>21</v>
      </c>
      <c r="AZ52" s="81" t="s">
        <v>21</v>
      </c>
      <c r="BA52" s="81" t="s">
        <v>21</v>
      </c>
      <c r="BB52" s="81" t="s">
        <v>21</v>
      </c>
      <c r="BC52" s="34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91"/>
      <c r="BT52" s="81" t="s">
        <v>21</v>
      </c>
      <c r="BU52" s="81" t="s">
        <v>21</v>
      </c>
      <c r="BV52" s="86">
        <v>4</v>
      </c>
      <c r="BW52" s="86">
        <v>4</v>
      </c>
      <c r="BX52" s="86">
        <v>4</v>
      </c>
      <c r="BY52" s="86">
        <v>4</v>
      </c>
      <c r="BZ52" s="86">
        <v>4</v>
      </c>
      <c r="CA52" s="86">
        <v>4</v>
      </c>
      <c r="CB52" s="86">
        <v>4</v>
      </c>
      <c r="CC52" s="86">
        <v>4</v>
      </c>
      <c r="CD52" s="86">
        <v>4</v>
      </c>
      <c r="CE52" s="86">
        <v>4</v>
      </c>
      <c r="CF52" s="86">
        <v>4</v>
      </c>
      <c r="CG52" s="86">
        <v>4</v>
      </c>
      <c r="CH52" s="86">
        <v>4</v>
      </c>
      <c r="CI52" s="86">
        <v>4</v>
      </c>
      <c r="CJ52" s="86">
        <v>4</v>
      </c>
      <c r="CK52" s="86">
        <v>4</v>
      </c>
      <c r="CL52" s="86">
        <v>4</v>
      </c>
      <c r="CM52" s="86">
        <v>4</v>
      </c>
      <c r="CN52" s="86">
        <v>4</v>
      </c>
      <c r="CO52" s="86">
        <v>4</v>
      </c>
      <c r="CP52" s="86">
        <v>4</v>
      </c>
      <c r="CQ52" s="89"/>
      <c r="CR52" s="89"/>
      <c r="CS52" s="91"/>
      <c r="CT52" s="81" t="s">
        <v>21</v>
      </c>
      <c r="CU52" s="81" t="s">
        <v>21</v>
      </c>
      <c r="CV52" s="81" t="s">
        <v>21</v>
      </c>
      <c r="CW52" s="81" t="s">
        <v>21</v>
      </c>
      <c r="CX52" s="81" t="s">
        <v>21</v>
      </c>
      <c r="CY52" s="81" t="s">
        <v>21</v>
      </c>
      <c r="CZ52" s="81" t="s">
        <v>21</v>
      </c>
      <c r="DA52" s="81" t="s">
        <v>21</v>
      </c>
      <c r="DB52" s="81" t="s">
        <v>21</v>
      </c>
      <c r="DC52" s="34">
        <v>8</v>
      </c>
      <c r="DD52" s="86">
        <v>8</v>
      </c>
      <c r="DE52" s="34">
        <v>8</v>
      </c>
      <c r="DF52" s="86">
        <v>8</v>
      </c>
      <c r="DG52" s="34">
        <v>8</v>
      </c>
      <c r="DH52" s="86">
        <v>8</v>
      </c>
      <c r="DI52" s="34">
        <v>8</v>
      </c>
      <c r="DJ52" s="86">
        <v>8</v>
      </c>
      <c r="DK52" s="34">
        <v>8</v>
      </c>
      <c r="DL52" s="86">
        <v>8</v>
      </c>
      <c r="DM52" s="34">
        <v>8</v>
      </c>
      <c r="DN52" s="86">
        <v>8</v>
      </c>
      <c r="DO52" s="34">
        <v>8</v>
      </c>
      <c r="DP52" s="86">
        <v>8</v>
      </c>
      <c r="DQ52" s="34">
        <v>8</v>
      </c>
      <c r="DR52" s="86">
        <v>8</v>
      </c>
      <c r="DS52" s="91"/>
      <c r="DT52" s="81" t="s">
        <v>21</v>
      </c>
      <c r="DU52" s="81" t="s">
        <v>21</v>
      </c>
      <c r="DV52" s="86">
        <v>8</v>
      </c>
      <c r="DW52" s="86">
        <v>10</v>
      </c>
      <c r="DX52" s="86">
        <v>8</v>
      </c>
      <c r="DY52" s="86">
        <v>10</v>
      </c>
      <c r="DZ52" s="86">
        <v>8</v>
      </c>
      <c r="EA52" s="86">
        <v>10</v>
      </c>
      <c r="EB52" s="86">
        <v>8</v>
      </c>
      <c r="EC52" s="86">
        <v>10</v>
      </c>
      <c r="ED52" s="86">
        <v>8</v>
      </c>
      <c r="EE52" s="86">
        <v>10</v>
      </c>
      <c r="EF52" s="86">
        <v>8</v>
      </c>
      <c r="EG52" s="86">
        <v>10</v>
      </c>
      <c r="EH52" s="88">
        <v>8</v>
      </c>
      <c r="EI52" s="88">
        <v>10</v>
      </c>
      <c r="EJ52" s="88">
        <v>8</v>
      </c>
      <c r="EK52" s="88">
        <v>10</v>
      </c>
      <c r="EL52" s="90"/>
      <c r="EM52" s="90"/>
      <c r="EN52" s="90"/>
      <c r="EO52" s="90"/>
      <c r="EP52" s="90"/>
      <c r="EQ52" s="90"/>
      <c r="ER52" s="90"/>
      <c r="ES52" s="91"/>
      <c r="ET52" s="81" t="s">
        <v>21</v>
      </c>
      <c r="EU52" s="81" t="s">
        <v>21</v>
      </c>
      <c r="EV52" s="81" t="s">
        <v>21</v>
      </c>
      <c r="EW52" s="81" t="s">
        <v>21</v>
      </c>
      <c r="EX52" s="81" t="s">
        <v>21</v>
      </c>
      <c r="EY52" s="81" t="s">
        <v>21</v>
      </c>
      <c r="EZ52" s="81" t="s">
        <v>21</v>
      </c>
      <c r="FA52" s="81" t="s">
        <v>21</v>
      </c>
      <c r="FB52" s="81"/>
      <c r="FC52" s="34">
        <v>8</v>
      </c>
      <c r="FD52" s="86">
        <v>8</v>
      </c>
      <c r="FE52" s="86">
        <v>8</v>
      </c>
      <c r="FF52" s="34">
        <v>8</v>
      </c>
      <c r="FG52" s="86">
        <v>8</v>
      </c>
      <c r="FH52" s="86">
        <v>8</v>
      </c>
      <c r="FI52" s="34">
        <v>8</v>
      </c>
      <c r="FJ52" s="86">
        <v>8</v>
      </c>
      <c r="FK52" s="86">
        <v>8</v>
      </c>
      <c r="FL52" s="34">
        <v>8</v>
      </c>
      <c r="FM52" s="38"/>
      <c r="FN52" s="34">
        <v>8</v>
      </c>
      <c r="FO52" s="34">
        <v>8</v>
      </c>
      <c r="FP52" s="34">
        <v>8</v>
      </c>
      <c r="FQ52" s="34">
        <v>8</v>
      </c>
      <c r="FR52" s="34">
        <v>8</v>
      </c>
      <c r="FS52" s="91"/>
      <c r="FT52" s="81" t="s">
        <v>21</v>
      </c>
      <c r="FU52" s="81" t="s">
        <v>21</v>
      </c>
      <c r="FV52" s="34">
        <v>10</v>
      </c>
      <c r="FW52" s="34">
        <v>8</v>
      </c>
      <c r="FX52" s="34">
        <v>10</v>
      </c>
      <c r="FY52" s="34">
        <v>8</v>
      </c>
      <c r="FZ52" s="34">
        <v>10</v>
      </c>
      <c r="GA52" s="34">
        <v>8</v>
      </c>
      <c r="GB52" s="34">
        <v>9</v>
      </c>
      <c r="GC52" s="38"/>
      <c r="GD52" s="38"/>
      <c r="GE52" s="38"/>
      <c r="GF52" s="38"/>
      <c r="GG52" s="38"/>
      <c r="GH52" s="38"/>
      <c r="GI52" s="91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80">
        <f t="shared" si="213"/>
        <v>539</v>
      </c>
    </row>
    <row r="53" spans="1:357" ht="64.5" thickBot="1">
      <c r="A53" s="9" t="s">
        <v>129</v>
      </c>
      <c r="B53" s="8" t="s">
        <v>130</v>
      </c>
      <c r="C53" s="86"/>
      <c r="D53" s="86"/>
      <c r="E53" s="86"/>
      <c r="F53" s="86"/>
      <c r="G53" s="86"/>
      <c r="H53" s="86"/>
      <c r="I53" s="86"/>
      <c r="J53" s="86"/>
      <c r="K53" s="87"/>
      <c r="L53" s="87"/>
      <c r="M53" s="87"/>
      <c r="N53" s="100"/>
      <c r="O53" s="86"/>
      <c r="P53" s="87"/>
      <c r="Q53" s="87"/>
      <c r="R53" s="87"/>
      <c r="S53" s="87"/>
      <c r="T53" s="81" t="s">
        <v>21</v>
      </c>
      <c r="U53" s="81" t="s">
        <v>21</v>
      </c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124"/>
      <c r="AS53" s="124"/>
      <c r="AT53" s="81" t="s">
        <v>21</v>
      </c>
      <c r="AU53" s="81" t="s">
        <v>21</v>
      </c>
      <c r="AV53" s="81" t="s">
        <v>21</v>
      </c>
      <c r="AW53" s="81" t="s">
        <v>21</v>
      </c>
      <c r="AX53" s="81" t="s">
        <v>21</v>
      </c>
      <c r="AY53" s="81" t="s">
        <v>21</v>
      </c>
      <c r="AZ53" s="81" t="s">
        <v>21</v>
      </c>
      <c r="BA53" s="81" t="s">
        <v>21</v>
      </c>
      <c r="BB53" s="81" t="s">
        <v>21</v>
      </c>
      <c r="BC53" s="34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91"/>
      <c r="BT53" s="81" t="s">
        <v>21</v>
      </c>
      <c r="BU53" s="81" t="s">
        <v>21</v>
      </c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8"/>
      <c r="CK53" s="88"/>
      <c r="CL53" s="88"/>
      <c r="CM53" s="88"/>
      <c r="CN53" s="88"/>
      <c r="CO53" s="88"/>
      <c r="CP53" s="88"/>
      <c r="CQ53" s="89"/>
      <c r="CR53" s="89"/>
      <c r="CS53" s="91"/>
      <c r="CT53" s="81" t="s">
        <v>21</v>
      </c>
      <c r="CU53" s="81" t="s">
        <v>21</v>
      </c>
      <c r="CV53" s="81" t="s">
        <v>21</v>
      </c>
      <c r="CW53" s="81" t="s">
        <v>21</v>
      </c>
      <c r="CX53" s="81" t="s">
        <v>21</v>
      </c>
      <c r="CY53" s="81" t="s">
        <v>21</v>
      </c>
      <c r="CZ53" s="81" t="s">
        <v>21</v>
      </c>
      <c r="DA53" s="81" t="s">
        <v>21</v>
      </c>
      <c r="DB53" s="81" t="s">
        <v>21</v>
      </c>
      <c r="DC53" s="34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34"/>
      <c r="DR53" s="34"/>
      <c r="DS53" s="91"/>
      <c r="DT53" s="81" t="s">
        <v>21</v>
      </c>
      <c r="DU53" s="81" t="s">
        <v>21</v>
      </c>
      <c r="DV53" s="86">
        <v>4</v>
      </c>
      <c r="DW53" s="86">
        <v>6</v>
      </c>
      <c r="DX53" s="86">
        <v>4</v>
      </c>
      <c r="DY53" s="86">
        <v>6</v>
      </c>
      <c r="DZ53" s="86">
        <v>4</v>
      </c>
      <c r="EA53" s="86">
        <v>6</v>
      </c>
      <c r="EB53" s="86">
        <v>4</v>
      </c>
      <c r="EC53" s="86">
        <v>6</v>
      </c>
      <c r="ED53" s="86">
        <v>4</v>
      </c>
      <c r="EE53" s="86">
        <v>6</v>
      </c>
      <c r="EF53" s="86">
        <v>4</v>
      </c>
      <c r="EG53" s="86">
        <v>6</v>
      </c>
      <c r="EH53" s="88">
        <v>4</v>
      </c>
      <c r="EI53" s="88">
        <v>6</v>
      </c>
      <c r="EJ53" s="88">
        <v>4</v>
      </c>
      <c r="EK53" s="88">
        <v>6</v>
      </c>
      <c r="EL53" s="90"/>
      <c r="EM53" s="90"/>
      <c r="EN53" s="90"/>
      <c r="EO53" s="90"/>
      <c r="EP53" s="90"/>
      <c r="EQ53" s="90"/>
      <c r="ER53" s="90"/>
      <c r="ES53" s="91">
        <v>9</v>
      </c>
      <c r="ET53" s="81" t="s">
        <v>21</v>
      </c>
      <c r="EU53" s="81" t="s">
        <v>21</v>
      </c>
      <c r="EV53" s="81" t="s">
        <v>21</v>
      </c>
      <c r="EW53" s="81" t="s">
        <v>21</v>
      </c>
      <c r="EX53" s="81" t="s">
        <v>21</v>
      </c>
      <c r="EY53" s="81" t="s">
        <v>21</v>
      </c>
      <c r="EZ53" s="81" t="s">
        <v>21</v>
      </c>
      <c r="FA53" s="81" t="s">
        <v>21</v>
      </c>
      <c r="FB53" s="81"/>
      <c r="FC53" s="34"/>
      <c r="FD53" s="86"/>
      <c r="FE53" s="86"/>
      <c r="FF53" s="86"/>
      <c r="FG53" s="86"/>
      <c r="FH53" s="86"/>
      <c r="FI53" s="86"/>
      <c r="FJ53" s="86"/>
      <c r="FK53" s="88"/>
      <c r="FL53" s="34"/>
      <c r="FM53" s="38"/>
      <c r="FN53" s="34"/>
      <c r="FO53" s="34"/>
      <c r="FP53" s="34"/>
      <c r="FQ53" s="34"/>
      <c r="FR53" s="34"/>
      <c r="FS53" s="91"/>
      <c r="FT53" s="81" t="s">
        <v>21</v>
      </c>
      <c r="FU53" s="81" t="s">
        <v>21</v>
      </c>
      <c r="FV53" s="34"/>
      <c r="FW53" s="34"/>
      <c r="FX53" s="34"/>
      <c r="FY53" s="34"/>
      <c r="FZ53" s="34"/>
      <c r="GA53" s="34"/>
      <c r="GB53" s="34"/>
      <c r="GC53" s="38"/>
      <c r="GD53" s="38"/>
      <c r="GE53" s="38"/>
      <c r="GF53" s="38"/>
      <c r="GG53" s="38"/>
      <c r="GH53" s="38"/>
      <c r="GI53" s="91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80">
        <f t="shared" si="213"/>
        <v>89</v>
      </c>
    </row>
    <row r="54" spans="1:357" ht="40.5" customHeight="1" thickBot="1">
      <c r="A54" s="7" t="s">
        <v>131</v>
      </c>
      <c r="B54" s="8" t="s">
        <v>132</v>
      </c>
      <c r="C54" s="86"/>
      <c r="D54" s="86"/>
      <c r="E54" s="86"/>
      <c r="F54" s="86"/>
      <c r="G54" s="86"/>
      <c r="H54" s="86"/>
      <c r="I54" s="86"/>
      <c r="J54" s="86"/>
      <c r="K54" s="87"/>
      <c r="L54" s="87"/>
      <c r="M54" s="87"/>
      <c r="N54" s="100"/>
      <c r="O54" s="86"/>
      <c r="P54" s="87"/>
      <c r="Q54" s="87"/>
      <c r="R54" s="87"/>
      <c r="S54" s="87"/>
      <c r="T54" s="81" t="s">
        <v>21</v>
      </c>
      <c r="U54" s="81" t="s">
        <v>21</v>
      </c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124"/>
      <c r="AS54" s="124"/>
      <c r="AT54" s="81" t="s">
        <v>21</v>
      </c>
      <c r="AU54" s="81" t="s">
        <v>21</v>
      </c>
      <c r="AV54" s="81" t="s">
        <v>21</v>
      </c>
      <c r="AW54" s="81" t="s">
        <v>21</v>
      </c>
      <c r="AX54" s="81" t="s">
        <v>21</v>
      </c>
      <c r="AY54" s="81" t="s">
        <v>21</v>
      </c>
      <c r="AZ54" s="81" t="s">
        <v>21</v>
      </c>
      <c r="BA54" s="81" t="s">
        <v>21</v>
      </c>
      <c r="BB54" s="81" t="s">
        <v>21</v>
      </c>
      <c r="BC54" s="34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91"/>
      <c r="BT54" s="81" t="s">
        <v>21</v>
      </c>
      <c r="BU54" s="81" t="s">
        <v>21</v>
      </c>
      <c r="BV54" s="86">
        <v>2</v>
      </c>
      <c r="BW54" s="86">
        <v>4</v>
      </c>
      <c r="BX54" s="86">
        <v>2</v>
      </c>
      <c r="BY54" s="86">
        <v>4</v>
      </c>
      <c r="BZ54" s="86">
        <v>2</v>
      </c>
      <c r="CA54" s="86">
        <v>4</v>
      </c>
      <c r="CB54" s="86">
        <v>2</v>
      </c>
      <c r="CC54" s="86">
        <v>4</v>
      </c>
      <c r="CD54" s="86">
        <v>2</v>
      </c>
      <c r="CE54" s="86">
        <v>4</v>
      </c>
      <c r="CF54" s="86">
        <v>2</v>
      </c>
      <c r="CG54" s="86">
        <v>4</v>
      </c>
      <c r="CH54" s="86">
        <v>2</v>
      </c>
      <c r="CI54" s="86">
        <v>4</v>
      </c>
      <c r="CJ54" s="88">
        <v>2</v>
      </c>
      <c r="CK54" s="88">
        <v>4</v>
      </c>
      <c r="CL54" s="88">
        <v>2</v>
      </c>
      <c r="CM54" s="88">
        <v>4</v>
      </c>
      <c r="CN54" s="88">
        <v>2</v>
      </c>
      <c r="CO54" s="88">
        <v>4</v>
      </c>
      <c r="CP54" s="88">
        <v>3</v>
      </c>
      <c r="CQ54" s="89"/>
      <c r="CR54" s="89"/>
      <c r="CS54" s="91"/>
      <c r="CT54" s="81" t="s">
        <v>21</v>
      </c>
      <c r="CU54" s="81" t="s">
        <v>21</v>
      </c>
      <c r="CV54" s="81" t="s">
        <v>21</v>
      </c>
      <c r="CW54" s="81" t="s">
        <v>21</v>
      </c>
      <c r="CX54" s="81" t="s">
        <v>21</v>
      </c>
      <c r="CY54" s="81" t="s">
        <v>21</v>
      </c>
      <c r="CZ54" s="81" t="s">
        <v>21</v>
      </c>
      <c r="DA54" s="81" t="s">
        <v>21</v>
      </c>
      <c r="DB54" s="81" t="s">
        <v>21</v>
      </c>
      <c r="DC54" s="34">
        <v>6</v>
      </c>
      <c r="DD54" s="86">
        <v>4</v>
      </c>
      <c r="DE54" s="86">
        <v>6</v>
      </c>
      <c r="DF54" s="86">
        <v>4</v>
      </c>
      <c r="DG54" s="86">
        <v>6</v>
      </c>
      <c r="DH54" s="86">
        <v>4</v>
      </c>
      <c r="DI54" s="86">
        <v>6</v>
      </c>
      <c r="DJ54" s="86">
        <v>4</v>
      </c>
      <c r="DK54" s="86">
        <v>6</v>
      </c>
      <c r="DL54" s="86">
        <v>4</v>
      </c>
      <c r="DM54" s="86">
        <v>6</v>
      </c>
      <c r="DN54" s="86">
        <v>4</v>
      </c>
      <c r="DO54" s="86">
        <v>6</v>
      </c>
      <c r="DP54" s="86">
        <v>4</v>
      </c>
      <c r="DQ54" s="34">
        <v>6</v>
      </c>
      <c r="DR54" s="34">
        <v>4</v>
      </c>
      <c r="DS54" s="91"/>
      <c r="DT54" s="81" t="s">
        <v>21</v>
      </c>
      <c r="DU54" s="81" t="s">
        <v>21</v>
      </c>
      <c r="DV54" s="86">
        <v>6</v>
      </c>
      <c r="DW54" s="86">
        <v>6</v>
      </c>
      <c r="DX54" s="86">
        <v>6</v>
      </c>
      <c r="DY54" s="86">
        <v>6</v>
      </c>
      <c r="DZ54" s="86">
        <v>6</v>
      </c>
      <c r="EA54" s="86">
        <v>6</v>
      </c>
      <c r="EB54" s="86">
        <v>6</v>
      </c>
      <c r="EC54" s="86">
        <v>6</v>
      </c>
      <c r="ED54" s="86">
        <v>6</v>
      </c>
      <c r="EE54" s="86">
        <v>6</v>
      </c>
      <c r="EF54" s="86">
        <v>6</v>
      </c>
      <c r="EG54" s="86">
        <v>6</v>
      </c>
      <c r="EH54" s="86">
        <v>6</v>
      </c>
      <c r="EI54" s="86">
        <v>6</v>
      </c>
      <c r="EJ54" s="86">
        <v>6</v>
      </c>
      <c r="EK54" s="86">
        <v>6</v>
      </c>
      <c r="EL54" s="90"/>
      <c r="EM54" s="90"/>
      <c r="EN54" s="90"/>
      <c r="EO54" s="90"/>
      <c r="EP54" s="90"/>
      <c r="EQ54" s="90"/>
      <c r="ER54" s="90"/>
      <c r="ES54" s="91">
        <v>9</v>
      </c>
      <c r="ET54" s="81" t="s">
        <v>21</v>
      </c>
      <c r="EU54" s="81" t="s">
        <v>21</v>
      </c>
      <c r="EV54" s="81" t="s">
        <v>21</v>
      </c>
      <c r="EW54" s="81" t="s">
        <v>21</v>
      </c>
      <c r="EX54" s="81" t="s">
        <v>21</v>
      </c>
      <c r="EY54" s="81" t="s">
        <v>21</v>
      </c>
      <c r="EZ54" s="81" t="s">
        <v>21</v>
      </c>
      <c r="FA54" s="81" t="s">
        <v>21</v>
      </c>
      <c r="FB54" s="81"/>
      <c r="FC54" s="34"/>
      <c r="FD54" s="86"/>
      <c r="FE54" s="86"/>
      <c r="FF54" s="86"/>
      <c r="FG54" s="86"/>
      <c r="FH54" s="86"/>
      <c r="FI54" s="86"/>
      <c r="FJ54" s="86"/>
      <c r="FK54" s="88"/>
      <c r="FL54" s="34"/>
      <c r="FM54" s="38"/>
      <c r="FN54" s="34"/>
      <c r="FO54" s="34"/>
      <c r="FP54" s="34"/>
      <c r="FQ54" s="34"/>
      <c r="FR54" s="34"/>
      <c r="FS54" s="91"/>
      <c r="FT54" s="81" t="s">
        <v>21</v>
      </c>
      <c r="FU54" s="81" t="s">
        <v>21</v>
      </c>
      <c r="FV54" s="34"/>
      <c r="FW54" s="34"/>
      <c r="FX54" s="34"/>
      <c r="FY54" s="34"/>
      <c r="FZ54" s="34"/>
      <c r="GA54" s="34"/>
      <c r="GB54" s="34"/>
      <c r="GC54" s="38"/>
      <c r="GD54" s="38"/>
      <c r="GE54" s="38"/>
      <c r="GF54" s="38"/>
      <c r="GG54" s="38"/>
      <c r="GH54" s="38"/>
      <c r="GI54" s="91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80">
        <f t="shared" si="213"/>
        <v>248</v>
      </c>
    </row>
    <row r="55" spans="1:357" ht="20.25" customHeight="1" thickBot="1">
      <c r="A55" s="7" t="s">
        <v>59</v>
      </c>
      <c r="B55" s="8" t="s">
        <v>60</v>
      </c>
      <c r="C55" s="86"/>
      <c r="D55" s="86"/>
      <c r="E55" s="86"/>
      <c r="F55" s="86"/>
      <c r="G55" s="86"/>
      <c r="H55" s="86"/>
      <c r="I55" s="86"/>
      <c r="J55" s="86"/>
      <c r="K55" s="87"/>
      <c r="L55" s="87"/>
      <c r="M55" s="87"/>
      <c r="N55" s="100"/>
      <c r="O55" s="86"/>
      <c r="P55" s="87"/>
      <c r="Q55" s="87"/>
      <c r="R55" s="87"/>
      <c r="S55" s="87"/>
      <c r="T55" s="81" t="s">
        <v>21</v>
      </c>
      <c r="U55" s="81" t="s">
        <v>21</v>
      </c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124"/>
      <c r="AS55" s="124"/>
      <c r="AT55" s="81" t="s">
        <v>21</v>
      </c>
      <c r="AU55" s="81" t="s">
        <v>21</v>
      </c>
      <c r="AV55" s="81" t="s">
        <v>21</v>
      </c>
      <c r="AW55" s="81" t="s">
        <v>21</v>
      </c>
      <c r="AX55" s="81" t="s">
        <v>21</v>
      </c>
      <c r="AY55" s="81" t="s">
        <v>21</v>
      </c>
      <c r="AZ55" s="81" t="s">
        <v>21</v>
      </c>
      <c r="BA55" s="81" t="s">
        <v>21</v>
      </c>
      <c r="BB55" s="81" t="s">
        <v>21</v>
      </c>
      <c r="BC55" s="34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91"/>
      <c r="BT55" s="81" t="s">
        <v>21</v>
      </c>
      <c r="BU55" s="81" t="s">
        <v>21</v>
      </c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9">
        <v>36</v>
      </c>
      <c r="CR55" s="89">
        <v>36</v>
      </c>
      <c r="CS55" s="91"/>
      <c r="CT55" s="81" t="s">
        <v>21</v>
      </c>
      <c r="CU55" s="81" t="s">
        <v>21</v>
      </c>
      <c r="CV55" s="81" t="s">
        <v>21</v>
      </c>
      <c r="CW55" s="81" t="s">
        <v>21</v>
      </c>
      <c r="CX55" s="81" t="s">
        <v>21</v>
      </c>
      <c r="CY55" s="81" t="s">
        <v>21</v>
      </c>
      <c r="CZ55" s="81" t="s">
        <v>21</v>
      </c>
      <c r="DA55" s="81" t="s">
        <v>21</v>
      </c>
      <c r="DB55" s="81" t="s">
        <v>21</v>
      </c>
      <c r="DC55" s="34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34"/>
      <c r="DR55" s="34"/>
      <c r="DS55" s="91"/>
      <c r="DT55" s="81" t="s">
        <v>21</v>
      </c>
      <c r="DU55" s="81" t="s">
        <v>21</v>
      </c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8"/>
      <c r="EI55" s="88"/>
      <c r="EJ55" s="88"/>
      <c r="EK55" s="88"/>
      <c r="EL55" s="90"/>
      <c r="EM55" s="90"/>
      <c r="EN55" s="90"/>
      <c r="EO55" s="90"/>
      <c r="EP55" s="90"/>
      <c r="EQ55" s="90"/>
      <c r="ER55" s="90"/>
      <c r="ES55" s="91"/>
      <c r="ET55" s="81" t="s">
        <v>21</v>
      </c>
      <c r="EU55" s="81" t="s">
        <v>21</v>
      </c>
      <c r="EV55" s="81" t="s">
        <v>21</v>
      </c>
      <c r="EW55" s="81" t="s">
        <v>21</v>
      </c>
      <c r="EX55" s="81" t="s">
        <v>21</v>
      </c>
      <c r="EY55" s="81" t="s">
        <v>21</v>
      </c>
      <c r="EZ55" s="81" t="s">
        <v>21</v>
      </c>
      <c r="FA55" s="81" t="s">
        <v>21</v>
      </c>
      <c r="FB55" s="81"/>
      <c r="FC55" s="34"/>
      <c r="FD55" s="86"/>
      <c r="FE55" s="86"/>
      <c r="FF55" s="86"/>
      <c r="FG55" s="86"/>
      <c r="FH55" s="86"/>
      <c r="FI55" s="86"/>
      <c r="FJ55" s="86"/>
      <c r="FK55" s="88"/>
      <c r="FL55" s="34"/>
      <c r="FM55" s="113"/>
      <c r="FN55" s="34"/>
      <c r="FO55" s="34"/>
      <c r="FP55" s="34"/>
      <c r="FQ55" s="34"/>
      <c r="FR55" s="34"/>
      <c r="FS55" s="91"/>
      <c r="FT55" s="81" t="s">
        <v>21</v>
      </c>
      <c r="FU55" s="81" t="s">
        <v>21</v>
      </c>
      <c r="FV55" s="34"/>
      <c r="FW55" s="34"/>
      <c r="FX55" s="34"/>
      <c r="FY55" s="34"/>
      <c r="FZ55" s="34"/>
      <c r="GA55" s="34"/>
      <c r="GB55" s="34"/>
      <c r="GC55" s="38">
        <v>36</v>
      </c>
      <c r="GD55" s="38"/>
      <c r="GE55" s="38"/>
      <c r="GF55" s="38"/>
      <c r="GG55" s="38"/>
      <c r="GH55" s="38"/>
      <c r="GI55" s="91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94">
        <f>SUM(C55:GS55)</f>
        <v>108</v>
      </c>
    </row>
    <row r="56" spans="1:357" ht="26.25" thickBot="1">
      <c r="A56" s="159" t="s">
        <v>61</v>
      </c>
      <c r="B56" s="160" t="s">
        <v>64</v>
      </c>
      <c r="C56" s="86"/>
      <c r="D56" s="86"/>
      <c r="E56" s="86"/>
      <c r="F56" s="86"/>
      <c r="G56" s="86"/>
      <c r="H56" s="86"/>
      <c r="I56" s="86"/>
      <c r="J56" s="86"/>
      <c r="K56" s="87"/>
      <c r="L56" s="87"/>
      <c r="M56" s="87"/>
      <c r="N56" s="100"/>
      <c r="O56" s="86"/>
      <c r="P56" s="87"/>
      <c r="Q56" s="87"/>
      <c r="R56" s="87"/>
      <c r="S56" s="87"/>
      <c r="T56" s="81"/>
      <c r="U56" s="81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124"/>
      <c r="AS56" s="124"/>
      <c r="AT56" s="81"/>
      <c r="AU56" s="81"/>
      <c r="AV56" s="81"/>
      <c r="AW56" s="81"/>
      <c r="AX56" s="81"/>
      <c r="AY56" s="81"/>
      <c r="AZ56" s="81"/>
      <c r="BA56" s="81"/>
      <c r="BB56" s="81"/>
      <c r="BC56" s="34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91"/>
      <c r="BT56" s="81"/>
      <c r="BU56" s="81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9"/>
      <c r="CR56" s="89"/>
      <c r="CS56" s="91"/>
      <c r="CT56" s="81"/>
      <c r="CU56" s="81"/>
      <c r="CV56" s="81"/>
      <c r="CW56" s="81"/>
      <c r="CX56" s="81"/>
      <c r="CY56" s="81"/>
      <c r="CZ56" s="81"/>
      <c r="DA56" s="81"/>
      <c r="DB56" s="81"/>
      <c r="DC56" s="34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34"/>
      <c r="DR56" s="34"/>
      <c r="DS56" s="91"/>
      <c r="DT56" s="81"/>
      <c r="DU56" s="81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8"/>
      <c r="EI56" s="88"/>
      <c r="EJ56" s="88"/>
      <c r="EK56" s="88"/>
      <c r="EL56" s="90">
        <v>36</v>
      </c>
      <c r="EM56" s="90">
        <v>36</v>
      </c>
      <c r="EN56" s="90">
        <v>36</v>
      </c>
      <c r="EO56" s="90">
        <v>36</v>
      </c>
      <c r="EP56" s="90">
        <v>36</v>
      </c>
      <c r="EQ56" s="90">
        <v>36</v>
      </c>
      <c r="ER56" s="90">
        <v>36</v>
      </c>
      <c r="ES56" s="91"/>
      <c r="ET56" s="81"/>
      <c r="EU56" s="81"/>
      <c r="EV56" s="81"/>
      <c r="EW56" s="81"/>
      <c r="EX56" s="81"/>
      <c r="EY56" s="81"/>
      <c r="EZ56" s="81"/>
      <c r="FA56" s="81"/>
      <c r="FB56" s="81"/>
      <c r="FC56" s="34"/>
      <c r="FD56" s="86"/>
      <c r="FE56" s="86"/>
      <c r="FF56" s="86"/>
      <c r="FG56" s="86"/>
      <c r="FH56" s="86"/>
      <c r="FI56" s="86"/>
      <c r="FJ56" s="86"/>
      <c r="FK56" s="88"/>
      <c r="FL56" s="34"/>
      <c r="FM56" s="38"/>
      <c r="FN56" s="34"/>
      <c r="FO56" s="34"/>
      <c r="FP56" s="34"/>
      <c r="FQ56" s="34"/>
      <c r="FR56" s="34"/>
      <c r="FS56" s="91"/>
      <c r="FT56" s="81"/>
      <c r="FU56" s="81"/>
      <c r="FV56" s="34"/>
      <c r="FW56" s="34"/>
      <c r="FX56" s="34"/>
      <c r="FY56" s="34"/>
      <c r="FZ56" s="34"/>
      <c r="GA56" s="34"/>
      <c r="GB56" s="34"/>
      <c r="GC56" s="38"/>
      <c r="GD56" s="38"/>
      <c r="GE56" s="38"/>
      <c r="GF56" s="38"/>
      <c r="GG56" s="38"/>
      <c r="GH56" s="38"/>
      <c r="GI56" s="91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80">
        <f t="shared" si="213"/>
        <v>252</v>
      </c>
      <c r="GU56" s="32"/>
    </row>
    <row r="57" spans="1:357" s="148" customFormat="1" ht="54.75" thickBot="1">
      <c r="A57" s="134" t="s">
        <v>133</v>
      </c>
      <c r="B57" s="135" t="s">
        <v>134</v>
      </c>
      <c r="C57" s="136">
        <f t="shared" ref="C57:S57" si="214">SUM(C58:C61)</f>
        <v>0</v>
      </c>
      <c r="D57" s="136">
        <f t="shared" si="214"/>
        <v>0</v>
      </c>
      <c r="E57" s="136">
        <f t="shared" si="214"/>
        <v>0</v>
      </c>
      <c r="F57" s="136">
        <f t="shared" si="214"/>
        <v>0</v>
      </c>
      <c r="G57" s="136">
        <f t="shared" si="214"/>
        <v>0</v>
      </c>
      <c r="H57" s="136">
        <f t="shared" si="214"/>
        <v>0</v>
      </c>
      <c r="I57" s="136">
        <f t="shared" si="214"/>
        <v>0</v>
      </c>
      <c r="J57" s="136">
        <f t="shared" si="214"/>
        <v>0</v>
      </c>
      <c r="K57" s="136">
        <f t="shared" si="214"/>
        <v>0</v>
      </c>
      <c r="L57" s="136">
        <f t="shared" si="214"/>
        <v>0</v>
      </c>
      <c r="M57" s="136">
        <f t="shared" si="214"/>
        <v>0</v>
      </c>
      <c r="N57" s="136">
        <f t="shared" si="214"/>
        <v>0</v>
      </c>
      <c r="O57" s="136">
        <f t="shared" si="214"/>
        <v>0</v>
      </c>
      <c r="P57" s="136">
        <f t="shared" si="214"/>
        <v>0</v>
      </c>
      <c r="Q57" s="136">
        <f t="shared" si="214"/>
        <v>0</v>
      </c>
      <c r="R57" s="136">
        <f t="shared" si="214"/>
        <v>0</v>
      </c>
      <c r="S57" s="136">
        <f t="shared" si="214"/>
        <v>0</v>
      </c>
      <c r="T57" s="139" t="s">
        <v>21</v>
      </c>
      <c r="U57" s="139" t="s">
        <v>21</v>
      </c>
      <c r="V57" s="136">
        <f t="shared" ref="V57:AS57" si="215">SUM(V58:V61)</f>
        <v>0</v>
      </c>
      <c r="W57" s="136">
        <f t="shared" si="215"/>
        <v>0</v>
      </c>
      <c r="X57" s="136">
        <f t="shared" si="215"/>
        <v>0</v>
      </c>
      <c r="Y57" s="136">
        <f t="shared" si="215"/>
        <v>0</v>
      </c>
      <c r="Z57" s="136">
        <f t="shared" si="215"/>
        <v>0</v>
      </c>
      <c r="AA57" s="136">
        <f t="shared" si="215"/>
        <v>0</v>
      </c>
      <c r="AB57" s="136">
        <f t="shared" si="215"/>
        <v>0</v>
      </c>
      <c r="AC57" s="136">
        <f t="shared" si="215"/>
        <v>0</v>
      </c>
      <c r="AD57" s="136">
        <f t="shared" si="215"/>
        <v>0</v>
      </c>
      <c r="AE57" s="136">
        <f t="shared" si="215"/>
        <v>0</v>
      </c>
      <c r="AF57" s="136">
        <f t="shared" si="215"/>
        <v>0</v>
      </c>
      <c r="AG57" s="136">
        <f t="shared" si="215"/>
        <v>0</v>
      </c>
      <c r="AH57" s="136">
        <f t="shared" si="215"/>
        <v>0</v>
      </c>
      <c r="AI57" s="136">
        <f t="shared" si="215"/>
        <v>0</v>
      </c>
      <c r="AJ57" s="136">
        <f t="shared" si="215"/>
        <v>0</v>
      </c>
      <c r="AK57" s="136">
        <f t="shared" si="215"/>
        <v>0</v>
      </c>
      <c r="AL57" s="136">
        <f t="shared" si="215"/>
        <v>0</v>
      </c>
      <c r="AM57" s="136">
        <f t="shared" si="215"/>
        <v>0</v>
      </c>
      <c r="AN57" s="136">
        <f t="shared" si="215"/>
        <v>0</v>
      </c>
      <c r="AO57" s="136">
        <f t="shared" si="215"/>
        <v>0</v>
      </c>
      <c r="AP57" s="136">
        <f t="shared" si="215"/>
        <v>0</v>
      </c>
      <c r="AQ57" s="136">
        <f t="shared" si="215"/>
        <v>0</v>
      </c>
      <c r="AR57" s="136">
        <f t="shared" si="215"/>
        <v>0</v>
      </c>
      <c r="AS57" s="136">
        <f t="shared" si="215"/>
        <v>0</v>
      </c>
      <c r="AT57" s="139" t="s">
        <v>21</v>
      </c>
      <c r="AU57" s="139" t="s">
        <v>21</v>
      </c>
      <c r="AV57" s="139" t="s">
        <v>21</v>
      </c>
      <c r="AW57" s="139" t="s">
        <v>21</v>
      </c>
      <c r="AX57" s="139" t="s">
        <v>21</v>
      </c>
      <c r="AY57" s="139" t="s">
        <v>21</v>
      </c>
      <c r="AZ57" s="139" t="s">
        <v>21</v>
      </c>
      <c r="BA57" s="139" t="s">
        <v>21</v>
      </c>
      <c r="BB57" s="139" t="s">
        <v>21</v>
      </c>
      <c r="BC57" s="136">
        <f t="shared" ref="BC57:BS57" si="216">SUM(BC58:BC61)</f>
        <v>0</v>
      </c>
      <c r="BD57" s="136">
        <f t="shared" si="216"/>
        <v>0</v>
      </c>
      <c r="BE57" s="136">
        <f t="shared" si="216"/>
        <v>0</v>
      </c>
      <c r="BF57" s="136">
        <f t="shared" si="216"/>
        <v>0</v>
      </c>
      <c r="BG57" s="136">
        <f t="shared" si="216"/>
        <v>0</v>
      </c>
      <c r="BH57" s="136">
        <f t="shared" si="216"/>
        <v>0</v>
      </c>
      <c r="BI57" s="136">
        <f t="shared" si="216"/>
        <v>0</v>
      </c>
      <c r="BJ57" s="136">
        <f t="shared" si="216"/>
        <v>0</v>
      </c>
      <c r="BK57" s="136">
        <f t="shared" si="216"/>
        <v>0</v>
      </c>
      <c r="BL57" s="136">
        <f t="shared" si="216"/>
        <v>0</v>
      </c>
      <c r="BM57" s="136">
        <f t="shared" si="216"/>
        <v>0</v>
      </c>
      <c r="BN57" s="136">
        <f t="shared" si="216"/>
        <v>0</v>
      </c>
      <c r="BO57" s="136">
        <f t="shared" si="216"/>
        <v>0</v>
      </c>
      <c r="BP57" s="136">
        <f t="shared" si="216"/>
        <v>0</v>
      </c>
      <c r="BQ57" s="136">
        <f t="shared" si="216"/>
        <v>0</v>
      </c>
      <c r="BR57" s="136">
        <f t="shared" si="216"/>
        <v>0</v>
      </c>
      <c r="BS57" s="136">
        <f t="shared" si="216"/>
        <v>0</v>
      </c>
      <c r="BT57" s="139" t="s">
        <v>21</v>
      </c>
      <c r="BU57" s="139" t="s">
        <v>21</v>
      </c>
      <c r="BV57" s="136">
        <f t="shared" ref="BV57:CS57" si="217">SUM(BV58:BV61)</f>
        <v>0</v>
      </c>
      <c r="BW57" s="136">
        <f t="shared" si="217"/>
        <v>0</v>
      </c>
      <c r="BX57" s="136">
        <f t="shared" si="217"/>
        <v>0</v>
      </c>
      <c r="BY57" s="136">
        <f t="shared" si="217"/>
        <v>0</v>
      </c>
      <c r="BZ57" s="136">
        <f t="shared" si="217"/>
        <v>0</v>
      </c>
      <c r="CA57" s="136">
        <f t="shared" si="217"/>
        <v>0</v>
      </c>
      <c r="CB57" s="136">
        <f t="shared" si="217"/>
        <v>0</v>
      </c>
      <c r="CC57" s="136">
        <f t="shared" si="217"/>
        <v>0</v>
      </c>
      <c r="CD57" s="136">
        <f t="shared" si="217"/>
        <v>0</v>
      </c>
      <c r="CE57" s="136">
        <f t="shared" si="217"/>
        <v>0</v>
      </c>
      <c r="CF57" s="136">
        <f t="shared" si="217"/>
        <v>0</v>
      </c>
      <c r="CG57" s="136">
        <f t="shared" si="217"/>
        <v>0</v>
      </c>
      <c r="CH57" s="136">
        <f t="shared" si="217"/>
        <v>0</v>
      </c>
      <c r="CI57" s="136">
        <f t="shared" si="217"/>
        <v>0</v>
      </c>
      <c r="CJ57" s="136">
        <f t="shared" si="217"/>
        <v>0</v>
      </c>
      <c r="CK57" s="136">
        <f t="shared" si="217"/>
        <v>0</v>
      </c>
      <c r="CL57" s="136">
        <f t="shared" si="217"/>
        <v>0</v>
      </c>
      <c r="CM57" s="136">
        <f t="shared" si="217"/>
        <v>0</v>
      </c>
      <c r="CN57" s="136">
        <f t="shared" si="217"/>
        <v>0</v>
      </c>
      <c r="CO57" s="136">
        <f t="shared" si="217"/>
        <v>0</v>
      </c>
      <c r="CP57" s="136">
        <f t="shared" si="217"/>
        <v>0</v>
      </c>
      <c r="CQ57" s="136">
        <f t="shared" si="217"/>
        <v>0</v>
      </c>
      <c r="CR57" s="136">
        <f t="shared" si="217"/>
        <v>0</v>
      </c>
      <c r="CS57" s="136">
        <f t="shared" si="217"/>
        <v>0</v>
      </c>
      <c r="CT57" s="139" t="s">
        <v>21</v>
      </c>
      <c r="CU57" s="139" t="s">
        <v>21</v>
      </c>
      <c r="CV57" s="139" t="s">
        <v>21</v>
      </c>
      <c r="CW57" s="139" t="s">
        <v>21</v>
      </c>
      <c r="CX57" s="139" t="s">
        <v>21</v>
      </c>
      <c r="CY57" s="139" t="s">
        <v>21</v>
      </c>
      <c r="CZ57" s="139" t="s">
        <v>21</v>
      </c>
      <c r="DA57" s="139" t="s">
        <v>21</v>
      </c>
      <c r="DB57" s="139" t="s">
        <v>21</v>
      </c>
      <c r="DC57" s="136">
        <f t="shared" ref="DC57:DS57" si="218">SUM(DC58:DC61)</f>
        <v>0</v>
      </c>
      <c r="DD57" s="136">
        <f t="shared" si="218"/>
        <v>0</v>
      </c>
      <c r="DE57" s="136">
        <f t="shared" si="218"/>
        <v>0</v>
      </c>
      <c r="DF57" s="136">
        <f t="shared" si="218"/>
        <v>0</v>
      </c>
      <c r="DG57" s="136">
        <f t="shared" si="218"/>
        <v>0</v>
      </c>
      <c r="DH57" s="136">
        <f t="shared" si="218"/>
        <v>0</v>
      </c>
      <c r="DI57" s="136">
        <f t="shared" si="218"/>
        <v>0</v>
      </c>
      <c r="DJ57" s="136">
        <f t="shared" si="218"/>
        <v>0</v>
      </c>
      <c r="DK57" s="136">
        <f t="shared" si="218"/>
        <v>0</v>
      </c>
      <c r="DL57" s="136">
        <f t="shared" si="218"/>
        <v>0</v>
      </c>
      <c r="DM57" s="136">
        <f t="shared" si="218"/>
        <v>0</v>
      </c>
      <c r="DN57" s="136">
        <f t="shared" si="218"/>
        <v>0</v>
      </c>
      <c r="DO57" s="136">
        <f t="shared" si="218"/>
        <v>0</v>
      </c>
      <c r="DP57" s="136">
        <f t="shared" si="218"/>
        <v>0</v>
      </c>
      <c r="DQ57" s="136">
        <f t="shared" si="218"/>
        <v>0</v>
      </c>
      <c r="DR57" s="136">
        <f t="shared" si="218"/>
        <v>0</v>
      </c>
      <c r="DS57" s="136">
        <f t="shared" si="218"/>
        <v>0</v>
      </c>
      <c r="DT57" s="139" t="s">
        <v>21</v>
      </c>
      <c r="DU57" s="139" t="s">
        <v>21</v>
      </c>
      <c r="DV57" s="136">
        <f t="shared" ref="DV57:ER57" si="219">SUM(DV58:DV61)</f>
        <v>6</v>
      </c>
      <c r="DW57" s="136">
        <f t="shared" si="219"/>
        <v>4</v>
      </c>
      <c r="DX57" s="136">
        <f t="shared" si="219"/>
        <v>6</v>
      </c>
      <c r="DY57" s="136">
        <f t="shared" si="219"/>
        <v>4</v>
      </c>
      <c r="DZ57" s="136">
        <f t="shared" si="219"/>
        <v>6</v>
      </c>
      <c r="EA57" s="136">
        <f t="shared" si="219"/>
        <v>4</v>
      </c>
      <c r="EB57" s="136">
        <f t="shared" si="219"/>
        <v>6</v>
      </c>
      <c r="EC57" s="136">
        <f t="shared" si="219"/>
        <v>4</v>
      </c>
      <c r="ED57" s="136">
        <f t="shared" si="219"/>
        <v>6</v>
      </c>
      <c r="EE57" s="136">
        <f t="shared" si="219"/>
        <v>4</v>
      </c>
      <c r="EF57" s="136">
        <f t="shared" si="219"/>
        <v>6</v>
      </c>
      <c r="EG57" s="136">
        <f t="shared" si="219"/>
        <v>4</v>
      </c>
      <c r="EH57" s="136">
        <f t="shared" si="219"/>
        <v>6</v>
      </c>
      <c r="EI57" s="136">
        <f t="shared" si="219"/>
        <v>4</v>
      </c>
      <c r="EJ57" s="136">
        <f t="shared" si="219"/>
        <v>6</v>
      </c>
      <c r="EK57" s="136">
        <f t="shared" si="219"/>
        <v>4</v>
      </c>
      <c r="EL57" s="136">
        <f t="shared" si="219"/>
        <v>0</v>
      </c>
      <c r="EM57" s="136">
        <f t="shared" si="219"/>
        <v>0</v>
      </c>
      <c r="EN57" s="136">
        <f t="shared" si="219"/>
        <v>0</v>
      </c>
      <c r="EO57" s="136">
        <f t="shared" si="219"/>
        <v>0</v>
      </c>
      <c r="EP57" s="136">
        <f t="shared" si="219"/>
        <v>0</v>
      </c>
      <c r="EQ57" s="136">
        <f t="shared" si="219"/>
        <v>0</v>
      </c>
      <c r="ER57" s="136">
        <f t="shared" si="219"/>
        <v>0</v>
      </c>
      <c r="ES57" s="136"/>
      <c r="ET57" s="139" t="s">
        <v>21</v>
      </c>
      <c r="EU57" s="139" t="s">
        <v>21</v>
      </c>
      <c r="EV57" s="139" t="s">
        <v>21</v>
      </c>
      <c r="EW57" s="139" t="s">
        <v>21</v>
      </c>
      <c r="EX57" s="139" t="s">
        <v>21</v>
      </c>
      <c r="EY57" s="139" t="s">
        <v>21</v>
      </c>
      <c r="EZ57" s="139" t="s">
        <v>21</v>
      </c>
      <c r="FA57" s="139" t="s">
        <v>21</v>
      </c>
      <c r="FB57" s="136">
        <f t="shared" ref="FB57:GH57" si="220">SUM(FB58:FB61)</f>
        <v>0</v>
      </c>
      <c r="FC57" s="136">
        <f t="shared" si="220"/>
        <v>8</v>
      </c>
      <c r="FD57" s="136">
        <f t="shared" si="220"/>
        <v>10</v>
      </c>
      <c r="FE57" s="136">
        <f t="shared" si="220"/>
        <v>8</v>
      </c>
      <c r="FF57" s="136">
        <f t="shared" si="220"/>
        <v>10</v>
      </c>
      <c r="FG57" s="136">
        <f t="shared" si="220"/>
        <v>8</v>
      </c>
      <c r="FH57" s="136">
        <f t="shared" si="220"/>
        <v>10</v>
      </c>
      <c r="FI57" s="136">
        <f t="shared" si="220"/>
        <v>8</v>
      </c>
      <c r="FJ57" s="136">
        <f t="shared" si="220"/>
        <v>10</v>
      </c>
      <c r="FK57" s="136">
        <f t="shared" si="220"/>
        <v>8</v>
      </c>
      <c r="FL57" s="136">
        <f t="shared" si="220"/>
        <v>10</v>
      </c>
      <c r="FM57" s="136">
        <f t="shared" si="220"/>
        <v>36</v>
      </c>
      <c r="FN57" s="136">
        <f t="shared" si="220"/>
        <v>8</v>
      </c>
      <c r="FO57" s="136">
        <f t="shared" si="220"/>
        <v>10</v>
      </c>
      <c r="FP57" s="136">
        <f t="shared" si="220"/>
        <v>8</v>
      </c>
      <c r="FQ57" s="136">
        <f t="shared" si="220"/>
        <v>10</v>
      </c>
      <c r="FR57" s="136">
        <f t="shared" si="220"/>
        <v>9</v>
      </c>
      <c r="FS57" s="136">
        <f t="shared" si="220"/>
        <v>9</v>
      </c>
      <c r="FT57" s="136">
        <f t="shared" si="220"/>
        <v>0</v>
      </c>
      <c r="FU57" s="136">
        <f t="shared" si="220"/>
        <v>0</v>
      </c>
      <c r="FV57" s="136">
        <f t="shared" si="220"/>
        <v>8</v>
      </c>
      <c r="FW57" s="136">
        <f t="shared" si="220"/>
        <v>8</v>
      </c>
      <c r="FX57" s="136">
        <f t="shared" si="220"/>
        <v>8</v>
      </c>
      <c r="FY57" s="136">
        <f t="shared" si="220"/>
        <v>8</v>
      </c>
      <c r="FZ57" s="136">
        <f t="shared" si="220"/>
        <v>8</v>
      </c>
      <c r="GA57" s="136">
        <f t="shared" si="220"/>
        <v>8</v>
      </c>
      <c r="GB57" s="136">
        <f t="shared" si="220"/>
        <v>8</v>
      </c>
      <c r="GC57" s="136">
        <f t="shared" si="220"/>
        <v>0</v>
      </c>
      <c r="GD57" s="136">
        <f t="shared" si="220"/>
        <v>36</v>
      </c>
      <c r="GE57" s="136">
        <f t="shared" si="220"/>
        <v>36</v>
      </c>
      <c r="GF57" s="136">
        <f t="shared" si="220"/>
        <v>36</v>
      </c>
      <c r="GG57" s="136">
        <f t="shared" si="220"/>
        <v>36</v>
      </c>
      <c r="GH57" s="136">
        <f t="shared" si="220"/>
        <v>0</v>
      </c>
      <c r="GI57" s="136">
        <v>18</v>
      </c>
      <c r="GJ57" s="136">
        <f t="shared" ref="GJ57:GP57" si="221">SUM(GJ58:GJ61)</f>
        <v>0</v>
      </c>
      <c r="GK57" s="136">
        <f t="shared" si="221"/>
        <v>0</v>
      </c>
      <c r="GL57" s="136">
        <f t="shared" si="221"/>
        <v>0</v>
      </c>
      <c r="GM57" s="136">
        <f t="shared" si="221"/>
        <v>0</v>
      </c>
      <c r="GN57" s="136">
        <f t="shared" si="221"/>
        <v>0</v>
      </c>
      <c r="GO57" s="136">
        <f t="shared" si="221"/>
        <v>0</v>
      </c>
      <c r="GP57" s="136">
        <f t="shared" si="221"/>
        <v>0</v>
      </c>
      <c r="GQ57" s="136">
        <f t="shared" ref="GQ57:GS57" si="222">SUM(GQ58:GQ61)</f>
        <v>0</v>
      </c>
      <c r="GR57" s="136">
        <f t="shared" si="222"/>
        <v>0</v>
      </c>
      <c r="GS57" s="136">
        <f t="shared" si="222"/>
        <v>0</v>
      </c>
      <c r="GT57" s="147">
        <f>SUM(GT58:GT61)+GI59</f>
        <v>478</v>
      </c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  <c r="IW57" s="32"/>
      <c r="IX57" s="32"/>
      <c r="IY57" s="32"/>
      <c r="IZ57" s="32"/>
      <c r="JA57" s="32"/>
      <c r="JB57" s="32"/>
      <c r="JC57" s="32"/>
      <c r="JD57" s="32"/>
      <c r="JE57" s="32"/>
      <c r="JF57" s="32"/>
      <c r="JG57" s="32"/>
      <c r="JH57" s="32"/>
      <c r="JI57" s="32"/>
      <c r="JJ57" s="32"/>
      <c r="JK57" s="32"/>
      <c r="JL57" s="32"/>
      <c r="JM57" s="32"/>
      <c r="JN57" s="32"/>
      <c r="JO57" s="32"/>
      <c r="JP57" s="32"/>
      <c r="JQ57" s="32"/>
      <c r="JR57" s="32"/>
      <c r="JS57" s="32"/>
      <c r="JT57" s="32"/>
      <c r="JU57" s="32"/>
      <c r="JV57" s="32"/>
      <c r="JW57" s="32"/>
      <c r="JX57" s="32"/>
      <c r="JY57" s="32"/>
      <c r="JZ57" s="32"/>
      <c r="KA57" s="32"/>
      <c r="KB57" s="32"/>
      <c r="KC57" s="32"/>
      <c r="KD57" s="32"/>
      <c r="KE57" s="32"/>
      <c r="KF57" s="32"/>
      <c r="KG57" s="32"/>
      <c r="KH57" s="32"/>
      <c r="KI57" s="32"/>
      <c r="KJ57" s="32"/>
      <c r="KK57" s="32"/>
      <c r="KL57" s="32"/>
      <c r="KM57" s="32"/>
      <c r="KN57" s="32"/>
      <c r="KO57" s="32"/>
      <c r="KP57" s="32"/>
      <c r="KQ57" s="32"/>
      <c r="KR57" s="32"/>
      <c r="KS57" s="32"/>
      <c r="KT57" s="32"/>
      <c r="KU57" s="32"/>
      <c r="KV57" s="32"/>
      <c r="KW57" s="32"/>
      <c r="KX57" s="32"/>
      <c r="KY57" s="32"/>
      <c r="KZ57" s="32"/>
      <c r="LA57" s="32"/>
      <c r="LB57" s="32"/>
      <c r="LC57" s="32"/>
      <c r="LD57" s="32"/>
      <c r="LE57" s="32"/>
      <c r="LF57" s="32"/>
      <c r="LG57" s="32"/>
      <c r="LH57" s="32"/>
      <c r="LI57" s="32"/>
      <c r="LJ57" s="32"/>
      <c r="LK57" s="32"/>
      <c r="LL57" s="32"/>
      <c r="LM57" s="32"/>
      <c r="LN57" s="32"/>
      <c r="LO57" s="32"/>
      <c r="LP57" s="32"/>
      <c r="LQ57" s="32"/>
      <c r="LR57" s="32"/>
      <c r="LS57" s="32"/>
      <c r="LT57" s="32"/>
      <c r="LU57" s="32"/>
      <c r="LV57" s="32"/>
      <c r="LW57" s="32"/>
      <c r="LX57" s="32"/>
      <c r="LY57" s="32"/>
      <c r="LZ57" s="32"/>
      <c r="MA57" s="32"/>
      <c r="MB57" s="32"/>
      <c r="MC57" s="32"/>
      <c r="MD57" s="32"/>
      <c r="ME57" s="32"/>
      <c r="MF57" s="32"/>
      <c r="MG57" s="32"/>
      <c r="MH57" s="32"/>
      <c r="MI57" s="32"/>
      <c r="MJ57" s="32"/>
      <c r="MK57" s="32"/>
      <c r="ML57" s="32"/>
      <c r="MM57" s="32"/>
      <c r="MN57" s="32"/>
      <c r="MO57" s="32"/>
      <c r="MP57" s="32"/>
      <c r="MQ57" s="32"/>
      <c r="MR57" s="32"/>
      <c r="MS57" s="32"/>
    </row>
    <row r="58" spans="1:357" ht="26.25" thickBot="1">
      <c r="A58" s="1" t="s">
        <v>135</v>
      </c>
      <c r="B58" s="2" t="s">
        <v>136</v>
      </c>
      <c r="C58" s="86"/>
      <c r="D58" s="86"/>
      <c r="E58" s="86"/>
      <c r="F58" s="86"/>
      <c r="G58" s="86"/>
      <c r="H58" s="86"/>
      <c r="I58" s="86"/>
      <c r="J58" s="86"/>
      <c r="K58" s="87"/>
      <c r="L58" s="87"/>
      <c r="M58" s="87"/>
      <c r="N58" s="100"/>
      <c r="O58" s="86"/>
      <c r="P58" s="87"/>
      <c r="Q58" s="87"/>
      <c r="R58" s="87"/>
      <c r="S58" s="87"/>
      <c r="T58" s="81" t="s">
        <v>21</v>
      </c>
      <c r="U58" s="81" t="s">
        <v>21</v>
      </c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124"/>
      <c r="AS58" s="124"/>
      <c r="AT58" s="81" t="s">
        <v>21</v>
      </c>
      <c r="AU58" s="81" t="s">
        <v>21</v>
      </c>
      <c r="AV58" s="81" t="s">
        <v>21</v>
      </c>
      <c r="AW58" s="81" t="s">
        <v>21</v>
      </c>
      <c r="AX58" s="81" t="s">
        <v>21</v>
      </c>
      <c r="AY58" s="81" t="s">
        <v>21</v>
      </c>
      <c r="AZ58" s="81" t="s">
        <v>21</v>
      </c>
      <c r="BA58" s="81" t="s">
        <v>21</v>
      </c>
      <c r="BB58" s="81" t="s">
        <v>21</v>
      </c>
      <c r="BC58" s="34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91"/>
      <c r="BT58" s="81" t="s">
        <v>21</v>
      </c>
      <c r="BU58" s="81" t="s">
        <v>21</v>
      </c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9"/>
      <c r="CR58" s="89"/>
      <c r="CS58" s="91"/>
      <c r="CT58" s="81" t="s">
        <v>21</v>
      </c>
      <c r="CU58" s="81" t="s">
        <v>21</v>
      </c>
      <c r="CV58" s="81" t="s">
        <v>21</v>
      </c>
      <c r="CW58" s="81" t="s">
        <v>21</v>
      </c>
      <c r="CX58" s="81" t="s">
        <v>21</v>
      </c>
      <c r="CY58" s="81" t="s">
        <v>21</v>
      </c>
      <c r="CZ58" s="81" t="s">
        <v>21</v>
      </c>
      <c r="DA58" s="81" t="s">
        <v>21</v>
      </c>
      <c r="DB58" s="81" t="s">
        <v>21</v>
      </c>
      <c r="DC58" s="34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34"/>
      <c r="DR58" s="34"/>
      <c r="DS58" s="91"/>
      <c r="DT58" s="81" t="s">
        <v>21</v>
      </c>
      <c r="DU58" s="81" t="s">
        <v>21</v>
      </c>
      <c r="DV58" s="86">
        <v>6</v>
      </c>
      <c r="DW58" s="86">
        <v>4</v>
      </c>
      <c r="DX58" s="86">
        <v>6</v>
      </c>
      <c r="DY58" s="86">
        <v>4</v>
      </c>
      <c r="DZ58" s="86">
        <v>6</v>
      </c>
      <c r="EA58" s="86">
        <v>4</v>
      </c>
      <c r="EB58" s="86">
        <v>6</v>
      </c>
      <c r="EC58" s="86">
        <v>4</v>
      </c>
      <c r="ED58" s="86">
        <v>6</v>
      </c>
      <c r="EE58" s="86">
        <v>4</v>
      </c>
      <c r="EF58" s="86">
        <v>6</v>
      </c>
      <c r="EG58" s="86">
        <v>4</v>
      </c>
      <c r="EH58" s="88">
        <v>6</v>
      </c>
      <c r="EI58" s="88">
        <v>4</v>
      </c>
      <c r="EJ58" s="88">
        <v>6</v>
      </c>
      <c r="EK58" s="88">
        <v>4</v>
      </c>
      <c r="EL58" s="90"/>
      <c r="EM58" s="90"/>
      <c r="EN58" s="90"/>
      <c r="EO58" s="90"/>
      <c r="EP58" s="90"/>
      <c r="EQ58" s="90"/>
      <c r="ER58" s="90"/>
      <c r="ES58" s="91"/>
      <c r="ET58" s="81" t="s">
        <v>21</v>
      </c>
      <c r="EU58" s="81" t="s">
        <v>21</v>
      </c>
      <c r="EV58" s="81" t="s">
        <v>21</v>
      </c>
      <c r="EW58" s="81" t="s">
        <v>21</v>
      </c>
      <c r="EX58" s="81" t="s">
        <v>21</v>
      </c>
      <c r="EY58" s="81" t="s">
        <v>21</v>
      </c>
      <c r="EZ58" s="81" t="s">
        <v>21</v>
      </c>
      <c r="FA58" s="81" t="s">
        <v>21</v>
      </c>
      <c r="FB58" s="81" t="s">
        <v>21</v>
      </c>
      <c r="FC58" s="34">
        <v>4</v>
      </c>
      <c r="FD58" s="86">
        <v>6</v>
      </c>
      <c r="FE58" s="86">
        <v>4</v>
      </c>
      <c r="FF58" s="86">
        <v>6</v>
      </c>
      <c r="FG58" s="86">
        <v>4</v>
      </c>
      <c r="FH58" s="86">
        <v>6</v>
      </c>
      <c r="FI58" s="86">
        <v>4</v>
      </c>
      <c r="FJ58" s="86">
        <v>6</v>
      </c>
      <c r="FK58" s="88">
        <v>4</v>
      </c>
      <c r="FL58" s="34">
        <v>6</v>
      </c>
      <c r="FM58" s="38"/>
      <c r="FN58" s="34">
        <v>4</v>
      </c>
      <c r="FO58" s="34">
        <v>6</v>
      </c>
      <c r="FP58" s="34">
        <v>4</v>
      </c>
      <c r="FQ58" s="34">
        <v>6</v>
      </c>
      <c r="FR58" s="34">
        <v>5</v>
      </c>
      <c r="FS58" s="91">
        <v>9</v>
      </c>
      <c r="FT58" s="81" t="s">
        <v>21</v>
      </c>
      <c r="FU58" s="81" t="s">
        <v>21</v>
      </c>
      <c r="FV58" s="34"/>
      <c r="FW58" s="34"/>
      <c r="FX58" s="34"/>
      <c r="FY58" s="34"/>
      <c r="FZ58" s="34"/>
      <c r="GA58" s="34"/>
      <c r="GB58" s="34"/>
      <c r="GC58" s="38"/>
      <c r="GD58" s="38"/>
      <c r="GE58" s="38"/>
      <c r="GF58" s="38"/>
      <c r="GG58" s="38"/>
      <c r="GH58" s="38"/>
      <c r="GI58" s="91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80">
        <f>SUM(C58:GS58)</f>
        <v>164</v>
      </c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2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</row>
    <row r="59" spans="1:357" ht="72" customHeight="1" thickBot="1">
      <c r="A59" s="1" t="s">
        <v>137</v>
      </c>
      <c r="B59" s="2" t="s">
        <v>138</v>
      </c>
      <c r="C59" s="86"/>
      <c r="D59" s="86"/>
      <c r="E59" s="86"/>
      <c r="F59" s="86"/>
      <c r="G59" s="86"/>
      <c r="H59" s="86"/>
      <c r="I59" s="86"/>
      <c r="J59" s="86"/>
      <c r="K59" s="87"/>
      <c r="L59" s="87"/>
      <c r="M59" s="87"/>
      <c r="N59" s="100"/>
      <c r="O59" s="86"/>
      <c r="P59" s="87"/>
      <c r="Q59" s="87"/>
      <c r="R59" s="87"/>
      <c r="S59" s="87"/>
      <c r="T59" s="81" t="s">
        <v>21</v>
      </c>
      <c r="U59" s="81" t="s">
        <v>21</v>
      </c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124"/>
      <c r="AS59" s="124"/>
      <c r="AT59" s="81" t="s">
        <v>21</v>
      </c>
      <c r="AU59" s="81" t="s">
        <v>21</v>
      </c>
      <c r="AV59" s="81" t="s">
        <v>21</v>
      </c>
      <c r="AW59" s="81" t="s">
        <v>21</v>
      </c>
      <c r="AX59" s="81" t="s">
        <v>21</v>
      </c>
      <c r="AY59" s="81" t="s">
        <v>21</v>
      </c>
      <c r="AZ59" s="81" t="s">
        <v>21</v>
      </c>
      <c r="BA59" s="81" t="s">
        <v>21</v>
      </c>
      <c r="BB59" s="81" t="s">
        <v>21</v>
      </c>
      <c r="BC59" s="34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91"/>
      <c r="BT59" s="81" t="s">
        <v>21</v>
      </c>
      <c r="BU59" s="81" t="s">
        <v>21</v>
      </c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8"/>
      <c r="CK59" s="88"/>
      <c r="CL59" s="88"/>
      <c r="CM59" s="88"/>
      <c r="CN59" s="88"/>
      <c r="CO59" s="88"/>
      <c r="CP59" s="88"/>
      <c r="CQ59" s="89"/>
      <c r="CR59" s="89"/>
      <c r="CS59" s="91"/>
      <c r="CT59" s="81" t="s">
        <v>21</v>
      </c>
      <c r="CU59" s="81" t="s">
        <v>21</v>
      </c>
      <c r="CV59" s="81" t="s">
        <v>21</v>
      </c>
      <c r="CW59" s="81" t="s">
        <v>21</v>
      </c>
      <c r="CX59" s="81" t="s">
        <v>21</v>
      </c>
      <c r="CY59" s="81" t="s">
        <v>21</v>
      </c>
      <c r="CZ59" s="81" t="s">
        <v>21</v>
      </c>
      <c r="DA59" s="81" t="s">
        <v>21</v>
      </c>
      <c r="DB59" s="81" t="s">
        <v>21</v>
      </c>
      <c r="DC59" s="34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34"/>
      <c r="DR59" s="34"/>
      <c r="DS59" s="91"/>
      <c r="DT59" s="81" t="s">
        <v>21</v>
      </c>
      <c r="DU59" s="81" t="s">
        <v>21</v>
      </c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8"/>
      <c r="EI59" s="88"/>
      <c r="EJ59" s="88"/>
      <c r="EK59" s="88"/>
      <c r="EL59" s="90"/>
      <c r="EM59" s="90"/>
      <c r="EN59" s="90"/>
      <c r="EO59" s="90"/>
      <c r="EP59" s="90"/>
      <c r="EQ59" s="90"/>
      <c r="ER59" s="90"/>
      <c r="ES59" s="91"/>
      <c r="ET59" s="81" t="s">
        <v>21</v>
      </c>
      <c r="EU59" s="81" t="s">
        <v>21</v>
      </c>
      <c r="EV59" s="81" t="s">
        <v>21</v>
      </c>
      <c r="EW59" s="81" t="s">
        <v>21</v>
      </c>
      <c r="EX59" s="81" t="s">
        <v>21</v>
      </c>
      <c r="EY59" s="81" t="s">
        <v>21</v>
      </c>
      <c r="EZ59" s="81" t="s">
        <v>21</v>
      </c>
      <c r="FA59" s="81" t="s">
        <v>21</v>
      </c>
      <c r="FB59" s="81"/>
      <c r="FC59" s="34">
        <v>4</v>
      </c>
      <c r="FD59" s="86">
        <v>4</v>
      </c>
      <c r="FE59" s="86">
        <v>4</v>
      </c>
      <c r="FF59" s="92">
        <v>4</v>
      </c>
      <c r="FG59" s="34">
        <v>4</v>
      </c>
      <c r="FH59" s="86">
        <v>4</v>
      </c>
      <c r="FI59" s="86">
        <v>4</v>
      </c>
      <c r="FJ59" s="92">
        <v>4</v>
      </c>
      <c r="FK59" s="34">
        <v>4</v>
      </c>
      <c r="FL59" s="86">
        <v>4</v>
      </c>
      <c r="FM59" s="38"/>
      <c r="FN59" s="34">
        <v>4</v>
      </c>
      <c r="FO59" s="34">
        <v>4</v>
      </c>
      <c r="FP59" s="34">
        <v>4</v>
      </c>
      <c r="FQ59" s="34">
        <v>4</v>
      </c>
      <c r="FR59" s="34">
        <v>4</v>
      </c>
      <c r="FS59" s="91"/>
      <c r="FT59" s="81" t="s">
        <v>21</v>
      </c>
      <c r="FU59" s="81" t="s">
        <v>21</v>
      </c>
      <c r="FV59" s="34">
        <v>8</v>
      </c>
      <c r="FW59" s="34">
        <v>8</v>
      </c>
      <c r="FX59" s="34">
        <v>8</v>
      </c>
      <c r="FY59" s="34">
        <v>8</v>
      </c>
      <c r="FZ59" s="34">
        <v>8</v>
      </c>
      <c r="GA59" s="34">
        <v>8</v>
      </c>
      <c r="GB59" s="34">
        <v>8</v>
      </c>
      <c r="GC59" s="38"/>
      <c r="GD59" s="38"/>
      <c r="GE59" s="38"/>
      <c r="GF59" s="38"/>
      <c r="GG59" s="38"/>
      <c r="GH59" s="38"/>
      <c r="GI59" s="91">
        <v>9</v>
      </c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80">
        <f>SUM(C59:GP59)</f>
        <v>125</v>
      </c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  <c r="IW59" s="32"/>
      <c r="IX59" s="32"/>
      <c r="IY59" s="32"/>
      <c r="IZ59" s="32"/>
      <c r="JA59" s="32"/>
      <c r="JB59" s="32"/>
      <c r="JC59" s="32"/>
      <c r="JD59" s="32"/>
      <c r="JE59" s="32"/>
      <c r="JF59" s="32"/>
      <c r="JG59" s="32"/>
      <c r="JH59" s="32"/>
      <c r="JI59" s="32"/>
      <c r="JJ59" s="32"/>
      <c r="JK59" s="32"/>
      <c r="JL59" s="32"/>
      <c r="JM59" s="32"/>
      <c r="JN59" s="32"/>
      <c r="JO59" s="32"/>
      <c r="JP59" s="32"/>
      <c r="JQ59" s="32"/>
      <c r="JR59" s="32"/>
      <c r="JS59" s="32"/>
      <c r="JT59" s="32"/>
      <c r="JU59" s="32"/>
      <c r="JV59" s="32"/>
      <c r="JW59" s="32"/>
      <c r="JX59" s="32"/>
      <c r="JY59" s="32"/>
      <c r="JZ59" s="32"/>
      <c r="KA59" s="32"/>
      <c r="KB59" s="32"/>
      <c r="KC59" s="32"/>
      <c r="KD59" s="32"/>
      <c r="KE59" s="32"/>
      <c r="KF59" s="32"/>
      <c r="KG59" s="32"/>
      <c r="KH59" s="32"/>
      <c r="KI59" s="32"/>
      <c r="KJ59" s="32"/>
      <c r="KK59" s="32"/>
      <c r="KL59" s="32"/>
      <c r="KM59" s="32"/>
      <c r="KN59" s="32"/>
      <c r="KO59" s="32"/>
      <c r="KP59" s="32"/>
      <c r="KQ59" s="32"/>
      <c r="KR59" s="32"/>
      <c r="KS59" s="32"/>
      <c r="KT59" s="32"/>
      <c r="KU59" s="32"/>
      <c r="KV59" s="32"/>
      <c r="KW59" s="32"/>
      <c r="KX59" s="32"/>
      <c r="KY59" s="32"/>
      <c r="KZ59" s="32"/>
      <c r="LA59" s="32"/>
      <c r="LB59" s="32"/>
      <c r="LC59" s="32"/>
      <c r="LD59" s="32"/>
      <c r="LE59" s="32"/>
      <c r="LF59" s="32"/>
      <c r="LG59" s="32"/>
      <c r="LH59" s="32"/>
      <c r="LI59" s="32"/>
      <c r="LJ59" s="32"/>
      <c r="LK59" s="32"/>
      <c r="LL59" s="32"/>
      <c r="LM59" s="32"/>
      <c r="LN59" s="32"/>
      <c r="LO59" s="32"/>
      <c r="LP59" s="32"/>
      <c r="LQ59" s="32"/>
      <c r="LR59" s="32"/>
      <c r="LS59" s="32"/>
      <c r="LT59" s="32"/>
      <c r="LU59" s="32"/>
      <c r="LV59" s="32"/>
      <c r="LW59" s="32"/>
      <c r="LX59" s="32"/>
      <c r="LY59" s="32"/>
      <c r="LZ59" s="32"/>
      <c r="MA59" s="32"/>
      <c r="MB59" s="32"/>
      <c r="MC59" s="32"/>
      <c r="MD59" s="32"/>
      <c r="ME59" s="32"/>
      <c r="MF59" s="32"/>
      <c r="MG59" s="32"/>
      <c r="MH59" s="32"/>
      <c r="MI59" s="32"/>
      <c r="MJ59" s="32"/>
      <c r="MK59" s="32"/>
      <c r="ML59" s="32"/>
      <c r="MM59" s="32"/>
      <c r="MN59" s="32"/>
      <c r="MO59" s="32"/>
      <c r="MP59" s="32"/>
      <c r="MQ59" s="32"/>
      <c r="MR59" s="32"/>
      <c r="MS59" s="32"/>
    </row>
    <row r="60" spans="1:357" ht="19.5" customHeight="1" thickBot="1">
      <c r="A60" s="1" t="s">
        <v>62</v>
      </c>
      <c r="B60" s="2" t="s">
        <v>60</v>
      </c>
      <c r="C60" s="86"/>
      <c r="D60" s="86"/>
      <c r="E60" s="86"/>
      <c r="F60" s="86"/>
      <c r="G60" s="86"/>
      <c r="H60" s="86"/>
      <c r="I60" s="86"/>
      <c r="J60" s="86"/>
      <c r="K60" s="87"/>
      <c r="L60" s="87"/>
      <c r="M60" s="87"/>
      <c r="N60" s="100"/>
      <c r="O60" s="86"/>
      <c r="P60" s="87"/>
      <c r="Q60" s="87"/>
      <c r="R60" s="87"/>
      <c r="S60" s="87"/>
      <c r="T60" s="81" t="s">
        <v>21</v>
      </c>
      <c r="U60" s="81" t="s">
        <v>21</v>
      </c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124"/>
      <c r="AS60" s="124"/>
      <c r="AT60" s="81" t="s">
        <v>21</v>
      </c>
      <c r="AU60" s="81" t="s">
        <v>21</v>
      </c>
      <c r="AV60" s="81" t="s">
        <v>21</v>
      </c>
      <c r="AW60" s="81" t="s">
        <v>21</v>
      </c>
      <c r="AX60" s="81" t="s">
        <v>21</v>
      </c>
      <c r="AY60" s="81" t="s">
        <v>21</v>
      </c>
      <c r="AZ60" s="81" t="s">
        <v>21</v>
      </c>
      <c r="BA60" s="81" t="s">
        <v>21</v>
      </c>
      <c r="BB60" s="81" t="s">
        <v>21</v>
      </c>
      <c r="BC60" s="34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91"/>
      <c r="BT60" s="81" t="s">
        <v>21</v>
      </c>
      <c r="BU60" s="81" t="s">
        <v>21</v>
      </c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9"/>
      <c r="CR60" s="89"/>
      <c r="CS60" s="91"/>
      <c r="CT60" s="81" t="s">
        <v>21</v>
      </c>
      <c r="CU60" s="81" t="s">
        <v>21</v>
      </c>
      <c r="CV60" s="81" t="s">
        <v>21</v>
      </c>
      <c r="CW60" s="81" t="s">
        <v>21</v>
      </c>
      <c r="CX60" s="81" t="s">
        <v>21</v>
      </c>
      <c r="CY60" s="81" t="s">
        <v>21</v>
      </c>
      <c r="CZ60" s="81" t="s">
        <v>21</v>
      </c>
      <c r="DA60" s="81" t="s">
        <v>21</v>
      </c>
      <c r="DB60" s="81" t="s">
        <v>21</v>
      </c>
      <c r="DC60" s="34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34"/>
      <c r="DR60" s="34"/>
      <c r="DS60" s="91"/>
      <c r="DT60" s="81" t="s">
        <v>21</v>
      </c>
      <c r="DU60" s="81" t="s">
        <v>21</v>
      </c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8"/>
      <c r="EI60" s="88"/>
      <c r="EJ60" s="88"/>
      <c r="EK60" s="88"/>
      <c r="EL60" s="90"/>
      <c r="EM60" s="90"/>
      <c r="EN60" s="90"/>
      <c r="EO60" s="90"/>
      <c r="EP60" s="90"/>
      <c r="EQ60" s="90"/>
      <c r="ER60" s="90"/>
      <c r="ES60" s="91"/>
      <c r="ET60" s="81" t="s">
        <v>21</v>
      </c>
      <c r="EU60" s="81" t="s">
        <v>21</v>
      </c>
      <c r="EV60" s="81" t="s">
        <v>21</v>
      </c>
      <c r="EW60" s="81" t="s">
        <v>21</v>
      </c>
      <c r="EX60" s="81" t="s">
        <v>21</v>
      </c>
      <c r="EY60" s="81" t="s">
        <v>21</v>
      </c>
      <c r="EZ60" s="81" t="s">
        <v>21</v>
      </c>
      <c r="FA60" s="81" t="s">
        <v>21</v>
      </c>
      <c r="FB60" s="81"/>
      <c r="FC60" s="34"/>
      <c r="FD60" s="86"/>
      <c r="FE60" s="86"/>
      <c r="FF60" s="86"/>
      <c r="FG60" s="86"/>
      <c r="FH60" s="86"/>
      <c r="FI60" s="86"/>
      <c r="FJ60" s="86"/>
      <c r="FK60" s="88"/>
      <c r="FL60" s="34"/>
      <c r="FM60" s="38">
        <v>36</v>
      </c>
      <c r="FN60" s="34"/>
      <c r="FO60" s="34"/>
      <c r="FP60" s="34"/>
      <c r="FQ60" s="34"/>
      <c r="FR60" s="34"/>
      <c r="FS60" s="91"/>
      <c r="FT60" s="81" t="s">
        <v>21</v>
      </c>
      <c r="FU60" s="81" t="s">
        <v>21</v>
      </c>
      <c r="FV60" s="34"/>
      <c r="FW60" s="34"/>
      <c r="FX60" s="34"/>
      <c r="FY60" s="34"/>
      <c r="FZ60" s="34"/>
      <c r="GA60" s="34"/>
      <c r="GB60" s="34"/>
      <c r="GC60" s="38"/>
      <c r="GD60" s="38">
        <v>36</v>
      </c>
      <c r="GE60" s="38"/>
      <c r="GF60" s="38"/>
      <c r="GG60" s="38"/>
      <c r="GH60" s="38"/>
      <c r="GI60" s="91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80">
        <f>SUM(C60:GP60)</f>
        <v>72</v>
      </c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</row>
    <row r="61" spans="1:357" ht="26.25" thickBot="1">
      <c r="A61" s="1" t="s">
        <v>63</v>
      </c>
      <c r="B61" s="2" t="s">
        <v>64</v>
      </c>
      <c r="C61" s="86"/>
      <c r="D61" s="86"/>
      <c r="E61" s="86"/>
      <c r="F61" s="86"/>
      <c r="G61" s="86"/>
      <c r="H61" s="86"/>
      <c r="I61" s="86"/>
      <c r="J61" s="86"/>
      <c r="K61" s="87"/>
      <c r="L61" s="87"/>
      <c r="M61" s="87"/>
      <c r="N61" s="100"/>
      <c r="O61" s="86"/>
      <c r="P61" s="87"/>
      <c r="Q61" s="87"/>
      <c r="R61" s="87"/>
      <c r="S61" s="87"/>
      <c r="T61" s="81" t="s">
        <v>21</v>
      </c>
      <c r="U61" s="81" t="s">
        <v>21</v>
      </c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124"/>
      <c r="AS61" s="124"/>
      <c r="AT61" s="81" t="s">
        <v>21</v>
      </c>
      <c r="AU61" s="81" t="s">
        <v>21</v>
      </c>
      <c r="AV61" s="81" t="s">
        <v>21</v>
      </c>
      <c r="AW61" s="81" t="s">
        <v>21</v>
      </c>
      <c r="AX61" s="81" t="s">
        <v>21</v>
      </c>
      <c r="AY61" s="81" t="s">
        <v>21</v>
      </c>
      <c r="AZ61" s="81" t="s">
        <v>21</v>
      </c>
      <c r="BA61" s="81" t="s">
        <v>21</v>
      </c>
      <c r="BB61" s="81" t="s">
        <v>21</v>
      </c>
      <c r="BC61" s="34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91"/>
      <c r="BT61" s="81" t="s">
        <v>21</v>
      </c>
      <c r="BU61" s="81" t="s">
        <v>21</v>
      </c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8"/>
      <c r="CK61" s="88"/>
      <c r="CL61" s="88"/>
      <c r="CM61" s="88"/>
      <c r="CN61" s="88"/>
      <c r="CO61" s="88"/>
      <c r="CP61" s="88"/>
      <c r="CQ61" s="89"/>
      <c r="CR61" s="89"/>
      <c r="CS61" s="91"/>
      <c r="CT61" s="81" t="s">
        <v>21</v>
      </c>
      <c r="CU61" s="81" t="s">
        <v>21</v>
      </c>
      <c r="CV61" s="81" t="s">
        <v>21</v>
      </c>
      <c r="CW61" s="81" t="s">
        <v>21</v>
      </c>
      <c r="CX61" s="81" t="s">
        <v>21</v>
      </c>
      <c r="CY61" s="81" t="s">
        <v>21</v>
      </c>
      <c r="CZ61" s="81" t="s">
        <v>21</v>
      </c>
      <c r="DA61" s="81" t="s">
        <v>21</v>
      </c>
      <c r="DB61" s="81" t="s">
        <v>21</v>
      </c>
      <c r="DC61" s="34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34"/>
      <c r="DR61" s="34"/>
      <c r="DS61" s="91"/>
      <c r="DT61" s="81" t="s">
        <v>21</v>
      </c>
      <c r="DU61" s="81" t="s">
        <v>21</v>
      </c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8"/>
      <c r="EI61" s="88"/>
      <c r="EJ61" s="88"/>
      <c r="EK61" s="88"/>
      <c r="EL61" s="90"/>
      <c r="EM61" s="90"/>
      <c r="EN61" s="90"/>
      <c r="EO61" s="90"/>
      <c r="EP61" s="90"/>
      <c r="EQ61" s="90"/>
      <c r="ER61" s="90"/>
      <c r="ES61" s="91"/>
      <c r="ET61" s="81" t="s">
        <v>21</v>
      </c>
      <c r="EU61" s="81" t="s">
        <v>21</v>
      </c>
      <c r="EV61" s="81" t="s">
        <v>21</v>
      </c>
      <c r="EW61" s="81" t="s">
        <v>21</v>
      </c>
      <c r="EX61" s="81" t="s">
        <v>21</v>
      </c>
      <c r="EY61" s="81" t="s">
        <v>21</v>
      </c>
      <c r="EZ61" s="81" t="s">
        <v>21</v>
      </c>
      <c r="FA61" s="81" t="s">
        <v>21</v>
      </c>
      <c r="FB61" s="81"/>
      <c r="FC61" s="34"/>
      <c r="FD61" s="86"/>
      <c r="FE61" s="86"/>
      <c r="FF61" s="86"/>
      <c r="FG61" s="86"/>
      <c r="FH61" s="86"/>
      <c r="FI61" s="86"/>
      <c r="FJ61" s="86"/>
      <c r="FK61" s="88"/>
      <c r="FL61" s="34"/>
      <c r="FM61" s="38"/>
      <c r="FN61" s="34"/>
      <c r="FO61" s="34"/>
      <c r="FP61" s="34"/>
      <c r="FQ61" s="34"/>
      <c r="FR61" s="34"/>
      <c r="FS61" s="91"/>
      <c r="FT61" s="81" t="s">
        <v>21</v>
      </c>
      <c r="FU61" s="81" t="s">
        <v>21</v>
      </c>
      <c r="FV61" s="34"/>
      <c r="FW61" s="34"/>
      <c r="FX61" s="34"/>
      <c r="FY61" s="34"/>
      <c r="FZ61" s="34"/>
      <c r="GA61" s="34"/>
      <c r="GB61" s="34"/>
      <c r="GC61" s="38"/>
      <c r="GD61" s="38"/>
      <c r="GE61" s="38">
        <v>36</v>
      </c>
      <c r="GF61" s="38">
        <v>36</v>
      </c>
      <c r="GG61" s="38">
        <v>36</v>
      </c>
      <c r="GH61" s="38"/>
      <c r="GI61" s="91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80">
        <f>SUM(C61:GP61)</f>
        <v>108</v>
      </c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</row>
    <row r="62" spans="1:357" s="148" customFormat="1" ht="54.75" thickBot="1">
      <c r="A62" s="137" t="s">
        <v>65</v>
      </c>
      <c r="B62" s="135" t="s">
        <v>139</v>
      </c>
      <c r="C62" s="136">
        <f t="shared" ref="C62:S62" si="223">SUM(C63:C65)</f>
        <v>0</v>
      </c>
      <c r="D62" s="136">
        <f t="shared" si="223"/>
        <v>0</v>
      </c>
      <c r="E62" s="136">
        <f t="shared" si="223"/>
        <v>0</v>
      </c>
      <c r="F62" s="136">
        <f t="shared" si="223"/>
        <v>0</v>
      </c>
      <c r="G62" s="136">
        <f t="shared" si="223"/>
        <v>0</v>
      </c>
      <c r="H62" s="136">
        <f t="shared" si="223"/>
        <v>0</v>
      </c>
      <c r="I62" s="136">
        <f t="shared" si="223"/>
        <v>0</v>
      </c>
      <c r="J62" s="136">
        <f t="shared" si="223"/>
        <v>0</v>
      </c>
      <c r="K62" s="136">
        <f t="shared" si="223"/>
        <v>0</v>
      </c>
      <c r="L62" s="136">
        <f t="shared" si="223"/>
        <v>0</v>
      </c>
      <c r="M62" s="136">
        <f t="shared" si="223"/>
        <v>0</v>
      </c>
      <c r="N62" s="136">
        <f t="shared" si="223"/>
        <v>0</v>
      </c>
      <c r="O62" s="136">
        <f t="shared" si="223"/>
        <v>0</v>
      </c>
      <c r="P62" s="136">
        <f t="shared" si="223"/>
        <v>0</v>
      </c>
      <c r="Q62" s="136">
        <f t="shared" si="223"/>
        <v>0</v>
      </c>
      <c r="R62" s="136">
        <f t="shared" si="223"/>
        <v>0</v>
      </c>
      <c r="S62" s="136">
        <f t="shared" si="223"/>
        <v>0</v>
      </c>
      <c r="T62" s="139" t="s">
        <v>21</v>
      </c>
      <c r="U62" s="139" t="s">
        <v>21</v>
      </c>
      <c r="V62" s="136">
        <f t="shared" ref="V62:AS62" si="224">SUM(V63:V65)</f>
        <v>0</v>
      </c>
      <c r="W62" s="136">
        <f t="shared" si="224"/>
        <v>0</v>
      </c>
      <c r="X62" s="136">
        <f t="shared" si="224"/>
        <v>0</v>
      </c>
      <c r="Y62" s="136">
        <f t="shared" si="224"/>
        <v>0</v>
      </c>
      <c r="Z62" s="136">
        <f t="shared" si="224"/>
        <v>0</v>
      </c>
      <c r="AA62" s="136">
        <f t="shared" si="224"/>
        <v>0</v>
      </c>
      <c r="AB62" s="136">
        <f t="shared" si="224"/>
        <v>0</v>
      </c>
      <c r="AC62" s="136">
        <f t="shared" si="224"/>
        <v>0</v>
      </c>
      <c r="AD62" s="136">
        <f t="shared" si="224"/>
        <v>0</v>
      </c>
      <c r="AE62" s="136">
        <f t="shared" si="224"/>
        <v>0</v>
      </c>
      <c r="AF62" s="136">
        <f t="shared" si="224"/>
        <v>0</v>
      </c>
      <c r="AG62" s="136">
        <f t="shared" si="224"/>
        <v>0</v>
      </c>
      <c r="AH62" s="136">
        <f t="shared" si="224"/>
        <v>0</v>
      </c>
      <c r="AI62" s="136">
        <f t="shared" si="224"/>
        <v>0</v>
      </c>
      <c r="AJ62" s="136">
        <f t="shared" si="224"/>
        <v>0</v>
      </c>
      <c r="AK62" s="136">
        <f t="shared" si="224"/>
        <v>0</v>
      </c>
      <c r="AL62" s="136">
        <f t="shared" si="224"/>
        <v>0</v>
      </c>
      <c r="AM62" s="136">
        <f t="shared" si="224"/>
        <v>0</v>
      </c>
      <c r="AN62" s="136">
        <f t="shared" si="224"/>
        <v>0</v>
      </c>
      <c r="AO62" s="136">
        <f t="shared" si="224"/>
        <v>0</v>
      </c>
      <c r="AP62" s="136">
        <f t="shared" si="224"/>
        <v>0</v>
      </c>
      <c r="AQ62" s="136">
        <f t="shared" si="224"/>
        <v>0</v>
      </c>
      <c r="AR62" s="136">
        <f t="shared" si="224"/>
        <v>0</v>
      </c>
      <c r="AS62" s="136">
        <f t="shared" si="224"/>
        <v>0</v>
      </c>
      <c r="AT62" s="139" t="s">
        <v>21</v>
      </c>
      <c r="AU62" s="139" t="s">
        <v>21</v>
      </c>
      <c r="AV62" s="139" t="s">
        <v>21</v>
      </c>
      <c r="AW62" s="139" t="s">
        <v>21</v>
      </c>
      <c r="AX62" s="139" t="s">
        <v>21</v>
      </c>
      <c r="AY62" s="139" t="s">
        <v>21</v>
      </c>
      <c r="AZ62" s="139" t="s">
        <v>21</v>
      </c>
      <c r="BA62" s="139" t="s">
        <v>21</v>
      </c>
      <c r="BB62" s="139" t="s">
        <v>21</v>
      </c>
      <c r="BC62" s="136">
        <f t="shared" ref="BC62:BS62" si="225">SUM(BC63:BC65)</f>
        <v>0</v>
      </c>
      <c r="BD62" s="136">
        <f t="shared" si="225"/>
        <v>0</v>
      </c>
      <c r="BE62" s="136">
        <f t="shared" si="225"/>
        <v>0</v>
      </c>
      <c r="BF62" s="136">
        <f t="shared" si="225"/>
        <v>0</v>
      </c>
      <c r="BG62" s="136">
        <f t="shared" si="225"/>
        <v>0</v>
      </c>
      <c r="BH62" s="136">
        <f t="shared" si="225"/>
        <v>0</v>
      </c>
      <c r="BI62" s="136">
        <f t="shared" si="225"/>
        <v>0</v>
      </c>
      <c r="BJ62" s="136">
        <f t="shared" si="225"/>
        <v>0</v>
      </c>
      <c r="BK62" s="136">
        <f t="shared" si="225"/>
        <v>0</v>
      </c>
      <c r="BL62" s="136">
        <f t="shared" si="225"/>
        <v>0</v>
      </c>
      <c r="BM62" s="136">
        <f t="shared" si="225"/>
        <v>0</v>
      </c>
      <c r="BN62" s="136">
        <f t="shared" si="225"/>
        <v>0</v>
      </c>
      <c r="BO62" s="136">
        <f t="shared" si="225"/>
        <v>0</v>
      </c>
      <c r="BP62" s="136">
        <f t="shared" si="225"/>
        <v>0</v>
      </c>
      <c r="BQ62" s="136">
        <f t="shared" si="225"/>
        <v>0</v>
      </c>
      <c r="BR62" s="136">
        <f t="shared" si="225"/>
        <v>0</v>
      </c>
      <c r="BS62" s="136">
        <f t="shared" si="225"/>
        <v>0</v>
      </c>
      <c r="BT62" s="139" t="s">
        <v>21</v>
      </c>
      <c r="BU62" s="139" t="s">
        <v>21</v>
      </c>
      <c r="BV62" s="136">
        <f t="shared" ref="BV62:CS62" si="226">SUM(BV63:BV65)</f>
        <v>4</v>
      </c>
      <c r="BW62" s="136">
        <f t="shared" si="226"/>
        <v>2</v>
      </c>
      <c r="BX62" s="136">
        <f t="shared" si="226"/>
        <v>4</v>
      </c>
      <c r="BY62" s="136">
        <f t="shared" si="226"/>
        <v>2</v>
      </c>
      <c r="BZ62" s="136">
        <f t="shared" si="226"/>
        <v>4</v>
      </c>
      <c r="CA62" s="136">
        <f t="shared" si="226"/>
        <v>2</v>
      </c>
      <c r="CB62" s="136">
        <f t="shared" si="226"/>
        <v>4</v>
      </c>
      <c r="CC62" s="136">
        <f t="shared" si="226"/>
        <v>2</v>
      </c>
      <c r="CD62" s="136">
        <f t="shared" si="226"/>
        <v>4</v>
      </c>
      <c r="CE62" s="136">
        <f t="shared" si="226"/>
        <v>2</v>
      </c>
      <c r="CF62" s="136">
        <f t="shared" si="226"/>
        <v>4</v>
      </c>
      <c r="CG62" s="136">
        <f t="shared" si="226"/>
        <v>2</v>
      </c>
      <c r="CH62" s="136">
        <f t="shared" si="226"/>
        <v>4</v>
      </c>
      <c r="CI62" s="136">
        <f t="shared" si="226"/>
        <v>2</v>
      </c>
      <c r="CJ62" s="136">
        <f t="shared" si="226"/>
        <v>4</v>
      </c>
      <c r="CK62" s="136">
        <f t="shared" si="226"/>
        <v>2</v>
      </c>
      <c r="CL62" s="136">
        <f t="shared" si="226"/>
        <v>4</v>
      </c>
      <c r="CM62" s="136">
        <f t="shared" si="226"/>
        <v>2</v>
      </c>
      <c r="CN62" s="136">
        <f t="shared" si="226"/>
        <v>4</v>
      </c>
      <c r="CO62" s="136">
        <f t="shared" si="226"/>
        <v>2</v>
      </c>
      <c r="CP62" s="136">
        <f t="shared" si="226"/>
        <v>3</v>
      </c>
      <c r="CQ62" s="136">
        <f t="shared" si="226"/>
        <v>0</v>
      </c>
      <c r="CR62" s="136">
        <f t="shared" si="226"/>
        <v>0</v>
      </c>
      <c r="CS62" s="136">
        <f t="shared" si="226"/>
        <v>12</v>
      </c>
      <c r="CT62" s="139" t="s">
        <v>21</v>
      </c>
      <c r="CU62" s="139" t="s">
        <v>21</v>
      </c>
      <c r="CV62" s="139" t="s">
        <v>21</v>
      </c>
      <c r="CW62" s="139" t="s">
        <v>21</v>
      </c>
      <c r="CX62" s="139" t="s">
        <v>21</v>
      </c>
      <c r="CY62" s="139" t="s">
        <v>21</v>
      </c>
      <c r="CZ62" s="139" t="s">
        <v>21</v>
      </c>
      <c r="DA62" s="139" t="s">
        <v>21</v>
      </c>
      <c r="DB62" s="139" t="s">
        <v>21</v>
      </c>
      <c r="DC62" s="136">
        <f t="shared" ref="DC62:DS62" si="227">SUM(DC63:DC65)</f>
        <v>2</v>
      </c>
      <c r="DD62" s="136">
        <f t="shared" si="227"/>
        <v>2</v>
      </c>
      <c r="DE62" s="136">
        <f t="shared" si="227"/>
        <v>2</v>
      </c>
      <c r="DF62" s="136">
        <f t="shared" si="227"/>
        <v>2</v>
      </c>
      <c r="DG62" s="136">
        <f t="shared" si="227"/>
        <v>2</v>
      </c>
      <c r="DH62" s="136">
        <f t="shared" si="227"/>
        <v>2</v>
      </c>
      <c r="DI62" s="136">
        <f t="shared" si="227"/>
        <v>2</v>
      </c>
      <c r="DJ62" s="136">
        <f t="shared" si="227"/>
        <v>2</v>
      </c>
      <c r="DK62" s="136">
        <f t="shared" si="227"/>
        <v>2</v>
      </c>
      <c r="DL62" s="136">
        <f t="shared" si="227"/>
        <v>2</v>
      </c>
      <c r="DM62" s="136">
        <f t="shared" si="227"/>
        <v>2</v>
      </c>
      <c r="DN62" s="136">
        <f t="shared" si="227"/>
        <v>2</v>
      </c>
      <c r="DO62" s="136">
        <f t="shared" si="227"/>
        <v>2</v>
      </c>
      <c r="DP62" s="136">
        <f t="shared" si="227"/>
        <v>2</v>
      </c>
      <c r="DQ62" s="136">
        <f t="shared" si="227"/>
        <v>2</v>
      </c>
      <c r="DR62" s="136">
        <f t="shared" si="227"/>
        <v>2</v>
      </c>
      <c r="DS62" s="136">
        <f t="shared" si="227"/>
        <v>0</v>
      </c>
      <c r="DT62" s="139" t="s">
        <v>21</v>
      </c>
      <c r="DU62" s="139" t="s">
        <v>21</v>
      </c>
      <c r="DV62" s="136">
        <f t="shared" ref="DV62:EN62" si="228">SUM(DV63:DV65)</f>
        <v>4</v>
      </c>
      <c r="DW62" s="136">
        <f t="shared" si="228"/>
        <v>4</v>
      </c>
      <c r="DX62" s="136">
        <f t="shared" si="228"/>
        <v>4</v>
      </c>
      <c r="DY62" s="136">
        <f t="shared" si="228"/>
        <v>4</v>
      </c>
      <c r="DZ62" s="136">
        <f t="shared" si="228"/>
        <v>4</v>
      </c>
      <c r="EA62" s="136">
        <f t="shared" si="228"/>
        <v>4</v>
      </c>
      <c r="EB62" s="136">
        <f t="shared" si="228"/>
        <v>4</v>
      </c>
      <c r="EC62" s="136">
        <f t="shared" si="228"/>
        <v>4</v>
      </c>
      <c r="ED62" s="136">
        <f t="shared" si="228"/>
        <v>4</v>
      </c>
      <c r="EE62" s="136">
        <f t="shared" si="228"/>
        <v>4</v>
      </c>
      <c r="EF62" s="136">
        <f t="shared" si="228"/>
        <v>4</v>
      </c>
      <c r="EG62" s="136">
        <f t="shared" si="228"/>
        <v>4</v>
      </c>
      <c r="EH62" s="136">
        <f t="shared" si="228"/>
        <v>4</v>
      </c>
      <c r="EI62" s="136">
        <f t="shared" si="228"/>
        <v>4</v>
      </c>
      <c r="EJ62" s="136">
        <f t="shared" si="228"/>
        <v>4</v>
      </c>
      <c r="EK62" s="136">
        <f t="shared" si="228"/>
        <v>4</v>
      </c>
      <c r="EL62" s="136">
        <f t="shared" si="228"/>
        <v>0</v>
      </c>
      <c r="EM62" s="136">
        <f t="shared" si="228"/>
        <v>0</v>
      </c>
      <c r="EN62" s="136">
        <f t="shared" si="228"/>
        <v>0</v>
      </c>
      <c r="EO62" s="136">
        <v>0</v>
      </c>
      <c r="EP62" s="136">
        <f>SUM(EP63:EP65)</f>
        <v>0</v>
      </c>
      <c r="EQ62" s="136">
        <f>SUM(EQ63:EQ65)</f>
        <v>0</v>
      </c>
      <c r="ER62" s="136">
        <f>SUM(ER63:ER65)</f>
        <v>0</v>
      </c>
      <c r="ES62" s="136">
        <v>9</v>
      </c>
      <c r="ET62" s="139" t="s">
        <v>21</v>
      </c>
      <c r="EU62" s="139" t="s">
        <v>21</v>
      </c>
      <c r="EV62" s="139" t="s">
        <v>21</v>
      </c>
      <c r="EW62" s="139" t="s">
        <v>21</v>
      </c>
      <c r="EX62" s="139" t="s">
        <v>21</v>
      </c>
      <c r="EY62" s="139" t="s">
        <v>21</v>
      </c>
      <c r="EZ62" s="139" t="s">
        <v>21</v>
      </c>
      <c r="FA62" s="139" t="s">
        <v>21</v>
      </c>
      <c r="FB62" s="139"/>
      <c r="FC62" s="136">
        <f t="shared" ref="FC62:GS62" si="229">SUM(FC63:FC65)</f>
        <v>0</v>
      </c>
      <c r="FD62" s="136">
        <f t="shared" si="229"/>
        <v>0</v>
      </c>
      <c r="FE62" s="136">
        <f t="shared" si="229"/>
        <v>0</v>
      </c>
      <c r="FF62" s="136">
        <f t="shared" si="229"/>
        <v>0</v>
      </c>
      <c r="FG62" s="136">
        <f t="shared" si="229"/>
        <v>0</v>
      </c>
      <c r="FH62" s="136">
        <f t="shared" si="229"/>
        <v>0</v>
      </c>
      <c r="FI62" s="136">
        <f t="shared" si="229"/>
        <v>0</v>
      </c>
      <c r="FJ62" s="136">
        <f t="shared" si="229"/>
        <v>0</v>
      </c>
      <c r="FK62" s="136">
        <f t="shared" si="229"/>
        <v>0</v>
      </c>
      <c r="FL62" s="136">
        <f t="shared" si="229"/>
        <v>0</v>
      </c>
      <c r="FM62" s="136">
        <f t="shared" si="229"/>
        <v>0</v>
      </c>
      <c r="FN62" s="136">
        <f t="shared" si="229"/>
        <v>0</v>
      </c>
      <c r="FO62" s="136">
        <f t="shared" si="229"/>
        <v>0</v>
      </c>
      <c r="FP62" s="136">
        <f t="shared" si="229"/>
        <v>0</v>
      </c>
      <c r="FQ62" s="136">
        <f t="shared" si="229"/>
        <v>0</v>
      </c>
      <c r="FR62" s="136">
        <f t="shared" si="229"/>
        <v>0</v>
      </c>
      <c r="FS62" s="136">
        <f t="shared" si="229"/>
        <v>0</v>
      </c>
      <c r="FT62" s="136">
        <f t="shared" si="229"/>
        <v>0</v>
      </c>
      <c r="FU62" s="136">
        <f t="shared" si="229"/>
        <v>0</v>
      </c>
      <c r="FV62" s="136">
        <f t="shared" si="229"/>
        <v>0</v>
      </c>
      <c r="FW62" s="136">
        <f t="shared" si="229"/>
        <v>0</v>
      </c>
      <c r="FX62" s="136">
        <f t="shared" si="229"/>
        <v>0</v>
      </c>
      <c r="FY62" s="136">
        <f t="shared" si="229"/>
        <v>0</v>
      </c>
      <c r="FZ62" s="136">
        <f t="shared" si="229"/>
        <v>0</v>
      </c>
      <c r="GA62" s="136">
        <f t="shared" si="229"/>
        <v>0</v>
      </c>
      <c r="GB62" s="136">
        <f t="shared" si="229"/>
        <v>0</v>
      </c>
      <c r="GC62" s="136">
        <f t="shared" si="229"/>
        <v>0</v>
      </c>
      <c r="GD62" s="136">
        <f t="shared" si="229"/>
        <v>0</v>
      </c>
      <c r="GE62" s="136">
        <f t="shared" si="229"/>
        <v>0</v>
      </c>
      <c r="GF62" s="136">
        <f t="shared" si="229"/>
        <v>0</v>
      </c>
      <c r="GG62" s="136">
        <f t="shared" si="229"/>
        <v>0</v>
      </c>
      <c r="GH62" s="136">
        <f t="shared" si="229"/>
        <v>0</v>
      </c>
      <c r="GI62" s="136">
        <f t="shared" si="229"/>
        <v>0</v>
      </c>
      <c r="GJ62" s="136">
        <f t="shared" si="229"/>
        <v>0</v>
      </c>
      <c r="GK62" s="136">
        <f t="shared" si="229"/>
        <v>0</v>
      </c>
      <c r="GL62" s="136">
        <f t="shared" si="229"/>
        <v>0</v>
      </c>
      <c r="GM62" s="136">
        <f t="shared" si="229"/>
        <v>0</v>
      </c>
      <c r="GN62" s="136">
        <f t="shared" si="229"/>
        <v>0</v>
      </c>
      <c r="GO62" s="136">
        <f t="shared" si="229"/>
        <v>0</v>
      </c>
      <c r="GP62" s="136">
        <f t="shared" si="229"/>
        <v>0</v>
      </c>
      <c r="GQ62" s="136">
        <f t="shared" si="229"/>
        <v>0</v>
      </c>
      <c r="GR62" s="136">
        <f t="shared" si="229"/>
        <v>0</v>
      </c>
      <c r="GS62" s="136">
        <f t="shared" si="229"/>
        <v>0</v>
      </c>
      <c r="GT62" s="147">
        <f>SUM(GT63:GT65)+ES62</f>
        <v>216</v>
      </c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</row>
    <row r="63" spans="1:357" ht="33.75" customHeight="1" thickBot="1">
      <c r="A63" s="1" t="s">
        <v>66</v>
      </c>
      <c r="B63" s="2" t="s">
        <v>140</v>
      </c>
      <c r="C63" s="86"/>
      <c r="D63" s="86"/>
      <c r="E63" s="86"/>
      <c r="F63" s="86"/>
      <c r="G63" s="86"/>
      <c r="H63" s="86"/>
      <c r="I63" s="86"/>
      <c r="J63" s="86"/>
      <c r="K63" s="87"/>
      <c r="L63" s="87"/>
      <c r="M63" s="87"/>
      <c r="N63" s="100"/>
      <c r="O63" s="86"/>
      <c r="P63" s="87"/>
      <c r="Q63" s="87"/>
      <c r="R63" s="87"/>
      <c r="S63" s="87"/>
      <c r="T63" s="81" t="s">
        <v>21</v>
      </c>
      <c r="U63" s="81" t="s">
        <v>21</v>
      </c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124"/>
      <c r="AS63" s="124"/>
      <c r="AT63" s="81" t="s">
        <v>21</v>
      </c>
      <c r="AU63" s="81" t="s">
        <v>21</v>
      </c>
      <c r="AV63" s="81" t="s">
        <v>21</v>
      </c>
      <c r="AW63" s="81" t="s">
        <v>21</v>
      </c>
      <c r="AX63" s="81" t="s">
        <v>21</v>
      </c>
      <c r="AY63" s="81" t="s">
        <v>21</v>
      </c>
      <c r="AZ63" s="81" t="s">
        <v>21</v>
      </c>
      <c r="BA63" s="81" t="s">
        <v>21</v>
      </c>
      <c r="BB63" s="81" t="s">
        <v>21</v>
      </c>
      <c r="BC63" s="34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91"/>
      <c r="BT63" s="81" t="s">
        <v>21</v>
      </c>
      <c r="BU63" s="81" t="s">
        <v>21</v>
      </c>
      <c r="BV63" s="86">
        <v>4</v>
      </c>
      <c r="BW63" s="86">
        <v>2</v>
      </c>
      <c r="BX63" s="86">
        <v>4</v>
      </c>
      <c r="BY63" s="86">
        <v>2</v>
      </c>
      <c r="BZ63" s="86">
        <v>4</v>
      </c>
      <c r="CA63" s="86">
        <v>2</v>
      </c>
      <c r="CB63" s="86">
        <v>4</v>
      </c>
      <c r="CC63" s="86">
        <v>2</v>
      </c>
      <c r="CD63" s="86">
        <v>4</v>
      </c>
      <c r="CE63" s="86">
        <v>2</v>
      </c>
      <c r="CF63" s="86">
        <v>4</v>
      </c>
      <c r="CG63" s="86">
        <v>2</v>
      </c>
      <c r="CH63" s="86">
        <v>4</v>
      </c>
      <c r="CI63" s="86">
        <v>2</v>
      </c>
      <c r="CJ63" s="88">
        <v>4</v>
      </c>
      <c r="CK63" s="88">
        <v>2</v>
      </c>
      <c r="CL63" s="88">
        <v>4</v>
      </c>
      <c r="CM63" s="88">
        <v>2</v>
      </c>
      <c r="CN63" s="88">
        <v>4</v>
      </c>
      <c r="CO63" s="88">
        <v>2</v>
      </c>
      <c r="CP63" s="88">
        <v>3</v>
      </c>
      <c r="CQ63" s="89"/>
      <c r="CR63" s="89"/>
      <c r="CS63" s="91">
        <v>12</v>
      </c>
      <c r="CT63" s="81" t="s">
        <v>21</v>
      </c>
      <c r="CU63" s="81" t="s">
        <v>21</v>
      </c>
      <c r="CV63" s="81" t="s">
        <v>21</v>
      </c>
      <c r="CW63" s="81" t="s">
        <v>21</v>
      </c>
      <c r="CX63" s="81" t="s">
        <v>21</v>
      </c>
      <c r="CY63" s="81" t="s">
        <v>21</v>
      </c>
      <c r="CZ63" s="81" t="s">
        <v>21</v>
      </c>
      <c r="DA63" s="81" t="s">
        <v>21</v>
      </c>
      <c r="DB63" s="81" t="s">
        <v>21</v>
      </c>
      <c r="DC63" s="34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34"/>
      <c r="DR63" s="34"/>
      <c r="DS63" s="91"/>
      <c r="DT63" s="81" t="s">
        <v>21</v>
      </c>
      <c r="DU63" s="81" t="s">
        <v>21</v>
      </c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8"/>
      <c r="EI63" s="88"/>
      <c r="EJ63" s="88"/>
      <c r="EK63" s="88"/>
      <c r="EL63" s="90"/>
      <c r="EM63" s="90"/>
      <c r="EN63" s="90"/>
      <c r="EO63" s="90"/>
      <c r="EP63" s="90"/>
      <c r="EQ63" s="90"/>
      <c r="ER63" s="90"/>
      <c r="ES63" s="91"/>
      <c r="ET63" s="81" t="s">
        <v>21</v>
      </c>
      <c r="EU63" s="81" t="s">
        <v>21</v>
      </c>
      <c r="EV63" s="81" t="s">
        <v>21</v>
      </c>
      <c r="EW63" s="81" t="s">
        <v>21</v>
      </c>
      <c r="EX63" s="81" t="s">
        <v>21</v>
      </c>
      <c r="EY63" s="81" t="s">
        <v>21</v>
      </c>
      <c r="EZ63" s="81" t="s">
        <v>21</v>
      </c>
      <c r="FA63" s="81" t="s">
        <v>21</v>
      </c>
      <c r="FB63" s="81"/>
      <c r="FC63" s="34"/>
      <c r="FD63" s="86"/>
      <c r="FE63" s="86"/>
      <c r="FF63" s="86"/>
      <c r="FG63" s="86"/>
      <c r="FH63" s="86"/>
      <c r="FI63" s="86"/>
      <c r="FJ63" s="86"/>
      <c r="FK63" s="88"/>
      <c r="FL63" s="34"/>
      <c r="FM63" s="38"/>
      <c r="FN63" s="34"/>
      <c r="FO63" s="34"/>
      <c r="FP63" s="34"/>
      <c r="FQ63" s="34"/>
      <c r="FR63" s="34"/>
      <c r="FS63" s="91"/>
      <c r="FT63" s="81" t="s">
        <v>21</v>
      </c>
      <c r="FU63" s="81" t="s">
        <v>21</v>
      </c>
      <c r="FV63" s="34"/>
      <c r="FW63" s="34"/>
      <c r="FX63" s="34"/>
      <c r="FY63" s="34"/>
      <c r="FZ63" s="34"/>
      <c r="GA63" s="34"/>
      <c r="GB63" s="34"/>
      <c r="GC63" s="38"/>
      <c r="GD63" s="38"/>
      <c r="GE63" s="38"/>
      <c r="GF63" s="38"/>
      <c r="GG63" s="38"/>
      <c r="GH63" s="38"/>
      <c r="GI63" s="91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80">
        <f>SUM(C63:S63,V63:AS63,BC63:BS63,BV63:CS63,DC63:DS63,DV63:ET63,FC63:FS63,FV63:GB63)</f>
        <v>75</v>
      </c>
    </row>
    <row r="64" spans="1:357" ht="53.25" customHeight="1" thickBot="1">
      <c r="A64" s="1" t="s">
        <v>67</v>
      </c>
      <c r="B64" s="2" t="s">
        <v>141</v>
      </c>
      <c r="C64" s="86"/>
      <c r="D64" s="86"/>
      <c r="E64" s="86"/>
      <c r="F64" s="86"/>
      <c r="G64" s="86"/>
      <c r="H64" s="86"/>
      <c r="I64" s="86"/>
      <c r="J64" s="86"/>
      <c r="K64" s="87"/>
      <c r="L64" s="87"/>
      <c r="M64" s="87"/>
      <c r="N64" s="100"/>
      <c r="O64" s="86"/>
      <c r="P64" s="87"/>
      <c r="Q64" s="87"/>
      <c r="R64" s="87"/>
      <c r="S64" s="87"/>
      <c r="T64" s="81" t="s">
        <v>21</v>
      </c>
      <c r="U64" s="81" t="s">
        <v>21</v>
      </c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124"/>
      <c r="AS64" s="124"/>
      <c r="AT64" s="81" t="s">
        <v>21</v>
      </c>
      <c r="AU64" s="81" t="s">
        <v>21</v>
      </c>
      <c r="AV64" s="81" t="s">
        <v>21</v>
      </c>
      <c r="AW64" s="81" t="s">
        <v>21</v>
      </c>
      <c r="AX64" s="81" t="s">
        <v>21</v>
      </c>
      <c r="AY64" s="81" t="s">
        <v>21</v>
      </c>
      <c r="AZ64" s="81" t="s">
        <v>21</v>
      </c>
      <c r="BA64" s="81" t="s">
        <v>21</v>
      </c>
      <c r="BB64" s="81" t="s">
        <v>21</v>
      </c>
      <c r="BC64" s="34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91"/>
      <c r="BT64" s="81" t="s">
        <v>21</v>
      </c>
      <c r="BU64" s="81" t="s">
        <v>21</v>
      </c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8"/>
      <c r="CK64" s="88"/>
      <c r="CL64" s="88"/>
      <c r="CM64" s="88"/>
      <c r="CN64" s="88"/>
      <c r="CO64" s="88"/>
      <c r="CP64" s="88"/>
      <c r="CQ64" s="89"/>
      <c r="CR64" s="89"/>
      <c r="CS64" s="91"/>
      <c r="CT64" s="81" t="s">
        <v>21</v>
      </c>
      <c r="CU64" s="81" t="s">
        <v>21</v>
      </c>
      <c r="CV64" s="81" t="s">
        <v>21</v>
      </c>
      <c r="CW64" s="81" t="s">
        <v>21</v>
      </c>
      <c r="CX64" s="81" t="s">
        <v>21</v>
      </c>
      <c r="CY64" s="81" t="s">
        <v>21</v>
      </c>
      <c r="CZ64" s="81" t="s">
        <v>21</v>
      </c>
      <c r="DA64" s="81" t="s">
        <v>21</v>
      </c>
      <c r="DB64" s="81" t="s">
        <v>21</v>
      </c>
      <c r="DC64" s="34">
        <v>2</v>
      </c>
      <c r="DD64" s="86">
        <v>2</v>
      </c>
      <c r="DE64" s="34">
        <v>2</v>
      </c>
      <c r="DF64" s="86">
        <v>2</v>
      </c>
      <c r="DG64" s="34">
        <v>2</v>
      </c>
      <c r="DH64" s="86">
        <v>2</v>
      </c>
      <c r="DI64" s="34">
        <v>2</v>
      </c>
      <c r="DJ64" s="86">
        <v>2</v>
      </c>
      <c r="DK64" s="34">
        <v>2</v>
      </c>
      <c r="DL64" s="86">
        <v>2</v>
      </c>
      <c r="DM64" s="34">
        <v>2</v>
      </c>
      <c r="DN64" s="86">
        <v>2</v>
      </c>
      <c r="DO64" s="34">
        <v>2</v>
      </c>
      <c r="DP64" s="86">
        <v>2</v>
      </c>
      <c r="DQ64" s="34">
        <v>2</v>
      </c>
      <c r="DR64" s="34">
        <v>2</v>
      </c>
      <c r="DS64" s="91"/>
      <c r="DT64" s="81" t="s">
        <v>21</v>
      </c>
      <c r="DU64" s="81" t="s">
        <v>21</v>
      </c>
      <c r="DV64" s="86">
        <v>4</v>
      </c>
      <c r="DW64" s="86">
        <v>4</v>
      </c>
      <c r="DX64" s="86">
        <v>4</v>
      </c>
      <c r="DY64" s="86">
        <v>4</v>
      </c>
      <c r="DZ64" s="86">
        <v>4</v>
      </c>
      <c r="EA64" s="86">
        <v>4</v>
      </c>
      <c r="EB64" s="86">
        <v>4</v>
      </c>
      <c r="EC64" s="86">
        <v>4</v>
      </c>
      <c r="ED64" s="86">
        <v>4</v>
      </c>
      <c r="EE64" s="86">
        <v>4</v>
      </c>
      <c r="EF64" s="86">
        <v>4</v>
      </c>
      <c r="EG64" s="86">
        <v>4</v>
      </c>
      <c r="EH64" s="86">
        <v>4</v>
      </c>
      <c r="EI64" s="86">
        <v>4</v>
      </c>
      <c r="EJ64" s="86">
        <v>4</v>
      </c>
      <c r="EK64" s="86">
        <v>4</v>
      </c>
      <c r="EL64" s="90"/>
      <c r="EM64" s="90"/>
      <c r="EN64" s="90"/>
      <c r="EO64" s="90"/>
      <c r="EP64" s="90"/>
      <c r="EQ64" s="90"/>
      <c r="ER64" s="90"/>
      <c r="ES64" s="91"/>
      <c r="ET64" s="81" t="s">
        <v>21</v>
      </c>
      <c r="EU64" s="81" t="s">
        <v>21</v>
      </c>
      <c r="EV64" s="81" t="s">
        <v>21</v>
      </c>
      <c r="EW64" s="81" t="s">
        <v>21</v>
      </c>
      <c r="EX64" s="81" t="s">
        <v>21</v>
      </c>
      <c r="EY64" s="81" t="s">
        <v>21</v>
      </c>
      <c r="EZ64" s="81" t="s">
        <v>21</v>
      </c>
      <c r="FA64" s="81" t="s">
        <v>21</v>
      </c>
      <c r="FB64" s="81"/>
      <c r="FC64" s="34"/>
      <c r="FD64" s="86"/>
      <c r="FE64" s="86"/>
      <c r="FF64" s="86"/>
      <c r="FG64" s="86"/>
      <c r="FH64" s="86"/>
      <c r="FI64" s="86"/>
      <c r="FJ64" s="86"/>
      <c r="FK64" s="88"/>
      <c r="FL64" s="34"/>
      <c r="FM64" s="38"/>
      <c r="FN64" s="34"/>
      <c r="FO64" s="34"/>
      <c r="FP64" s="34"/>
      <c r="FQ64" s="34"/>
      <c r="FR64" s="34"/>
      <c r="FS64" s="91"/>
      <c r="FT64" s="81" t="s">
        <v>21</v>
      </c>
      <c r="FU64" s="81" t="s">
        <v>21</v>
      </c>
      <c r="FV64" s="34"/>
      <c r="FW64" s="34"/>
      <c r="FX64" s="34"/>
      <c r="FY64" s="34"/>
      <c r="FZ64" s="34"/>
      <c r="GA64" s="34"/>
      <c r="GB64" s="34"/>
      <c r="GC64" s="38"/>
      <c r="GD64" s="38"/>
      <c r="GE64" s="38"/>
      <c r="GF64" s="38"/>
      <c r="GG64" s="38"/>
      <c r="GH64" s="38"/>
      <c r="GI64" s="91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80">
        <f>SUM(C64:S64,V64:AS64,BC64:BS64,BV64:CS64,DC64:DS64,DV64:ET64,FC64:FS64,FV64:GB64)</f>
        <v>96</v>
      </c>
    </row>
    <row r="65" spans="1:347" ht="15.75" thickBot="1">
      <c r="A65" s="1" t="s">
        <v>68</v>
      </c>
      <c r="B65" s="2" t="s">
        <v>60</v>
      </c>
      <c r="C65" s="86"/>
      <c r="D65" s="86"/>
      <c r="E65" s="86"/>
      <c r="F65" s="86"/>
      <c r="G65" s="86"/>
      <c r="H65" s="86"/>
      <c r="I65" s="86"/>
      <c r="J65" s="86"/>
      <c r="K65" s="87"/>
      <c r="L65" s="87"/>
      <c r="M65" s="87"/>
      <c r="N65" s="100"/>
      <c r="O65" s="86"/>
      <c r="P65" s="87"/>
      <c r="Q65" s="87"/>
      <c r="R65" s="87"/>
      <c r="S65" s="87"/>
      <c r="T65" s="81" t="s">
        <v>21</v>
      </c>
      <c r="U65" s="81" t="s">
        <v>21</v>
      </c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124"/>
      <c r="AS65" s="124"/>
      <c r="AT65" s="81" t="s">
        <v>21</v>
      </c>
      <c r="AU65" s="81" t="s">
        <v>21</v>
      </c>
      <c r="AV65" s="81" t="s">
        <v>21</v>
      </c>
      <c r="AW65" s="81" t="s">
        <v>21</v>
      </c>
      <c r="AX65" s="81" t="s">
        <v>21</v>
      </c>
      <c r="AY65" s="81" t="s">
        <v>21</v>
      </c>
      <c r="AZ65" s="81" t="s">
        <v>21</v>
      </c>
      <c r="BA65" s="81" t="s">
        <v>21</v>
      </c>
      <c r="BB65" s="81" t="s">
        <v>21</v>
      </c>
      <c r="BC65" s="34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91"/>
      <c r="BT65" s="81" t="s">
        <v>21</v>
      </c>
      <c r="BU65" s="81" t="s">
        <v>21</v>
      </c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8"/>
      <c r="CK65" s="88"/>
      <c r="CL65" s="88"/>
      <c r="CM65" s="88"/>
      <c r="CN65" s="88"/>
      <c r="CO65" s="88"/>
      <c r="CP65" s="88"/>
      <c r="CQ65" s="89"/>
      <c r="CR65" s="89"/>
      <c r="CS65" s="91"/>
      <c r="CT65" s="81" t="s">
        <v>21</v>
      </c>
      <c r="CU65" s="81" t="s">
        <v>21</v>
      </c>
      <c r="CV65" s="81" t="s">
        <v>21</v>
      </c>
      <c r="CW65" s="81" t="s">
        <v>21</v>
      </c>
      <c r="CX65" s="81" t="s">
        <v>21</v>
      </c>
      <c r="CY65" s="81" t="s">
        <v>21</v>
      </c>
      <c r="CZ65" s="81" t="s">
        <v>21</v>
      </c>
      <c r="DA65" s="81" t="s">
        <v>21</v>
      </c>
      <c r="DB65" s="81" t="s">
        <v>21</v>
      </c>
      <c r="DC65" s="34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34"/>
      <c r="DR65" s="34"/>
      <c r="DS65" s="91"/>
      <c r="DT65" s="81" t="s">
        <v>21</v>
      </c>
      <c r="DU65" s="81" t="s">
        <v>21</v>
      </c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8"/>
      <c r="EI65" s="88"/>
      <c r="EJ65" s="88"/>
      <c r="EK65" s="88"/>
      <c r="EL65" s="90"/>
      <c r="EM65" s="90"/>
      <c r="EN65" s="90"/>
      <c r="EO65" s="90"/>
      <c r="EP65" s="90"/>
      <c r="EQ65" s="90"/>
      <c r="ER65" s="90"/>
      <c r="ES65" s="91"/>
      <c r="ET65" s="81" t="s">
        <v>21</v>
      </c>
      <c r="EU65" s="81" t="s">
        <v>21</v>
      </c>
      <c r="EV65" s="81" t="s">
        <v>21</v>
      </c>
      <c r="EW65" s="81" t="s">
        <v>21</v>
      </c>
      <c r="EX65" s="81" t="s">
        <v>21</v>
      </c>
      <c r="EY65" s="81" t="s">
        <v>21</v>
      </c>
      <c r="EZ65" s="81" t="s">
        <v>21</v>
      </c>
      <c r="FA65" s="81" t="s">
        <v>21</v>
      </c>
      <c r="FB65" s="81"/>
      <c r="FC65" s="34"/>
      <c r="FD65" s="86"/>
      <c r="FE65" s="86"/>
      <c r="FF65" s="86"/>
      <c r="FG65" s="86"/>
      <c r="FH65" s="86"/>
      <c r="FI65" s="86"/>
      <c r="FJ65" s="86"/>
      <c r="FK65" s="88"/>
      <c r="FL65" s="34"/>
      <c r="FM65" s="38"/>
      <c r="FN65" s="34"/>
      <c r="FO65" s="34"/>
      <c r="FP65" s="34"/>
      <c r="FQ65" s="34"/>
      <c r="FR65" s="34"/>
      <c r="FS65" s="91"/>
      <c r="FT65" s="81" t="s">
        <v>21</v>
      </c>
      <c r="FU65" s="81" t="s">
        <v>21</v>
      </c>
      <c r="FV65" s="34"/>
      <c r="FW65" s="34"/>
      <c r="FX65" s="34"/>
      <c r="FY65" s="34"/>
      <c r="FZ65" s="34"/>
      <c r="GA65" s="34"/>
      <c r="GB65" s="34"/>
      <c r="GC65" s="38"/>
      <c r="GD65" s="38"/>
      <c r="GE65" s="38"/>
      <c r="GF65" s="38"/>
      <c r="GG65" s="38"/>
      <c r="GH65" s="38"/>
      <c r="GI65" s="91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80">
        <v>36</v>
      </c>
    </row>
    <row r="66" spans="1:347" s="148" customFormat="1" ht="68.25" thickBot="1">
      <c r="A66" s="137" t="s">
        <v>69</v>
      </c>
      <c r="B66" s="135" t="s">
        <v>142</v>
      </c>
      <c r="C66" s="136">
        <f t="shared" ref="C66:S66" si="230">SUM(C67:C70)</f>
        <v>0</v>
      </c>
      <c r="D66" s="136">
        <f t="shared" si="230"/>
        <v>0</v>
      </c>
      <c r="E66" s="136">
        <f t="shared" si="230"/>
        <v>0</v>
      </c>
      <c r="F66" s="136">
        <f t="shared" si="230"/>
        <v>0</v>
      </c>
      <c r="G66" s="136">
        <f t="shared" si="230"/>
        <v>0</v>
      </c>
      <c r="H66" s="136">
        <f t="shared" si="230"/>
        <v>0</v>
      </c>
      <c r="I66" s="136">
        <f t="shared" si="230"/>
        <v>0</v>
      </c>
      <c r="J66" s="136">
        <f t="shared" si="230"/>
        <v>0</v>
      </c>
      <c r="K66" s="136">
        <f t="shared" si="230"/>
        <v>0</v>
      </c>
      <c r="L66" s="136">
        <f t="shared" si="230"/>
        <v>0</v>
      </c>
      <c r="M66" s="136">
        <f t="shared" si="230"/>
        <v>0</v>
      </c>
      <c r="N66" s="136">
        <f t="shared" si="230"/>
        <v>0</v>
      </c>
      <c r="O66" s="136">
        <f t="shared" si="230"/>
        <v>0</v>
      </c>
      <c r="P66" s="136">
        <f t="shared" si="230"/>
        <v>0</v>
      </c>
      <c r="Q66" s="136">
        <f t="shared" si="230"/>
        <v>0</v>
      </c>
      <c r="R66" s="136">
        <f t="shared" si="230"/>
        <v>0</v>
      </c>
      <c r="S66" s="136">
        <f t="shared" si="230"/>
        <v>0</v>
      </c>
      <c r="T66" s="139" t="s">
        <v>21</v>
      </c>
      <c r="U66" s="139" t="s">
        <v>21</v>
      </c>
      <c r="V66" s="136">
        <f t="shared" ref="V66:AS66" si="231">SUM(V67:V70)</f>
        <v>0</v>
      </c>
      <c r="W66" s="136">
        <f t="shared" si="231"/>
        <v>0</v>
      </c>
      <c r="X66" s="136">
        <f t="shared" si="231"/>
        <v>0</v>
      </c>
      <c r="Y66" s="136">
        <f t="shared" si="231"/>
        <v>0</v>
      </c>
      <c r="Z66" s="136">
        <f t="shared" si="231"/>
        <v>0</v>
      </c>
      <c r="AA66" s="136">
        <f t="shared" si="231"/>
        <v>0</v>
      </c>
      <c r="AB66" s="136">
        <f t="shared" si="231"/>
        <v>0</v>
      </c>
      <c r="AC66" s="136">
        <f t="shared" si="231"/>
        <v>0</v>
      </c>
      <c r="AD66" s="136">
        <f t="shared" si="231"/>
        <v>0</v>
      </c>
      <c r="AE66" s="136">
        <f t="shared" si="231"/>
        <v>0</v>
      </c>
      <c r="AF66" s="136">
        <f t="shared" si="231"/>
        <v>0</v>
      </c>
      <c r="AG66" s="136">
        <f t="shared" si="231"/>
        <v>0</v>
      </c>
      <c r="AH66" s="136">
        <f t="shared" si="231"/>
        <v>0</v>
      </c>
      <c r="AI66" s="136">
        <f t="shared" si="231"/>
        <v>0</v>
      </c>
      <c r="AJ66" s="136">
        <f t="shared" si="231"/>
        <v>0</v>
      </c>
      <c r="AK66" s="136">
        <f t="shared" si="231"/>
        <v>0</v>
      </c>
      <c r="AL66" s="136">
        <f t="shared" si="231"/>
        <v>0</v>
      </c>
      <c r="AM66" s="136">
        <f t="shared" si="231"/>
        <v>0</v>
      </c>
      <c r="AN66" s="136">
        <f t="shared" si="231"/>
        <v>0</v>
      </c>
      <c r="AO66" s="136">
        <f t="shared" si="231"/>
        <v>0</v>
      </c>
      <c r="AP66" s="136">
        <f t="shared" si="231"/>
        <v>0</v>
      </c>
      <c r="AQ66" s="136">
        <f t="shared" si="231"/>
        <v>0</v>
      </c>
      <c r="AR66" s="136">
        <f t="shared" si="231"/>
        <v>0</v>
      </c>
      <c r="AS66" s="136">
        <f t="shared" si="231"/>
        <v>0</v>
      </c>
      <c r="AT66" s="139" t="s">
        <v>21</v>
      </c>
      <c r="AU66" s="139" t="s">
        <v>21</v>
      </c>
      <c r="AV66" s="139" t="s">
        <v>21</v>
      </c>
      <c r="AW66" s="139" t="s">
        <v>21</v>
      </c>
      <c r="AX66" s="139" t="s">
        <v>21</v>
      </c>
      <c r="AY66" s="139" t="s">
        <v>21</v>
      </c>
      <c r="AZ66" s="139" t="s">
        <v>21</v>
      </c>
      <c r="BA66" s="139" t="s">
        <v>21</v>
      </c>
      <c r="BB66" s="139" t="s">
        <v>21</v>
      </c>
      <c r="BC66" s="136">
        <f t="shared" ref="BC66:BS66" si="232">SUM(BC67:BC70)</f>
        <v>0</v>
      </c>
      <c r="BD66" s="136">
        <f t="shared" si="232"/>
        <v>0</v>
      </c>
      <c r="BE66" s="136">
        <f t="shared" si="232"/>
        <v>0</v>
      </c>
      <c r="BF66" s="136">
        <f t="shared" si="232"/>
        <v>0</v>
      </c>
      <c r="BG66" s="136">
        <f t="shared" si="232"/>
        <v>0</v>
      </c>
      <c r="BH66" s="136">
        <f t="shared" si="232"/>
        <v>0</v>
      </c>
      <c r="BI66" s="136">
        <f t="shared" si="232"/>
        <v>0</v>
      </c>
      <c r="BJ66" s="136">
        <f t="shared" si="232"/>
        <v>0</v>
      </c>
      <c r="BK66" s="136">
        <f t="shared" si="232"/>
        <v>0</v>
      </c>
      <c r="BL66" s="136">
        <f t="shared" si="232"/>
        <v>0</v>
      </c>
      <c r="BM66" s="136">
        <f t="shared" si="232"/>
        <v>0</v>
      </c>
      <c r="BN66" s="136">
        <f t="shared" si="232"/>
        <v>0</v>
      </c>
      <c r="BO66" s="136">
        <f t="shared" si="232"/>
        <v>0</v>
      </c>
      <c r="BP66" s="136">
        <f t="shared" si="232"/>
        <v>0</v>
      </c>
      <c r="BQ66" s="136">
        <f t="shared" si="232"/>
        <v>0</v>
      </c>
      <c r="BR66" s="136">
        <f t="shared" si="232"/>
        <v>0</v>
      </c>
      <c r="BS66" s="136">
        <f t="shared" si="232"/>
        <v>0</v>
      </c>
      <c r="BT66" s="139" t="s">
        <v>21</v>
      </c>
      <c r="BU66" s="139" t="s">
        <v>21</v>
      </c>
      <c r="BV66" s="136">
        <f t="shared" ref="BV66:CS66" si="233">SUM(BV67:BV70)</f>
        <v>0</v>
      </c>
      <c r="BW66" s="136">
        <f t="shared" si="233"/>
        <v>0</v>
      </c>
      <c r="BX66" s="136">
        <f t="shared" si="233"/>
        <v>0</v>
      </c>
      <c r="BY66" s="136">
        <f t="shared" si="233"/>
        <v>0</v>
      </c>
      <c r="BZ66" s="136">
        <f t="shared" si="233"/>
        <v>0</v>
      </c>
      <c r="CA66" s="136">
        <f t="shared" si="233"/>
        <v>0</v>
      </c>
      <c r="CB66" s="136">
        <f t="shared" si="233"/>
        <v>0</v>
      </c>
      <c r="CC66" s="136">
        <f t="shared" si="233"/>
        <v>0</v>
      </c>
      <c r="CD66" s="136">
        <f t="shared" si="233"/>
        <v>0</v>
      </c>
      <c r="CE66" s="136">
        <f t="shared" si="233"/>
        <v>0</v>
      </c>
      <c r="CF66" s="136">
        <f t="shared" si="233"/>
        <v>0</v>
      </c>
      <c r="CG66" s="136">
        <f t="shared" si="233"/>
        <v>0</v>
      </c>
      <c r="CH66" s="136">
        <f t="shared" si="233"/>
        <v>0</v>
      </c>
      <c r="CI66" s="136">
        <f t="shared" si="233"/>
        <v>0</v>
      </c>
      <c r="CJ66" s="136">
        <f t="shared" si="233"/>
        <v>0</v>
      </c>
      <c r="CK66" s="136">
        <f t="shared" si="233"/>
        <v>0</v>
      </c>
      <c r="CL66" s="136">
        <f t="shared" si="233"/>
        <v>0</v>
      </c>
      <c r="CM66" s="136">
        <f t="shared" si="233"/>
        <v>0</v>
      </c>
      <c r="CN66" s="136">
        <f t="shared" si="233"/>
        <v>0</v>
      </c>
      <c r="CO66" s="136">
        <f t="shared" si="233"/>
        <v>0</v>
      </c>
      <c r="CP66" s="136">
        <f t="shared" si="233"/>
        <v>0</v>
      </c>
      <c r="CQ66" s="136">
        <f t="shared" si="233"/>
        <v>0</v>
      </c>
      <c r="CR66" s="136">
        <f t="shared" si="233"/>
        <v>0</v>
      </c>
      <c r="CS66" s="136">
        <f t="shared" si="233"/>
        <v>0</v>
      </c>
      <c r="CT66" s="139" t="s">
        <v>21</v>
      </c>
      <c r="CU66" s="139" t="s">
        <v>21</v>
      </c>
      <c r="CV66" s="139" t="s">
        <v>21</v>
      </c>
      <c r="CW66" s="139" t="s">
        <v>21</v>
      </c>
      <c r="CX66" s="139" t="s">
        <v>21</v>
      </c>
      <c r="CY66" s="139" t="s">
        <v>21</v>
      </c>
      <c r="CZ66" s="139" t="s">
        <v>21</v>
      </c>
      <c r="DA66" s="139" t="s">
        <v>21</v>
      </c>
      <c r="DB66" s="139" t="s">
        <v>21</v>
      </c>
      <c r="DC66" s="136">
        <f t="shared" ref="DC66:DS66" si="234">SUM(DC67:DC70)</f>
        <v>0</v>
      </c>
      <c r="DD66" s="136">
        <f t="shared" si="234"/>
        <v>0</v>
      </c>
      <c r="DE66" s="136">
        <f t="shared" si="234"/>
        <v>0</v>
      </c>
      <c r="DF66" s="136">
        <f t="shared" si="234"/>
        <v>0</v>
      </c>
      <c r="DG66" s="136">
        <f t="shared" si="234"/>
        <v>0</v>
      </c>
      <c r="DH66" s="136">
        <f t="shared" si="234"/>
        <v>0</v>
      </c>
      <c r="DI66" s="136">
        <f t="shared" si="234"/>
        <v>0</v>
      </c>
      <c r="DJ66" s="136">
        <f t="shared" si="234"/>
        <v>0</v>
      </c>
      <c r="DK66" s="136">
        <f t="shared" si="234"/>
        <v>0</v>
      </c>
      <c r="DL66" s="136">
        <f t="shared" si="234"/>
        <v>0</v>
      </c>
      <c r="DM66" s="136">
        <f t="shared" si="234"/>
        <v>0</v>
      </c>
      <c r="DN66" s="136">
        <f t="shared" si="234"/>
        <v>0</v>
      </c>
      <c r="DO66" s="136">
        <f t="shared" si="234"/>
        <v>0</v>
      </c>
      <c r="DP66" s="136">
        <f t="shared" si="234"/>
        <v>0</v>
      </c>
      <c r="DQ66" s="136">
        <f t="shared" si="234"/>
        <v>0</v>
      </c>
      <c r="DR66" s="136">
        <f t="shared" si="234"/>
        <v>0</v>
      </c>
      <c r="DS66" s="136">
        <f t="shared" si="234"/>
        <v>0</v>
      </c>
      <c r="DT66" s="139" t="s">
        <v>21</v>
      </c>
      <c r="DU66" s="139" t="s">
        <v>21</v>
      </c>
      <c r="DV66" s="136">
        <f t="shared" ref="DV66:ES66" si="235">SUM(DV67:DV70)</f>
        <v>0</v>
      </c>
      <c r="DW66" s="136">
        <f t="shared" si="235"/>
        <v>0</v>
      </c>
      <c r="DX66" s="136">
        <f t="shared" si="235"/>
        <v>0</v>
      </c>
      <c r="DY66" s="136">
        <f t="shared" si="235"/>
        <v>0</v>
      </c>
      <c r="DZ66" s="136">
        <f t="shared" si="235"/>
        <v>0</v>
      </c>
      <c r="EA66" s="136">
        <f t="shared" si="235"/>
        <v>0</v>
      </c>
      <c r="EB66" s="136">
        <f t="shared" si="235"/>
        <v>0</v>
      </c>
      <c r="EC66" s="136">
        <f t="shared" si="235"/>
        <v>0</v>
      </c>
      <c r="ED66" s="136">
        <f t="shared" si="235"/>
        <v>0</v>
      </c>
      <c r="EE66" s="136">
        <f t="shared" si="235"/>
        <v>0</v>
      </c>
      <c r="EF66" s="136">
        <f t="shared" si="235"/>
        <v>0</v>
      </c>
      <c r="EG66" s="136">
        <f t="shared" si="235"/>
        <v>0</v>
      </c>
      <c r="EH66" s="136">
        <f t="shared" si="235"/>
        <v>0</v>
      </c>
      <c r="EI66" s="136">
        <f t="shared" si="235"/>
        <v>0</v>
      </c>
      <c r="EJ66" s="136">
        <f t="shared" si="235"/>
        <v>0</v>
      </c>
      <c r="EK66" s="136">
        <f t="shared" si="235"/>
        <v>0</v>
      </c>
      <c r="EL66" s="136">
        <f t="shared" si="235"/>
        <v>0</v>
      </c>
      <c r="EM66" s="136">
        <f t="shared" si="235"/>
        <v>0</v>
      </c>
      <c r="EN66" s="136">
        <f t="shared" si="235"/>
        <v>0</v>
      </c>
      <c r="EO66" s="136">
        <f t="shared" si="235"/>
        <v>0</v>
      </c>
      <c r="EP66" s="136">
        <v>0</v>
      </c>
      <c r="EQ66" s="136">
        <f t="shared" si="235"/>
        <v>0</v>
      </c>
      <c r="ER66" s="136">
        <f t="shared" si="235"/>
        <v>0</v>
      </c>
      <c r="ES66" s="136">
        <f t="shared" si="235"/>
        <v>0</v>
      </c>
      <c r="ET66" s="139" t="s">
        <v>21</v>
      </c>
      <c r="EU66" s="139" t="s">
        <v>21</v>
      </c>
      <c r="EV66" s="139" t="s">
        <v>21</v>
      </c>
      <c r="EW66" s="139" t="s">
        <v>21</v>
      </c>
      <c r="EX66" s="139" t="s">
        <v>21</v>
      </c>
      <c r="EY66" s="139" t="s">
        <v>21</v>
      </c>
      <c r="EZ66" s="139" t="s">
        <v>21</v>
      </c>
      <c r="FA66" s="139" t="s">
        <v>21</v>
      </c>
      <c r="FB66" s="139"/>
      <c r="FC66" s="136">
        <f t="shared" ref="FC66:FZ66" si="236">SUM(FC67:FC70)</f>
        <v>2</v>
      </c>
      <c r="FD66" s="136">
        <f t="shared" si="236"/>
        <v>2</v>
      </c>
      <c r="FE66" s="136">
        <f t="shared" si="236"/>
        <v>2</v>
      </c>
      <c r="FF66" s="136">
        <f t="shared" si="236"/>
        <v>2</v>
      </c>
      <c r="FG66" s="136">
        <f t="shared" si="236"/>
        <v>2</v>
      </c>
      <c r="FH66" s="136">
        <f t="shared" si="236"/>
        <v>2</v>
      </c>
      <c r="FI66" s="136">
        <f t="shared" si="236"/>
        <v>2</v>
      </c>
      <c r="FJ66" s="136">
        <f t="shared" si="236"/>
        <v>2</v>
      </c>
      <c r="FK66" s="136">
        <f t="shared" si="236"/>
        <v>2</v>
      </c>
      <c r="FL66" s="136">
        <f t="shared" si="236"/>
        <v>2</v>
      </c>
      <c r="FM66" s="136">
        <f t="shared" si="236"/>
        <v>0</v>
      </c>
      <c r="FN66" s="136">
        <f t="shared" si="236"/>
        <v>2</v>
      </c>
      <c r="FO66" s="136">
        <f t="shared" si="236"/>
        <v>2</v>
      </c>
      <c r="FP66" s="136">
        <f t="shared" si="236"/>
        <v>2</v>
      </c>
      <c r="FQ66" s="136">
        <f t="shared" si="236"/>
        <v>2</v>
      </c>
      <c r="FR66" s="136">
        <f t="shared" si="236"/>
        <v>2</v>
      </c>
      <c r="FS66" s="136">
        <f t="shared" si="236"/>
        <v>0</v>
      </c>
      <c r="FT66" s="136">
        <f t="shared" si="236"/>
        <v>0</v>
      </c>
      <c r="FU66" s="136">
        <f t="shared" si="236"/>
        <v>0</v>
      </c>
      <c r="FV66" s="136">
        <f t="shared" si="236"/>
        <v>10</v>
      </c>
      <c r="FW66" s="136">
        <f t="shared" si="236"/>
        <v>10</v>
      </c>
      <c r="FX66" s="136">
        <f t="shared" si="236"/>
        <v>10</v>
      </c>
      <c r="FY66" s="136">
        <f t="shared" si="236"/>
        <v>10</v>
      </c>
      <c r="FZ66" s="136">
        <f t="shared" si="236"/>
        <v>10</v>
      </c>
      <c r="GA66" s="136">
        <f>SUM(GA67:GA70)</f>
        <v>10</v>
      </c>
      <c r="GB66" s="136">
        <f>SUM(GB67:GB70)</f>
        <v>10</v>
      </c>
      <c r="GC66" s="136">
        <f t="shared" ref="GC66:GF66" si="237">SUM(GC67:GC70)</f>
        <v>0</v>
      </c>
      <c r="GD66" s="136">
        <f t="shared" si="237"/>
        <v>0</v>
      </c>
      <c r="GE66" s="136">
        <f t="shared" si="237"/>
        <v>0</v>
      </c>
      <c r="GF66" s="136">
        <f t="shared" si="237"/>
        <v>0</v>
      </c>
      <c r="GG66" s="136">
        <f>SUM(GG67:GG73)</f>
        <v>0</v>
      </c>
      <c r="GH66" s="136">
        <f>SUM(GH67:GH73)</f>
        <v>36</v>
      </c>
      <c r="GI66" s="136">
        <v>9</v>
      </c>
      <c r="GJ66" s="136">
        <f t="shared" ref="GJ66:GP66" si="238">SUM(GJ67:GJ73)</f>
        <v>36</v>
      </c>
      <c r="GK66" s="136">
        <f t="shared" si="238"/>
        <v>36</v>
      </c>
      <c r="GL66" s="136">
        <f t="shared" si="238"/>
        <v>36</v>
      </c>
      <c r="GM66" s="136">
        <f t="shared" si="238"/>
        <v>36</v>
      </c>
      <c r="GN66" s="136">
        <f t="shared" si="238"/>
        <v>36</v>
      </c>
      <c r="GO66" s="136">
        <f t="shared" si="238"/>
        <v>36</v>
      </c>
      <c r="GP66" s="136">
        <f t="shared" si="238"/>
        <v>36</v>
      </c>
      <c r="GQ66" s="136">
        <f t="shared" ref="GQ66" si="239">SUM(GQ67:GQ73)</f>
        <v>36</v>
      </c>
      <c r="GR66" s="136">
        <f t="shared" ref="GR66" si="240">SUM(GR67:GR73)</f>
        <v>36</v>
      </c>
      <c r="GS66" s="136">
        <f t="shared" ref="GS66" si="241">SUM(GS67:GS73)</f>
        <v>36</v>
      </c>
      <c r="GT66" s="147">
        <f>SUM(GT67:GT70)+GI66</f>
        <v>145</v>
      </c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</row>
    <row r="67" spans="1:347" ht="26.25" thickBot="1">
      <c r="A67" s="1" t="s">
        <v>143</v>
      </c>
      <c r="B67" s="2" t="s">
        <v>144</v>
      </c>
      <c r="C67" s="86"/>
      <c r="D67" s="86"/>
      <c r="E67" s="86"/>
      <c r="F67" s="86"/>
      <c r="G67" s="86"/>
      <c r="H67" s="86"/>
      <c r="I67" s="86"/>
      <c r="J67" s="86"/>
      <c r="K67" s="87"/>
      <c r="L67" s="87"/>
      <c r="M67" s="87"/>
      <c r="N67" s="100"/>
      <c r="O67" s="86"/>
      <c r="P67" s="87"/>
      <c r="Q67" s="87"/>
      <c r="R67" s="87"/>
      <c r="S67" s="87"/>
      <c r="T67" s="81" t="s">
        <v>21</v>
      </c>
      <c r="U67" s="81" t="s">
        <v>21</v>
      </c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124"/>
      <c r="AS67" s="124"/>
      <c r="AT67" s="81" t="s">
        <v>21</v>
      </c>
      <c r="AU67" s="81" t="s">
        <v>21</v>
      </c>
      <c r="AV67" s="81" t="s">
        <v>21</v>
      </c>
      <c r="AW67" s="81" t="s">
        <v>21</v>
      </c>
      <c r="AX67" s="81" t="s">
        <v>21</v>
      </c>
      <c r="AY67" s="81" t="s">
        <v>21</v>
      </c>
      <c r="AZ67" s="81" t="s">
        <v>21</v>
      </c>
      <c r="BA67" s="81" t="s">
        <v>21</v>
      </c>
      <c r="BB67" s="81" t="s">
        <v>21</v>
      </c>
      <c r="BC67" s="34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91"/>
      <c r="BT67" s="81" t="s">
        <v>21</v>
      </c>
      <c r="BU67" s="81" t="s">
        <v>21</v>
      </c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8"/>
      <c r="CK67" s="88"/>
      <c r="CL67" s="88"/>
      <c r="CM67" s="88"/>
      <c r="CN67" s="88"/>
      <c r="CO67" s="88"/>
      <c r="CP67" s="88"/>
      <c r="CQ67" s="89"/>
      <c r="CR67" s="89"/>
      <c r="CS67" s="91"/>
      <c r="CT67" s="81" t="s">
        <v>21</v>
      </c>
      <c r="CU67" s="81" t="s">
        <v>21</v>
      </c>
      <c r="CV67" s="81" t="s">
        <v>21</v>
      </c>
      <c r="CW67" s="81" t="s">
        <v>21</v>
      </c>
      <c r="CX67" s="81" t="s">
        <v>21</v>
      </c>
      <c r="CY67" s="81" t="s">
        <v>21</v>
      </c>
      <c r="CZ67" s="81" t="s">
        <v>21</v>
      </c>
      <c r="DA67" s="81" t="s">
        <v>21</v>
      </c>
      <c r="DB67" s="81" t="s">
        <v>21</v>
      </c>
      <c r="DC67" s="34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34"/>
      <c r="DR67" s="34"/>
      <c r="DS67" s="91"/>
      <c r="DT67" s="81" t="s">
        <v>21</v>
      </c>
      <c r="DU67" s="81" t="s">
        <v>21</v>
      </c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8"/>
      <c r="EI67" s="88"/>
      <c r="EJ67" s="88"/>
      <c r="EK67" s="88"/>
      <c r="EL67" s="90"/>
      <c r="EM67" s="90"/>
      <c r="EN67" s="90"/>
      <c r="EO67" s="90"/>
      <c r="EP67" s="90"/>
      <c r="EQ67" s="90"/>
      <c r="ER67" s="90"/>
      <c r="ES67" s="91"/>
      <c r="ET67" s="81" t="s">
        <v>21</v>
      </c>
      <c r="EU67" s="81" t="s">
        <v>21</v>
      </c>
      <c r="EV67" s="81" t="s">
        <v>21</v>
      </c>
      <c r="EW67" s="81" t="s">
        <v>21</v>
      </c>
      <c r="EX67" s="81" t="s">
        <v>21</v>
      </c>
      <c r="EY67" s="81" t="s">
        <v>21</v>
      </c>
      <c r="EZ67" s="81" t="s">
        <v>21</v>
      </c>
      <c r="FA67" s="81" t="s">
        <v>21</v>
      </c>
      <c r="FB67" s="81"/>
      <c r="FC67" s="34">
        <v>2</v>
      </c>
      <c r="FD67" s="86">
        <v>2</v>
      </c>
      <c r="FE67" s="86">
        <v>2</v>
      </c>
      <c r="FF67" s="34">
        <v>2</v>
      </c>
      <c r="FG67" s="86">
        <v>2</v>
      </c>
      <c r="FH67" s="86">
        <v>2</v>
      </c>
      <c r="FI67" s="34">
        <v>2</v>
      </c>
      <c r="FJ67" s="86">
        <v>2</v>
      </c>
      <c r="FK67" s="86">
        <v>2</v>
      </c>
      <c r="FL67" s="34">
        <v>2</v>
      </c>
      <c r="FM67" s="38"/>
      <c r="FN67" s="34">
        <v>2</v>
      </c>
      <c r="FO67" s="34">
        <v>2</v>
      </c>
      <c r="FP67" s="34">
        <v>2</v>
      </c>
      <c r="FQ67" s="34">
        <v>2</v>
      </c>
      <c r="FR67" s="34">
        <v>2</v>
      </c>
      <c r="FS67" s="91"/>
      <c r="FT67" s="81" t="s">
        <v>21</v>
      </c>
      <c r="FU67" s="81" t="s">
        <v>21</v>
      </c>
      <c r="FV67" s="34"/>
      <c r="FW67" s="34"/>
      <c r="FX67" s="34"/>
      <c r="FY67" s="34"/>
      <c r="FZ67" s="34"/>
      <c r="GA67" s="34"/>
      <c r="GB67" s="34"/>
      <c r="GC67" s="38"/>
      <c r="GD67" s="38"/>
      <c r="GE67" s="38"/>
      <c r="GF67" s="38"/>
      <c r="GG67" s="38"/>
      <c r="GH67" s="38"/>
      <c r="GI67" s="91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80">
        <f>SUM(C67:S67,V67:AS67,BC67:BS67,BV67:CS67,DC67:DS67,DV67:ET67,FC67:FS67,FV67:GB67)</f>
        <v>30</v>
      </c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</row>
    <row r="68" spans="1:347" ht="26.25" thickBot="1">
      <c r="A68" s="1" t="s">
        <v>70</v>
      </c>
      <c r="B68" s="2" t="s">
        <v>145</v>
      </c>
      <c r="C68" s="86"/>
      <c r="D68" s="86"/>
      <c r="E68" s="86"/>
      <c r="F68" s="86"/>
      <c r="G68" s="86"/>
      <c r="H68" s="86"/>
      <c r="I68" s="86"/>
      <c r="J68" s="86"/>
      <c r="K68" s="87"/>
      <c r="L68" s="87"/>
      <c r="M68" s="87"/>
      <c r="N68" s="100"/>
      <c r="O68" s="86"/>
      <c r="P68" s="87"/>
      <c r="Q68" s="87"/>
      <c r="R68" s="87"/>
      <c r="S68" s="87"/>
      <c r="T68" s="81" t="s">
        <v>21</v>
      </c>
      <c r="U68" s="81" t="s">
        <v>21</v>
      </c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124"/>
      <c r="AS68" s="124"/>
      <c r="AT68" s="81" t="s">
        <v>21</v>
      </c>
      <c r="AU68" s="81" t="s">
        <v>21</v>
      </c>
      <c r="AV68" s="81" t="s">
        <v>21</v>
      </c>
      <c r="AW68" s="81" t="s">
        <v>21</v>
      </c>
      <c r="AX68" s="81" t="s">
        <v>21</v>
      </c>
      <c r="AY68" s="81" t="s">
        <v>21</v>
      </c>
      <c r="AZ68" s="81" t="s">
        <v>21</v>
      </c>
      <c r="BA68" s="81" t="s">
        <v>21</v>
      </c>
      <c r="BB68" s="81" t="s">
        <v>21</v>
      </c>
      <c r="BC68" s="34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91"/>
      <c r="BT68" s="81" t="s">
        <v>21</v>
      </c>
      <c r="BU68" s="81" t="s">
        <v>21</v>
      </c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8"/>
      <c r="CK68" s="88"/>
      <c r="CL68" s="88"/>
      <c r="CM68" s="88"/>
      <c r="CN68" s="88"/>
      <c r="CO68" s="88"/>
      <c r="CP68" s="88"/>
      <c r="CQ68" s="89"/>
      <c r="CR68" s="89"/>
      <c r="CS68" s="91"/>
      <c r="CT68" s="81" t="s">
        <v>21</v>
      </c>
      <c r="CU68" s="81" t="s">
        <v>21</v>
      </c>
      <c r="CV68" s="81" t="s">
        <v>21</v>
      </c>
      <c r="CW68" s="81" t="s">
        <v>21</v>
      </c>
      <c r="CX68" s="81" t="s">
        <v>21</v>
      </c>
      <c r="CY68" s="81" t="s">
        <v>21</v>
      </c>
      <c r="CZ68" s="81" t="s">
        <v>21</v>
      </c>
      <c r="DA68" s="81" t="s">
        <v>21</v>
      </c>
      <c r="DB68" s="81" t="s">
        <v>21</v>
      </c>
      <c r="DC68" s="34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34"/>
      <c r="DR68" s="34"/>
      <c r="DS68" s="91"/>
      <c r="DT68" s="81" t="s">
        <v>21</v>
      </c>
      <c r="DU68" s="81" t="s">
        <v>21</v>
      </c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8"/>
      <c r="EI68" s="88"/>
      <c r="EJ68" s="88"/>
      <c r="EK68" s="88"/>
      <c r="EL68" s="90"/>
      <c r="EM68" s="90"/>
      <c r="EN68" s="90"/>
      <c r="EO68" s="90"/>
      <c r="EP68" s="90"/>
      <c r="EQ68" s="90"/>
      <c r="ER68" s="90"/>
      <c r="ES68" s="91"/>
      <c r="ET68" s="81" t="s">
        <v>21</v>
      </c>
      <c r="EU68" s="81" t="s">
        <v>21</v>
      </c>
      <c r="EV68" s="81" t="s">
        <v>21</v>
      </c>
      <c r="EW68" s="81" t="s">
        <v>21</v>
      </c>
      <c r="EX68" s="81" t="s">
        <v>21</v>
      </c>
      <c r="EY68" s="81" t="s">
        <v>21</v>
      </c>
      <c r="EZ68" s="81" t="s">
        <v>21</v>
      </c>
      <c r="FA68" s="81" t="s">
        <v>21</v>
      </c>
      <c r="FB68" s="81"/>
      <c r="FC68" s="34"/>
      <c r="FD68" s="86"/>
      <c r="FE68" s="86"/>
      <c r="FF68" s="86"/>
      <c r="FG68" s="86"/>
      <c r="FH68" s="86"/>
      <c r="FI68" s="86"/>
      <c r="FJ68" s="86"/>
      <c r="FK68" s="88"/>
      <c r="FL68" s="34"/>
      <c r="FM68" s="38"/>
      <c r="FN68" s="34"/>
      <c r="FO68" s="34"/>
      <c r="FP68" s="34"/>
      <c r="FQ68" s="34"/>
      <c r="FR68" s="34"/>
      <c r="FS68" s="91"/>
      <c r="FT68" s="81" t="s">
        <v>21</v>
      </c>
      <c r="FU68" s="81" t="s">
        <v>21</v>
      </c>
      <c r="FV68" s="34">
        <v>4</v>
      </c>
      <c r="FW68" s="34">
        <v>6</v>
      </c>
      <c r="FX68" s="34">
        <v>4</v>
      </c>
      <c r="FY68" s="34">
        <v>6</v>
      </c>
      <c r="FZ68" s="34">
        <v>4</v>
      </c>
      <c r="GA68" s="34">
        <v>6</v>
      </c>
      <c r="GB68" s="34">
        <v>5</v>
      </c>
      <c r="GC68" s="38"/>
      <c r="GD68" s="38"/>
      <c r="GE68" s="38"/>
      <c r="GF68" s="38"/>
      <c r="GG68" s="38"/>
      <c r="GH68" s="38"/>
      <c r="GI68" s="91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80">
        <f>SUM(C68:S68,V68:AS68,BC68:BS68,BV68:CS68,DC68:DS68,DV68:ET68,FC68:FS68,FV68:GB68)</f>
        <v>35</v>
      </c>
    </row>
    <row r="69" spans="1:347" ht="57.75" customHeight="1" thickBot="1">
      <c r="A69" s="1" t="s">
        <v>146</v>
      </c>
      <c r="B69" s="2" t="s">
        <v>147</v>
      </c>
      <c r="C69" s="86"/>
      <c r="D69" s="86"/>
      <c r="E69" s="86"/>
      <c r="F69" s="86"/>
      <c r="G69" s="86"/>
      <c r="H69" s="86"/>
      <c r="I69" s="86"/>
      <c r="J69" s="86"/>
      <c r="K69" s="87"/>
      <c r="L69" s="87"/>
      <c r="M69" s="87"/>
      <c r="N69" s="100"/>
      <c r="O69" s="86"/>
      <c r="P69" s="87"/>
      <c r="Q69" s="87"/>
      <c r="R69" s="87"/>
      <c r="S69" s="87"/>
      <c r="T69" s="81" t="s">
        <v>21</v>
      </c>
      <c r="U69" s="81" t="s">
        <v>21</v>
      </c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124"/>
      <c r="AS69" s="124"/>
      <c r="AT69" s="81" t="s">
        <v>21</v>
      </c>
      <c r="AU69" s="81" t="s">
        <v>21</v>
      </c>
      <c r="AV69" s="81" t="s">
        <v>21</v>
      </c>
      <c r="AW69" s="81" t="s">
        <v>21</v>
      </c>
      <c r="AX69" s="81" t="s">
        <v>21</v>
      </c>
      <c r="AY69" s="81" t="s">
        <v>21</v>
      </c>
      <c r="AZ69" s="81" t="s">
        <v>21</v>
      </c>
      <c r="BA69" s="81" t="s">
        <v>21</v>
      </c>
      <c r="BB69" s="81" t="s">
        <v>21</v>
      </c>
      <c r="BC69" s="34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91"/>
      <c r="BT69" s="81" t="s">
        <v>21</v>
      </c>
      <c r="BU69" s="81" t="s">
        <v>21</v>
      </c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8"/>
      <c r="CK69" s="88"/>
      <c r="CL69" s="88"/>
      <c r="CM69" s="88"/>
      <c r="CN69" s="88"/>
      <c r="CO69" s="88"/>
      <c r="CP69" s="88"/>
      <c r="CQ69" s="89"/>
      <c r="CR69" s="89"/>
      <c r="CS69" s="91"/>
      <c r="CT69" s="81" t="s">
        <v>21</v>
      </c>
      <c r="CU69" s="81" t="s">
        <v>21</v>
      </c>
      <c r="CV69" s="81" t="s">
        <v>21</v>
      </c>
      <c r="CW69" s="81" t="s">
        <v>21</v>
      </c>
      <c r="CX69" s="81" t="s">
        <v>21</v>
      </c>
      <c r="CY69" s="81" t="s">
        <v>21</v>
      </c>
      <c r="CZ69" s="81" t="s">
        <v>21</v>
      </c>
      <c r="DA69" s="81" t="s">
        <v>21</v>
      </c>
      <c r="DB69" s="81" t="s">
        <v>21</v>
      </c>
      <c r="DC69" s="34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34"/>
      <c r="DR69" s="34"/>
      <c r="DS69" s="91"/>
      <c r="DT69" s="81" t="s">
        <v>21</v>
      </c>
      <c r="DU69" s="81" t="s">
        <v>21</v>
      </c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8"/>
      <c r="EI69" s="88"/>
      <c r="EJ69" s="88"/>
      <c r="EK69" s="88"/>
      <c r="EL69" s="90"/>
      <c r="EM69" s="90"/>
      <c r="EN69" s="90"/>
      <c r="EO69" s="90"/>
      <c r="EP69" s="90"/>
      <c r="EQ69" s="90"/>
      <c r="ER69" s="90"/>
      <c r="ES69" s="91"/>
      <c r="ET69" s="81" t="s">
        <v>21</v>
      </c>
      <c r="EU69" s="81" t="s">
        <v>21</v>
      </c>
      <c r="EV69" s="81" t="s">
        <v>21</v>
      </c>
      <c r="EW69" s="81" t="s">
        <v>21</v>
      </c>
      <c r="EX69" s="81" t="s">
        <v>21</v>
      </c>
      <c r="EY69" s="81" t="s">
        <v>21</v>
      </c>
      <c r="EZ69" s="81" t="s">
        <v>21</v>
      </c>
      <c r="FA69" s="81" t="s">
        <v>21</v>
      </c>
      <c r="FB69" s="81"/>
      <c r="FC69" s="34"/>
      <c r="FD69" s="86"/>
      <c r="FE69" s="86"/>
      <c r="FF69" s="86"/>
      <c r="FG69" s="86"/>
      <c r="FH69" s="86"/>
      <c r="FI69" s="86"/>
      <c r="FJ69" s="86"/>
      <c r="FK69" s="88"/>
      <c r="FL69" s="34"/>
      <c r="FM69" s="38"/>
      <c r="FN69" s="34"/>
      <c r="FO69" s="34"/>
      <c r="FP69" s="34"/>
      <c r="FQ69" s="34"/>
      <c r="FR69" s="34"/>
      <c r="FS69" s="91"/>
      <c r="FT69" s="81" t="s">
        <v>21</v>
      </c>
      <c r="FU69" s="81" t="s">
        <v>21</v>
      </c>
      <c r="FV69" s="34">
        <v>6</v>
      </c>
      <c r="FW69" s="34">
        <v>4</v>
      </c>
      <c r="FX69" s="34">
        <v>6</v>
      </c>
      <c r="FY69" s="34">
        <v>4</v>
      </c>
      <c r="FZ69" s="34">
        <v>6</v>
      </c>
      <c r="GA69" s="34">
        <v>4</v>
      </c>
      <c r="GB69" s="34">
        <v>5</v>
      </c>
      <c r="GC69" s="38"/>
      <c r="GD69" s="38"/>
      <c r="GE69" s="38"/>
      <c r="GF69" s="38"/>
      <c r="GG69" s="38"/>
      <c r="GH69" s="38"/>
      <c r="GI69" s="91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80">
        <f>SUM(C69:S69,V69:AS69,BC69:BS69,BV69:CS69,DC69:DS69,DV69:ET69,FC69:FS69,FV69:GB69)</f>
        <v>35</v>
      </c>
    </row>
    <row r="70" spans="1:347" ht="15.75" thickBot="1">
      <c r="A70" s="1" t="s">
        <v>71</v>
      </c>
      <c r="B70" s="2" t="s">
        <v>60</v>
      </c>
      <c r="C70" s="86"/>
      <c r="D70" s="86"/>
      <c r="E70" s="86"/>
      <c r="F70" s="86"/>
      <c r="G70" s="86"/>
      <c r="H70" s="86"/>
      <c r="I70" s="86"/>
      <c r="J70" s="86"/>
      <c r="K70" s="87"/>
      <c r="L70" s="87"/>
      <c r="M70" s="87"/>
      <c r="N70" s="100"/>
      <c r="O70" s="86"/>
      <c r="P70" s="87"/>
      <c r="Q70" s="87"/>
      <c r="R70" s="87"/>
      <c r="S70" s="87"/>
      <c r="T70" s="81" t="s">
        <v>21</v>
      </c>
      <c r="U70" s="81" t="s">
        <v>21</v>
      </c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124"/>
      <c r="AS70" s="124"/>
      <c r="AT70" s="81" t="s">
        <v>21</v>
      </c>
      <c r="AU70" s="81" t="s">
        <v>21</v>
      </c>
      <c r="AV70" s="81" t="s">
        <v>21</v>
      </c>
      <c r="AW70" s="81" t="s">
        <v>21</v>
      </c>
      <c r="AX70" s="81" t="s">
        <v>21</v>
      </c>
      <c r="AY70" s="81" t="s">
        <v>21</v>
      </c>
      <c r="AZ70" s="81" t="s">
        <v>21</v>
      </c>
      <c r="BA70" s="81" t="s">
        <v>21</v>
      </c>
      <c r="BB70" s="81" t="s">
        <v>21</v>
      </c>
      <c r="BC70" s="34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91"/>
      <c r="BT70" s="81" t="s">
        <v>21</v>
      </c>
      <c r="BU70" s="81" t="s">
        <v>21</v>
      </c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8"/>
      <c r="CK70" s="88"/>
      <c r="CL70" s="88"/>
      <c r="CM70" s="88"/>
      <c r="CN70" s="88"/>
      <c r="CO70" s="88"/>
      <c r="CP70" s="88"/>
      <c r="CQ70" s="89"/>
      <c r="CR70" s="89"/>
      <c r="CS70" s="91"/>
      <c r="CT70" s="81" t="s">
        <v>21</v>
      </c>
      <c r="CU70" s="81" t="s">
        <v>21</v>
      </c>
      <c r="CV70" s="81" t="s">
        <v>21</v>
      </c>
      <c r="CW70" s="81" t="s">
        <v>21</v>
      </c>
      <c r="CX70" s="81" t="s">
        <v>21</v>
      </c>
      <c r="CY70" s="81" t="s">
        <v>21</v>
      </c>
      <c r="CZ70" s="81" t="s">
        <v>21</v>
      </c>
      <c r="DA70" s="81" t="s">
        <v>21</v>
      </c>
      <c r="DB70" s="81" t="s">
        <v>21</v>
      </c>
      <c r="DC70" s="34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34"/>
      <c r="DR70" s="34"/>
      <c r="DS70" s="91"/>
      <c r="DT70" s="81" t="s">
        <v>21</v>
      </c>
      <c r="DU70" s="81" t="s">
        <v>21</v>
      </c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8"/>
      <c r="EI70" s="88"/>
      <c r="EJ70" s="88"/>
      <c r="EK70" s="88"/>
      <c r="EL70" s="90"/>
      <c r="EM70" s="90"/>
      <c r="EN70" s="90"/>
      <c r="EO70" s="90"/>
      <c r="EP70" s="90"/>
      <c r="EQ70" s="90"/>
      <c r="ER70" s="90"/>
      <c r="ES70" s="91"/>
      <c r="ET70" s="81" t="s">
        <v>21</v>
      </c>
      <c r="EU70" s="81" t="s">
        <v>21</v>
      </c>
      <c r="EV70" s="81" t="s">
        <v>21</v>
      </c>
      <c r="EW70" s="81" t="s">
        <v>21</v>
      </c>
      <c r="EX70" s="81" t="s">
        <v>21</v>
      </c>
      <c r="EY70" s="81" t="s">
        <v>21</v>
      </c>
      <c r="EZ70" s="81" t="s">
        <v>21</v>
      </c>
      <c r="FA70" s="81" t="s">
        <v>21</v>
      </c>
      <c r="FB70" s="81"/>
      <c r="FC70" s="34"/>
      <c r="FD70" s="86"/>
      <c r="FE70" s="86"/>
      <c r="FF70" s="86"/>
      <c r="FG70" s="86"/>
      <c r="FH70" s="86"/>
      <c r="FI70" s="86"/>
      <c r="FJ70" s="86"/>
      <c r="FK70" s="88"/>
      <c r="FL70" s="34"/>
      <c r="FM70" s="38"/>
      <c r="FN70" s="34"/>
      <c r="FO70" s="34"/>
      <c r="FP70" s="34"/>
      <c r="FQ70" s="34"/>
      <c r="FR70" s="34"/>
      <c r="FS70" s="91"/>
      <c r="FT70" s="81" t="s">
        <v>21</v>
      </c>
      <c r="FU70" s="81" t="s">
        <v>21</v>
      </c>
      <c r="FV70" s="34"/>
      <c r="FW70" s="34"/>
      <c r="FX70" s="34"/>
      <c r="FY70" s="34"/>
      <c r="FZ70" s="34"/>
      <c r="GA70" s="34"/>
      <c r="GB70" s="34"/>
      <c r="GC70" s="38"/>
      <c r="GD70" s="38"/>
      <c r="GE70" s="38"/>
      <c r="GF70" s="38"/>
      <c r="GG70" s="38"/>
      <c r="GH70" s="38">
        <v>36</v>
      </c>
      <c r="GI70" s="91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80">
        <v>36</v>
      </c>
      <c r="GV70" s="163"/>
    </row>
    <row r="71" spans="1:347" ht="39" thickBot="1">
      <c r="A71" s="96" t="s">
        <v>77</v>
      </c>
      <c r="B71" s="116" t="s">
        <v>148</v>
      </c>
      <c r="C71" s="88"/>
      <c r="D71" s="88"/>
      <c r="E71" s="88"/>
      <c r="F71" s="88"/>
      <c r="G71" s="88"/>
      <c r="H71" s="88"/>
      <c r="I71" s="88"/>
      <c r="J71" s="88"/>
      <c r="K71" s="99"/>
      <c r="L71" s="99"/>
      <c r="M71" s="99"/>
      <c r="N71" s="99"/>
      <c r="O71" s="88"/>
      <c r="P71" s="99"/>
      <c r="Q71" s="99"/>
      <c r="R71" s="99"/>
      <c r="S71" s="99"/>
      <c r="T71" s="81"/>
      <c r="U71" s="81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124"/>
      <c r="AS71" s="124"/>
      <c r="AT71" s="81"/>
      <c r="AU71" s="81"/>
      <c r="AV71" s="81"/>
      <c r="AW71" s="81"/>
      <c r="AX71" s="81"/>
      <c r="AY71" s="81"/>
      <c r="AZ71" s="81"/>
      <c r="BA71" s="81"/>
      <c r="BB71" s="81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1"/>
      <c r="BT71" s="81"/>
      <c r="BU71" s="81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89"/>
      <c r="CR71" s="89"/>
      <c r="CS71" s="91"/>
      <c r="CT71" s="81"/>
      <c r="CU71" s="81"/>
      <c r="CV71" s="81"/>
      <c r="CW71" s="81"/>
      <c r="CX71" s="81"/>
      <c r="CY71" s="81"/>
      <c r="CZ71" s="81"/>
      <c r="DA71" s="81"/>
      <c r="DB71" s="81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1"/>
      <c r="DT71" s="81"/>
      <c r="DU71" s="81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0"/>
      <c r="EM71" s="90"/>
      <c r="EN71" s="90"/>
      <c r="EO71" s="90"/>
      <c r="EP71" s="90"/>
      <c r="EQ71" s="90"/>
      <c r="ER71" s="90"/>
      <c r="ES71" s="91"/>
      <c r="ET71" s="81"/>
      <c r="EU71" s="81"/>
      <c r="EV71" s="81"/>
      <c r="EW71" s="81"/>
      <c r="EX71" s="81"/>
      <c r="EY71" s="81"/>
      <c r="EZ71" s="81"/>
      <c r="FA71" s="81"/>
      <c r="FB71" s="81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1"/>
      <c r="FT71" s="81" t="s">
        <v>21</v>
      </c>
      <c r="FU71" s="81" t="s">
        <v>21</v>
      </c>
      <c r="FV71" s="34"/>
      <c r="FW71" s="34"/>
      <c r="FX71" s="34"/>
      <c r="FY71" s="34"/>
      <c r="FZ71" s="34"/>
      <c r="GA71" s="34"/>
      <c r="GB71" s="34"/>
      <c r="GC71" s="38"/>
      <c r="GD71" s="38"/>
      <c r="GE71" s="38"/>
      <c r="GF71" s="38"/>
      <c r="GG71" s="38"/>
      <c r="GH71" s="38"/>
      <c r="GI71" s="91"/>
      <c r="GJ71" s="34">
        <v>36</v>
      </c>
      <c r="GK71" s="34">
        <v>36</v>
      </c>
      <c r="GL71" s="34">
        <v>36</v>
      </c>
      <c r="GM71" s="34">
        <v>36</v>
      </c>
      <c r="GN71" s="34"/>
      <c r="GO71" s="34"/>
      <c r="GP71" s="34"/>
      <c r="GQ71" s="34"/>
      <c r="GR71" s="34"/>
      <c r="GS71" s="34"/>
      <c r="GT71" s="80">
        <f>SUM(GG71:GM71)</f>
        <v>144</v>
      </c>
    </row>
    <row r="72" spans="1:347" ht="15.75" thickBot="1">
      <c r="A72" s="96"/>
      <c r="B72" s="116" t="s">
        <v>149</v>
      </c>
      <c r="C72" s="88"/>
      <c r="D72" s="88"/>
      <c r="E72" s="88"/>
      <c r="F72" s="88"/>
      <c r="G72" s="88"/>
      <c r="H72" s="88"/>
      <c r="I72" s="88"/>
      <c r="J72" s="88"/>
      <c r="K72" s="99"/>
      <c r="L72" s="99"/>
      <c r="M72" s="99"/>
      <c r="N72" s="99"/>
      <c r="O72" s="88"/>
      <c r="P72" s="99"/>
      <c r="Q72" s="99"/>
      <c r="R72" s="99"/>
      <c r="S72" s="99"/>
      <c r="T72" s="81"/>
      <c r="U72" s="81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124"/>
      <c r="AS72" s="124"/>
      <c r="AT72" s="81"/>
      <c r="AU72" s="81"/>
      <c r="AV72" s="81"/>
      <c r="AW72" s="81"/>
      <c r="AX72" s="81"/>
      <c r="AY72" s="81"/>
      <c r="AZ72" s="81"/>
      <c r="BA72" s="81"/>
      <c r="BB72" s="81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1"/>
      <c r="BT72" s="81"/>
      <c r="BU72" s="81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89"/>
      <c r="CR72" s="89"/>
      <c r="CS72" s="91"/>
      <c r="CT72" s="81"/>
      <c r="CU72" s="81"/>
      <c r="CV72" s="81"/>
      <c r="CW72" s="81"/>
      <c r="CX72" s="81"/>
      <c r="CY72" s="81"/>
      <c r="CZ72" s="81"/>
      <c r="DA72" s="81"/>
      <c r="DB72" s="81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1"/>
      <c r="DT72" s="81"/>
      <c r="DU72" s="81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0"/>
      <c r="EM72" s="90"/>
      <c r="EN72" s="90"/>
      <c r="EO72" s="90"/>
      <c r="EP72" s="90"/>
      <c r="EQ72" s="90"/>
      <c r="ER72" s="90"/>
      <c r="ES72" s="91"/>
      <c r="ET72" s="81"/>
      <c r="EU72" s="81"/>
      <c r="EV72" s="81"/>
      <c r="EW72" s="81"/>
      <c r="EX72" s="81"/>
      <c r="EY72" s="81"/>
      <c r="EZ72" s="81"/>
      <c r="FA72" s="81"/>
      <c r="FB72" s="81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1"/>
      <c r="FT72" s="81"/>
      <c r="FU72" s="81"/>
      <c r="FV72" s="34"/>
      <c r="FW72" s="34"/>
      <c r="FX72" s="34"/>
      <c r="FY72" s="34"/>
      <c r="FZ72" s="34"/>
      <c r="GA72" s="34"/>
      <c r="GB72" s="34"/>
      <c r="GC72" s="38"/>
      <c r="GD72" s="38"/>
      <c r="GE72" s="38"/>
      <c r="GF72" s="38"/>
      <c r="GG72" s="38"/>
      <c r="GH72" s="38"/>
      <c r="GI72" s="91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80">
        <f>GT8+GT25+GT31+GT36+GT48+GT71</f>
        <v>5724</v>
      </c>
    </row>
    <row r="73" spans="1:347" ht="32.25" customHeight="1" thickBot="1">
      <c r="A73" s="117" t="s">
        <v>78</v>
      </c>
      <c r="B73" s="117" t="s">
        <v>79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81" t="s">
        <v>21</v>
      </c>
      <c r="U73" s="81" t="s">
        <v>21</v>
      </c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24"/>
      <c r="AS73" s="124"/>
      <c r="AT73" s="81" t="s">
        <v>21</v>
      </c>
      <c r="AU73" s="81" t="s">
        <v>21</v>
      </c>
      <c r="AV73" s="81" t="s">
        <v>21</v>
      </c>
      <c r="AW73" s="81" t="s">
        <v>21</v>
      </c>
      <c r="AX73" s="81" t="s">
        <v>21</v>
      </c>
      <c r="AY73" s="81" t="s">
        <v>21</v>
      </c>
      <c r="AZ73" s="81" t="s">
        <v>21</v>
      </c>
      <c r="BA73" s="81" t="s">
        <v>21</v>
      </c>
      <c r="BB73" s="81" t="s">
        <v>21</v>
      </c>
      <c r="BC73" s="121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24"/>
      <c r="BT73" s="81" t="s">
        <v>21</v>
      </c>
      <c r="BU73" s="81" t="s">
        <v>21</v>
      </c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21"/>
      <c r="CK73" s="121"/>
      <c r="CL73" s="121"/>
      <c r="CM73" s="121"/>
      <c r="CN73" s="121"/>
      <c r="CO73" s="121"/>
      <c r="CP73" s="121"/>
      <c r="CQ73" s="122"/>
      <c r="CR73" s="122"/>
      <c r="CS73" s="124"/>
      <c r="CT73" s="81" t="s">
        <v>21</v>
      </c>
      <c r="CU73" s="81" t="s">
        <v>21</v>
      </c>
      <c r="CV73" s="81" t="s">
        <v>21</v>
      </c>
      <c r="CW73" s="81" t="s">
        <v>21</v>
      </c>
      <c r="CX73" s="81" t="s">
        <v>21</v>
      </c>
      <c r="CY73" s="81" t="s">
        <v>21</v>
      </c>
      <c r="CZ73" s="81" t="s">
        <v>21</v>
      </c>
      <c r="DA73" s="81" t="s">
        <v>21</v>
      </c>
      <c r="DB73" s="81" t="s">
        <v>21</v>
      </c>
      <c r="DC73" s="121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21"/>
      <c r="DR73" s="121"/>
      <c r="DS73" s="124"/>
      <c r="DT73" s="81" t="s">
        <v>21</v>
      </c>
      <c r="DU73" s="81" t="s">
        <v>21</v>
      </c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21"/>
      <c r="EI73" s="121"/>
      <c r="EJ73" s="121"/>
      <c r="EK73" s="121"/>
      <c r="EL73" s="123"/>
      <c r="EM73" s="123"/>
      <c r="EN73" s="123"/>
      <c r="EO73" s="123"/>
      <c r="EP73" s="123"/>
      <c r="EQ73" s="123"/>
      <c r="ER73" s="123"/>
      <c r="ES73" s="124"/>
      <c r="ET73" s="81" t="s">
        <v>21</v>
      </c>
      <c r="EU73" s="81" t="s">
        <v>21</v>
      </c>
      <c r="EV73" s="81" t="s">
        <v>21</v>
      </c>
      <c r="EW73" s="81" t="s">
        <v>21</v>
      </c>
      <c r="EX73" s="81" t="s">
        <v>21</v>
      </c>
      <c r="EY73" s="81" t="s">
        <v>21</v>
      </c>
      <c r="EZ73" s="81" t="s">
        <v>21</v>
      </c>
      <c r="FA73" s="81" t="s">
        <v>21</v>
      </c>
      <c r="FB73" s="81"/>
      <c r="FC73" s="121"/>
      <c r="FD73" s="119"/>
      <c r="FE73" s="119"/>
      <c r="FF73" s="119"/>
      <c r="FG73" s="119"/>
      <c r="FH73" s="119"/>
      <c r="FI73" s="119"/>
      <c r="FJ73" s="119"/>
      <c r="FK73" s="121"/>
      <c r="FL73" s="121"/>
      <c r="FM73" s="121"/>
      <c r="FN73" s="121"/>
      <c r="FO73" s="121"/>
      <c r="FP73" s="121"/>
      <c r="FQ73" s="121"/>
      <c r="FR73" s="121"/>
      <c r="FS73" s="124"/>
      <c r="FT73" s="81" t="s">
        <v>21</v>
      </c>
      <c r="FU73" s="81" t="s">
        <v>21</v>
      </c>
      <c r="FV73" s="120"/>
      <c r="FW73" s="101"/>
      <c r="FX73" s="101"/>
      <c r="FY73" s="125"/>
      <c r="FZ73" s="101"/>
      <c r="GA73" s="125"/>
      <c r="GB73" s="126"/>
      <c r="GC73" s="38"/>
      <c r="GD73" s="38"/>
      <c r="GE73" s="38"/>
      <c r="GF73" s="38"/>
      <c r="GG73" s="38"/>
      <c r="GH73" s="38"/>
      <c r="GI73" s="91"/>
      <c r="GJ73" s="34"/>
      <c r="GK73" s="34"/>
      <c r="GL73" s="34"/>
      <c r="GM73" s="34"/>
      <c r="GN73" s="34">
        <v>36</v>
      </c>
      <c r="GO73" s="34">
        <v>36</v>
      </c>
      <c r="GP73" s="34">
        <v>36</v>
      </c>
      <c r="GQ73" s="34">
        <v>36</v>
      </c>
      <c r="GR73" s="34">
        <v>36</v>
      </c>
      <c r="GS73" s="34">
        <v>36</v>
      </c>
      <c r="GT73" s="162">
        <f>SUM(GM73:GS73)</f>
        <v>216</v>
      </c>
      <c r="GU73" s="165"/>
      <c r="GV73" s="163"/>
    </row>
    <row r="74" spans="1:347" ht="28.5" customHeight="1" thickBot="1">
      <c r="A74" s="127"/>
      <c r="B74" s="127" t="s">
        <v>80</v>
      </c>
      <c r="C74" s="128">
        <f>C8+C25+C31+C36+C48</f>
        <v>36</v>
      </c>
      <c r="D74" s="128">
        <f t="shared" ref="D74:R74" si="242">D8+D25+D31+D36+D48</f>
        <v>36</v>
      </c>
      <c r="E74" s="128">
        <f t="shared" si="242"/>
        <v>36</v>
      </c>
      <c r="F74" s="128">
        <f t="shared" si="242"/>
        <v>36</v>
      </c>
      <c r="G74" s="128">
        <f t="shared" si="242"/>
        <v>36</v>
      </c>
      <c r="H74" s="128">
        <f t="shared" si="242"/>
        <v>36</v>
      </c>
      <c r="I74" s="128">
        <f t="shared" si="242"/>
        <v>36</v>
      </c>
      <c r="J74" s="128">
        <f t="shared" si="242"/>
        <v>36</v>
      </c>
      <c r="K74" s="128">
        <f t="shared" si="242"/>
        <v>36</v>
      </c>
      <c r="L74" s="128">
        <f t="shared" si="242"/>
        <v>36</v>
      </c>
      <c r="M74" s="128">
        <f t="shared" si="242"/>
        <v>36</v>
      </c>
      <c r="N74" s="128">
        <f t="shared" si="242"/>
        <v>36</v>
      </c>
      <c r="O74" s="128">
        <f t="shared" si="242"/>
        <v>36</v>
      </c>
      <c r="P74" s="128">
        <f t="shared" si="242"/>
        <v>36</v>
      </c>
      <c r="Q74" s="128">
        <f t="shared" si="242"/>
        <v>36</v>
      </c>
      <c r="R74" s="128">
        <f t="shared" si="242"/>
        <v>36</v>
      </c>
      <c r="S74" s="128">
        <f>S8+S25+S31+S36+S48</f>
        <v>36</v>
      </c>
      <c r="T74" s="81"/>
      <c r="U74" s="81"/>
      <c r="V74" s="114">
        <f>V8+V25+V31+V36+V48</f>
        <v>36</v>
      </c>
      <c r="W74" s="114">
        <f t="shared" ref="W74:AS74" si="243">W8+W25+W31+W36+W48</f>
        <v>36</v>
      </c>
      <c r="X74" s="114">
        <f t="shared" si="243"/>
        <v>36</v>
      </c>
      <c r="Y74" s="114">
        <f t="shared" si="243"/>
        <v>36</v>
      </c>
      <c r="Z74" s="114">
        <f t="shared" si="243"/>
        <v>36</v>
      </c>
      <c r="AA74" s="114">
        <f t="shared" si="243"/>
        <v>36</v>
      </c>
      <c r="AB74" s="114">
        <f t="shared" si="243"/>
        <v>36</v>
      </c>
      <c r="AC74" s="114">
        <f t="shared" si="243"/>
        <v>36</v>
      </c>
      <c r="AD74" s="114">
        <f t="shared" si="243"/>
        <v>36</v>
      </c>
      <c r="AE74" s="114">
        <f t="shared" si="243"/>
        <v>36</v>
      </c>
      <c r="AF74" s="114">
        <f t="shared" si="243"/>
        <v>36</v>
      </c>
      <c r="AG74" s="114">
        <f t="shared" si="243"/>
        <v>36</v>
      </c>
      <c r="AH74" s="114">
        <f t="shared" si="243"/>
        <v>36</v>
      </c>
      <c r="AI74" s="114">
        <f t="shared" si="243"/>
        <v>36</v>
      </c>
      <c r="AJ74" s="114">
        <f t="shared" si="243"/>
        <v>36</v>
      </c>
      <c r="AK74" s="114">
        <f t="shared" si="243"/>
        <v>36</v>
      </c>
      <c r="AL74" s="114">
        <f t="shared" si="243"/>
        <v>36</v>
      </c>
      <c r="AM74" s="114">
        <f t="shared" si="243"/>
        <v>36</v>
      </c>
      <c r="AN74" s="114">
        <f t="shared" si="243"/>
        <v>36</v>
      </c>
      <c r="AO74" s="114">
        <f t="shared" si="243"/>
        <v>36</v>
      </c>
      <c r="AP74" s="114">
        <f t="shared" si="243"/>
        <v>36</v>
      </c>
      <c r="AQ74" s="114">
        <f t="shared" si="243"/>
        <v>36</v>
      </c>
      <c r="AR74" s="115">
        <f t="shared" si="243"/>
        <v>36</v>
      </c>
      <c r="AS74" s="115">
        <f t="shared" si="243"/>
        <v>36</v>
      </c>
      <c r="AT74" s="81" t="s">
        <v>21</v>
      </c>
      <c r="AU74" s="81" t="s">
        <v>21</v>
      </c>
      <c r="AV74" s="81" t="s">
        <v>21</v>
      </c>
      <c r="AW74" s="81" t="s">
        <v>21</v>
      </c>
      <c r="AX74" s="81" t="s">
        <v>21</v>
      </c>
      <c r="AY74" s="81" t="s">
        <v>21</v>
      </c>
      <c r="AZ74" s="81" t="s">
        <v>21</v>
      </c>
      <c r="BA74" s="81" t="s">
        <v>21</v>
      </c>
      <c r="BB74" s="81" t="s">
        <v>21</v>
      </c>
      <c r="BC74" s="131">
        <f>BC8+BC25+BC31+BC36+BC48</f>
        <v>36</v>
      </c>
      <c r="BD74" s="131">
        <f t="shared" ref="BD74:BR74" si="244">BD8+BD25+BD31+BD36+BD48</f>
        <v>36</v>
      </c>
      <c r="BE74" s="131">
        <f t="shared" si="244"/>
        <v>36</v>
      </c>
      <c r="BF74" s="131">
        <f t="shared" si="244"/>
        <v>36</v>
      </c>
      <c r="BG74" s="131">
        <f t="shared" si="244"/>
        <v>36</v>
      </c>
      <c r="BH74" s="131">
        <f t="shared" si="244"/>
        <v>36</v>
      </c>
      <c r="BI74" s="131">
        <f t="shared" si="244"/>
        <v>36</v>
      </c>
      <c r="BJ74" s="131">
        <f t="shared" si="244"/>
        <v>36</v>
      </c>
      <c r="BK74" s="131">
        <f t="shared" si="244"/>
        <v>36</v>
      </c>
      <c r="BL74" s="131">
        <f t="shared" si="244"/>
        <v>36</v>
      </c>
      <c r="BM74" s="131">
        <f t="shared" si="244"/>
        <v>36</v>
      </c>
      <c r="BN74" s="131">
        <f t="shared" si="244"/>
        <v>36</v>
      </c>
      <c r="BO74" s="131">
        <f t="shared" si="244"/>
        <v>36</v>
      </c>
      <c r="BP74" s="131">
        <f t="shared" si="244"/>
        <v>36</v>
      </c>
      <c r="BQ74" s="131">
        <f t="shared" si="244"/>
        <v>36</v>
      </c>
      <c r="BR74" s="131">
        <f t="shared" si="244"/>
        <v>36</v>
      </c>
      <c r="BS74" s="131">
        <f>BS8+BS25+BS36+BS48+BS31</f>
        <v>36</v>
      </c>
      <c r="BT74" s="81" t="s">
        <v>21</v>
      </c>
      <c r="BU74" s="81" t="s">
        <v>21</v>
      </c>
      <c r="BV74" s="131">
        <f>BV8+BV25+BV31+BV36+BV48</f>
        <v>36</v>
      </c>
      <c r="BW74" s="131">
        <f t="shared" ref="BW74:CR74" si="245">BW8+BW25+BW31+BW36+BW48</f>
        <v>36</v>
      </c>
      <c r="BX74" s="131">
        <f t="shared" si="245"/>
        <v>36</v>
      </c>
      <c r="BY74" s="131">
        <f t="shared" si="245"/>
        <v>36</v>
      </c>
      <c r="BZ74" s="131">
        <f t="shared" si="245"/>
        <v>36</v>
      </c>
      <c r="CA74" s="131">
        <f t="shared" si="245"/>
        <v>36</v>
      </c>
      <c r="CB74" s="131">
        <f t="shared" si="245"/>
        <v>36</v>
      </c>
      <c r="CC74" s="131">
        <f t="shared" si="245"/>
        <v>36</v>
      </c>
      <c r="CD74" s="131">
        <f t="shared" si="245"/>
        <v>36</v>
      </c>
      <c r="CE74" s="131">
        <f t="shared" si="245"/>
        <v>36</v>
      </c>
      <c r="CF74" s="131">
        <f t="shared" si="245"/>
        <v>36</v>
      </c>
      <c r="CG74" s="131">
        <f t="shared" si="245"/>
        <v>36</v>
      </c>
      <c r="CH74" s="131">
        <f t="shared" si="245"/>
        <v>36</v>
      </c>
      <c r="CI74" s="131">
        <f t="shared" si="245"/>
        <v>36</v>
      </c>
      <c r="CJ74" s="131">
        <f t="shared" si="245"/>
        <v>36</v>
      </c>
      <c r="CK74" s="131">
        <f t="shared" si="245"/>
        <v>36</v>
      </c>
      <c r="CL74" s="131">
        <f t="shared" si="245"/>
        <v>36</v>
      </c>
      <c r="CM74" s="131">
        <f t="shared" si="245"/>
        <v>36</v>
      </c>
      <c r="CN74" s="131">
        <f t="shared" si="245"/>
        <v>36</v>
      </c>
      <c r="CO74" s="131">
        <f t="shared" si="245"/>
        <v>36</v>
      </c>
      <c r="CP74" s="131">
        <f t="shared" si="245"/>
        <v>36</v>
      </c>
      <c r="CQ74" s="131">
        <f t="shared" si="245"/>
        <v>36</v>
      </c>
      <c r="CR74" s="131">
        <f t="shared" si="245"/>
        <v>36</v>
      </c>
      <c r="CS74" s="131">
        <f>CS8+CS25+CS31+CS36+CS48</f>
        <v>36</v>
      </c>
      <c r="CT74" s="81" t="s">
        <v>21</v>
      </c>
      <c r="CU74" s="81" t="s">
        <v>21</v>
      </c>
      <c r="CV74" s="81" t="s">
        <v>21</v>
      </c>
      <c r="CW74" s="81" t="s">
        <v>21</v>
      </c>
      <c r="CX74" s="81" t="s">
        <v>21</v>
      </c>
      <c r="CY74" s="81" t="s">
        <v>21</v>
      </c>
      <c r="CZ74" s="81" t="s">
        <v>21</v>
      </c>
      <c r="DA74" s="81" t="s">
        <v>21</v>
      </c>
      <c r="DB74" s="81" t="s">
        <v>21</v>
      </c>
      <c r="DC74" s="131">
        <f>DC8+DC25+DC31+DC36+DC48</f>
        <v>36</v>
      </c>
      <c r="DD74" s="131">
        <f t="shared" ref="DD74:DS74" si="246">DD8+DD25+DD31+DD36+DD48</f>
        <v>36</v>
      </c>
      <c r="DE74" s="131">
        <f t="shared" si="246"/>
        <v>36</v>
      </c>
      <c r="DF74" s="131">
        <f t="shared" si="246"/>
        <v>36</v>
      </c>
      <c r="DG74" s="131">
        <f t="shared" si="246"/>
        <v>36</v>
      </c>
      <c r="DH74" s="131">
        <f t="shared" si="246"/>
        <v>36</v>
      </c>
      <c r="DI74" s="131">
        <f t="shared" si="246"/>
        <v>36</v>
      </c>
      <c r="DJ74" s="131">
        <f t="shared" si="246"/>
        <v>36</v>
      </c>
      <c r="DK74" s="131">
        <f t="shared" si="246"/>
        <v>36</v>
      </c>
      <c r="DL74" s="131">
        <f t="shared" si="246"/>
        <v>36</v>
      </c>
      <c r="DM74" s="131">
        <f t="shared" si="246"/>
        <v>36</v>
      </c>
      <c r="DN74" s="131">
        <f t="shared" si="246"/>
        <v>36</v>
      </c>
      <c r="DO74" s="131">
        <f t="shared" si="246"/>
        <v>36</v>
      </c>
      <c r="DP74" s="131">
        <f t="shared" si="246"/>
        <v>36</v>
      </c>
      <c r="DQ74" s="131">
        <f t="shared" si="246"/>
        <v>36</v>
      </c>
      <c r="DR74" s="131">
        <f t="shared" si="246"/>
        <v>36</v>
      </c>
      <c r="DS74" s="131">
        <f t="shared" si="246"/>
        <v>36</v>
      </c>
      <c r="DT74" s="81" t="s">
        <v>21</v>
      </c>
      <c r="DU74" s="81" t="s">
        <v>21</v>
      </c>
      <c r="DV74" s="131">
        <f>DV8+DV25+DV31+DV36+DV48</f>
        <v>36</v>
      </c>
      <c r="DW74" s="131">
        <f t="shared" ref="DW74:EK74" si="247">DW8+DW25+DW31+DW36+DW48</f>
        <v>36</v>
      </c>
      <c r="DX74" s="131">
        <f t="shared" si="247"/>
        <v>36</v>
      </c>
      <c r="DY74" s="131">
        <f t="shared" si="247"/>
        <v>36</v>
      </c>
      <c r="DZ74" s="131">
        <f t="shared" si="247"/>
        <v>36</v>
      </c>
      <c r="EA74" s="131">
        <f t="shared" si="247"/>
        <v>36</v>
      </c>
      <c r="EB74" s="131">
        <f t="shared" si="247"/>
        <v>36</v>
      </c>
      <c r="EC74" s="131">
        <f t="shared" si="247"/>
        <v>36</v>
      </c>
      <c r="ED74" s="131">
        <f t="shared" si="247"/>
        <v>36</v>
      </c>
      <c r="EE74" s="131">
        <f t="shared" si="247"/>
        <v>36</v>
      </c>
      <c r="EF74" s="131">
        <f t="shared" si="247"/>
        <v>36</v>
      </c>
      <c r="EG74" s="131">
        <f t="shared" si="247"/>
        <v>36</v>
      </c>
      <c r="EH74" s="131">
        <f t="shared" si="247"/>
        <v>36</v>
      </c>
      <c r="EI74" s="131">
        <f t="shared" si="247"/>
        <v>36</v>
      </c>
      <c r="EJ74" s="131">
        <f t="shared" si="247"/>
        <v>36</v>
      </c>
      <c r="EK74" s="131">
        <f t="shared" si="247"/>
        <v>36</v>
      </c>
      <c r="EL74" s="131">
        <f>EL8+EL25+EL31+EL48</f>
        <v>36</v>
      </c>
      <c r="EM74" s="131">
        <f t="shared" ref="EM74:ER74" si="248">EM8+EM25+EM31+EM48</f>
        <v>36</v>
      </c>
      <c r="EN74" s="131">
        <f t="shared" si="248"/>
        <v>36</v>
      </c>
      <c r="EO74" s="131">
        <f t="shared" si="248"/>
        <v>36</v>
      </c>
      <c r="EP74" s="131">
        <f t="shared" si="248"/>
        <v>36</v>
      </c>
      <c r="EQ74" s="131">
        <f t="shared" si="248"/>
        <v>36</v>
      </c>
      <c r="ER74" s="131">
        <f t="shared" si="248"/>
        <v>36</v>
      </c>
      <c r="ES74" s="131">
        <f>ES8+ES25+ES31+ES36+ES48</f>
        <v>27</v>
      </c>
      <c r="ET74" s="81" t="s">
        <v>21</v>
      </c>
      <c r="EU74" s="81" t="s">
        <v>21</v>
      </c>
      <c r="EV74" s="81" t="s">
        <v>21</v>
      </c>
      <c r="EW74" s="81" t="s">
        <v>21</v>
      </c>
      <c r="EX74" s="81" t="s">
        <v>21</v>
      </c>
      <c r="EY74" s="81" t="s">
        <v>21</v>
      </c>
      <c r="EZ74" s="81" t="s">
        <v>21</v>
      </c>
      <c r="FA74" s="81" t="s">
        <v>21</v>
      </c>
      <c r="FB74" s="138" t="e">
        <f>#REF!+FB36+FB25+FB8+#REF!+FB73</f>
        <v>#REF!</v>
      </c>
      <c r="FC74" s="131">
        <f t="shared" ref="FC74:FS74" si="249">FC8+FC25+FC31+FC36+FC48</f>
        <v>36</v>
      </c>
      <c r="FD74" s="131">
        <f t="shared" si="249"/>
        <v>36</v>
      </c>
      <c r="FE74" s="131">
        <f t="shared" si="249"/>
        <v>36</v>
      </c>
      <c r="FF74" s="131">
        <f t="shared" si="249"/>
        <v>36</v>
      </c>
      <c r="FG74" s="131">
        <f t="shared" si="249"/>
        <v>36</v>
      </c>
      <c r="FH74" s="131">
        <f t="shared" si="249"/>
        <v>36</v>
      </c>
      <c r="FI74" s="131">
        <f t="shared" si="249"/>
        <v>36</v>
      </c>
      <c r="FJ74" s="131">
        <f t="shared" si="249"/>
        <v>36</v>
      </c>
      <c r="FK74" s="131">
        <f t="shared" si="249"/>
        <v>36</v>
      </c>
      <c r="FL74" s="131">
        <f t="shared" si="249"/>
        <v>36</v>
      </c>
      <c r="FM74" s="131">
        <f t="shared" si="249"/>
        <v>36</v>
      </c>
      <c r="FN74" s="131">
        <f t="shared" si="249"/>
        <v>36</v>
      </c>
      <c r="FO74" s="131">
        <f t="shared" si="249"/>
        <v>36</v>
      </c>
      <c r="FP74" s="131">
        <f t="shared" si="249"/>
        <v>36</v>
      </c>
      <c r="FQ74" s="131">
        <f t="shared" si="249"/>
        <v>36</v>
      </c>
      <c r="FR74" s="131">
        <f t="shared" si="249"/>
        <v>36</v>
      </c>
      <c r="FS74" s="131">
        <f t="shared" si="249"/>
        <v>36</v>
      </c>
      <c r="FT74" s="141" t="s">
        <v>21</v>
      </c>
      <c r="FU74" s="141" t="s">
        <v>21</v>
      </c>
      <c r="FV74" s="131">
        <f t="shared" ref="FV74:GP74" si="250">FV8+FV25+FV31+FV36+FV48</f>
        <v>36</v>
      </c>
      <c r="FW74" s="131">
        <f t="shared" si="250"/>
        <v>36</v>
      </c>
      <c r="FX74" s="131">
        <f t="shared" si="250"/>
        <v>36</v>
      </c>
      <c r="FY74" s="131">
        <f t="shared" si="250"/>
        <v>36</v>
      </c>
      <c r="FZ74" s="131">
        <f t="shared" si="250"/>
        <v>36</v>
      </c>
      <c r="GA74" s="131">
        <f t="shared" si="250"/>
        <v>36</v>
      </c>
      <c r="GB74" s="131">
        <f t="shared" si="250"/>
        <v>36</v>
      </c>
      <c r="GC74" s="131">
        <f t="shared" si="250"/>
        <v>36</v>
      </c>
      <c r="GD74" s="131">
        <f t="shared" si="250"/>
        <v>36</v>
      </c>
      <c r="GE74" s="131">
        <f t="shared" si="250"/>
        <v>36</v>
      </c>
      <c r="GF74" s="131">
        <f t="shared" si="250"/>
        <v>36</v>
      </c>
      <c r="GG74" s="131">
        <f t="shared" si="250"/>
        <v>36</v>
      </c>
      <c r="GH74" s="131">
        <f t="shared" si="250"/>
        <v>36</v>
      </c>
      <c r="GI74" s="131">
        <f t="shared" si="250"/>
        <v>36</v>
      </c>
      <c r="GJ74" s="131">
        <f t="shared" si="250"/>
        <v>36</v>
      </c>
      <c r="GK74" s="131">
        <f t="shared" si="250"/>
        <v>36</v>
      </c>
      <c r="GL74" s="131">
        <f t="shared" si="250"/>
        <v>36</v>
      </c>
      <c r="GM74" s="131">
        <f t="shared" si="250"/>
        <v>36</v>
      </c>
      <c r="GN74" s="131">
        <f t="shared" si="250"/>
        <v>36</v>
      </c>
      <c r="GO74" s="131">
        <f t="shared" si="250"/>
        <v>36</v>
      </c>
      <c r="GP74" s="131">
        <f t="shared" si="250"/>
        <v>36</v>
      </c>
      <c r="GQ74" s="131">
        <f t="shared" ref="GQ74:GS74" si="251">GQ8+GQ25+GQ31+GQ36+GQ48</f>
        <v>36</v>
      </c>
      <c r="GR74" s="131">
        <f t="shared" si="251"/>
        <v>36</v>
      </c>
      <c r="GS74" s="131">
        <f t="shared" si="251"/>
        <v>36</v>
      </c>
      <c r="GT74" s="166">
        <f>GT72+GT73</f>
        <v>5940</v>
      </c>
      <c r="GU74" s="164"/>
      <c r="GV74" s="163"/>
    </row>
    <row r="75" spans="1:347">
      <c r="ER75" s="32"/>
      <c r="ES75" s="32"/>
      <c r="FM75" s="32"/>
      <c r="FS75" s="32"/>
      <c r="FT75" s="32"/>
      <c r="FU75" s="32"/>
      <c r="GC75" s="32"/>
      <c r="GD75" s="32"/>
      <c r="GE75" s="32"/>
      <c r="GF75" s="32"/>
    </row>
    <row r="76" spans="1:347">
      <c r="ER76" s="32"/>
      <c r="ES76" s="32"/>
      <c r="FM76" s="32"/>
      <c r="FS76" s="32"/>
      <c r="FT76" s="32"/>
      <c r="FU76" s="32"/>
      <c r="GC76" s="32"/>
      <c r="GD76" s="32"/>
      <c r="GE76" s="32"/>
      <c r="GF76" s="32"/>
    </row>
    <row r="77" spans="1:347">
      <c r="ER77" s="32"/>
      <c r="ES77" s="32"/>
      <c r="FM77" s="32"/>
      <c r="FS77" s="32"/>
      <c r="FT77" s="32"/>
      <c r="FU77" s="32"/>
      <c r="GC77" s="32"/>
      <c r="GD77" s="32"/>
      <c r="GE77" s="32"/>
      <c r="GF77" s="32"/>
    </row>
    <row r="78" spans="1:347">
      <c r="ER78" s="32"/>
      <c r="ES78" s="32"/>
      <c r="FM78" s="32"/>
      <c r="FS78" s="32"/>
      <c r="FT78" s="32"/>
      <c r="FU78" s="32"/>
      <c r="GC78" s="32"/>
      <c r="GD78" s="32"/>
      <c r="GE78" s="37"/>
      <c r="GF78" s="37"/>
      <c r="GG78" s="37"/>
      <c r="GT78" s="167"/>
    </row>
    <row r="79" spans="1:347">
      <c r="A79" s="10"/>
      <c r="B79" s="11"/>
      <c r="C79" s="189" t="s">
        <v>81</v>
      </c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ER79" s="32"/>
      <c r="ES79" s="32"/>
      <c r="FM79" s="32"/>
      <c r="FS79" s="32"/>
      <c r="FT79" s="32"/>
      <c r="FU79" s="32"/>
      <c r="GC79" s="32"/>
      <c r="GD79" s="32"/>
      <c r="GE79" s="37"/>
      <c r="GF79" s="37"/>
      <c r="GG79" s="37"/>
    </row>
    <row r="80" spans="1:347">
      <c r="A80" s="12"/>
      <c r="B80" s="11"/>
      <c r="C80" s="189" t="s">
        <v>82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ER80" s="32"/>
      <c r="ES80" s="32"/>
      <c r="FM80" s="32"/>
      <c r="FS80" s="32"/>
      <c r="FT80" s="32"/>
      <c r="FU80" s="32"/>
      <c r="GC80" s="32"/>
      <c r="GD80" s="32"/>
      <c r="GE80" s="32"/>
      <c r="GF80" s="32"/>
    </row>
    <row r="81" spans="1:190">
      <c r="A81" s="13"/>
      <c r="B81" s="11"/>
      <c r="C81" s="189" t="s">
        <v>83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ER81" s="32"/>
      <c r="ES81" s="32"/>
      <c r="FM81" s="32"/>
      <c r="FS81" s="32"/>
      <c r="FT81" s="32"/>
      <c r="FU81" s="32"/>
      <c r="GC81" s="32"/>
      <c r="GD81" s="32"/>
      <c r="GE81" s="32"/>
      <c r="GF81" s="32"/>
      <c r="GH81" s="37"/>
    </row>
    <row r="82" spans="1:190">
      <c r="A82" s="14"/>
      <c r="B82" s="11"/>
      <c r="C82" s="189" t="s">
        <v>84</v>
      </c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ER82" s="32"/>
      <c r="ES82" s="32"/>
      <c r="FM82" s="32"/>
      <c r="FS82" s="32"/>
      <c r="FT82" s="32"/>
      <c r="FU82" s="32"/>
      <c r="GC82" s="32"/>
      <c r="GD82" s="32"/>
      <c r="GE82" s="32"/>
      <c r="GF82" s="32"/>
    </row>
    <row r="83" spans="1:190">
      <c r="A83" s="15"/>
      <c r="B83" s="11"/>
      <c r="C83" s="189" t="s">
        <v>85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ER83" s="32"/>
      <c r="ES83" s="32"/>
      <c r="FM83" s="32"/>
      <c r="FS83" s="32"/>
      <c r="FT83" s="32"/>
      <c r="FU83" s="32"/>
      <c r="GC83" s="32"/>
      <c r="GD83" s="32"/>
      <c r="GE83" s="32"/>
      <c r="GF83" s="32"/>
    </row>
    <row r="84" spans="1:190">
      <c r="A84" s="16"/>
      <c r="B84" s="11"/>
      <c r="C84" s="189" t="s">
        <v>86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ER84" s="32"/>
      <c r="ES84" s="32"/>
      <c r="FM84" s="32"/>
      <c r="FS84" s="32"/>
      <c r="FT84" s="32"/>
      <c r="FU84" s="32"/>
      <c r="GC84" s="32"/>
      <c r="GD84" s="32"/>
      <c r="GE84" s="32"/>
      <c r="GF84" s="32"/>
    </row>
    <row r="85" spans="1:190">
      <c r="A85" s="17"/>
      <c r="B85" s="11"/>
      <c r="C85" s="189" t="s">
        <v>87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ER85" s="32"/>
      <c r="ES85" s="32"/>
      <c r="FM85" s="32"/>
      <c r="FS85" s="32"/>
      <c r="FT85" s="32"/>
      <c r="FU85" s="32"/>
      <c r="GC85" s="32"/>
      <c r="GD85" s="32"/>
      <c r="GE85" s="32"/>
      <c r="GF85" s="32"/>
    </row>
    <row r="86" spans="1:190">
      <c r="A86" s="18"/>
      <c r="B86" s="11"/>
      <c r="C86" s="11" t="s">
        <v>88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ER86" s="32"/>
      <c r="ES86" s="32"/>
      <c r="FM86" s="32"/>
      <c r="FS86" s="32"/>
      <c r="FT86" s="32"/>
      <c r="FU86" s="32"/>
      <c r="GC86" s="32"/>
      <c r="GD86" s="32"/>
      <c r="GE86" s="32"/>
      <c r="GF86" s="32"/>
    </row>
    <row r="87" spans="1:190">
      <c r="ER87" s="32"/>
      <c r="ES87" s="32"/>
      <c r="FM87" s="32"/>
      <c r="FS87" s="32"/>
      <c r="FT87" s="32"/>
      <c r="FU87" s="32"/>
      <c r="GC87" s="32"/>
      <c r="GD87" s="32"/>
      <c r="GE87" s="32"/>
      <c r="GF87" s="32"/>
    </row>
    <row r="88" spans="1:190">
      <c r="ER88" s="32"/>
      <c r="ES88" s="32"/>
      <c r="FM88" s="32"/>
      <c r="FS88" s="32"/>
      <c r="FT88" s="32"/>
      <c r="FU88" s="32"/>
      <c r="GC88" s="32"/>
      <c r="GD88" s="32"/>
      <c r="GE88" s="32"/>
      <c r="GF88" s="32"/>
    </row>
    <row r="89" spans="1:190">
      <c r="ER89" s="32"/>
      <c r="ES89" s="32"/>
      <c r="FM89" s="32"/>
      <c r="FS89" s="32"/>
      <c r="FT89" s="32"/>
      <c r="FU89" s="32"/>
      <c r="GC89" s="32"/>
      <c r="GD89" s="32"/>
      <c r="GE89" s="32"/>
      <c r="GF89" s="32"/>
    </row>
    <row r="90" spans="1:190">
      <c r="ER90" s="32"/>
      <c r="ES90" s="32"/>
      <c r="FM90" s="32"/>
      <c r="FS90" s="32"/>
      <c r="FT90" s="32"/>
      <c r="FU90" s="32"/>
      <c r="GC90" s="32"/>
      <c r="GD90" s="32"/>
      <c r="GE90" s="32"/>
      <c r="GF90" s="32"/>
    </row>
    <row r="91" spans="1:190">
      <c r="ER91" s="32"/>
      <c r="ES91" s="32"/>
      <c r="FM91" s="32"/>
      <c r="FS91" s="32"/>
      <c r="FT91" s="32"/>
      <c r="FU91" s="32"/>
      <c r="GC91" s="32"/>
      <c r="GD91" s="32"/>
      <c r="GE91" s="32"/>
      <c r="GF91" s="32"/>
    </row>
    <row r="92" spans="1:190">
      <c r="ER92" s="32"/>
      <c r="ES92" s="32"/>
      <c r="FM92" s="32"/>
      <c r="FS92" s="32"/>
      <c r="FT92" s="32"/>
      <c r="FU92" s="32"/>
      <c r="GC92" s="32"/>
      <c r="GD92" s="32"/>
      <c r="GE92" s="32"/>
      <c r="GF92" s="32"/>
    </row>
    <row r="93" spans="1:190">
      <c r="ER93" s="32"/>
      <c r="ES93" s="32"/>
      <c r="FM93" s="32"/>
      <c r="FS93" s="32"/>
      <c r="FT93" s="32"/>
      <c r="FU93" s="32"/>
      <c r="GC93" s="32"/>
      <c r="GD93" s="32"/>
      <c r="GE93" s="32"/>
      <c r="GF93" s="32"/>
    </row>
    <row r="94" spans="1:190">
      <c r="ER94" s="32"/>
      <c r="ES94" s="32"/>
      <c r="FM94" s="32"/>
      <c r="FS94" s="32"/>
      <c r="FT94" s="32"/>
      <c r="FU94" s="32"/>
      <c r="GC94" s="32"/>
      <c r="GD94" s="32"/>
      <c r="GE94" s="32"/>
      <c r="GF94" s="32"/>
    </row>
    <row r="95" spans="1:190">
      <c r="ER95" s="32"/>
      <c r="ES95" s="32"/>
      <c r="FM95" s="32"/>
      <c r="FS95" s="32"/>
      <c r="FT95" s="32"/>
      <c r="FU95" s="32"/>
      <c r="GC95" s="32"/>
      <c r="GD95" s="32"/>
      <c r="GE95" s="32"/>
      <c r="GF95" s="32"/>
    </row>
    <row r="96" spans="1:190">
      <c r="ER96" s="32"/>
      <c r="ES96" s="32"/>
      <c r="FM96" s="32"/>
      <c r="FS96" s="32"/>
      <c r="FT96" s="32"/>
      <c r="FU96" s="32"/>
      <c r="GC96" s="32"/>
      <c r="GD96" s="32"/>
      <c r="GE96" s="32"/>
      <c r="GF96" s="32"/>
    </row>
    <row r="97" spans="148:188">
      <c r="ER97" s="32"/>
      <c r="ES97" s="32"/>
      <c r="FM97" s="32"/>
      <c r="FS97" s="32"/>
      <c r="FT97" s="32"/>
      <c r="FU97" s="32"/>
      <c r="GC97" s="32"/>
      <c r="GD97" s="32"/>
      <c r="GE97" s="32"/>
      <c r="GF97" s="32"/>
    </row>
    <row r="98" spans="148:188">
      <c r="ER98" s="32"/>
      <c r="ES98" s="32"/>
      <c r="FM98" s="32"/>
      <c r="FS98" s="32"/>
      <c r="FT98" s="32"/>
      <c r="FU98" s="32"/>
      <c r="GC98" s="32"/>
      <c r="GD98" s="32"/>
      <c r="GE98" s="32"/>
      <c r="GF98" s="32"/>
    </row>
    <row r="99" spans="148:188">
      <c r="ER99" s="32"/>
      <c r="ES99" s="32"/>
      <c r="FM99" s="32"/>
      <c r="FS99" s="32"/>
      <c r="FT99" s="32"/>
      <c r="FU99" s="32"/>
      <c r="GC99" s="32"/>
      <c r="GD99" s="32"/>
      <c r="GE99" s="32"/>
      <c r="GF99" s="32"/>
    </row>
    <row r="100" spans="148:188">
      <c r="ER100" s="32"/>
      <c r="ES100" s="32"/>
      <c r="FM100" s="32"/>
      <c r="FS100" s="32"/>
      <c r="FT100" s="32"/>
      <c r="FU100" s="32"/>
      <c r="GC100" s="32"/>
      <c r="GD100" s="32"/>
      <c r="GE100" s="32"/>
      <c r="GF100" s="32"/>
    </row>
    <row r="101" spans="148:188">
      <c r="ER101" s="32"/>
      <c r="ES101" s="32"/>
      <c r="FM101" s="32"/>
      <c r="FS101" s="32"/>
      <c r="FT101" s="32"/>
      <c r="FU101" s="32"/>
      <c r="GC101" s="32"/>
      <c r="GD101" s="32"/>
      <c r="GE101" s="32"/>
      <c r="GF101" s="32"/>
    </row>
    <row r="102" spans="148:188">
      <c r="ER102" s="32"/>
      <c r="ES102" s="32"/>
      <c r="FM102" s="32"/>
      <c r="FS102" s="32"/>
      <c r="FT102" s="32"/>
      <c r="FU102" s="32"/>
      <c r="GC102" s="32"/>
      <c r="GD102" s="32"/>
      <c r="GE102" s="32"/>
      <c r="GF102" s="32"/>
    </row>
    <row r="103" spans="148:188">
      <c r="ER103" s="32"/>
      <c r="ES103" s="32"/>
      <c r="FM103" s="32"/>
      <c r="FS103" s="32"/>
      <c r="FT103" s="32"/>
      <c r="FU103" s="32"/>
      <c r="GC103" s="32"/>
      <c r="GD103" s="32"/>
      <c r="GE103" s="32"/>
      <c r="GF103" s="32"/>
    </row>
    <row r="104" spans="148:188">
      <c r="ER104" s="32"/>
      <c r="ES104" s="32"/>
      <c r="FM104" s="32"/>
      <c r="FS104" s="32"/>
      <c r="FT104" s="32"/>
      <c r="FU104" s="32"/>
      <c r="GC104" s="32"/>
      <c r="GD104" s="32"/>
      <c r="GE104" s="32"/>
      <c r="GF104" s="32"/>
    </row>
    <row r="105" spans="148:188">
      <c r="ER105" s="32"/>
      <c r="ES105" s="32"/>
      <c r="FM105" s="32"/>
      <c r="FS105" s="32"/>
      <c r="FT105" s="32"/>
      <c r="FU105" s="32"/>
      <c r="GC105" s="32"/>
      <c r="GD105" s="32"/>
      <c r="GE105" s="32"/>
      <c r="GF105" s="32"/>
    </row>
    <row r="106" spans="148:188">
      <c r="ER106" s="32"/>
      <c r="ES106" s="32"/>
      <c r="FM106" s="32"/>
      <c r="FS106" s="32"/>
      <c r="FT106" s="32"/>
      <c r="FU106" s="32"/>
      <c r="GC106" s="32"/>
      <c r="GD106" s="32"/>
      <c r="GE106" s="32"/>
      <c r="GF106" s="32"/>
    </row>
    <row r="107" spans="148:188">
      <c r="ER107" s="32"/>
      <c r="ES107" s="32"/>
      <c r="FM107" s="32"/>
      <c r="FS107" s="32"/>
      <c r="FT107" s="32"/>
      <c r="FU107" s="32"/>
      <c r="GC107" s="32"/>
      <c r="GD107" s="32"/>
      <c r="GE107" s="32"/>
      <c r="GF107" s="32"/>
    </row>
    <row r="108" spans="148:188">
      <c r="ER108" s="32"/>
      <c r="ES108" s="32"/>
      <c r="FM108" s="32"/>
      <c r="FS108" s="32"/>
      <c r="FT108" s="32"/>
      <c r="FU108" s="32"/>
      <c r="GC108" s="32"/>
      <c r="GD108" s="32"/>
      <c r="GE108" s="32"/>
      <c r="GF108" s="32"/>
    </row>
    <row r="109" spans="148:188">
      <c r="ER109" s="32"/>
      <c r="ES109" s="32"/>
      <c r="FM109" s="32"/>
      <c r="FS109" s="32"/>
      <c r="FT109" s="32"/>
      <c r="FU109" s="32"/>
      <c r="GC109" s="32"/>
      <c r="GD109" s="32"/>
      <c r="GE109" s="32"/>
      <c r="GF109" s="32"/>
    </row>
    <row r="110" spans="148:188">
      <c r="ER110" s="32"/>
      <c r="ES110" s="32"/>
      <c r="FM110" s="32"/>
      <c r="FS110" s="32"/>
      <c r="FT110" s="32"/>
      <c r="FU110" s="32"/>
      <c r="GC110" s="32"/>
      <c r="GD110" s="32"/>
      <c r="GE110" s="32"/>
      <c r="GF110" s="32"/>
    </row>
    <row r="111" spans="148:188">
      <c r="ER111" s="32"/>
      <c r="ES111" s="32"/>
      <c r="FM111" s="32"/>
      <c r="FS111" s="32"/>
      <c r="FT111" s="32"/>
      <c r="FU111" s="32"/>
      <c r="GC111" s="32"/>
      <c r="GD111" s="32"/>
      <c r="GE111" s="32"/>
      <c r="GF111" s="32"/>
    </row>
    <row r="112" spans="148:188">
      <c r="ER112" s="32"/>
      <c r="ES112" s="32"/>
      <c r="FM112" s="32"/>
      <c r="FS112" s="32"/>
      <c r="FT112" s="32"/>
      <c r="FU112" s="32"/>
      <c r="GC112" s="32"/>
      <c r="GD112" s="32"/>
      <c r="GE112" s="32"/>
      <c r="GF112" s="32"/>
    </row>
    <row r="113" spans="148:188">
      <c r="ER113" s="32"/>
      <c r="ES113" s="32"/>
      <c r="FM113" s="32"/>
      <c r="FS113" s="32"/>
      <c r="FT113" s="32"/>
      <c r="FU113" s="32"/>
      <c r="GC113" s="32"/>
      <c r="GD113" s="32"/>
      <c r="GE113" s="32"/>
      <c r="GF113" s="32"/>
    </row>
    <row r="114" spans="148:188">
      <c r="ER114" s="32"/>
      <c r="ES114" s="32"/>
      <c r="FM114" s="32"/>
      <c r="FS114" s="32"/>
      <c r="FT114" s="32"/>
      <c r="FU114" s="32"/>
      <c r="GC114" s="32"/>
      <c r="GD114" s="32"/>
      <c r="GE114" s="32"/>
      <c r="GF114" s="32"/>
    </row>
    <row r="115" spans="148:188">
      <c r="ER115" s="32"/>
      <c r="ES115" s="32"/>
      <c r="FM115" s="32"/>
      <c r="FS115" s="32"/>
      <c r="FT115" s="32"/>
      <c r="FU115" s="32"/>
      <c r="GC115" s="32"/>
      <c r="GD115" s="32"/>
      <c r="GE115" s="32"/>
      <c r="GF115" s="32"/>
    </row>
    <row r="116" spans="148:188">
      <c r="ER116" s="32"/>
      <c r="ES116" s="32"/>
      <c r="FM116" s="32"/>
      <c r="FS116" s="32"/>
      <c r="FT116" s="32"/>
      <c r="FU116" s="32"/>
      <c r="GC116" s="32"/>
      <c r="GD116" s="32"/>
      <c r="GE116" s="32"/>
      <c r="GF116" s="32"/>
    </row>
    <row r="117" spans="148:188">
      <c r="ER117" s="32"/>
      <c r="ES117" s="32"/>
      <c r="FM117" s="32"/>
      <c r="FS117" s="32"/>
      <c r="FT117" s="32"/>
      <c r="FU117" s="32"/>
      <c r="GC117" s="32"/>
      <c r="GD117" s="32"/>
      <c r="GE117" s="32"/>
      <c r="GF117" s="32"/>
    </row>
    <row r="118" spans="148:188">
      <c r="ER118" s="32"/>
      <c r="ES118" s="32"/>
      <c r="FM118" s="32"/>
      <c r="FS118" s="32"/>
      <c r="FT118" s="32"/>
      <c r="FU118" s="32"/>
      <c r="GC118" s="32"/>
      <c r="GD118" s="32"/>
      <c r="GE118" s="32"/>
      <c r="GF118" s="32"/>
    </row>
    <row r="119" spans="148:188">
      <c r="ER119" s="32"/>
      <c r="ES119" s="32"/>
      <c r="FM119" s="32"/>
      <c r="FS119" s="32"/>
      <c r="FT119" s="32"/>
      <c r="FU119" s="32"/>
      <c r="GC119" s="32"/>
      <c r="GD119" s="32"/>
      <c r="GE119" s="32"/>
      <c r="GF119" s="32"/>
    </row>
    <row r="120" spans="148:188">
      <c r="ER120" s="32"/>
      <c r="ES120" s="32"/>
      <c r="FM120" s="32"/>
      <c r="FS120" s="32"/>
      <c r="FT120" s="32"/>
      <c r="FU120" s="32"/>
      <c r="GC120" s="32"/>
      <c r="GD120" s="32"/>
      <c r="GE120" s="32"/>
      <c r="GF120" s="32"/>
    </row>
    <row r="121" spans="148:188">
      <c r="ER121" s="32"/>
      <c r="ES121" s="32"/>
      <c r="FM121" s="32"/>
      <c r="FS121" s="32"/>
      <c r="FT121" s="32"/>
      <c r="FU121" s="32"/>
      <c r="GC121" s="32"/>
      <c r="GD121" s="32"/>
      <c r="GE121" s="32"/>
      <c r="GF121" s="32"/>
    </row>
    <row r="122" spans="148:188">
      <c r="ER122" s="32"/>
      <c r="ES122" s="32"/>
      <c r="FM122" s="32"/>
      <c r="FS122" s="32"/>
      <c r="FT122" s="32"/>
      <c r="FU122" s="32"/>
      <c r="GC122" s="32"/>
      <c r="GD122" s="32"/>
      <c r="GE122" s="32"/>
      <c r="GF122" s="32"/>
    </row>
    <row r="123" spans="148:188">
      <c r="ER123" s="32"/>
      <c r="ES123" s="32"/>
      <c r="FM123" s="32"/>
      <c r="FS123" s="32"/>
      <c r="FT123" s="32"/>
      <c r="FU123" s="32"/>
      <c r="GC123" s="32"/>
      <c r="GD123" s="32"/>
      <c r="GE123" s="32"/>
      <c r="GF123" s="32"/>
    </row>
    <row r="124" spans="148:188">
      <c r="ER124" s="32"/>
      <c r="ES124" s="32"/>
      <c r="FM124" s="32"/>
      <c r="FS124" s="32"/>
      <c r="FT124" s="32"/>
      <c r="FU124" s="32"/>
      <c r="GC124" s="32"/>
      <c r="GD124" s="32"/>
      <c r="GE124" s="32"/>
      <c r="GF124" s="32"/>
    </row>
    <row r="125" spans="148:188">
      <c r="ER125" s="32"/>
      <c r="ES125" s="32"/>
      <c r="FM125" s="32"/>
      <c r="FS125" s="32"/>
      <c r="FT125" s="32"/>
      <c r="FU125" s="32"/>
      <c r="GC125" s="32"/>
      <c r="GD125" s="32"/>
      <c r="GE125" s="32"/>
      <c r="GF125" s="32"/>
    </row>
    <row r="126" spans="148:188">
      <c r="ER126" s="32"/>
      <c r="ES126" s="32"/>
      <c r="FM126" s="32"/>
      <c r="FS126" s="32"/>
      <c r="FT126" s="32"/>
      <c r="FU126" s="32"/>
      <c r="GC126" s="32"/>
      <c r="GD126" s="32"/>
      <c r="GE126" s="32"/>
      <c r="GF126" s="32"/>
    </row>
    <row r="127" spans="148:188">
      <c r="ER127" s="32"/>
      <c r="ES127" s="32"/>
      <c r="FM127" s="32"/>
      <c r="FS127" s="32"/>
      <c r="FT127" s="32"/>
      <c r="FU127" s="32"/>
      <c r="GC127" s="32"/>
      <c r="GD127" s="32"/>
      <c r="GE127" s="32"/>
      <c r="GF127" s="32"/>
    </row>
    <row r="128" spans="148:188">
      <c r="ER128" s="32"/>
      <c r="ES128" s="32"/>
      <c r="FM128" s="32"/>
      <c r="FS128" s="32"/>
      <c r="FT128" s="32"/>
      <c r="FU128" s="32"/>
      <c r="GC128" s="32"/>
      <c r="GD128" s="32"/>
      <c r="GE128" s="32"/>
      <c r="GF128" s="32"/>
    </row>
    <row r="129" spans="148:188">
      <c r="ER129" s="32"/>
      <c r="ES129" s="32"/>
      <c r="FM129" s="32"/>
      <c r="FS129" s="32"/>
      <c r="FT129" s="32"/>
      <c r="FU129" s="32"/>
      <c r="GC129" s="32"/>
      <c r="GD129" s="32"/>
      <c r="GE129" s="32"/>
      <c r="GF129" s="32"/>
    </row>
    <row r="130" spans="148:188">
      <c r="ER130" s="32"/>
      <c r="ES130" s="32"/>
      <c r="FM130" s="32"/>
      <c r="FS130" s="32"/>
      <c r="FT130" s="32"/>
      <c r="FU130" s="32"/>
      <c r="GC130" s="32"/>
      <c r="GD130" s="32"/>
      <c r="GE130" s="32"/>
      <c r="GF130" s="32"/>
    </row>
    <row r="131" spans="148:188">
      <c r="ER131" s="32"/>
      <c r="ES131" s="32"/>
      <c r="FM131" s="32"/>
      <c r="FS131" s="32"/>
      <c r="FT131" s="32"/>
      <c r="FU131" s="32"/>
      <c r="GC131" s="32"/>
      <c r="GD131" s="32"/>
      <c r="GE131" s="32"/>
      <c r="GF131" s="32"/>
    </row>
    <row r="132" spans="148:188">
      <c r="ER132" s="32"/>
      <c r="ES132" s="32"/>
      <c r="FM132" s="32"/>
      <c r="FS132" s="32"/>
      <c r="FT132" s="32"/>
      <c r="FU132" s="32"/>
      <c r="GC132" s="32"/>
      <c r="GD132" s="32"/>
      <c r="GE132" s="32"/>
      <c r="GF132" s="32"/>
    </row>
    <row r="133" spans="148:188">
      <c r="ER133" s="32"/>
      <c r="ES133" s="32"/>
      <c r="FM133" s="32"/>
      <c r="FS133" s="32"/>
      <c r="FT133" s="32"/>
      <c r="FU133" s="32"/>
      <c r="GC133" s="32"/>
      <c r="GD133" s="32"/>
      <c r="GE133" s="32"/>
      <c r="GF133" s="32"/>
    </row>
    <row r="134" spans="148:188">
      <c r="ER134" s="32"/>
      <c r="ES134" s="32"/>
      <c r="FM134" s="32"/>
      <c r="FS134" s="32"/>
      <c r="FT134" s="32"/>
      <c r="FU134" s="32"/>
      <c r="GC134" s="32"/>
      <c r="GD134" s="32"/>
      <c r="GE134" s="32"/>
      <c r="GF134" s="32"/>
    </row>
    <row r="135" spans="148:188">
      <c r="ER135" s="32"/>
      <c r="ES135" s="32"/>
      <c r="FM135" s="32"/>
      <c r="FS135" s="32"/>
      <c r="FT135" s="32"/>
      <c r="FU135" s="32"/>
      <c r="GC135" s="32"/>
      <c r="GD135" s="32"/>
      <c r="GE135" s="32"/>
      <c r="GF135" s="32"/>
    </row>
    <row r="136" spans="148:188">
      <c r="ER136" s="32"/>
      <c r="ES136" s="32"/>
      <c r="FM136" s="32"/>
      <c r="FS136" s="32"/>
      <c r="FT136" s="32"/>
      <c r="FU136" s="32"/>
      <c r="GC136" s="32"/>
      <c r="GD136" s="32"/>
      <c r="GE136" s="32"/>
      <c r="GF136" s="32"/>
    </row>
    <row r="137" spans="148:188">
      <c r="ER137" s="32"/>
      <c r="ES137" s="32"/>
      <c r="FM137" s="32"/>
      <c r="FS137" s="32"/>
      <c r="FT137" s="32"/>
      <c r="FU137" s="32"/>
      <c r="GC137" s="32"/>
      <c r="GD137" s="32"/>
      <c r="GE137" s="32"/>
      <c r="GF137" s="32"/>
    </row>
    <row r="138" spans="148:188">
      <c r="ER138" s="32"/>
      <c r="ES138" s="32"/>
      <c r="FM138" s="32"/>
      <c r="FS138" s="32"/>
      <c r="FT138" s="32"/>
      <c r="FU138" s="32"/>
      <c r="GC138" s="32"/>
      <c r="GD138" s="32"/>
      <c r="GE138" s="32"/>
      <c r="GF138" s="32"/>
    </row>
    <row r="139" spans="148:188">
      <c r="ER139" s="32"/>
      <c r="ES139" s="32"/>
      <c r="FM139" s="32"/>
      <c r="FS139" s="32"/>
      <c r="FT139" s="32"/>
      <c r="FU139" s="32"/>
      <c r="GC139" s="32"/>
      <c r="GD139" s="32"/>
      <c r="GE139" s="32"/>
      <c r="GF139" s="32"/>
    </row>
    <row r="140" spans="148:188">
      <c r="ER140" s="32"/>
      <c r="ES140" s="32"/>
      <c r="FM140" s="32"/>
      <c r="FS140" s="32"/>
      <c r="FT140" s="32"/>
      <c r="FU140" s="32"/>
      <c r="GC140" s="32"/>
      <c r="GD140" s="32"/>
      <c r="GE140" s="32"/>
      <c r="GF140" s="32"/>
    </row>
    <row r="141" spans="148:188">
      <c r="ER141" s="32"/>
      <c r="ES141" s="32"/>
      <c r="FM141" s="32"/>
      <c r="FS141" s="32"/>
      <c r="FT141" s="32"/>
      <c r="FU141" s="32"/>
      <c r="GC141" s="32"/>
      <c r="GD141" s="32"/>
      <c r="GE141" s="32"/>
      <c r="GF141" s="32"/>
    </row>
    <row r="142" spans="148:188">
      <c r="ER142" s="32"/>
      <c r="ES142" s="32"/>
      <c r="FM142" s="32"/>
      <c r="FS142" s="32"/>
      <c r="FT142" s="32"/>
      <c r="FU142" s="32"/>
      <c r="GC142" s="32"/>
      <c r="GD142" s="32"/>
      <c r="GE142" s="32"/>
      <c r="GF142" s="32"/>
    </row>
    <row r="143" spans="148:188">
      <c r="ER143" s="32"/>
      <c r="ES143" s="32"/>
      <c r="FM143" s="32"/>
      <c r="FS143" s="32"/>
      <c r="FT143" s="32"/>
      <c r="FU143" s="32"/>
      <c r="GC143" s="32"/>
      <c r="GD143" s="32"/>
      <c r="GE143" s="32"/>
      <c r="GF143" s="32"/>
    </row>
    <row r="144" spans="148:188">
      <c r="ER144" s="32"/>
      <c r="ES144" s="32"/>
      <c r="FM144" s="32"/>
      <c r="FS144" s="32"/>
      <c r="FT144" s="32"/>
      <c r="FU144" s="32"/>
      <c r="GC144" s="32"/>
      <c r="GD144" s="32"/>
      <c r="GE144" s="32"/>
      <c r="GF144" s="32"/>
    </row>
    <row r="145" spans="148:188">
      <c r="ER145" s="32"/>
      <c r="ES145" s="32"/>
      <c r="FM145" s="32"/>
      <c r="FS145" s="32"/>
      <c r="FT145" s="32"/>
      <c r="FU145" s="32"/>
      <c r="GC145" s="32"/>
      <c r="GD145" s="32"/>
      <c r="GE145" s="32"/>
      <c r="GF145" s="32"/>
    </row>
    <row r="146" spans="148:188">
      <c r="ER146" s="32"/>
      <c r="ES146" s="32"/>
      <c r="FM146" s="32"/>
      <c r="FS146" s="32"/>
      <c r="FT146" s="32"/>
      <c r="FU146" s="32"/>
      <c r="GC146" s="32"/>
      <c r="GD146" s="32"/>
      <c r="GE146" s="32"/>
      <c r="GF146" s="32"/>
    </row>
    <row r="147" spans="148:188">
      <c r="ER147" s="32"/>
      <c r="ES147" s="32"/>
      <c r="FM147" s="32"/>
      <c r="FS147" s="32"/>
      <c r="FT147" s="32"/>
      <c r="FU147" s="32"/>
      <c r="GC147" s="32"/>
      <c r="GD147" s="32"/>
      <c r="GE147" s="32"/>
      <c r="GF147" s="32"/>
    </row>
    <row r="148" spans="148:188">
      <c r="ER148" s="32"/>
      <c r="ES148" s="32"/>
      <c r="FM148" s="32"/>
      <c r="FS148" s="32"/>
      <c r="FT148" s="32"/>
      <c r="FU148" s="32"/>
      <c r="GC148" s="32"/>
      <c r="GD148" s="32"/>
      <c r="GE148" s="32"/>
      <c r="GF148" s="32"/>
    </row>
    <row r="149" spans="148:188">
      <c r="ER149" s="32"/>
      <c r="ES149" s="32"/>
      <c r="FM149" s="32"/>
      <c r="FS149" s="32"/>
      <c r="FT149" s="32"/>
      <c r="FU149" s="32"/>
      <c r="GC149" s="32"/>
      <c r="GD149" s="32"/>
      <c r="GE149" s="32"/>
      <c r="GF149" s="32"/>
    </row>
    <row r="150" spans="148:188">
      <c r="ER150" s="32"/>
      <c r="ES150" s="32"/>
      <c r="FM150" s="32"/>
      <c r="FS150" s="32"/>
      <c r="FT150" s="32"/>
      <c r="FU150" s="32"/>
      <c r="GC150" s="32"/>
      <c r="GD150" s="32"/>
      <c r="GE150" s="32"/>
      <c r="GF150" s="32"/>
    </row>
    <row r="151" spans="148:188">
      <c r="ER151" s="32"/>
      <c r="ES151" s="32"/>
      <c r="FM151" s="32"/>
      <c r="FS151" s="32"/>
      <c r="FT151" s="32"/>
      <c r="FU151" s="32"/>
      <c r="GC151" s="32"/>
      <c r="GD151" s="32"/>
      <c r="GE151" s="32"/>
      <c r="GF151" s="32"/>
    </row>
    <row r="152" spans="148:188">
      <c r="ER152" s="32"/>
      <c r="ES152" s="32"/>
      <c r="FM152" s="32"/>
      <c r="FS152" s="32"/>
      <c r="FT152" s="32"/>
      <c r="FU152" s="32"/>
      <c r="GC152" s="32"/>
      <c r="GD152" s="32"/>
      <c r="GE152" s="32"/>
      <c r="GF152" s="32"/>
    </row>
    <row r="153" spans="148:188">
      <c r="ER153" s="32"/>
      <c r="ES153" s="32"/>
      <c r="FM153" s="32"/>
      <c r="FS153" s="32"/>
      <c r="FT153" s="32"/>
      <c r="FU153" s="32"/>
      <c r="GC153" s="32"/>
      <c r="GD153" s="32"/>
      <c r="GE153" s="32"/>
      <c r="GF153" s="32"/>
    </row>
    <row r="154" spans="148:188">
      <c r="ER154" s="32"/>
      <c r="ES154" s="32"/>
      <c r="FM154" s="32"/>
      <c r="FS154" s="32"/>
      <c r="FT154" s="32"/>
      <c r="FU154" s="32"/>
      <c r="GC154" s="32"/>
      <c r="GD154" s="32"/>
      <c r="GE154" s="32"/>
      <c r="GF154" s="32"/>
    </row>
    <row r="155" spans="148:188">
      <c r="ER155" s="32"/>
      <c r="ES155" s="32"/>
      <c r="FM155" s="32"/>
      <c r="FS155" s="32"/>
      <c r="FT155" s="32"/>
      <c r="FU155" s="32"/>
      <c r="GC155" s="32"/>
      <c r="GD155" s="32"/>
      <c r="GE155" s="32"/>
      <c r="GF155" s="32"/>
    </row>
    <row r="156" spans="148:188">
      <c r="ER156" s="32"/>
      <c r="ES156" s="32"/>
      <c r="FM156" s="32"/>
      <c r="FS156" s="32"/>
      <c r="FT156" s="32"/>
      <c r="FU156" s="32"/>
      <c r="GC156" s="32"/>
      <c r="GD156" s="32"/>
      <c r="GE156" s="32"/>
      <c r="GF156" s="32"/>
    </row>
    <row r="157" spans="148:188">
      <c r="ER157" s="32"/>
      <c r="ES157" s="32"/>
      <c r="FM157" s="32"/>
      <c r="FS157" s="32"/>
      <c r="FT157" s="32"/>
      <c r="FU157" s="32"/>
      <c r="GC157" s="32"/>
      <c r="GD157" s="32"/>
      <c r="GE157" s="32"/>
      <c r="GF157" s="32"/>
    </row>
    <row r="158" spans="148:188">
      <c r="ER158" s="32"/>
      <c r="ES158" s="32"/>
      <c r="FM158" s="32"/>
      <c r="FS158" s="32"/>
      <c r="FT158" s="32"/>
      <c r="FU158" s="32"/>
      <c r="GC158" s="32"/>
      <c r="GD158" s="32"/>
      <c r="GE158" s="32"/>
      <c r="GF158" s="32"/>
    </row>
    <row r="159" spans="148:188">
      <c r="ER159" s="32"/>
      <c r="ES159" s="32"/>
      <c r="FM159" s="32"/>
      <c r="FS159" s="32"/>
      <c r="FT159" s="32"/>
      <c r="FU159" s="32"/>
      <c r="GC159" s="32"/>
      <c r="GD159" s="32"/>
      <c r="GE159" s="32"/>
      <c r="GF159" s="32"/>
    </row>
    <row r="160" spans="148:188">
      <c r="ER160" s="32"/>
      <c r="ES160" s="32"/>
      <c r="FM160" s="32"/>
      <c r="FS160" s="32"/>
      <c r="FT160" s="32"/>
      <c r="FU160" s="32"/>
      <c r="GC160" s="32"/>
      <c r="GD160" s="32"/>
      <c r="GE160" s="32"/>
      <c r="GF160" s="32"/>
    </row>
    <row r="161" spans="148:188">
      <c r="ER161" s="32"/>
      <c r="ES161" s="32"/>
      <c r="FM161" s="32"/>
      <c r="FS161" s="32"/>
      <c r="FT161" s="32"/>
      <c r="FU161" s="32"/>
      <c r="GC161" s="32"/>
      <c r="GD161" s="32"/>
      <c r="GE161" s="32"/>
      <c r="GF161" s="32"/>
    </row>
    <row r="162" spans="148:188">
      <c r="ER162" s="32"/>
      <c r="ES162" s="32"/>
      <c r="FM162" s="32"/>
      <c r="FS162" s="32"/>
      <c r="FT162" s="32"/>
      <c r="FU162" s="32"/>
      <c r="GC162" s="32"/>
      <c r="GD162" s="32"/>
      <c r="GE162" s="32"/>
      <c r="GF162" s="32"/>
    </row>
    <row r="163" spans="148:188">
      <c r="ER163" s="32"/>
      <c r="ES163" s="32"/>
      <c r="FM163" s="32"/>
      <c r="FS163" s="32"/>
      <c r="FT163" s="32"/>
      <c r="FU163" s="32"/>
      <c r="GC163" s="32"/>
      <c r="GD163" s="32"/>
      <c r="GE163" s="32"/>
      <c r="GF163" s="32"/>
    </row>
    <row r="164" spans="148:188">
      <c r="ER164" s="32"/>
      <c r="ES164" s="32"/>
      <c r="FM164" s="32"/>
      <c r="FS164" s="32"/>
      <c r="FT164" s="32"/>
      <c r="FU164" s="32"/>
      <c r="GC164" s="32"/>
      <c r="GD164" s="32"/>
      <c r="GE164" s="32"/>
      <c r="GF164" s="32"/>
    </row>
    <row r="165" spans="148:188">
      <c r="ER165" s="32"/>
      <c r="ES165" s="32"/>
      <c r="FM165" s="32"/>
      <c r="FS165" s="32"/>
      <c r="FT165" s="32"/>
      <c r="FU165" s="32"/>
      <c r="GC165" s="32"/>
      <c r="GD165" s="32"/>
      <c r="GE165" s="32"/>
      <c r="GF165" s="32"/>
    </row>
    <row r="166" spans="148:188">
      <c r="ER166" s="32"/>
      <c r="ES166" s="32"/>
      <c r="FM166" s="32"/>
      <c r="FS166" s="32"/>
      <c r="FT166" s="32"/>
      <c r="FU166" s="32"/>
      <c r="GC166" s="32"/>
      <c r="GD166" s="32"/>
      <c r="GE166" s="32"/>
      <c r="GF166" s="32"/>
    </row>
    <row r="167" spans="148:188">
      <c r="ER167" s="32"/>
      <c r="ES167" s="32"/>
      <c r="FM167" s="32"/>
      <c r="FS167" s="32"/>
      <c r="FT167" s="32"/>
      <c r="FU167" s="32"/>
      <c r="GC167" s="32"/>
      <c r="GD167" s="32"/>
      <c r="GE167" s="32"/>
      <c r="GF167" s="32"/>
    </row>
    <row r="168" spans="148:188">
      <c r="ER168" s="32"/>
      <c r="ES168" s="32"/>
      <c r="FM168" s="32"/>
      <c r="FS168" s="32"/>
      <c r="FT168" s="32"/>
      <c r="FU168" s="32"/>
      <c r="GC168" s="32"/>
      <c r="GD168" s="32"/>
      <c r="GE168" s="32"/>
      <c r="GF168" s="32"/>
    </row>
    <row r="169" spans="148:188">
      <c r="ER169" s="32"/>
      <c r="ES169" s="32"/>
      <c r="FM169" s="32"/>
      <c r="FS169" s="32"/>
      <c r="FT169" s="32"/>
      <c r="FU169" s="32"/>
      <c r="GC169" s="32"/>
      <c r="GD169" s="32"/>
      <c r="GE169" s="32"/>
      <c r="GF169" s="32"/>
    </row>
    <row r="170" spans="148:188">
      <c r="ER170" s="32"/>
      <c r="ES170" s="32"/>
      <c r="FM170" s="32"/>
      <c r="FS170" s="32"/>
      <c r="FT170" s="32"/>
      <c r="FU170" s="32"/>
      <c r="GC170" s="32"/>
      <c r="GD170" s="32"/>
      <c r="GE170" s="32"/>
      <c r="GF170" s="32"/>
    </row>
    <row r="171" spans="148:188">
      <c r="ER171" s="32"/>
      <c r="ES171" s="32"/>
      <c r="FM171" s="32"/>
      <c r="FS171" s="32"/>
      <c r="FT171" s="32"/>
      <c r="FU171" s="32"/>
      <c r="GC171" s="32"/>
      <c r="GD171" s="32"/>
      <c r="GE171" s="32"/>
      <c r="GF171" s="32"/>
    </row>
    <row r="172" spans="148:188">
      <c r="ER172" s="32"/>
      <c r="ES172" s="32"/>
      <c r="FM172" s="32"/>
      <c r="FS172" s="32"/>
      <c r="FT172" s="32"/>
      <c r="FU172" s="32"/>
      <c r="GC172" s="32"/>
      <c r="GD172" s="32"/>
      <c r="GE172" s="32"/>
      <c r="GF172" s="32"/>
    </row>
    <row r="173" spans="148:188">
      <c r="ER173" s="32"/>
      <c r="ES173" s="32"/>
      <c r="FM173" s="32"/>
      <c r="FS173" s="32"/>
      <c r="FT173" s="32"/>
      <c r="FU173" s="32"/>
      <c r="GC173" s="32"/>
      <c r="GD173" s="32"/>
      <c r="GE173" s="32"/>
      <c r="GF173" s="32"/>
    </row>
    <row r="174" spans="148:188">
      <c r="ER174" s="32"/>
      <c r="ES174" s="32"/>
      <c r="FM174" s="32"/>
      <c r="FS174" s="32"/>
      <c r="FT174" s="32"/>
      <c r="FU174" s="32"/>
      <c r="GC174" s="32"/>
      <c r="GD174" s="32"/>
      <c r="GE174" s="32"/>
      <c r="GF174" s="32"/>
    </row>
    <row r="175" spans="148:188">
      <c r="ER175" s="32"/>
      <c r="ES175" s="32"/>
      <c r="FM175" s="32"/>
      <c r="FS175" s="32"/>
      <c r="FT175" s="32"/>
      <c r="FU175" s="32"/>
      <c r="GC175" s="32"/>
      <c r="GD175" s="32"/>
      <c r="GE175" s="32"/>
      <c r="GF175" s="32"/>
    </row>
    <row r="176" spans="148:188">
      <c r="ER176" s="32"/>
      <c r="ES176" s="32"/>
      <c r="FM176" s="32"/>
      <c r="FS176" s="32"/>
      <c r="FT176" s="32"/>
      <c r="FU176" s="32"/>
      <c r="GC176" s="32"/>
      <c r="GD176" s="32"/>
      <c r="GE176" s="32"/>
      <c r="GF176" s="32"/>
    </row>
    <row r="177" spans="148:188">
      <c r="ER177" s="32"/>
      <c r="ES177" s="32"/>
      <c r="FM177" s="32"/>
      <c r="FS177" s="32"/>
      <c r="FT177" s="32"/>
      <c r="FU177" s="32"/>
      <c r="GC177" s="32"/>
      <c r="GD177" s="32"/>
      <c r="GE177" s="32"/>
      <c r="GF177" s="32"/>
    </row>
    <row r="178" spans="148:188">
      <c r="ER178" s="32"/>
      <c r="ES178" s="32"/>
      <c r="FM178" s="32"/>
      <c r="FS178" s="32"/>
      <c r="FT178" s="32"/>
      <c r="FU178" s="32"/>
      <c r="GC178" s="32"/>
      <c r="GD178" s="32"/>
      <c r="GE178" s="32"/>
      <c r="GF178" s="32"/>
    </row>
    <row r="179" spans="148:188">
      <c r="ER179" s="32"/>
      <c r="ES179" s="32"/>
      <c r="FM179" s="32"/>
      <c r="FS179" s="32"/>
      <c r="FT179" s="32"/>
      <c r="FU179" s="32"/>
      <c r="GC179" s="32"/>
      <c r="GD179" s="32"/>
      <c r="GE179" s="32"/>
      <c r="GF179" s="32"/>
    </row>
    <row r="180" spans="148:188">
      <c r="ER180" s="32"/>
      <c r="ES180" s="32"/>
      <c r="FM180" s="32"/>
      <c r="FS180" s="32"/>
      <c r="FT180" s="32"/>
      <c r="FU180" s="32"/>
      <c r="GC180" s="32"/>
      <c r="GD180" s="32"/>
      <c r="GE180" s="32"/>
      <c r="GF180" s="32"/>
    </row>
    <row r="181" spans="148:188">
      <c r="ER181" s="32"/>
      <c r="ES181" s="32"/>
      <c r="FM181" s="32"/>
      <c r="FS181" s="32"/>
      <c r="FT181" s="32"/>
      <c r="FU181" s="32"/>
      <c r="GC181" s="32"/>
      <c r="GD181" s="32"/>
      <c r="GE181" s="32"/>
      <c r="GF181" s="32"/>
    </row>
    <row r="182" spans="148:188">
      <c r="ER182" s="32"/>
      <c r="ES182" s="32"/>
      <c r="FM182" s="32"/>
      <c r="FS182" s="32"/>
      <c r="FT182" s="32"/>
      <c r="FU182" s="32"/>
      <c r="GC182" s="32"/>
      <c r="GD182" s="32"/>
      <c r="GE182" s="32"/>
      <c r="GF182" s="32"/>
    </row>
    <row r="183" spans="148:188">
      <c r="ER183" s="32"/>
      <c r="ES183" s="32"/>
      <c r="FM183" s="32"/>
      <c r="FS183" s="32"/>
      <c r="FT183" s="32"/>
      <c r="FU183" s="32"/>
      <c r="GC183" s="32"/>
      <c r="GD183" s="32"/>
      <c r="GE183" s="32"/>
      <c r="GF183" s="32"/>
    </row>
    <row r="184" spans="148:188">
      <c r="ER184" s="32"/>
      <c r="ES184" s="32"/>
      <c r="FM184" s="32"/>
      <c r="FS184" s="32"/>
      <c r="FT184" s="32"/>
      <c r="FU184" s="32"/>
      <c r="GC184" s="32"/>
      <c r="GD184" s="32"/>
      <c r="GE184" s="32"/>
      <c r="GF184" s="32"/>
    </row>
    <row r="185" spans="148:188">
      <c r="ER185" s="32"/>
      <c r="ES185" s="32"/>
      <c r="FM185" s="32"/>
      <c r="FS185" s="32"/>
      <c r="FT185" s="32"/>
      <c r="FU185" s="32"/>
      <c r="GC185" s="32"/>
      <c r="GD185" s="32"/>
      <c r="GE185" s="32"/>
      <c r="GF185" s="32"/>
    </row>
    <row r="186" spans="148:188">
      <c r="ER186" s="32"/>
      <c r="ES186" s="32"/>
      <c r="FM186" s="32"/>
      <c r="FS186" s="32"/>
      <c r="FT186" s="32"/>
      <c r="FU186" s="32"/>
      <c r="GC186" s="32"/>
      <c r="GD186" s="32"/>
      <c r="GE186" s="32"/>
      <c r="GF186" s="32"/>
    </row>
    <row r="187" spans="148:188">
      <c r="ER187" s="32"/>
      <c r="ES187" s="32"/>
      <c r="FM187" s="32"/>
      <c r="FS187" s="32"/>
      <c r="FT187" s="32"/>
      <c r="FU187" s="32"/>
      <c r="GC187" s="32"/>
      <c r="GD187" s="32"/>
      <c r="GE187" s="32"/>
      <c r="GF187" s="32"/>
    </row>
    <row r="188" spans="148:188">
      <c r="ER188" s="32"/>
      <c r="ES188" s="32"/>
      <c r="FM188" s="32"/>
      <c r="FS188" s="32"/>
      <c r="FT188" s="32"/>
      <c r="FU188" s="32"/>
      <c r="GC188" s="32"/>
      <c r="GD188" s="32"/>
      <c r="GE188" s="32"/>
      <c r="GF188" s="32"/>
    </row>
    <row r="189" spans="148:188">
      <c r="ER189" s="32"/>
      <c r="ES189" s="32"/>
      <c r="FM189" s="32"/>
      <c r="FS189" s="32"/>
      <c r="FT189" s="32"/>
      <c r="FU189" s="32"/>
      <c r="GC189" s="32"/>
      <c r="GD189" s="32"/>
      <c r="GE189" s="32"/>
      <c r="GF189" s="32"/>
    </row>
    <row r="190" spans="148:188">
      <c r="ER190" s="32"/>
      <c r="ES190" s="32"/>
      <c r="FM190" s="32"/>
      <c r="FS190" s="32"/>
      <c r="FT190" s="32"/>
      <c r="FU190" s="32"/>
      <c r="GC190" s="32"/>
      <c r="GD190" s="32"/>
      <c r="GE190" s="32"/>
      <c r="GF190" s="32"/>
    </row>
    <row r="191" spans="148:188">
      <c r="ER191" s="32"/>
      <c r="ES191" s="32"/>
      <c r="FM191" s="32"/>
      <c r="FS191" s="32"/>
      <c r="FT191" s="32"/>
      <c r="FU191" s="32"/>
      <c r="GC191" s="32"/>
      <c r="GD191" s="32"/>
      <c r="GE191" s="32"/>
      <c r="GF191" s="32"/>
    </row>
    <row r="192" spans="148:188">
      <c r="ER192" s="32"/>
      <c r="ES192" s="32"/>
      <c r="FM192" s="32"/>
      <c r="FS192" s="32"/>
      <c r="FT192" s="32"/>
      <c r="FU192" s="32"/>
      <c r="GC192" s="32"/>
      <c r="GD192" s="32"/>
      <c r="GE192" s="32"/>
      <c r="GF192" s="32"/>
    </row>
    <row r="193" spans="148:188">
      <c r="ER193" s="32"/>
      <c r="ES193" s="32"/>
      <c r="FM193" s="32"/>
      <c r="FS193" s="32"/>
      <c r="FT193" s="32"/>
      <c r="FU193" s="32"/>
      <c r="GC193" s="32"/>
      <c r="GD193" s="32"/>
      <c r="GE193" s="32"/>
      <c r="GF193" s="32"/>
    </row>
    <row r="194" spans="148:188">
      <c r="ER194" s="32"/>
      <c r="ES194" s="32"/>
      <c r="FM194" s="32"/>
      <c r="FS194" s="32"/>
      <c r="FT194" s="32"/>
      <c r="FU194" s="32"/>
      <c r="GC194" s="32"/>
      <c r="GD194" s="32"/>
      <c r="GE194" s="32"/>
      <c r="GF194" s="32"/>
    </row>
    <row r="195" spans="148:188">
      <c r="ER195" s="32"/>
      <c r="ES195" s="32"/>
      <c r="FM195" s="32"/>
      <c r="FS195" s="32"/>
      <c r="FT195" s="32"/>
      <c r="FU195" s="32"/>
      <c r="GC195" s="32"/>
      <c r="GD195" s="32"/>
      <c r="GE195" s="32"/>
      <c r="GF195" s="32"/>
    </row>
    <row r="196" spans="148:188">
      <c r="ER196" s="32"/>
      <c r="ES196" s="32"/>
      <c r="FM196" s="32"/>
      <c r="FS196" s="32"/>
      <c r="FT196" s="32"/>
      <c r="FU196" s="32"/>
      <c r="GC196" s="32"/>
      <c r="GD196" s="32"/>
      <c r="GE196" s="32"/>
      <c r="GF196" s="32"/>
    </row>
    <row r="197" spans="148:188">
      <c r="ER197" s="32"/>
      <c r="ES197" s="32"/>
      <c r="FM197" s="32"/>
      <c r="FS197" s="32"/>
      <c r="FT197" s="32"/>
      <c r="FU197" s="32"/>
      <c r="GC197" s="32"/>
      <c r="GD197" s="32"/>
      <c r="GE197" s="32"/>
      <c r="GF197" s="32"/>
    </row>
    <row r="198" spans="148:188">
      <c r="ER198" s="32"/>
      <c r="ES198" s="32"/>
      <c r="FM198" s="32"/>
      <c r="FS198" s="32"/>
      <c r="FT198" s="32"/>
      <c r="FU198" s="32"/>
      <c r="GC198" s="32"/>
      <c r="GD198" s="32"/>
      <c r="GE198" s="32"/>
      <c r="GF198" s="32"/>
    </row>
    <row r="199" spans="148:188">
      <c r="ER199" s="32"/>
      <c r="ES199" s="32"/>
      <c r="FM199" s="32"/>
      <c r="FS199" s="32"/>
      <c r="FT199" s="32"/>
      <c r="FU199" s="32"/>
      <c r="GC199" s="32"/>
      <c r="GD199" s="32"/>
      <c r="GE199" s="32"/>
      <c r="GF199" s="32"/>
    </row>
    <row r="200" spans="148:188">
      <c r="ER200" s="32"/>
      <c r="ES200" s="32"/>
      <c r="FM200" s="32"/>
      <c r="FS200" s="32"/>
      <c r="FT200" s="32"/>
      <c r="FU200" s="32"/>
      <c r="GC200" s="32"/>
      <c r="GD200" s="32"/>
      <c r="GE200" s="32"/>
      <c r="GF200" s="32"/>
    </row>
    <row r="201" spans="148:188">
      <c r="ER201" s="32"/>
      <c r="ES201" s="32"/>
      <c r="FM201" s="32"/>
      <c r="FS201" s="32"/>
      <c r="FT201" s="32"/>
      <c r="FU201" s="32"/>
      <c r="GC201" s="32"/>
      <c r="GD201" s="32"/>
      <c r="GE201" s="32"/>
      <c r="GF201" s="32"/>
    </row>
    <row r="202" spans="148:188">
      <c r="ER202" s="32"/>
      <c r="ES202" s="32"/>
      <c r="FM202" s="32"/>
      <c r="FS202" s="32"/>
      <c r="FT202" s="32"/>
      <c r="FU202" s="32"/>
      <c r="GC202" s="32"/>
      <c r="GD202" s="32"/>
      <c r="GE202" s="32"/>
      <c r="GF202" s="32"/>
    </row>
    <row r="203" spans="148:188">
      <c r="ER203" s="32"/>
      <c r="ES203" s="32"/>
      <c r="FM203" s="32"/>
      <c r="FS203" s="32"/>
      <c r="FT203" s="32"/>
      <c r="FU203" s="32"/>
      <c r="GC203" s="32"/>
      <c r="GD203" s="32"/>
      <c r="GE203" s="32"/>
      <c r="GF203" s="32"/>
    </row>
    <row r="204" spans="148:188">
      <c r="ER204" s="32"/>
      <c r="ES204" s="32"/>
      <c r="FM204" s="32"/>
      <c r="FS204" s="32"/>
      <c r="FT204" s="32"/>
      <c r="FU204" s="32"/>
      <c r="GC204" s="32"/>
      <c r="GD204" s="32"/>
      <c r="GE204" s="32"/>
      <c r="GF204" s="32"/>
    </row>
    <row r="205" spans="148:188">
      <c r="ER205" s="32"/>
      <c r="ES205" s="32"/>
      <c r="FM205" s="32"/>
      <c r="FS205" s="32"/>
      <c r="FT205" s="32"/>
      <c r="FU205" s="32"/>
      <c r="GC205" s="32"/>
      <c r="GD205" s="32"/>
      <c r="GE205" s="32"/>
      <c r="GF205" s="32"/>
    </row>
    <row r="206" spans="148:188">
      <c r="ER206" s="32"/>
      <c r="ES206" s="32"/>
      <c r="FM206" s="32"/>
      <c r="FS206" s="32"/>
      <c r="FT206" s="32"/>
      <c r="FU206" s="32"/>
      <c r="GC206" s="32"/>
      <c r="GD206" s="32"/>
      <c r="GE206" s="32"/>
      <c r="GF206" s="32"/>
    </row>
    <row r="207" spans="148:188">
      <c r="ER207" s="32"/>
      <c r="ES207" s="32"/>
      <c r="FM207" s="32"/>
      <c r="FS207" s="32"/>
      <c r="FT207" s="32"/>
      <c r="FU207" s="32"/>
      <c r="GC207" s="32"/>
      <c r="GD207" s="32"/>
      <c r="GE207" s="32"/>
      <c r="GF207" s="32"/>
    </row>
    <row r="208" spans="148:188">
      <c r="ER208" s="32"/>
      <c r="ES208" s="32"/>
      <c r="FM208" s="32"/>
      <c r="FS208" s="32"/>
      <c r="FT208" s="32"/>
      <c r="FU208" s="32"/>
      <c r="GC208" s="32"/>
      <c r="GD208" s="32"/>
      <c r="GE208" s="32"/>
      <c r="GF208" s="32"/>
    </row>
    <row r="209" spans="148:188">
      <c r="ER209" s="32"/>
      <c r="ES209" s="32"/>
      <c r="FM209" s="32"/>
      <c r="FS209" s="32"/>
      <c r="FT209" s="32"/>
      <c r="FU209" s="32"/>
      <c r="GC209" s="32"/>
      <c r="GD209" s="32"/>
      <c r="GE209" s="32"/>
      <c r="GF209" s="32"/>
    </row>
    <row r="210" spans="148:188">
      <c r="ER210" s="32"/>
      <c r="ES210" s="32"/>
      <c r="FM210" s="32"/>
      <c r="FS210" s="32"/>
      <c r="FT210" s="32"/>
      <c r="FU210" s="32"/>
      <c r="GC210" s="32"/>
      <c r="GD210" s="32"/>
      <c r="GE210" s="32"/>
      <c r="GF210" s="32"/>
    </row>
    <row r="211" spans="148:188">
      <c r="ER211" s="32"/>
      <c r="ES211" s="32"/>
      <c r="FM211" s="32"/>
      <c r="FS211" s="32"/>
      <c r="FT211" s="32"/>
      <c r="FU211" s="32"/>
      <c r="GC211" s="32"/>
      <c r="GD211" s="32"/>
      <c r="GE211" s="32"/>
      <c r="GF211" s="32"/>
    </row>
    <row r="212" spans="148:188">
      <c r="ER212" s="32"/>
      <c r="ES212" s="32"/>
      <c r="FM212" s="32"/>
      <c r="FS212" s="32"/>
      <c r="FT212" s="32"/>
      <c r="FU212" s="32"/>
      <c r="GC212" s="32"/>
      <c r="GD212" s="32"/>
      <c r="GE212" s="32"/>
      <c r="GF212" s="32"/>
    </row>
    <row r="213" spans="148:188">
      <c r="ER213" s="32"/>
      <c r="ES213" s="32"/>
      <c r="FM213" s="32"/>
      <c r="FS213" s="32"/>
      <c r="FT213" s="32"/>
      <c r="FU213" s="32"/>
      <c r="GC213" s="32"/>
      <c r="GD213" s="32"/>
      <c r="GE213" s="32"/>
      <c r="GF213" s="32"/>
    </row>
    <row r="214" spans="148:188">
      <c r="ER214" s="32"/>
      <c r="ES214" s="32"/>
      <c r="FM214" s="32"/>
      <c r="FS214" s="32"/>
      <c r="FT214" s="32"/>
      <c r="FU214" s="32"/>
      <c r="GC214" s="32"/>
      <c r="GD214" s="32"/>
      <c r="GE214" s="32"/>
      <c r="GF214" s="32"/>
    </row>
    <row r="215" spans="148:188">
      <c r="ER215" s="32"/>
      <c r="ES215" s="32"/>
      <c r="FM215" s="32"/>
      <c r="FS215" s="32"/>
      <c r="FT215" s="32"/>
      <c r="FU215" s="32"/>
      <c r="GC215" s="32"/>
      <c r="GD215" s="32"/>
      <c r="GE215" s="32"/>
      <c r="GF215" s="32"/>
    </row>
    <row r="216" spans="148:188">
      <c r="ER216" s="32"/>
      <c r="ES216" s="32"/>
      <c r="FM216" s="32"/>
      <c r="FS216" s="32"/>
      <c r="FT216" s="32"/>
      <c r="FU216" s="32"/>
      <c r="GC216" s="32"/>
      <c r="GD216" s="32"/>
      <c r="GE216" s="32"/>
      <c r="GF216" s="32"/>
    </row>
    <row r="217" spans="148:188">
      <c r="ER217" s="32"/>
      <c r="ES217" s="32"/>
      <c r="FM217" s="32"/>
      <c r="FS217" s="32"/>
      <c r="FT217" s="32"/>
      <c r="FU217" s="32"/>
      <c r="GC217" s="32"/>
      <c r="GD217" s="32"/>
      <c r="GE217" s="32"/>
      <c r="GF217" s="32"/>
    </row>
    <row r="218" spans="148:188">
      <c r="ER218" s="32"/>
      <c r="ES218" s="32"/>
      <c r="FM218" s="32"/>
      <c r="FS218" s="32"/>
      <c r="FT218" s="32"/>
      <c r="FU218" s="32"/>
      <c r="GC218" s="32"/>
      <c r="GD218" s="32"/>
      <c r="GE218" s="32"/>
      <c r="GF218" s="32"/>
    </row>
    <row r="219" spans="148:188">
      <c r="ER219" s="32"/>
      <c r="ES219" s="32"/>
      <c r="FM219" s="32"/>
      <c r="FS219" s="32"/>
      <c r="FT219" s="32"/>
      <c r="FU219" s="32"/>
      <c r="GC219" s="32"/>
      <c r="GD219" s="32"/>
      <c r="GE219" s="32"/>
      <c r="GF219" s="32"/>
    </row>
    <row r="220" spans="148:188">
      <c r="ER220" s="32"/>
      <c r="ES220" s="32"/>
      <c r="FM220" s="32"/>
      <c r="FS220" s="32"/>
      <c r="FT220" s="32"/>
      <c r="FU220" s="32"/>
      <c r="GC220" s="32"/>
      <c r="GD220" s="32"/>
      <c r="GE220" s="32"/>
      <c r="GF220" s="32"/>
    </row>
    <row r="221" spans="148:188">
      <c r="ER221" s="32"/>
      <c r="ES221" s="32"/>
      <c r="FM221" s="32"/>
      <c r="FS221" s="32"/>
      <c r="FT221" s="32"/>
      <c r="FU221" s="32"/>
      <c r="GC221" s="32"/>
      <c r="GD221" s="32"/>
      <c r="GE221" s="32"/>
      <c r="GF221" s="32"/>
    </row>
    <row r="222" spans="148:188">
      <c r="ER222" s="32"/>
      <c r="ES222" s="32"/>
      <c r="FM222" s="32"/>
      <c r="FS222" s="32"/>
      <c r="FT222" s="32"/>
      <c r="FU222" s="32"/>
      <c r="GC222" s="32"/>
      <c r="GD222" s="32"/>
      <c r="GE222" s="32"/>
      <c r="GF222" s="32"/>
    </row>
    <row r="223" spans="148:188">
      <c r="ER223" s="32"/>
      <c r="ES223" s="32"/>
      <c r="FM223" s="32"/>
      <c r="FS223" s="32"/>
      <c r="FT223" s="32"/>
      <c r="FU223" s="32"/>
      <c r="GC223" s="32"/>
      <c r="GD223" s="32"/>
      <c r="GE223" s="32"/>
      <c r="GF223" s="32"/>
    </row>
    <row r="224" spans="148:188">
      <c r="ER224" s="32"/>
      <c r="ES224" s="32"/>
      <c r="FM224" s="32"/>
      <c r="FS224" s="32"/>
      <c r="FT224" s="32"/>
      <c r="FU224" s="32"/>
      <c r="GC224" s="32"/>
      <c r="GD224" s="32"/>
      <c r="GE224" s="32"/>
      <c r="GF224" s="32"/>
    </row>
    <row r="225" spans="148:188">
      <c r="ER225" s="32"/>
      <c r="ES225" s="32"/>
      <c r="FM225" s="32"/>
      <c r="FS225" s="32"/>
      <c r="FT225" s="32"/>
      <c r="FU225" s="32"/>
      <c r="GC225" s="32"/>
      <c r="GD225" s="32"/>
      <c r="GE225" s="32"/>
      <c r="GF225" s="32"/>
    </row>
    <row r="226" spans="148:188">
      <c r="ER226" s="32"/>
      <c r="ES226" s="32"/>
      <c r="FM226" s="32"/>
      <c r="FS226" s="32"/>
      <c r="FT226" s="32"/>
      <c r="FU226" s="32"/>
      <c r="GC226" s="32"/>
      <c r="GD226" s="32"/>
      <c r="GE226" s="32"/>
      <c r="GF226" s="32"/>
    </row>
    <row r="227" spans="148:188">
      <c r="ER227" s="32"/>
      <c r="ES227" s="32"/>
      <c r="FM227" s="32"/>
      <c r="FS227" s="32"/>
      <c r="FT227" s="32"/>
      <c r="FU227" s="32"/>
      <c r="GC227" s="32"/>
      <c r="GD227" s="32"/>
      <c r="GE227" s="32"/>
      <c r="GF227" s="32"/>
    </row>
    <row r="228" spans="148:188">
      <c r="ER228" s="32"/>
      <c r="ES228" s="32"/>
      <c r="FM228" s="32"/>
      <c r="FS228" s="32"/>
      <c r="FT228" s="32"/>
      <c r="FU228" s="32"/>
      <c r="GC228" s="32"/>
      <c r="GD228" s="32"/>
      <c r="GE228" s="32"/>
      <c r="GF228" s="32"/>
    </row>
    <row r="229" spans="148:188">
      <c r="ER229" s="32"/>
      <c r="ES229" s="32"/>
      <c r="FM229" s="32"/>
      <c r="FS229" s="32"/>
      <c r="FT229" s="32"/>
      <c r="FU229" s="32"/>
      <c r="GC229" s="32"/>
      <c r="GD229" s="32"/>
      <c r="GE229" s="32"/>
      <c r="GF229" s="32"/>
    </row>
    <row r="230" spans="148:188">
      <c r="ER230" s="32"/>
      <c r="ES230" s="32"/>
      <c r="FM230" s="32"/>
      <c r="FS230" s="32"/>
      <c r="FT230" s="32"/>
      <c r="FU230" s="32"/>
      <c r="GC230" s="32"/>
      <c r="GD230" s="32"/>
      <c r="GE230" s="32"/>
      <c r="GF230" s="32"/>
    </row>
    <row r="231" spans="148:188">
      <c r="ER231" s="32"/>
      <c r="ES231" s="32"/>
      <c r="FM231" s="32"/>
      <c r="FS231" s="32"/>
      <c r="FT231" s="32"/>
      <c r="FU231" s="32"/>
      <c r="GC231" s="32"/>
      <c r="GD231" s="32"/>
      <c r="GE231" s="32"/>
      <c r="GF231" s="32"/>
    </row>
    <row r="232" spans="148:188">
      <c r="ER232" s="32"/>
      <c r="ES232" s="32"/>
      <c r="FM232" s="32"/>
      <c r="FS232" s="32"/>
      <c r="FT232" s="32"/>
      <c r="FU232" s="32"/>
      <c r="GC232" s="32"/>
      <c r="GD232" s="32"/>
      <c r="GE232" s="32"/>
      <c r="GF232" s="32"/>
    </row>
    <row r="233" spans="148:188">
      <c r="ER233" s="32"/>
      <c r="ES233" s="32"/>
      <c r="FM233" s="32"/>
      <c r="FS233" s="32"/>
      <c r="FT233" s="32"/>
      <c r="FU233" s="32"/>
      <c r="GC233" s="32"/>
      <c r="GD233" s="32"/>
      <c r="GE233" s="32"/>
      <c r="GF233" s="32"/>
    </row>
    <row r="234" spans="148:188">
      <c r="ER234" s="32"/>
      <c r="ES234" s="32"/>
      <c r="FM234" s="32"/>
      <c r="FS234" s="32"/>
      <c r="FT234" s="32"/>
      <c r="FU234" s="32"/>
      <c r="GC234" s="32"/>
      <c r="GD234" s="32"/>
      <c r="GE234" s="32"/>
      <c r="GF234" s="32"/>
    </row>
    <row r="235" spans="148:188">
      <c r="ER235" s="32"/>
      <c r="ES235" s="32"/>
      <c r="FM235" s="32"/>
      <c r="FS235" s="32"/>
      <c r="FT235" s="32"/>
      <c r="FU235" s="32"/>
      <c r="GC235" s="32"/>
      <c r="GD235" s="32"/>
      <c r="GE235" s="32"/>
      <c r="GF235" s="32"/>
    </row>
    <row r="236" spans="148:188">
      <c r="ER236" s="32"/>
      <c r="ES236" s="32"/>
      <c r="FM236" s="32"/>
      <c r="FS236" s="32"/>
      <c r="FT236" s="32"/>
      <c r="FU236" s="32"/>
      <c r="GC236" s="32"/>
      <c r="GD236" s="32"/>
      <c r="GE236" s="32"/>
      <c r="GF236" s="32"/>
    </row>
    <row r="237" spans="148:188">
      <c r="ER237" s="32"/>
      <c r="ES237" s="32"/>
      <c r="FM237" s="32"/>
      <c r="FS237" s="32"/>
      <c r="FT237" s="32"/>
      <c r="FU237" s="32"/>
      <c r="GC237" s="32"/>
      <c r="GD237" s="32"/>
      <c r="GE237" s="32"/>
      <c r="GF237" s="32"/>
    </row>
    <row r="238" spans="148:188">
      <c r="ER238" s="32"/>
      <c r="ES238" s="32"/>
      <c r="FM238" s="32"/>
      <c r="FS238" s="32"/>
      <c r="FT238" s="32"/>
      <c r="FU238" s="32"/>
      <c r="GC238" s="32"/>
      <c r="GD238" s="32"/>
      <c r="GE238" s="32"/>
      <c r="GF238" s="32"/>
    </row>
    <row r="239" spans="148:188">
      <c r="ER239" s="32"/>
      <c r="ES239" s="32"/>
      <c r="FM239" s="32"/>
      <c r="FS239" s="32"/>
      <c r="FT239" s="32"/>
      <c r="FU239" s="32"/>
      <c r="GC239" s="32"/>
      <c r="GD239" s="32"/>
      <c r="GE239" s="32"/>
      <c r="GF239" s="32"/>
    </row>
    <row r="240" spans="148:188">
      <c r="ER240" s="32"/>
      <c r="ES240" s="32"/>
      <c r="FM240" s="32"/>
      <c r="FS240" s="32"/>
      <c r="FT240" s="32"/>
      <c r="FU240" s="32"/>
      <c r="GC240" s="32"/>
      <c r="GD240" s="32"/>
      <c r="GE240" s="32"/>
      <c r="GF240" s="32"/>
    </row>
    <row r="241" spans="148:188">
      <c r="ER241" s="32"/>
      <c r="ES241" s="32"/>
      <c r="FM241" s="32"/>
      <c r="FS241" s="32"/>
      <c r="FT241" s="32"/>
      <c r="FU241" s="32"/>
      <c r="GC241" s="32"/>
      <c r="GD241" s="32"/>
      <c r="GE241" s="32"/>
      <c r="GF241" s="32"/>
    </row>
    <row r="242" spans="148:188">
      <c r="ER242" s="32"/>
      <c r="ES242" s="32"/>
      <c r="FM242" s="32"/>
      <c r="FS242" s="32"/>
      <c r="FT242" s="32"/>
      <c r="FU242" s="32"/>
      <c r="GC242" s="32"/>
      <c r="GD242" s="32"/>
      <c r="GE242" s="32"/>
      <c r="GF242" s="32"/>
    </row>
    <row r="243" spans="148:188">
      <c r="ER243" s="32"/>
      <c r="ES243" s="32"/>
      <c r="FM243" s="32"/>
      <c r="FS243" s="32"/>
      <c r="FT243" s="32"/>
      <c r="FU243" s="32"/>
      <c r="GC243" s="32"/>
      <c r="GD243" s="32"/>
      <c r="GE243" s="32"/>
      <c r="GF243" s="32"/>
    </row>
    <row r="244" spans="148:188">
      <c r="ER244" s="32"/>
      <c r="ES244" s="32"/>
      <c r="FM244" s="32"/>
      <c r="FS244" s="32"/>
      <c r="FT244" s="32"/>
      <c r="FU244" s="32"/>
      <c r="GC244" s="32"/>
      <c r="GD244" s="32"/>
      <c r="GE244" s="32"/>
      <c r="GF244" s="32"/>
    </row>
    <row r="245" spans="148:188">
      <c r="ER245" s="32"/>
      <c r="ES245" s="32"/>
      <c r="FM245" s="32"/>
      <c r="FS245" s="32"/>
      <c r="FT245" s="32"/>
      <c r="FU245" s="32"/>
      <c r="GC245" s="32"/>
      <c r="GD245" s="32"/>
      <c r="GE245" s="32"/>
      <c r="GF245" s="32"/>
    </row>
    <row r="246" spans="148:188">
      <c r="ER246" s="32"/>
      <c r="ES246" s="32"/>
      <c r="FM246" s="32"/>
      <c r="FS246" s="32"/>
      <c r="FT246" s="32"/>
      <c r="FU246" s="32"/>
      <c r="GC246" s="32"/>
      <c r="GD246" s="32"/>
      <c r="GE246" s="32"/>
      <c r="GF246" s="32"/>
    </row>
    <row r="247" spans="148:188">
      <c r="ER247" s="32"/>
      <c r="ES247" s="32"/>
      <c r="FM247" s="32"/>
      <c r="FS247" s="32"/>
      <c r="FT247" s="32"/>
      <c r="FU247" s="32"/>
      <c r="GC247" s="32"/>
      <c r="GD247" s="32"/>
      <c r="GE247" s="32"/>
      <c r="GF247" s="32"/>
    </row>
    <row r="248" spans="148:188">
      <c r="ER248" s="32"/>
      <c r="ES248" s="32"/>
      <c r="FM248" s="32"/>
      <c r="FS248" s="32"/>
      <c r="FT248" s="32"/>
      <c r="FU248" s="32"/>
      <c r="GC248" s="32"/>
      <c r="GD248" s="32"/>
      <c r="GE248" s="32"/>
      <c r="GF248" s="32"/>
    </row>
    <row r="249" spans="148:188">
      <c r="ER249" s="32"/>
      <c r="ES249" s="32"/>
      <c r="FM249" s="32"/>
      <c r="FS249" s="32"/>
      <c r="FT249" s="32"/>
      <c r="FU249" s="32"/>
      <c r="GC249" s="32"/>
      <c r="GD249" s="32"/>
      <c r="GE249" s="32"/>
      <c r="GF249" s="32"/>
    </row>
    <row r="250" spans="148:188">
      <c r="ER250" s="32"/>
      <c r="ES250" s="32"/>
      <c r="FM250" s="32"/>
      <c r="FS250" s="32"/>
      <c r="FT250" s="32"/>
      <c r="FU250" s="32"/>
      <c r="GC250" s="32"/>
      <c r="GD250" s="32"/>
      <c r="GE250" s="32"/>
      <c r="GF250" s="32"/>
    </row>
    <row r="251" spans="148:188">
      <c r="ER251" s="32"/>
      <c r="ES251" s="32"/>
      <c r="FM251" s="32"/>
      <c r="FS251" s="32"/>
      <c r="FT251" s="32"/>
      <c r="FU251" s="32"/>
      <c r="GC251" s="32"/>
      <c r="GD251" s="32"/>
      <c r="GE251" s="32"/>
      <c r="GF251" s="32"/>
    </row>
    <row r="252" spans="148:188">
      <c r="ER252" s="32"/>
      <c r="ES252" s="32"/>
      <c r="FM252" s="32"/>
      <c r="FS252" s="32"/>
      <c r="FT252" s="32"/>
      <c r="FU252" s="32"/>
      <c r="GC252" s="32"/>
      <c r="GD252" s="32"/>
      <c r="GE252" s="32"/>
      <c r="GF252" s="32"/>
    </row>
    <row r="253" spans="148:188">
      <c r="ER253" s="32"/>
      <c r="ES253" s="32"/>
      <c r="FM253" s="32"/>
      <c r="FS253" s="32"/>
      <c r="FT253" s="32"/>
      <c r="FU253" s="32"/>
      <c r="GC253" s="32"/>
      <c r="GD253" s="32"/>
      <c r="GE253" s="32"/>
      <c r="GF253" s="32"/>
    </row>
    <row r="254" spans="148:188">
      <c r="ER254" s="32"/>
      <c r="ES254" s="32"/>
      <c r="FM254" s="32"/>
      <c r="FS254" s="32"/>
      <c r="FT254" s="32"/>
      <c r="FU254" s="32"/>
      <c r="GC254" s="32"/>
      <c r="GD254" s="32"/>
      <c r="GE254" s="32"/>
      <c r="GF254" s="32"/>
    </row>
    <row r="255" spans="148:188">
      <c r="ER255" s="32"/>
      <c r="ES255" s="32"/>
      <c r="FM255" s="32"/>
      <c r="FS255" s="32"/>
      <c r="FT255" s="32"/>
      <c r="FU255" s="32"/>
      <c r="GC255" s="32"/>
      <c r="GD255" s="32"/>
      <c r="GE255" s="32"/>
      <c r="GF255" s="32"/>
    </row>
    <row r="256" spans="148:188">
      <c r="ER256" s="32"/>
      <c r="ES256" s="32"/>
      <c r="FM256" s="32"/>
      <c r="FS256" s="32"/>
      <c r="FT256" s="32"/>
      <c r="FU256" s="32"/>
      <c r="GC256" s="32"/>
      <c r="GD256" s="32"/>
      <c r="GE256" s="32"/>
      <c r="GF256" s="32"/>
    </row>
    <row r="257" spans="148:188">
      <c r="ER257" s="32"/>
      <c r="ES257" s="32"/>
      <c r="FM257" s="32"/>
      <c r="FS257" s="32"/>
      <c r="FT257" s="32"/>
      <c r="FU257" s="32"/>
      <c r="GC257" s="32"/>
      <c r="GD257" s="32"/>
      <c r="GE257" s="32"/>
      <c r="GF257" s="32"/>
    </row>
    <row r="258" spans="148:188">
      <c r="ER258" s="32"/>
      <c r="ES258" s="32"/>
      <c r="FM258" s="32"/>
      <c r="FS258" s="32"/>
      <c r="FT258" s="32"/>
      <c r="FU258" s="32"/>
      <c r="GC258" s="32"/>
      <c r="GD258" s="32"/>
      <c r="GE258" s="32"/>
      <c r="GF258" s="32"/>
    </row>
    <row r="259" spans="148:188">
      <c r="ER259" s="32"/>
      <c r="ES259" s="32"/>
      <c r="FM259" s="32"/>
      <c r="FS259" s="32"/>
      <c r="FT259" s="32"/>
      <c r="FU259" s="32"/>
      <c r="GC259" s="32"/>
      <c r="GD259" s="32"/>
      <c r="GE259" s="32"/>
      <c r="GF259" s="32"/>
    </row>
    <row r="260" spans="148:188">
      <c r="ER260" s="32"/>
      <c r="ES260" s="32"/>
      <c r="FM260" s="32"/>
      <c r="FS260" s="32"/>
      <c r="FT260" s="32"/>
      <c r="FU260" s="32"/>
      <c r="GC260" s="32"/>
      <c r="GD260" s="32"/>
      <c r="GE260" s="32"/>
      <c r="GF260" s="32"/>
    </row>
    <row r="261" spans="148:188">
      <c r="ER261" s="32"/>
      <c r="ES261" s="32"/>
      <c r="FM261" s="32"/>
      <c r="FS261" s="32"/>
      <c r="FT261" s="32"/>
      <c r="FU261" s="32"/>
      <c r="GC261" s="32"/>
      <c r="GD261" s="32"/>
      <c r="GE261" s="32"/>
      <c r="GF261" s="32"/>
    </row>
    <row r="262" spans="148:188">
      <c r="ER262" s="32"/>
      <c r="ES262" s="32"/>
      <c r="FM262" s="32"/>
      <c r="FS262" s="32"/>
      <c r="FT262" s="32"/>
      <c r="FU262" s="32"/>
      <c r="GC262" s="32"/>
      <c r="GD262" s="32"/>
      <c r="GE262" s="32"/>
      <c r="GF262" s="32"/>
    </row>
    <row r="263" spans="148:188">
      <c r="ER263" s="32"/>
      <c r="ES263" s="32"/>
      <c r="FM263" s="32"/>
      <c r="FS263" s="32"/>
      <c r="FT263" s="32"/>
      <c r="FU263" s="32"/>
      <c r="GC263" s="32"/>
      <c r="GD263" s="32"/>
      <c r="GE263" s="32"/>
      <c r="GF263" s="32"/>
    </row>
    <row r="264" spans="148:188">
      <c r="ER264" s="32"/>
      <c r="ES264" s="32"/>
      <c r="FM264" s="32"/>
      <c r="FS264" s="32"/>
      <c r="FT264" s="32"/>
      <c r="FU264" s="32"/>
      <c r="GC264" s="32"/>
      <c r="GD264" s="32"/>
      <c r="GE264" s="32"/>
      <c r="GF264" s="32"/>
    </row>
    <row r="265" spans="148:188">
      <c r="ER265" s="32"/>
      <c r="ES265" s="32"/>
      <c r="FM265" s="32"/>
      <c r="FS265" s="32"/>
      <c r="FT265" s="32"/>
      <c r="FU265" s="32"/>
      <c r="GC265" s="32"/>
      <c r="GD265" s="32"/>
      <c r="GE265" s="32"/>
      <c r="GF265" s="32"/>
    </row>
    <row r="266" spans="148:188">
      <c r="ER266" s="32"/>
      <c r="ES266" s="32"/>
      <c r="FM266" s="32"/>
      <c r="FS266" s="32"/>
      <c r="FT266" s="32"/>
      <c r="FU266" s="32"/>
      <c r="GC266" s="32"/>
      <c r="GD266" s="32"/>
      <c r="GE266" s="32"/>
      <c r="GF266" s="32"/>
    </row>
    <row r="267" spans="148:188">
      <c r="ER267" s="32"/>
      <c r="ES267" s="32"/>
      <c r="FM267" s="32"/>
      <c r="FS267" s="32"/>
      <c r="FT267" s="32"/>
      <c r="FU267" s="32"/>
      <c r="GC267" s="32"/>
      <c r="GD267" s="32"/>
      <c r="GE267" s="32"/>
      <c r="GF267" s="32"/>
    </row>
    <row r="268" spans="148:188">
      <c r="ER268" s="32"/>
      <c r="ES268" s="32"/>
      <c r="FM268" s="32"/>
      <c r="FS268" s="32"/>
      <c r="FT268" s="32"/>
      <c r="FU268" s="32"/>
      <c r="GC268" s="32"/>
      <c r="GD268" s="32"/>
      <c r="GE268" s="32"/>
      <c r="GF268" s="32"/>
    </row>
    <row r="269" spans="148:188">
      <c r="ER269" s="32"/>
      <c r="ES269" s="32"/>
      <c r="FM269" s="32"/>
      <c r="FS269" s="32"/>
      <c r="FT269" s="32"/>
      <c r="FU269" s="32"/>
      <c r="GC269" s="32"/>
      <c r="GD269" s="32"/>
      <c r="GE269" s="32"/>
      <c r="GF269" s="32"/>
    </row>
    <row r="270" spans="148:188">
      <c r="ER270" s="32"/>
      <c r="ES270" s="32"/>
      <c r="FM270" s="32"/>
      <c r="FS270" s="32"/>
      <c r="FT270" s="32"/>
      <c r="FU270" s="32"/>
      <c r="GC270" s="32"/>
      <c r="GD270" s="32"/>
      <c r="GE270" s="32"/>
      <c r="GF270" s="32"/>
    </row>
    <row r="271" spans="148:188">
      <c r="ER271" s="32"/>
      <c r="ES271" s="32"/>
      <c r="FM271" s="32"/>
      <c r="FS271" s="32"/>
      <c r="FT271" s="32"/>
      <c r="FU271" s="32"/>
      <c r="GC271" s="32"/>
      <c r="GD271" s="32"/>
      <c r="GE271" s="32"/>
      <c r="GF271" s="32"/>
    </row>
    <row r="272" spans="148:188">
      <c r="ER272" s="32"/>
      <c r="ES272" s="32"/>
      <c r="FM272" s="32"/>
      <c r="FS272" s="32"/>
      <c r="FT272" s="32"/>
      <c r="FU272" s="32"/>
      <c r="GC272" s="32"/>
      <c r="GD272" s="32"/>
      <c r="GE272" s="32"/>
      <c r="GF272" s="32"/>
    </row>
    <row r="273" spans="148:188">
      <c r="ER273" s="32"/>
      <c r="ES273" s="32"/>
      <c r="FM273" s="32"/>
      <c r="FS273" s="32"/>
      <c r="FT273" s="32"/>
      <c r="FU273" s="32"/>
      <c r="GC273" s="32"/>
      <c r="GD273" s="32"/>
      <c r="GE273" s="32"/>
      <c r="GF273" s="32"/>
    </row>
    <row r="274" spans="148:188">
      <c r="ER274" s="32"/>
      <c r="ES274" s="32"/>
      <c r="FM274" s="32"/>
      <c r="FS274" s="32"/>
      <c r="FT274" s="32"/>
      <c r="FU274" s="32"/>
      <c r="GC274" s="32"/>
      <c r="GD274" s="32"/>
      <c r="GE274" s="32"/>
      <c r="GF274" s="32"/>
    </row>
    <row r="275" spans="148:188">
      <c r="ER275" s="32"/>
      <c r="ES275" s="32"/>
      <c r="FM275" s="32"/>
      <c r="FS275" s="32"/>
      <c r="FT275" s="32"/>
      <c r="FU275" s="32"/>
      <c r="GC275" s="32"/>
      <c r="GD275" s="32"/>
      <c r="GE275" s="32"/>
      <c r="GF275" s="32"/>
    </row>
    <row r="276" spans="148:188">
      <c r="ER276" s="32"/>
      <c r="ES276" s="32"/>
      <c r="FM276" s="32"/>
      <c r="FS276" s="32"/>
      <c r="FT276" s="32"/>
      <c r="FU276" s="32"/>
      <c r="GC276" s="32"/>
      <c r="GD276" s="32"/>
      <c r="GE276" s="32"/>
      <c r="GF276" s="32"/>
    </row>
    <row r="277" spans="148:188">
      <c r="ER277" s="32"/>
      <c r="ES277" s="32"/>
      <c r="FM277" s="32"/>
      <c r="FS277" s="32"/>
      <c r="FT277" s="32"/>
      <c r="FU277" s="32"/>
      <c r="GC277" s="32"/>
      <c r="GD277" s="32"/>
      <c r="GE277" s="32"/>
      <c r="GF277" s="32"/>
    </row>
    <row r="278" spans="148:188">
      <c r="ER278" s="32"/>
      <c r="ES278" s="32"/>
      <c r="FM278" s="32"/>
      <c r="FS278" s="32"/>
      <c r="FT278" s="32"/>
      <c r="FU278" s="32"/>
      <c r="GC278" s="32"/>
      <c r="GD278" s="32"/>
      <c r="GE278" s="32"/>
      <c r="GF278" s="32"/>
    </row>
    <row r="279" spans="148:188">
      <c r="ER279" s="32"/>
      <c r="ES279" s="32"/>
      <c r="FM279" s="32"/>
      <c r="FS279" s="32"/>
      <c r="FT279" s="32"/>
      <c r="FU279" s="32"/>
      <c r="GC279" s="32"/>
      <c r="GD279" s="32"/>
      <c r="GE279" s="32"/>
      <c r="GF279" s="32"/>
    </row>
    <row r="280" spans="148:188">
      <c r="ER280" s="32"/>
      <c r="ES280" s="32"/>
      <c r="FM280" s="32"/>
      <c r="FS280" s="32"/>
      <c r="FT280" s="32"/>
      <c r="FU280" s="32"/>
      <c r="GC280" s="32"/>
      <c r="GD280" s="32"/>
      <c r="GE280" s="32"/>
      <c r="GF280" s="32"/>
    </row>
    <row r="281" spans="148:188">
      <c r="ER281" s="32"/>
      <c r="ES281" s="32"/>
      <c r="FM281" s="32"/>
      <c r="FS281" s="32"/>
      <c r="FT281" s="32"/>
      <c r="FU281" s="32"/>
      <c r="GC281" s="32"/>
      <c r="GD281" s="32"/>
      <c r="GE281" s="32"/>
      <c r="GF281" s="32"/>
    </row>
    <row r="282" spans="148:188">
      <c r="ER282" s="32"/>
      <c r="ES282" s="32"/>
      <c r="FM282" s="32"/>
      <c r="FS282" s="32"/>
      <c r="FT282" s="32"/>
      <c r="FU282" s="32"/>
      <c r="GC282" s="32"/>
      <c r="GD282" s="32"/>
      <c r="GE282" s="32"/>
      <c r="GF282" s="32"/>
    </row>
    <row r="283" spans="148:188">
      <c r="ER283" s="32"/>
      <c r="ES283" s="32"/>
      <c r="FM283" s="32"/>
      <c r="FS283" s="32"/>
      <c r="FT283" s="32"/>
      <c r="FU283" s="32"/>
      <c r="GC283" s="32"/>
      <c r="GD283" s="32"/>
      <c r="GE283" s="32"/>
      <c r="GF283" s="32"/>
    </row>
    <row r="284" spans="148:188">
      <c r="ER284" s="32"/>
      <c r="ES284" s="32"/>
      <c r="FM284" s="32"/>
      <c r="FS284" s="32"/>
      <c r="FT284" s="32"/>
      <c r="FU284" s="32"/>
      <c r="GC284" s="32"/>
      <c r="GD284" s="32"/>
      <c r="GE284" s="32"/>
      <c r="GF284" s="32"/>
    </row>
    <row r="285" spans="148:188">
      <c r="ER285" s="32"/>
      <c r="ES285" s="32"/>
      <c r="FM285" s="32"/>
      <c r="FS285" s="32"/>
      <c r="FT285" s="32"/>
      <c r="FU285" s="32"/>
      <c r="GC285" s="32"/>
      <c r="GD285" s="32"/>
      <c r="GE285" s="32"/>
      <c r="GF285" s="32"/>
    </row>
    <row r="286" spans="148:188">
      <c r="ER286" s="32"/>
      <c r="ES286" s="32"/>
      <c r="FM286" s="32"/>
      <c r="FS286" s="32"/>
      <c r="FT286" s="32"/>
      <c r="FU286" s="32"/>
      <c r="GC286" s="32"/>
      <c r="GD286" s="32"/>
      <c r="GE286" s="32"/>
      <c r="GF286" s="32"/>
    </row>
    <row r="287" spans="148:188">
      <c r="ER287" s="32"/>
      <c r="ES287" s="32"/>
      <c r="FM287" s="32"/>
      <c r="FS287" s="32"/>
      <c r="FT287" s="32"/>
      <c r="FU287" s="32"/>
      <c r="GC287" s="32"/>
      <c r="GD287" s="32"/>
      <c r="GE287" s="32"/>
      <c r="GF287" s="32"/>
    </row>
    <row r="288" spans="148:188">
      <c r="ER288" s="32"/>
      <c r="ES288" s="32"/>
      <c r="FM288" s="32"/>
      <c r="FS288" s="32"/>
      <c r="FT288" s="32"/>
      <c r="FU288" s="32"/>
      <c r="GC288" s="32"/>
      <c r="GD288" s="32"/>
      <c r="GE288" s="32"/>
      <c r="GF288" s="32"/>
    </row>
    <row r="289" spans="148:188">
      <c r="ER289" s="32"/>
      <c r="ES289" s="32"/>
      <c r="FM289" s="32"/>
      <c r="FS289" s="32"/>
      <c r="FT289" s="32"/>
      <c r="FU289" s="32"/>
      <c r="GC289" s="32"/>
      <c r="GD289" s="32"/>
      <c r="GE289" s="32"/>
      <c r="GF289" s="32"/>
    </row>
    <row r="290" spans="148:188">
      <c r="ER290" s="32"/>
      <c r="ES290" s="32"/>
      <c r="FM290" s="32"/>
      <c r="FS290" s="32"/>
      <c r="FT290" s="32"/>
      <c r="FU290" s="32"/>
      <c r="GC290" s="32"/>
      <c r="GD290" s="32"/>
      <c r="GE290" s="32"/>
      <c r="GF290" s="32"/>
    </row>
    <row r="291" spans="148:188">
      <c r="ER291" s="32"/>
      <c r="ES291" s="32"/>
      <c r="FM291" s="32"/>
      <c r="FS291" s="32"/>
      <c r="FT291" s="32"/>
      <c r="FU291" s="32"/>
      <c r="GC291" s="32"/>
      <c r="GD291" s="32"/>
      <c r="GE291" s="32"/>
      <c r="GF291" s="32"/>
    </row>
    <row r="292" spans="148:188">
      <c r="ER292" s="32"/>
      <c r="ES292" s="32"/>
      <c r="FM292" s="32"/>
      <c r="FS292" s="32"/>
      <c r="FT292" s="32"/>
      <c r="FU292" s="32"/>
      <c r="GC292" s="32"/>
      <c r="GD292" s="32"/>
      <c r="GE292" s="32"/>
      <c r="GF292" s="32"/>
    </row>
    <row r="293" spans="148:188">
      <c r="ER293" s="32"/>
      <c r="ES293" s="32"/>
      <c r="FM293" s="32"/>
      <c r="FS293" s="32"/>
      <c r="FT293" s="32"/>
      <c r="FU293" s="32"/>
      <c r="GC293" s="32"/>
      <c r="GD293" s="32"/>
      <c r="GE293" s="32"/>
      <c r="GF293" s="32"/>
    </row>
    <row r="294" spans="148:188">
      <c r="ER294" s="32"/>
      <c r="ES294" s="32"/>
      <c r="FM294" s="32"/>
      <c r="FS294" s="32"/>
      <c r="FT294" s="32"/>
      <c r="FU294" s="32"/>
      <c r="GC294" s="32"/>
      <c r="GD294" s="32"/>
      <c r="GE294" s="32"/>
      <c r="GF294" s="32"/>
    </row>
    <row r="295" spans="148:188">
      <c r="ER295" s="32"/>
      <c r="ES295" s="32"/>
      <c r="FM295" s="32"/>
      <c r="FS295" s="32"/>
      <c r="FT295" s="32"/>
      <c r="FU295" s="32"/>
      <c r="GC295" s="32"/>
      <c r="GD295" s="32"/>
      <c r="GE295" s="32"/>
      <c r="GF295" s="32"/>
    </row>
    <row r="296" spans="148:188">
      <c r="ER296" s="32"/>
      <c r="ES296" s="32"/>
      <c r="FM296" s="32"/>
      <c r="FS296" s="32"/>
      <c r="FT296" s="32"/>
      <c r="FU296" s="32"/>
      <c r="GC296" s="32"/>
      <c r="GD296" s="32"/>
      <c r="GE296" s="32"/>
      <c r="GF296" s="32"/>
    </row>
    <row r="297" spans="148:188">
      <c r="ER297" s="32"/>
      <c r="ES297" s="32"/>
      <c r="FM297" s="32"/>
      <c r="FS297" s="32"/>
      <c r="FT297" s="32"/>
      <c r="FU297" s="32"/>
      <c r="GC297" s="32"/>
      <c r="GD297" s="32"/>
      <c r="GE297" s="32"/>
      <c r="GF297" s="32"/>
    </row>
    <row r="298" spans="148:188">
      <c r="ER298" s="32"/>
      <c r="ES298" s="32"/>
      <c r="FM298" s="32"/>
      <c r="FS298" s="32"/>
      <c r="FT298" s="32"/>
      <c r="FU298" s="32"/>
      <c r="GC298" s="32"/>
      <c r="GD298" s="32"/>
      <c r="GE298" s="32"/>
      <c r="GF298" s="32"/>
    </row>
    <row r="299" spans="148:188">
      <c r="ER299" s="32"/>
      <c r="ES299" s="32"/>
      <c r="FM299" s="32"/>
      <c r="FS299" s="32"/>
      <c r="FT299" s="32"/>
      <c r="FU299" s="32"/>
      <c r="GC299" s="32"/>
      <c r="GD299" s="32"/>
      <c r="GE299" s="32"/>
      <c r="GF299" s="32"/>
    </row>
    <row r="300" spans="148:188">
      <c r="ER300" s="32"/>
      <c r="ES300" s="32"/>
      <c r="FM300" s="32"/>
      <c r="FS300" s="32"/>
      <c r="FT300" s="32"/>
      <c r="FU300" s="32"/>
      <c r="GC300" s="32"/>
      <c r="GD300" s="32"/>
      <c r="GE300" s="32"/>
      <c r="GF300" s="32"/>
    </row>
    <row r="301" spans="148:188">
      <c r="ER301" s="32"/>
      <c r="ES301" s="32"/>
      <c r="FM301" s="32"/>
      <c r="FS301" s="32"/>
      <c r="FT301" s="32"/>
      <c r="FU301" s="32"/>
      <c r="GC301" s="32"/>
      <c r="GD301" s="32"/>
      <c r="GE301" s="32"/>
      <c r="GF301" s="32"/>
    </row>
    <row r="302" spans="148:188">
      <c r="ER302" s="32"/>
      <c r="ES302" s="32"/>
      <c r="FM302" s="32"/>
      <c r="FS302" s="32"/>
      <c r="FT302" s="32"/>
      <c r="FU302" s="32"/>
      <c r="GC302" s="32"/>
      <c r="GD302" s="32"/>
      <c r="GE302" s="32"/>
      <c r="GF302" s="32"/>
    </row>
    <row r="303" spans="148:188">
      <c r="ER303" s="32"/>
      <c r="ES303" s="32"/>
      <c r="FM303" s="32"/>
      <c r="FS303" s="32"/>
      <c r="FT303" s="32"/>
      <c r="FU303" s="32"/>
      <c r="GC303" s="32"/>
      <c r="GD303" s="32"/>
      <c r="GE303" s="32"/>
      <c r="GF303" s="32"/>
    </row>
    <row r="304" spans="148:188">
      <c r="ER304" s="32"/>
      <c r="ES304" s="32"/>
      <c r="FM304" s="32"/>
      <c r="FS304" s="32"/>
      <c r="FT304" s="32"/>
      <c r="FU304" s="32"/>
      <c r="GC304" s="32"/>
      <c r="GD304" s="32"/>
      <c r="GE304" s="32"/>
      <c r="GF304" s="32"/>
    </row>
    <row r="305" spans="148:188">
      <c r="ER305" s="32"/>
      <c r="ES305" s="32"/>
      <c r="FM305" s="32"/>
      <c r="FS305" s="32"/>
      <c r="FT305" s="32"/>
      <c r="FU305" s="32"/>
      <c r="GC305" s="32"/>
      <c r="GD305" s="32"/>
      <c r="GE305" s="32"/>
      <c r="GF305" s="32"/>
    </row>
    <row r="306" spans="148:188">
      <c r="ER306" s="32"/>
      <c r="ES306" s="32"/>
      <c r="FM306" s="32"/>
      <c r="FS306" s="32"/>
      <c r="FT306" s="32"/>
      <c r="FU306" s="32"/>
      <c r="GC306" s="32"/>
      <c r="GD306" s="32"/>
      <c r="GE306" s="32"/>
      <c r="GF306" s="32"/>
    </row>
    <row r="307" spans="148:188">
      <c r="ER307" s="32"/>
      <c r="ES307" s="32"/>
      <c r="FM307" s="32"/>
      <c r="FS307" s="32"/>
      <c r="FT307" s="32"/>
      <c r="FU307" s="32"/>
      <c r="GC307" s="32"/>
      <c r="GD307" s="32"/>
      <c r="GE307" s="32"/>
      <c r="GF307" s="32"/>
    </row>
    <row r="308" spans="148:188">
      <c r="ER308" s="32"/>
      <c r="ES308" s="32"/>
      <c r="FM308" s="32"/>
      <c r="FS308" s="32"/>
      <c r="FT308" s="32"/>
      <c r="FU308" s="32"/>
      <c r="GC308" s="32"/>
      <c r="GD308" s="32"/>
      <c r="GE308" s="32"/>
      <c r="GF308" s="32"/>
    </row>
    <row r="309" spans="148:188">
      <c r="ER309" s="32"/>
      <c r="ES309" s="32"/>
      <c r="FM309" s="32"/>
      <c r="FS309" s="32"/>
      <c r="FT309" s="32"/>
      <c r="FU309" s="32"/>
      <c r="GC309" s="32"/>
      <c r="GD309" s="32"/>
      <c r="GE309" s="32"/>
      <c r="GF309" s="32"/>
    </row>
    <row r="310" spans="148:188">
      <c r="ER310" s="32"/>
      <c r="ES310" s="32"/>
      <c r="FM310" s="32"/>
      <c r="FS310" s="32"/>
      <c r="FT310" s="32"/>
      <c r="FU310" s="32"/>
      <c r="GC310" s="32"/>
      <c r="GD310" s="32"/>
      <c r="GE310" s="32"/>
      <c r="GF310" s="32"/>
    </row>
    <row r="311" spans="148:188">
      <c r="ER311" s="32"/>
      <c r="ES311" s="32"/>
      <c r="FM311" s="32"/>
      <c r="FS311" s="32"/>
      <c r="FT311" s="32"/>
      <c r="FU311" s="32"/>
      <c r="GC311" s="32"/>
      <c r="GD311" s="32"/>
      <c r="GE311" s="32"/>
      <c r="GF311" s="32"/>
    </row>
    <row r="312" spans="148:188">
      <c r="ER312" s="32"/>
      <c r="ES312" s="32"/>
      <c r="FM312" s="32"/>
      <c r="FS312" s="32"/>
      <c r="FT312" s="32"/>
      <c r="FU312" s="32"/>
      <c r="GC312" s="32"/>
      <c r="GD312" s="32"/>
      <c r="GE312" s="32"/>
      <c r="GF312" s="32"/>
    </row>
    <row r="313" spans="148:188">
      <c r="ER313" s="32"/>
      <c r="ES313" s="32"/>
      <c r="FM313" s="32"/>
      <c r="FS313" s="32"/>
      <c r="FT313" s="32"/>
      <c r="FU313" s="32"/>
      <c r="GC313" s="32"/>
      <c r="GD313" s="32"/>
      <c r="GE313" s="32"/>
      <c r="GF313" s="32"/>
    </row>
    <row r="314" spans="148:188">
      <c r="ER314" s="32"/>
      <c r="ES314" s="32"/>
      <c r="FM314" s="32"/>
      <c r="FS314" s="32"/>
      <c r="FT314" s="32"/>
      <c r="FU314" s="32"/>
      <c r="GC314" s="32"/>
      <c r="GD314" s="32"/>
      <c r="GE314" s="32"/>
      <c r="GF314" s="32"/>
    </row>
    <row r="315" spans="148:188">
      <c r="ER315" s="32"/>
      <c r="ES315" s="32"/>
      <c r="FM315" s="32"/>
      <c r="FS315" s="32"/>
      <c r="FT315" s="32"/>
      <c r="FU315" s="32"/>
      <c r="GC315" s="32"/>
      <c r="GD315" s="32"/>
      <c r="GE315" s="32"/>
      <c r="GF315" s="32"/>
    </row>
    <row r="316" spans="148:188">
      <c r="ER316" s="32"/>
      <c r="ES316" s="32"/>
      <c r="FM316" s="32"/>
      <c r="FS316" s="32"/>
      <c r="FT316" s="32"/>
      <c r="FU316" s="32"/>
      <c r="GC316" s="32"/>
      <c r="GD316" s="32"/>
      <c r="GE316" s="32"/>
      <c r="GF316" s="32"/>
    </row>
    <row r="317" spans="148:188">
      <c r="ER317" s="32"/>
      <c r="ES317" s="32"/>
      <c r="FM317" s="32"/>
      <c r="FS317" s="32"/>
      <c r="FT317" s="32"/>
      <c r="FU317" s="32"/>
      <c r="GC317" s="32"/>
      <c r="GD317" s="32"/>
      <c r="GE317" s="32"/>
      <c r="GF317" s="32"/>
    </row>
    <row r="318" spans="148:188">
      <c r="ER318" s="32"/>
      <c r="ES318" s="32"/>
      <c r="FM318" s="32"/>
      <c r="FS318" s="32"/>
      <c r="FT318" s="32"/>
      <c r="FU318" s="32"/>
      <c r="GC318" s="32"/>
      <c r="GD318" s="32"/>
      <c r="GE318" s="32"/>
      <c r="GF318" s="32"/>
    </row>
    <row r="319" spans="148:188">
      <c r="ER319" s="32"/>
      <c r="ES319" s="32"/>
      <c r="FM319" s="32"/>
      <c r="FS319" s="32"/>
      <c r="FT319" s="32"/>
      <c r="FU319" s="32"/>
      <c r="GC319" s="32"/>
      <c r="GD319" s="32"/>
      <c r="GE319" s="32"/>
      <c r="GF319" s="32"/>
    </row>
    <row r="320" spans="148:188">
      <c r="ER320" s="32"/>
      <c r="ES320" s="32"/>
      <c r="FM320" s="32"/>
      <c r="FS320" s="32"/>
      <c r="FT320" s="32"/>
      <c r="FU320" s="32"/>
      <c r="GC320" s="32"/>
      <c r="GD320" s="32"/>
      <c r="GE320" s="32"/>
      <c r="GF320" s="32"/>
    </row>
    <row r="321" spans="148:188">
      <c r="ER321" s="32"/>
      <c r="ES321" s="32"/>
      <c r="FM321" s="32"/>
      <c r="FS321" s="32"/>
      <c r="FT321" s="32"/>
      <c r="FU321" s="32"/>
      <c r="GC321" s="32"/>
      <c r="GD321" s="32"/>
      <c r="GE321" s="32"/>
      <c r="GF321" s="32"/>
    </row>
    <row r="322" spans="148:188">
      <c r="ER322" s="32"/>
      <c r="ES322" s="32"/>
      <c r="FM322" s="32"/>
      <c r="FS322" s="32"/>
      <c r="FT322" s="32"/>
      <c r="FU322" s="32"/>
      <c r="GC322" s="32"/>
      <c r="GD322" s="32"/>
      <c r="GE322" s="32"/>
      <c r="GF322" s="32"/>
    </row>
    <row r="323" spans="148:188">
      <c r="ER323" s="32"/>
      <c r="ES323" s="32"/>
      <c r="FM323" s="32"/>
      <c r="FS323" s="32"/>
      <c r="FT323" s="32"/>
      <c r="FU323" s="32"/>
      <c r="GC323" s="32"/>
      <c r="GD323" s="32"/>
      <c r="GE323" s="32"/>
      <c r="GF323" s="32"/>
    </row>
    <row r="324" spans="148:188">
      <c r="ER324" s="32"/>
      <c r="ES324" s="32"/>
      <c r="FM324" s="32"/>
      <c r="FS324" s="32"/>
      <c r="FT324" s="32"/>
      <c r="FU324" s="32"/>
      <c r="GC324" s="32"/>
      <c r="GD324" s="32"/>
      <c r="GE324" s="32"/>
      <c r="GF324" s="32"/>
    </row>
    <row r="325" spans="148:188">
      <c r="ER325" s="32"/>
      <c r="ES325" s="32"/>
      <c r="FM325" s="32"/>
      <c r="FS325" s="32"/>
      <c r="FT325" s="32"/>
      <c r="FU325" s="32"/>
      <c r="GC325" s="32"/>
      <c r="GD325" s="32"/>
      <c r="GE325" s="32"/>
      <c r="GF325" s="32"/>
    </row>
    <row r="326" spans="148:188">
      <c r="ER326" s="32"/>
      <c r="ES326" s="32"/>
      <c r="FM326" s="32"/>
      <c r="FS326" s="32"/>
      <c r="FT326" s="32"/>
      <c r="FU326" s="32"/>
      <c r="GC326" s="32"/>
      <c r="GD326" s="32"/>
      <c r="GE326" s="32"/>
      <c r="GF326" s="32"/>
    </row>
    <row r="327" spans="148:188">
      <c r="ER327" s="32"/>
      <c r="ES327" s="32"/>
      <c r="FM327" s="32"/>
      <c r="FS327" s="32"/>
      <c r="FT327" s="32"/>
      <c r="FU327" s="32"/>
      <c r="GC327" s="32"/>
      <c r="GD327" s="32"/>
      <c r="GE327" s="32"/>
      <c r="GF327" s="32"/>
    </row>
    <row r="328" spans="148:188">
      <c r="ER328" s="32"/>
      <c r="ES328" s="32"/>
      <c r="FM328" s="32"/>
      <c r="FS328" s="32"/>
      <c r="FT328" s="32"/>
      <c r="FU328" s="32"/>
      <c r="GC328" s="32"/>
      <c r="GD328" s="32"/>
      <c r="GE328" s="32"/>
      <c r="GF328" s="32"/>
    </row>
    <row r="329" spans="148:188">
      <c r="ER329" s="32"/>
      <c r="ES329" s="32"/>
      <c r="FM329" s="32"/>
      <c r="FS329" s="32"/>
      <c r="FT329" s="32"/>
      <c r="FU329" s="32"/>
      <c r="GC329" s="32"/>
      <c r="GD329" s="32"/>
      <c r="GE329" s="32"/>
      <c r="GF329" s="32"/>
    </row>
    <row r="330" spans="148:188">
      <c r="ER330" s="32"/>
      <c r="ES330" s="32"/>
      <c r="FM330" s="32"/>
      <c r="FS330" s="32"/>
      <c r="FT330" s="32"/>
      <c r="FU330" s="32"/>
      <c r="GC330" s="32"/>
      <c r="GD330" s="32"/>
      <c r="GE330" s="32"/>
      <c r="GF330" s="32"/>
    </row>
    <row r="331" spans="148:188">
      <c r="ER331" s="32"/>
      <c r="ES331" s="32"/>
      <c r="FM331" s="32"/>
      <c r="FS331" s="32"/>
      <c r="FT331" s="32"/>
      <c r="FU331" s="32"/>
      <c r="GC331" s="32"/>
      <c r="GD331" s="32"/>
      <c r="GE331" s="32"/>
      <c r="GF331" s="32"/>
    </row>
    <row r="332" spans="148:188">
      <c r="ER332" s="32"/>
      <c r="ES332" s="32"/>
      <c r="FM332" s="32"/>
      <c r="FS332" s="32"/>
      <c r="FT332" s="32"/>
      <c r="FU332" s="32"/>
      <c r="GC332" s="32"/>
      <c r="GD332" s="32"/>
      <c r="GE332" s="32"/>
      <c r="GF332" s="32"/>
    </row>
    <row r="333" spans="148:188">
      <c r="ER333" s="32"/>
      <c r="ES333" s="32"/>
      <c r="FM333" s="32"/>
      <c r="FS333" s="32"/>
      <c r="FT333" s="32"/>
      <c r="FU333" s="32"/>
      <c r="GC333" s="32"/>
      <c r="GD333" s="32"/>
      <c r="GE333" s="32"/>
      <c r="GF333" s="32"/>
    </row>
    <row r="334" spans="148:188">
      <c r="ER334" s="32"/>
      <c r="ES334" s="32"/>
      <c r="FM334" s="32"/>
      <c r="FS334" s="32"/>
      <c r="FT334" s="32"/>
      <c r="FU334" s="32"/>
      <c r="GC334" s="32"/>
      <c r="GD334" s="32"/>
      <c r="GE334" s="32"/>
      <c r="GF334" s="32"/>
    </row>
    <row r="335" spans="148:188">
      <c r="ER335" s="32"/>
      <c r="ES335" s="32"/>
      <c r="FM335" s="32"/>
      <c r="FS335" s="32"/>
      <c r="FT335" s="32"/>
      <c r="FU335" s="32"/>
      <c r="GC335" s="32"/>
      <c r="GD335" s="32"/>
      <c r="GE335" s="32"/>
      <c r="GF335" s="32"/>
    </row>
    <row r="336" spans="148:188">
      <c r="ER336" s="32"/>
      <c r="ES336" s="32"/>
      <c r="FM336" s="32"/>
      <c r="FS336" s="32"/>
      <c r="FT336" s="32"/>
      <c r="FU336" s="32"/>
      <c r="GC336" s="32"/>
      <c r="GD336" s="32"/>
      <c r="GE336" s="32"/>
      <c r="GF336" s="32"/>
    </row>
    <row r="337" spans="148:188">
      <c r="ER337" s="32"/>
      <c r="ES337" s="32"/>
      <c r="FM337" s="32"/>
      <c r="FS337" s="32"/>
      <c r="FT337" s="32"/>
      <c r="FU337" s="32"/>
      <c r="GC337" s="32"/>
      <c r="GD337" s="32"/>
      <c r="GE337" s="32"/>
      <c r="GF337" s="32"/>
    </row>
    <row r="338" spans="148:188">
      <c r="ER338" s="32"/>
      <c r="ES338" s="32"/>
      <c r="FM338" s="32"/>
      <c r="FS338" s="32"/>
      <c r="FT338" s="32"/>
      <c r="FU338" s="32"/>
      <c r="GC338" s="32"/>
      <c r="GD338" s="32"/>
      <c r="GE338" s="32"/>
      <c r="GF338" s="32"/>
    </row>
    <row r="339" spans="148:188">
      <c r="ER339" s="32"/>
      <c r="ES339" s="32"/>
      <c r="FM339" s="32"/>
      <c r="FS339" s="32"/>
      <c r="FT339" s="32"/>
      <c r="FU339" s="32"/>
      <c r="GC339" s="32"/>
      <c r="GD339" s="32"/>
      <c r="GE339" s="32"/>
      <c r="GF339" s="32"/>
    </row>
    <row r="340" spans="148:188">
      <c r="ER340" s="32"/>
      <c r="ES340" s="32"/>
      <c r="FM340" s="32"/>
      <c r="FS340" s="32"/>
      <c r="FT340" s="32"/>
      <c r="FU340" s="32"/>
      <c r="GC340" s="32"/>
      <c r="GD340" s="32"/>
      <c r="GE340" s="32"/>
      <c r="GF340" s="32"/>
    </row>
    <row r="341" spans="148:188">
      <c r="ER341" s="32"/>
      <c r="ES341" s="32"/>
      <c r="FM341" s="32"/>
      <c r="FS341" s="32"/>
      <c r="FT341" s="32"/>
      <c r="FU341" s="32"/>
      <c r="GC341" s="32"/>
      <c r="GD341" s="32"/>
      <c r="GE341" s="32"/>
      <c r="GF341" s="32"/>
    </row>
    <row r="342" spans="148:188">
      <c r="ER342" s="32"/>
      <c r="ES342" s="32"/>
      <c r="FM342" s="32"/>
      <c r="FS342" s="32"/>
      <c r="FT342" s="32"/>
      <c r="FU342" s="32"/>
      <c r="GC342" s="32"/>
      <c r="GD342" s="32"/>
      <c r="GE342" s="32"/>
      <c r="GF342" s="32"/>
    </row>
    <row r="343" spans="148:188">
      <c r="ER343" s="32"/>
      <c r="ES343" s="32"/>
      <c r="FM343" s="32"/>
      <c r="FS343" s="32"/>
      <c r="FT343" s="32"/>
      <c r="FU343" s="32"/>
      <c r="GC343" s="32"/>
      <c r="GD343" s="32"/>
      <c r="GE343" s="32"/>
      <c r="GF343" s="32"/>
    </row>
    <row r="344" spans="148:188">
      <c r="ER344" s="32"/>
      <c r="ES344" s="32"/>
      <c r="FM344" s="32"/>
      <c r="FS344" s="32"/>
      <c r="FT344" s="32"/>
      <c r="FU344" s="32"/>
      <c r="GC344" s="32"/>
      <c r="GD344" s="32"/>
      <c r="GE344" s="32"/>
      <c r="GF344" s="32"/>
    </row>
    <row r="345" spans="148:188">
      <c r="ER345" s="32"/>
      <c r="ES345" s="32"/>
      <c r="FM345" s="32"/>
      <c r="FS345" s="32"/>
      <c r="FT345" s="32"/>
      <c r="FU345" s="32"/>
      <c r="GC345" s="32"/>
      <c r="GD345" s="32"/>
      <c r="GE345" s="32"/>
      <c r="GF345" s="32"/>
    </row>
    <row r="346" spans="148:188">
      <c r="ER346" s="32"/>
      <c r="ES346" s="32"/>
      <c r="FM346" s="32"/>
      <c r="FS346" s="32"/>
      <c r="FT346" s="32"/>
      <c r="FU346" s="32"/>
      <c r="GC346" s="32"/>
      <c r="GD346" s="32"/>
      <c r="GE346" s="32"/>
      <c r="GF346" s="32"/>
    </row>
    <row r="347" spans="148:188">
      <c r="ER347" s="32"/>
      <c r="ES347" s="32"/>
      <c r="FM347" s="32"/>
      <c r="FS347" s="32"/>
      <c r="FT347" s="32"/>
      <c r="FU347" s="32"/>
      <c r="GC347" s="32"/>
      <c r="GD347" s="32"/>
      <c r="GE347" s="32"/>
      <c r="GF347" s="32"/>
    </row>
    <row r="348" spans="148:188">
      <c r="ER348" s="32"/>
      <c r="ES348" s="32"/>
      <c r="FM348" s="32"/>
      <c r="FS348" s="32"/>
      <c r="FT348" s="32"/>
      <c r="FU348" s="32"/>
      <c r="GC348" s="32"/>
      <c r="GD348" s="32"/>
      <c r="GE348" s="32"/>
      <c r="GF348" s="32"/>
    </row>
    <row r="349" spans="148:188">
      <c r="ER349" s="32"/>
      <c r="ES349" s="32"/>
      <c r="FM349" s="32"/>
      <c r="FS349" s="32"/>
      <c r="FT349" s="32"/>
      <c r="FU349" s="32"/>
      <c r="GC349" s="32"/>
      <c r="GD349" s="32"/>
      <c r="GE349" s="32"/>
      <c r="GF349" s="32"/>
    </row>
    <row r="350" spans="148:188">
      <c r="ER350" s="32"/>
      <c r="ES350" s="32"/>
      <c r="FM350" s="32"/>
      <c r="FS350" s="32"/>
      <c r="FT350" s="32"/>
      <c r="FU350" s="32"/>
      <c r="GC350" s="32"/>
      <c r="GD350" s="32"/>
      <c r="GE350" s="32"/>
      <c r="GF350" s="32"/>
    </row>
    <row r="351" spans="148:188">
      <c r="ER351" s="32"/>
      <c r="ES351" s="32"/>
      <c r="FM351" s="32"/>
      <c r="FS351" s="32"/>
      <c r="FT351" s="32"/>
      <c r="FU351" s="32"/>
      <c r="GC351" s="32"/>
      <c r="GD351" s="32"/>
      <c r="GE351" s="32"/>
      <c r="GF351" s="32"/>
    </row>
    <row r="352" spans="148:188">
      <c r="ER352" s="32"/>
      <c r="ES352" s="32"/>
      <c r="FM352" s="32"/>
      <c r="FS352" s="32"/>
      <c r="FT352" s="32"/>
      <c r="FU352" s="32"/>
      <c r="GC352" s="32"/>
      <c r="GD352" s="32"/>
      <c r="GE352" s="32"/>
      <c r="GF352" s="32"/>
    </row>
    <row r="353" spans="148:188">
      <c r="ER353" s="32"/>
      <c r="ES353" s="32"/>
      <c r="FM353" s="32"/>
      <c r="FS353" s="32"/>
      <c r="FT353" s="32"/>
      <c r="FU353" s="32"/>
      <c r="GC353" s="32"/>
      <c r="GD353" s="32"/>
      <c r="GE353" s="32"/>
      <c r="GF353" s="32"/>
    </row>
    <row r="354" spans="148:188">
      <c r="ER354" s="32"/>
      <c r="ES354" s="32"/>
      <c r="FM354" s="32"/>
      <c r="FS354" s="32"/>
      <c r="FT354" s="32"/>
      <c r="FU354" s="32"/>
      <c r="GC354" s="32"/>
      <c r="GD354" s="32"/>
      <c r="GE354" s="32"/>
      <c r="GF354" s="32"/>
    </row>
    <row r="355" spans="148:188">
      <c r="ER355" s="32"/>
      <c r="ES355" s="32"/>
      <c r="FM355" s="32"/>
      <c r="FS355" s="32"/>
      <c r="FT355" s="32"/>
      <c r="FU355" s="32"/>
      <c r="GC355" s="32"/>
      <c r="GD355" s="32"/>
      <c r="GE355" s="32"/>
      <c r="GF355" s="32"/>
    </row>
    <row r="356" spans="148:188">
      <c r="ER356" s="32"/>
      <c r="ES356" s="32"/>
      <c r="FM356" s="32"/>
      <c r="FS356" s="32"/>
      <c r="FT356" s="32"/>
      <c r="FU356" s="32"/>
      <c r="GC356" s="32"/>
      <c r="GD356" s="32"/>
      <c r="GE356" s="32"/>
      <c r="GF356" s="32"/>
    </row>
    <row r="357" spans="148:188">
      <c r="ER357" s="32"/>
      <c r="ES357" s="32"/>
      <c r="FM357" s="32"/>
      <c r="FS357" s="32"/>
      <c r="FT357" s="32"/>
      <c r="FU357" s="32"/>
      <c r="GC357" s="32"/>
      <c r="GD357" s="32"/>
      <c r="GE357" s="32"/>
      <c r="GF357" s="32"/>
    </row>
    <row r="358" spans="148:188">
      <c r="ER358" s="32"/>
      <c r="ES358" s="32"/>
      <c r="FM358" s="32"/>
      <c r="FS358" s="32"/>
      <c r="FT358" s="32"/>
      <c r="FU358" s="32"/>
      <c r="GC358" s="32"/>
      <c r="GD358" s="32"/>
      <c r="GE358" s="32"/>
      <c r="GF358" s="32"/>
    </row>
    <row r="359" spans="148:188">
      <c r="ER359" s="32"/>
      <c r="ES359" s="32"/>
      <c r="FM359" s="32"/>
      <c r="FS359" s="32"/>
      <c r="FT359" s="32"/>
      <c r="FU359" s="32"/>
      <c r="GC359" s="32"/>
      <c r="GD359" s="32"/>
      <c r="GE359" s="32"/>
      <c r="GF359" s="32"/>
    </row>
    <row r="360" spans="148:188">
      <c r="ER360" s="32"/>
      <c r="ES360" s="32"/>
      <c r="FM360" s="32"/>
      <c r="FS360" s="32"/>
      <c r="FT360" s="32"/>
      <c r="FU360" s="32"/>
      <c r="GC360" s="32"/>
      <c r="GD360" s="32"/>
      <c r="GE360" s="32"/>
      <c r="GF360" s="32"/>
    </row>
    <row r="361" spans="148:188">
      <c r="ER361" s="32"/>
      <c r="ES361" s="32"/>
      <c r="FM361" s="32"/>
      <c r="FS361" s="32"/>
      <c r="FT361" s="32"/>
      <c r="FU361" s="32"/>
      <c r="GC361" s="32"/>
      <c r="GD361" s="32"/>
      <c r="GE361" s="32"/>
      <c r="GF361" s="32"/>
    </row>
    <row r="362" spans="148:188">
      <c r="ER362" s="32"/>
      <c r="ES362" s="32"/>
      <c r="FM362" s="32"/>
      <c r="FS362" s="32"/>
      <c r="FT362" s="32"/>
      <c r="FU362" s="32"/>
      <c r="GC362" s="32"/>
      <c r="GD362" s="32"/>
      <c r="GE362" s="32"/>
      <c r="GF362" s="32"/>
    </row>
    <row r="363" spans="148:188">
      <c r="ER363" s="32"/>
      <c r="ES363" s="32"/>
      <c r="FM363" s="32"/>
      <c r="FS363" s="32"/>
      <c r="FT363" s="32"/>
      <c r="FU363" s="32"/>
      <c r="GC363" s="32"/>
      <c r="GD363" s="32"/>
      <c r="GE363" s="32"/>
      <c r="GF363" s="32"/>
    </row>
    <row r="364" spans="148:188">
      <c r="ER364" s="32"/>
      <c r="ES364" s="32"/>
      <c r="FM364" s="32"/>
      <c r="FS364" s="32"/>
      <c r="FT364" s="32"/>
      <c r="FU364" s="32"/>
      <c r="GC364" s="32"/>
      <c r="GD364" s="32"/>
      <c r="GE364" s="32"/>
      <c r="GF364" s="32"/>
    </row>
    <row r="365" spans="148:188">
      <c r="ER365" s="32"/>
      <c r="ES365" s="32"/>
      <c r="FM365" s="32"/>
      <c r="FS365" s="32"/>
      <c r="FT365" s="32"/>
      <c r="FU365" s="32"/>
      <c r="GC365" s="32"/>
      <c r="GD365" s="32"/>
      <c r="GE365" s="32"/>
      <c r="GF365" s="32"/>
    </row>
    <row r="366" spans="148:188">
      <c r="ER366" s="32"/>
      <c r="ES366" s="32"/>
      <c r="FM366" s="32"/>
      <c r="FS366" s="32"/>
      <c r="FT366" s="32"/>
      <c r="FU366" s="32"/>
      <c r="GC366" s="32"/>
      <c r="GD366" s="32"/>
      <c r="GE366" s="32"/>
      <c r="GF366" s="32"/>
    </row>
    <row r="367" spans="148:188">
      <c r="ER367" s="32"/>
      <c r="ES367" s="32"/>
      <c r="FM367" s="32"/>
      <c r="FS367" s="32"/>
      <c r="FT367" s="32"/>
      <c r="FU367" s="32"/>
      <c r="GC367" s="32"/>
      <c r="GD367" s="32"/>
      <c r="GE367" s="32"/>
      <c r="GF367" s="32"/>
    </row>
    <row r="368" spans="148:188">
      <c r="ER368" s="32"/>
      <c r="ES368" s="32"/>
      <c r="FM368" s="32"/>
      <c r="FS368" s="32"/>
      <c r="FT368" s="32"/>
      <c r="FU368" s="32"/>
      <c r="GC368" s="32"/>
      <c r="GD368" s="32"/>
      <c r="GE368" s="32"/>
      <c r="GF368" s="32"/>
    </row>
    <row r="369" spans="148:188">
      <c r="ER369" s="32"/>
      <c r="ES369" s="32"/>
      <c r="FM369" s="32"/>
      <c r="FS369" s="32"/>
      <c r="FT369" s="32"/>
      <c r="FU369" s="32"/>
      <c r="GC369" s="32"/>
      <c r="GD369" s="32"/>
      <c r="GE369" s="32"/>
      <c r="GF369" s="32"/>
    </row>
    <row r="370" spans="148:188">
      <c r="ER370" s="32"/>
      <c r="ES370" s="32"/>
      <c r="FM370" s="32"/>
      <c r="FS370" s="32"/>
      <c r="FT370" s="32"/>
      <c r="FU370" s="32"/>
      <c r="GC370" s="32"/>
      <c r="GD370" s="32"/>
      <c r="GE370" s="32"/>
      <c r="GF370" s="32"/>
    </row>
    <row r="371" spans="148:188">
      <c r="ER371" s="32"/>
      <c r="ES371" s="32"/>
      <c r="FM371" s="32"/>
      <c r="FS371" s="32"/>
      <c r="FT371" s="32"/>
      <c r="FU371" s="32"/>
      <c r="GC371" s="32"/>
      <c r="GD371" s="32"/>
      <c r="GE371" s="32"/>
      <c r="GF371" s="32"/>
    </row>
    <row r="372" spans="148:188">
      <c r="ER372" s="32"/>
      <c r="ES372" s="32"/>
      <c r="FM372" s="32"/>
      <c r="FS372" s="32"/>
      <c r="FT372" s="32"/>
      <c r="FU372" s="32"/>
      <c r="GC372" s="32"/>
      <c r="GD372" s="32"/>
      <c r="GE372" s="32"/>
      <c r="GF372" s="32"/>
    </row>
    <row r="373" spans="148:188">
      <c r="ER373" s="32"/>
      <c r="ES373" s="32"/>
      <c r="FM373" s="32"/>
      <c r="FS373" s="32"/>
      <c r="FT373" s="32"/>
      <c r="FU373" s="32"/>
      <c r="GC373" s="32"/>
      <c r="GD373" s="32"/>
      <c r="GE373" s="32"/>
      <c r="GF373" s="32"/>
    </row>
    <row r="374" spans="148:188">
      <c r="ER374" s="32"/>
      <c r="ES374" s="32"/>
      <c r="FM374" s="32"/>
      <c r="FS374" s="32"/>
      <c r="FT374" s="32"/>
      <c r="FU374" s="32"/>
      <c r="GC374" s="32"/>
      <c r="GD374" s="32"/>
      <c r="GE374" s="32"/>
      <c r="GF374" s="32"/>
    </row>
    <row r="375" spans="148:188">
      <c r="ER375" s="32"/>
      <c r="ES375" s="32"/>
      <c r="FM375" s="32"/>
      <c r="FS375" s="32"/>
      <c r="FT375" s="32"/>
      <c r="FU375" s="32"/>
      <c r="GC375" s="32"/>
      <c r="GD375" s="32"/>
      <c r="GE375" s="32"/>
      <c r="GF375" s="32"/>
    </row>
    <row r="376" spans="148:188">
      <c r="ER376" s="32"/>
      <c r="ES376" s="32"/>
      <c r="FM376" s="32"/>
      <c r="FS376" s="32"/>
      <c r="FT376" s="32"/>
      <c r="FU376" s="32"/>
      <c r="GC376" s="32"/>
      <c r="GD376" s="32"/>
      <c r="GE376" s="32"/>
      <c r="GF376" s="32"/>
    </row>
    <row r="377" spans="148:188">
      <c r="ER377" s="32"/>
      <c r="ES377" s="32"/>
      <c r="FM377" s="32"/>
      <c r="FS377" s="32"/>
      <c r="FT377" s="32"/>
      <c r="FU377" s="32"/>
      <c r="GC377" s="32"/>
      <c r="GD377" s="32"/>
      <c r="GE377" s="32"/>
      <c r="GF377" s="32"/>
    </row>
    <row r="378" spans="148:188">
      <c r="ER378" s="32"/>
      <c r="ES378" s="32"/>
      <c r="FM378" s="32"/>
      <c r="FS378" s="32"/>
      <c r="FT378" s="32"/>
      <c r="FU378" s="32"/>
      <c r="GC378" s="32"/>
      <c r="GD378" s="32"/>
      <c r="GE378" s="32"/>
      <c r="GF378" s="32"/>
    </row>
    <row r="379" spans="148:188">
      <c r="ER379" s="32"/>
      <c r="ES379" s="32"/>
      <c r="FM379" s="32"/>
      <c r="FS379" s="32"/>
      <c r="FT379" s="32"/>
      <c r="FU379" s="32"/>
      <c r="GC379" s="32"/>
      <c r="GD379" s="32"/>
      <c r="GE379" s="32"/>
      <c r="GF379" s="32"/>
    </row>
    <row r="380" spans="148:188">
      <c r="ER380" s="32"/>
      <c r="ES380" s="32"/>
      <c r="FM380" s="32"/>
      <c r="FS380" s="32"/>
      <c r="FT380" s="32"/>
      <c r="FU380" s="32"/>
      <c r="GC380" s="32"/>
      <c r="GD380" s="32"/>
      <c r="GE380" s="32"/>
      <c r="GF380" s="32"/>
    </row>
    <row r="381" spans="148:188">
      <c r="ER381" s="32"/>
      <c r="ES381" s="32"/>
      <c r="FM381" s="32"/>
      <c r="FS381" s="32"/>
      <c r="FT381" s="32"/>
      <c r="FU381" s="32"/>
      <c r="GC381" s="32"/>
      <c r="GD381" s="32"/>
      <c r="GE381" s="32"/>
      <c r="GF381" s="32"/>
    </row>
    <row r="382" spans="148:188">
      <c r="ER382" s="32"/>
      <c r="ES382" s="32"/>
      <c r="FM382" s="32"/>
      <c r="FS382" s="32"/>
      <c r="FT382" s="32"/>
      <c r="FU382" s="32"/>
      <c r="GC382" s="32"/>
      <c r="GD382" s="32"/>
      <c r="GE382" s="32"/>
      <c r="GF382" s="32"/>
    </row>
    <row r="383" spans="148:188">
      <c r="ER383" s="32"/>
      <c r="ES383" s="32"/>
      <c r="FM383" s="32"/>
      <c r="FS383" s="32"/>
      <c r="FT383" s="32"/>
      <c r="FU383" s="32"/>
      <c r="GC383" s="32"/>
      <c r="GD383" s="32"/>
      <c r="GE383" s="32"/>
      <c r="GF383" s="32"/>
    </row>
    <row r="384" spans="148:188">
      <c r="ER384" s="32"/>
      <c r="ES384" s="32"/>
      <c r="FM384" s="32"/>
      <c r="FS384" s="32"/>
      <c r="FT384" s="32"/>
      <c r="FU384" s="32"/>
      <c r="GC384" s="32"/>
      <c r="GD384" s="32"/>
      <c r="GE384" s="32"/>
      <c r="GF384" s="32"/>
    </row>
    <row r="385" spans="148:188">
      <c r="ER385" s="32"/>
      <c r="ES385" s="32"/>
      <c r="FM385" s="32"/>
      <c r="FS385" s="32"/>
      <c r="FT385" s="32"/>
      <c r="FU385" s="32"/>
      <c r="GC385" s="32"/>
      <c r="GD385" s="32"/>
      <c r="GE385" s="32"/>
      <c r="GF385" s="32"/>
    </row>
    <row r="386" spans="148:188">
      <c r="ER386" s="32"/>
      <c r="ES386" s="32"/>
      <c r="FM386" s="32"/>
      <c r="FS386" s="32"/>
      <c r="FT386" s="32"/>
      <c r="FU386" s="32"/>
      <c r="GC386" s="32"/>
      <c r="GD386" s="32"/>
      <c r="GE386" s="32"/>
      <c r="GF386" s="32"/>
    </row>
    <row r="387" spans="148:188">
      <c r="ER387" s="32"/>
      <c r="ES387" s="32"/>
      <c r="FM387" s="32"/>
      <c r="FS387" s="32"/>
      <c r="FT387" s="32"/>
      <c r="FU387" s="32"/>
      <c r="GC387" s="32"/>
      <c r="GD387" s="32"/>
      <c r="GE387" s="32"/>
      <c r="GF387" s="32"/>
    </row>
    <row r="388" spans="148:188">
      <c r="ER388" s="32"/>
      <c r="ES388" s="32"/>
      <c r="FM388" s="32"/>
      <c r="FS388" s="32"/>
      <c r="FT388" s="32"/>
      <c r="FU388" s="32"/>
      <c r="GC388" s="32"/>
      <c r="GD388" s="32"/>
      <c r="GE388" s="32"/>
      <c r="GF388" s="32"/>
    </row>
    <row r="389" spans="148:188">
      <c r="ER389" s="32"/>
      <c r="ES389" s="32"/>
      <c r="FM389" s="32"/>
      <c r="FS389" s="32"/>
      <c r="FT389" s="32"/>
      <c r="FU389" s="32"/>
      <c r="GC389" s="32"/>
      <c r="GD389" s="32"/>
      <c r="GE389" s="32"/>
      <c r="GF389" s="32"/>
    </row>
    <row r="390" spans="148:188">
      <c r="ER390" s="32"/>
      <c r="ES390" s="32"/>
      <c r="FM390" s="32"/>
      <c r="FS390" s="32"/>
      <c r="FT390" s="32"/>
      <c r="FU390" s="32"/>
      <c r="GC390" s="32"/>
      <c r="GD390" s="32"/>
      <c r="GE390" s="32"/>
      <c r="GF390" s="32"/>
    </row>
    <row r="391" spans="148:188">
      <c r="ER391" s="32"/>
      <c r="ES391" s="32"/>
      <c r="FM391" s="32"/>
      <c r="FS391" s="32"/>
      <c r="FT391" s="32"/>
      <c r="FU391" s="32"/>
      <c r="GC391" s="32"/>
      <c r="GD391" s="32"/>
      <c r="GE391" s="32"/>
      <c r="GF391" s="32"/>
    </row>
    <row r="392" spans="148:188">
      <c r="ER392" s="32"/>
      <c r="ES392" s="32"/>
      <c r="FM392" s="32"/>
      <c r="FS392" s="32"/>
      <c r="FT392" s="32"/>
      <c r="FU392" s="32"/>
      <c r="GC392" s="32"/>
      <c r="GD392" s="32"/>
      <c r="GE392" s="32"/>
      <c r="GF392" s="32"/>
    </row>
    <row r="393" spans="148:188">
      <c r="ER393" s="32"/>
      <c r="ES393" s="32"/>
      <c r="FM393" s="32"/>
      <c r="FS393" s="32"/>
      <c r="FT393" s="32"/>
      <c r="FU393" s="32"/>
      <c r="GC393" s="32"/>
      <c r="GD393" s="32"/>
      <c r="GE393" s="32"/>
      <c r="GF393" s="32"/>
    </row>
    <row r="394" spans="148:188">
      <c r="ER394" s="32"/>
      <c r="ES394" s="32"/>
      <c r="FM394" s="32"/>
      <c r="FS394" s="32"/>
      <c r="FT394" s="32"/>
      <c r="FU394" s="32"/>
      <c r="GC394" s="32"/>
      <c r="GD394" s="32"/>
      <c r="GE394" s="32"/>
      <c r="GF394" s="32"/>
    </row>
    <row r="395" spans="148:188">
      <c r="ER395" s="32"/>
      <c r="ES395" s="32"/>
      <c r="FM395" s="32"/>
      <c r="FS395" s="32"/>
      <c r="FT395" s="32"/>
      <c r="FU395" s="32"/>
      <c r="GC395" s="32"/>
      <c r="GD395" s="32"/>
      <c r="GE395" s="32"/>
      <c r="GF395" s="32"/>
    </row>
    <row r="396" spans="148:188">
      <c r="ER396" s="32"/>
      <c r="ES396" s="32"/>
      <c r="FM396" s="32"/>
      <c r="FS396" s="32"/>
      <c r="FT396" s="32"/>
      <c r="FU396" s="32"/>
      <c r="GC396" s="32"/>
      <c r="GD396" s="32"/>
      <c r="GE396" s="32"/>
      <c r="GF396" s="32"/>
    </row>
    <row r="397" spans="148:188">
      <c r="ER397" s="32"/>
      <c r="ES397" s="32"/>
      <c r="FM397" s="32"/>
      <c r="FS397" s="32"/>
      <c r="FT397" s="32"/>
      <c r="FU397" s="32"/>
      <c r="GC397" s="32"/>
      <c r="GD397" s="32"/>
      <c r="GE397" s="32"/>
      <c r="GF397" s="32"/>
    </row>
    <row r="398" spans="148:188">
      <c r="ER398" s="32"/>
      <c r="ES398" s="32"/>
      <c r="FM398" s="32"/>
      <c r="FS398" s="32"/>
      <c r="FT398" s="32"/>
      <c r="FU398" s="32"/>
      <c r="GC398" s="32"/>
      <c r="GD398" s="32"/>
      <c r="GE398" s="32"/>
      <c r="GF398" s="32"/>
    </row>
    <row r="399" spans="148:188">
      <c r="ER399" s="32"/>
      <c r="ES399" s="32"/>
      <c r="FM399" s="32"/>
      <c r="FS399" s="32"/>
      <c r="FT399" s="32"/>
      <c r="FU399" s="32"/>
      <c r="GC399" s="32"/>
      <c r="GD399" s="32"/>
      <c r="GE399" s="32"/>
      <c r="GF399" s="32"/>
    </row>
    <row r="400" spans="148:188">
      <c r="ER400" s="32"/>
      <c r="ES400" s="32"/>
      <c r="FM400" s="32"/>
      <c r="FS400" s="32"/>
      <c r="FT400" s="32"/>
      <c r="FU400" s="32"/>
      <c r="GC400" s="32"/>
      <c r="GD400" s="32"/>
      <c r="GE400" s="32"/>
      <c r="GF400" s="32"/>
    </row>
    <row r="401" spans="148:188">
      <c r="ER401" s="32"/>
      <c r="ES401" s="32"/>
      <c r="FM401" s="32"/>
      <c r="FS401" s="32"/>
      <c r="FT401" s="32"/>
      <c r="FU401" s="32"/>
      <c r="GC401" s="32"/>
      <c r="GD401" s="32"/>
      <c r="GE401" s="32"/>
      <c r="GF401" s="32"/>
    </row>
    <row r="402" spans="148:188">
      <c r="ER402" s="32"/>
      <c r="ES402" s="32"/>
      <c r="FM402" s="32"/>
      <c r="FS402" s="32"/>
      <c r="FT402" s="32"/>
      <c r="FU402" s="32"/>
      <c r="GC402" s="32"/>
      <c r="GD402" s="32"/>
      <c r="GE402" s="32"/>
      <c r="GF402" s="32"/>
    </row>
    <row r="403" spans="148:188">
      <c r="ER403" s="32"/>
      <c r="ES403" s="32"/>
      <c r="FM403" s="32"/>
      <c r="FS403" s="32"/>
      <c r="FT403" s="32"/>
      <c r="FU403" s="32"/>
      <c r="GC403" s="32"/>
      <c r="GD403" s="32"/>
      <c r="GE403" s="32"/>
      <c r="GF403" s="32"/>
    </row>
    <row r="404" spans="148:188">
      <c r="ER404" s="32"/>
      <c r="ES404" s="32"/>
      <c r="FM404" s="32"/>
      <c r="FS404" s="32"/>
      <c r="FT404" s="32"/>
      <c r="FU404" s="32"/>
      <c r="GC404" s="32"/>
      <c r="GD404" s="32"/>
      <c r="GE404" s="32"/>
      <c r="GF404" s="32"/>
    </row>
    <row r="405" spans="148:188">
      <c r="ER405" s="32"/>
      <c r="ES405" s="32"/>
      <c r="FM405" s="32"/>
      <c r="FS405" s="32"/>
      <c r="FT405" s="32"/>
      <c r="FU405" s="32"/>
      <c r="GC405" s="32"/>
      <c r="GD405" s="32"/>
      <c r="GE405" s="32"/>
      <c r="GF405" s="32"/>
    </row>
    <row r="406" spans="148:188">
      <c r="ER406" s="32"/>
      <c r="ES406" s="32"/>
      <c r="FM406" s="32"/>
      <c r="FS406" s="32"/>
      <c r="FT406" s="32"/>
      <c r="FU406" s="32"/>
      <c r="GC406" s="32"/>
      <c r="GD406" s="32"/>
      <c r="GE406" s="32"/>
      <c r="GF406" s="32"/>
    </row>
    <row r="407" spans="148:188">
      <c r="ER407" s="32"/>
      <c r="ES407" s="32"/>
      <c r="FM407" s="32"/>
      <c r="FS407" s="32"/>
      <c r="FT407" s="32"/>
      <c r="FU407" s="32"/>
      <c r="GC407" s="32"/>
      <c r="GD407" s="32"/>
      <c r="GE407" s="32"/>
      <c r="GF407" s="32"/>
    </row>
    <row r="408" spans="148:188">
      <c r="ER408" s="32"/>
      <c r="ES408" s="32"/>
      <c r="FM408" s="32"/>
      <c r="FS408" s="32"/>
      <c r="FT408" s="32"/>
      <c r="FU408" s="32"/>
      <c r="GC408" s="32"/>
      <c r="GD408" s="32"/>
      <c r="GE408" s="32"/>
      <c r="GF408" s="32"/>
    </row>
    <row r="409" spans="148:188">
      <c r="ER409" s="32"/>
      <c r="ES409" s="32"/>
      <c r="FM409" s="32"/>
      <c r="FS409" s="32"/>
      <c r="FT409" s="32"/>
      <c r="FU409" s="32"/>
      <c r="GC409" s="32"/>
      <c r="GD409" s="32"/>
      <c r="GE409" s="32"/>
      <c r="GF409" s="32"/>
    </row>
    <row r="410" spans="148:188">
      <c r="ER410" s="32"/>
      <c r="ES410" s="32"/>
      <c r="FM410" s="32"/>
      <c r="FS410" s="32"/>
      <c r="FT410" s="32"/>
      <c r="FU410" s="32"/>
      <c r="GC410" s="32"/>
      <c r="GD410" s="32"/>
      <c r="GE410" s="32"/>
      <c r="GF410" s="32"/>
    </row>
    <row r="411" spans="148:188">
      <c r="ER411" s="32"/>
      <c r="ES411" s="32"/>
      <c r="FM411" s="32"/>
      <c r="FS411" s="32"/>
      <c r="FT411" s="32"/>
      <c r="FU411" s="32"/>
      <c r="GC411" s="32"/>
      <c r="GD411" s="32"/>
      <c r="GE411" s="32"/>
      <c r="GF411" s="32"/>
    </row>
    <row r="412" spans="148:188">
      <c r="ER412" s="32"/>
      <c r="ES412" s="32"/>
      <c r="FM412" s="32"/>
      <c r="FS412" s="32"/>
      <c r="FT412" s="32"/>
      <c r="FU412" s="32"/>
      <c r="GC412" s="32"/>
      <c r="GD412" s="32"/>
      <c r="GE412" s="32"/>
      <c r="GF412" s="32"/>
    </row>
    <row r="413" spans="148:188">
      <c r="ER413" s="32"/>
      <c r="ES413" s="32"/>
      <c r="FM413" s="32"/>
      <c r="FS413" s="32"/>
      <c r="FT413" s="32"/>
      <c r="FU413" s="32"/>
      <c r="GC413" s="32"/>
      <c r="GD413" s="32"/>
      <c r="GE413" s="32"/>
      <c r="GF413" s="32"/>
    </row>
    <row r="414" spans="148:188">
      <c r="ER414" s="32"/>
      <c r="ES414" s="32"/>
      <c r="FM414" s="32"/>
      <c r="FS414" s="32"/>
      <c r="FT414" s="32"/>
      <c r="FU414" s="32"/>
      <c r="GC414" s="32"/>
      <c r="GD414" s="32"/>
      <c r="GE414" s="32"/>
      <c r="GF414" s="32"/>
    </row>
    <row r="415" spans="148:188">
      <c r="ER415" s="32"/>
      <c r="ES415" s="32"/>
      <c r="FM415" s="32"/>
      <c r="FS415" s="32"/>
      <c r="FT415" s="32"/>
      <c r="FU415" s="32"/>
      <c r="GC415" s="32"/>
      <c r="GD415" s="32"/>
      <c r="GE415" s="32"/>
      <c r="GF415" s="32"/>
    </row>
    <row r="416" spans="148:188">
      <c r="ER416" s="32"/>
      <c r="ES416" s="32"/>
      <c r="FM416" s="32"/>
      <c r="FS416" s="32"/>
      <c r="FT416" s="32"/>
      <c r="FU416" s="32"/>
      <c r="GC416" s="32"/>
      <c r="GD416" s="32"/>
      <c r="GE416" s="32"/>
      <c r="GF416" s="32"/>
    </row>
    <row r="417" spans="148:188">
      <c r="ER417" s="32"/>
      <c r="ES417" s="32"/>
      <c r="FM417" s="32"/>
      <c r="FS417" s="32"/>
      <c r="FT417" s="32"/>
      <c r="FU417" s="32"/>
      <c r="GC417" s="32"/>
      <c r="GD417" s="32"/>
      <c r="GE417" s="32"/>
      <c r="GF417" s="32"/>
    </row>
    <row r="418" spans="148:188">
      <c r="ER418" s="32"/>
      <c r="ES418" s="32"/>
      <c r="FM418" s="32"/>
      <c r="FS418" s="32"/>
      <c r="FT418" s="32"/>
      <c r="FU418" s="32"/>
      <c r="GC418" s="32"/>
      <c r="GD418" s="32"/>
      <c r="GE418" s="32"/>
      <c r="GF418" s="32"/>
    </row>
    <row r="419" spans="148:188">
      <c r="ER419" s="32"/>
      <c r="ES419" s="32"/>
      <c r="FM419" s="32"/>
      <c r="FS419" s="32"/>
      <c r="FT419" s="32"/>
      <c r="FU419" s="32"/>
      <c r="GC419" s="32"/>
      <c r="GD419" s="32"/>
      <c r="GE419" s="32"/>
      <c r="GF419" s="32"/>
    </row>
    <row r="420" spans="148:188">
      <c r="ER420" s="32"/>
      <c r="ES420" s="32"/>
      <c r="FM420" s="32"/>
      <c r="FS420" s="32"/>
      <c r="FT420" s="32"/>
      <c r="FU420" s="32"/>
      <c r="GC420" s="32"/>
      <c r="GD420" s="32"/>
      <c r="GE420" s="32"/>
      <c r="GF420" s="32"/>
    </row>
    <row r="421" spans="148:188">
      <c r="ER421" s="32"/>
      <c r="ES421" s="32"/>
      <c r="FM421" s="32"/>
      <c r="FS421" s="32"/>
      <c r="FT421" s="32"/>
      <c r="FU421" s="32"/>
      <c r="GC421" s="32"/>
      <c r="GD421" s="32"/>
      <c r="GE421" s="32"/>
      <c r="GF421" s="32"/>
    </row>
    <row r="422" spans="148:188">
      <c r="ER422" s="32"/>
      <c r="ES422" s="32"/>
      <c r="FM422" s="32"/>
      <c r="FS422" s="32"/>
      <c r="FT422" s="32"/>
      <c r="FU422" s="32"/>
      <c r="GC422" s="32"/>
      <c r="GD422" s="32"/>
      <c r="GE422" s="32"/>
      <c r="GF422" s="32"/>
    </row>
    <row r="423" spans="148:188">
      <c r="ER423" s="32"/>
      <c r="ES423" s="32"/>
      <c r="FM423" s="32"/>
      <c r="FS423" s="32"/>
      <c r="FT423" s="32"/>
      <c r="FU423" s="32"/>
      <c r="GC423" s="32"/>
      <c r="GD423" s="32"/>
      <c r="GE423" s="32"/>
      <c r="GF423" s="32"/>
    </row>
    <row r="424" spans="148:188">
      <c r="ER424" s="32"/>
      <c r="ES424" s="32"/>
      <c r="FM424" s="32"/>
      <c r="FS424" s="32"/>
      <c r="FT424" s="32"/>
      <c r="FU424" s="32"/>
      <c r="GC424" s="32"/>
      <c r="GD424" s="32"/>
      <c r="GE424" s="32"/>
      <c r="GF424" s="32"/>
    </row>
    <row r="425" spans="148:188">
      <c r="ER425" s="32"/>
      <c r="ES425" s="32"/>
      <c r="FM425" s="32"/>
      <c r="FS425" s="32"/>
      <c r="FT425" s="32"/>
      <c r="FU425" s="32"/>
      <c r="GC425" s="32"/>
      <c r="GD425" s="32"/>
      <c r="GE425" s="32"/>
      <c r="GF425" s="32"/>
    </row>
    <row r="426" spans="148:188">
      <c r="ER426" s="32"/>
      <c r="ES426" s="32"/>
      <c r="FM426" s="32"/>
      <c r="FS426" s="32"/>
      <c r="FT426" s="32"/>
      <c r="FU426" s="32"/>
      <c r="GC426" s="32"/>
      <c r="GD426" s="32"/>
      <c r="GE426" s="32"/>
      <c r="GF426" s="32"/>
    </row>
    <row r="427" spans="148:188">
      <c r="ER427" s="32"/>
      <c r="ES427" s="32"/>
      <c r="FM427" s="32"/>
      <c r="FS427" s="32"/>
      <c r="FT427" s="32"/>
      <c r="FU427" s="32"/>
      <c r="GC427" s="32"/>
      <c r="GD427" s="32"/>
      <c r="GE427" s="32"/>
      <c r="GF427" s="32"/>
    </row>
    <row r="428" spans="148:188">
      <c r="ER428" s="32"/>
      <c r="ES428" s="32"/>
      <c r="FM428" s="32"/>
      <c r="FS428" s="32"/>
      <c r="FT428" s="32"/>
      <c r="FU428" s="32"/>
      <c r="GC428" s="32"/>
      <c r="GD428" s="32"/>
      <c r="GE428" s="32"/>
      <c r="GF428" s="32"/>
    </row>
    <row r="429" spans="148:188">
      <c r="ER429" s="32"/>
      <c r="ES429" s="32"/>
      <c r="FM429" s="32"/>
      <c r="FS429" s="32"/>
      <c r="FT429" s="32"/>
      <c r="FU429" s="32"/>
      <c r="GC429" s="32"/>
      <c r="GD429" s="32"/>
      <c r="GE429" s="32"/>
      <c r="GF429" s="32"/>
    </row>
    <row r="430" spans="148:188">
      <c r="ER430" s="32"/>
      <c r="ES430" s="32"/>
      <c r="FM430" s="32"/>
      <c r="FS430" s="32"/>
      <c r="FT430" s="32"/>
      <c r="FU430" s="32"/>
      <c r="GC430" s="32"/>
      <c r="GD430" s="32"/>
      <c r="GE430" s="32"/>
      <c r="GF430" s="32"/>
    </row>
    <row r="431" spans="148:188">
      <c r="ER431" s="32"/>
      <c r="ES431" s="32"/>
      <c r="FM431" s="32"/>
      <c r="FS431" s="32"/>
      <c r="FT431" s="32"/>
      <c r="FU431" s="32"/>
      <c r="GC431" s="32"/>
      <c r="GD431" s="32"/>
      <c r="GE431" s="32"/>
      <c r="GF431" s="32"/>
    </row>
    <row r="432" spans="148:188">
      <c r="ER432" s="32"/>
      <c r="ES432" s="32"/>
      <c r="FM432" s="32"/>
      <c r="FS432" s="32"/>
      <c r="FT432" s="32"/>
      <c r="FU432" s="32"/>
      <c r="GC432" s="32"/>
      <c r="GD432" s="32"/>
      <c r="GE432" s="32"/>
      <c r="GF432" s="32"/>
    </row>
    <row r="433" spans="148:188">
      <c r="ER433" s="32"/>
      <c r="ES433" s="32"/>
      <c r="FM433" s="32"/>
      <c r="FS433" s="32"/>
      <c r="FT433" s="32"/>
      <c r="FU433" s="32"/>
      <c r="GC433" s="32"/>
      <c r="GD433" s="32"/>
      <c r="GE433" s="32"/>
      <c r="GF433" s="32"/>
    </row>
    <row r="434" spans="148:188">
      <c r="ER434" s="32"/>
      <c r="ES434" s="32"/>
      <c r="FM434" s="32"/>
      <c r="FS434" s="32"/>
      <c r="FT434" s="32"/>
      <c r="FU434" s="32"/>
      <c r="GC434" s="32"/>
      <c r="GD434" s="32"/>
      <c r="GE434" s="32"/>
      <c r="GF434" s="32"/>
    </row>
    <row r="435" spans="148:188">
      <c r="ER435" s="32"/>
      <c r="ES435" s="32"/>
      <c r="FM435" s="32"/>
      <c r="FS435" s="32"/>
      <c r="FT435" s="32"/>
      <c r="FU435" s="32"/>
      <c r="GC435" s="32"/>
      <c r="GD435" s="32"/>
      <c r="GE435" s="32"/>
      <c r="GF435" s="32"/>
    </row>
    <row r="436" spans="148:188">
      <c r="ER436" s="32"/>
      <c r="ES436" s="32"/>
      <c r="FM436" s="32"/>
      <c r="FS436" s="32"/>
      <c r="FT436" s="32"/>
      <c r="FU436" s="32"/>
      <c r="GC436" s="32"/>
      <c r="GD436" s="32"/>
      <c r="GE436" s="32"/>
      <c r="GF436" s="32"/>
    </row>
    <row r="437" spans="148:188">
      <c r="ER437" s="32"/>
      <c r="ES437" s="32"/>
      <c r="FM437" s="32"/>
      <c r="FS437" s="32"/>
      <c r="FT437" s="32"/>
      <c r="FU437" s="32"/>
      <c r="GC437" s="32"/>
      <c r="GD437" s="32"/>
      <c r="GE437" s="32"/>
      <c r="GF437" s="32"/>
    </row>
    <row r="438" spans="148:188">
      <c r="ER438" s="32"/>
      <c r="ES438" s="32"/>
      <c r="FM438" s="32"/>
      <c r="FS438" s="32"/>
      <c r="FT438" s="32"/>
      <c r="FU438" s="32"/>
      <c r="GC438" s="32"/>
      <c r="GD438" s="32"/>
      <c r="GE438" s="32"/>
      <c r="GF438" s="32"/>
    </row>
    <row r="439" spans="148:188">
      <c r="ER439" s="32"/>
      <c r="ES439" s="32"/>
      <c r="FM439" s="32"/>
      <c r="FS439" s="32"/>
      <c r="FT439" s="32"/>
      <c r="FU439" s="32"/>
      <c r="GC439" s="32"/>
      <c r="GD439" s="32"/>
      <c r="GE439" s="32"/>
      <c r="GF439" s="32"/>
    </row>
    <row r="440" spans="148:188">
      <c r="ER440" s="32"/>
      <c r="ES440" s="32"/>
      <c r="FM440" s="32"/>
      <c r="FS440" s="32"/>
      <c r="FT440" s="32"/>
      <c r="FU440" s="32"/>
      <c r="GC440" s="32"/>
      <c r="GD440" s="32"/>
      <c r="GE440" s="32"/>
      <c r="GF440" s="32"/>
    </row>
    <row r="441" spans="148:188">
      <c r="ER441" s="32"/>
      <c r="ES441" s="32"/>
      <c r="FM441" s="32"/>
      <c r="FS441" s="32"/>
      <c r="FT441" s="32"/>
      <c r="FU441" s="32"/>
      <c r="GC441" s="32"/>
      <c r="GD441" s="32"/>
      <c r="GE441" s="32"/>
      <c r="GF441" s="32"/>
    </row>
    <row r="442" spans="148:188">
      <c r="ER442" s="32"/>
      <c r="ES442" s="32"/>
      <c r="FM442" s="32"/>
      <c r="FS442" s="32"/>
      <c r="FT442" s="32"/>
      <c r="FU442" s="32"/>
      <c r="GC442" s="32"/>
      <c r="GD442" s="32"/>
      <c r="GE442" s="32"/>
      <c r="GF442" s="32"/>
    </row>
    <row r="443" spans="148:188">
      <c r="ER443" s="32"/>
      <c r="ES443" s="32"/>
      <c r="FM443" s="32"/>
      <c r="FS443" s="32"/>
      <c r="FT443" s="32"/>
      <c r="FU443" s="32"/>
      <c r="GC443" s="32"/>
      <c r="GD443" s="32"/>
      <c r="GE443" s="32"/>
      <c r="GF443" s="32"/>
    </row>
    <row r="444" spans="148:188">
      <c r="ER444" s="32"/>
      <c r="ES444" s="32"/>
      <c r="FM444" s="32"/>
      <c r="FS444" s="32"/>
      <c r="FT444" s="32"/>
      <c r="FU444" s="32"/>
      <c r="GC444" s="32"/>
      <c r="GD444" s="32"/>
      <c r="GE444" s="32"/>
      <c r="GF444" s="32"/>
    </row>
    <row r="445" spans="148:188">
      <c r="ER445" s="32"/>
      <c r="ES445" s="32"/>
      <c r="FM445" s="32"/>
      <c r="FS445" s="32"/>
      <c r="FT445" s="32"/>
      <c r="FU445" s="32"/>
      <c r="GC445" s="32"/>
      <c r="GD445" s="32"/>
      <c r="GE445" s="32"/>
      <c r="GF445" s="32"/>
    </row>
    <row r="446" spans="148:188">
      <c r="ER446" s="32"/>
      <c r="ES446" s="32"/>
      <c r="FM446" s="32"/>
      <c r="FS446" s="32"/>
      <c r="FT446" s="32"/>
      <c r="FU446" s="32"/>
      <c r="GC446" s="32"/>
      <c r="GD446" s="32"/>
      <c r="GE446" s="32"/>
      <c r="GF446" s="32"/>
    </row>
    <row r="447" spans="148:188">
      <c r="ER447" s="32"/>
      <c r="ES447" s="32"/>
      <c r="FM447" s="32"/>
      <c r="FS447" s="32"/>
      <c r="FT447" s="32"/>
      <c r="FU447" s="32"/>
      <c r="GC447" s="32"/>
      <c r="GD447" s="32"/>
      <c r="GE447" s="32"/>
      <c r="GF447" s="32"/>
    </row>
    <row r="448" spans="148:188">
      <c r="ER448" s="32"/>
      <c r="ES448" s="32"/>
      <c r="FM448" s="32"/>
      <c r="FS448" s="32"/>
      <c r="FT448" s="32"/>
      <c r="FU448" s="32"/>
      <c r="GC448" s="32"/>
      <c r="GD448" s="32"/>
      <c r="GE448" s="32"/>
      <c r="GF448" s="32"/>
    </row>
    <row r="449" spans="148:188">
      <c r="ER449" s="32"/>
      <c r="ES449" s="32"/>
      <c r="FM449" s="32"/>
      <c r="FS449" s="32"/>
      <c r="FT449" s="32"/>
      <c r="FU449" s="32"/>
      <c r="GC449" s="32"/>
      <c r="GD449" s="32"/>
      <c r="GE449" s="32"/>
      <c r="GF449" s="32"/>
    </row>
    <row r="450" spans="148:188">
      <c r="ER450" s="32"/>
      <c r="ES450" s="32"/>
      <c r="FM450" s="32"/>
      <c r="FS450" s="32"/>
      <c r="FT450" s="32"/>
      <c r="FU450" s="32"/>
      <c r="GC450" s="32"/>
      <c r="GD450" s="32"/>
      <c r="GE450" s="32"/>
      <c r="GF450" s="32"/>
    </row>
    <row r="451" spans="148:188">
      <c r="ER451" s="32"/>
      <c r="ES451" s="32"/>
      <c r="FM451" s="32"/>
      <c r="FS451" s="32"/>
      <c r="FT451" s="32"/>
      <c r="FU451" s="32"/>
      <c r="GC451" s="32"/>
      <c r="GD451" s="32"/>
      <c r="GE451" s="32"/>
      <c r="GF451" s="32"/>
    </row>
    <row r="452" spans="148:188">
      <c r="ER452" s="32"/>
      <c r="ES452" s="32"/>
      <c r="FM452" s="32"/>
      <c r="FS452" s="32"/>
      <c r="FT452" s="32"/>
      <c r="FU452" s="32"/>
      <c r="GC452" s="32"/>
      <c r="GD452" s="32"/>
      <c r="GE452" s="32"/>
      <c r="GF452" s="32"/>
    </row>
    <row r="453" spans="148:188">
      <c r="ER453" s="32"/>
      <c r="ES453" s="32"/>
      <c r="FM453" s="32"/>
      <c r="FS453" s="32"/>
      <c r="FT453" s="32"/>
      <c r="FU453" s="32"/>
      <c r="GC453" s="32"/>
      <c r="GD453" s="32"/>
      <c r="GE453" s="32"/>
      <c r="GF453" s="32"/>
    </row>
    <row r="454" spans="148:188">
      <c r="ER454" s="32"/>
      <c r="ES454" s="32"/>
      <c r="FM454" s="32"/>
      <c r="FS454" s="32"/>
      <c r="FT454" s="32"/>
      <c r="FU454" s="32"/>
      <c r="GC454" s="32"/>
      <c r="GD454" s="32"/>
      <c r="GE454" s="32"/>
      <c r="GF454" s="32"/>
    </row>
    <row r="455" spans="148:188">
      <c r="ER455" s="32"/>
      <c r="ES455" s="32"/>
      <c r="FM455" s="32"/>
      <c r="FS455" s="32"/>
      <c r="FT455" s="32"/>
      <c r="FU455" s="32"/>
      <c r="GC455" s="32"/>
      <c r="GD455" s="32"/>
      <c r="GE455" s="32"/>
      <c r="GF455" s="32"/>
    </row>
    <row r="456" spans="148:188">
      <c r="ER456" s="32"/>
      <c r="ES456" s="32"/>
      <c r="FM456" s="32"/>
      <c r="FS456" s="32"/>
      <c r="FT456" s="32"/>
      <c r="FU456" s="32"/>
      <c r="GC456" s="32"/>
      <c r="GD456" s="32"/>
      <c r="GE456" s="32"/>
      <c r="GF456" s="32"/>
    </row>
    <row r="457" spans="148:188">
      <c r="ER457" s="32"/>
      <c r="ES457" s="32"/>
      <c r="FM457" s="32"/>
      <c r="FS457" s="32"/>
      <c r="FT457" s="32"/>
      <c r="FU457" s="32"/>
      <c r="GC457" s="32"/>
      <c r="GD457" s="32"/>
      <c r="GE457" s="32"/>
      <c r="GF457" s="32"/>
    </row>
    <row r="458" spans="148:188">
      <c r="ER458" s="32"/>
      <c r="ES458" s="32"/>
      <c r="FM458" s="32"/>
      <c r="FS458" s="32"/>
      <c r="FT458" s="32"/>
      <c r="FU458" s="32"/>
      <c r="GC458" s="32"/>
      <c r="GD458" s="32"/>
      <c r="GE458" s="32"/>
      <c r="GF458" s="32"/>
    </row>
    <row r="459" spans="148:188">
      <c r="ER459" s="32"/>
      <c r="ES459" s="32"/>
      <c r="FM459" s="32"/>
      <c r="FS459" s="32"/>
      <c r="FT459" s="32"/>
      <c r="FU459" s="32"/>
      <c r="GC459" s="32"/>
      <c r="GD459" s="32"/>
      <c r="GE459" s="32"/>
      <c r="GF459" s="32"/>
    </row>
    <row r="460" spans="148:188">
      <c r="ER460" s="32"/>
      <c r="ES460" s="32"/>
      <c r="FM460" s="32"/>
      <c r="FS460" s="32"/>
      <c r="FT460" s="32"/>
      <c r="FU460" s="32"/>
      <c r="GC460" s="32"/>
      <c r="GD460" s="32"/>
      <c r="GE460" s="32"/>
      <c r="GF460" s="32"/>
    </row>
    <row r="461" spans="148:188">
      <c r="ER461" s="32"/>
      <c r="ES461" s="32"/>
      <c r="FM461" s="32"/>
      <c r="FS461" s="32"/>
      <c r="FT461" s="32"/>
      <c r="FU461" s="32"/>
      <c r="GC461" s="32"/>
      <c r="GD461" s="32"/>
      <c r="GE461" s="32"/>
      <c r="GF461" s="32"/>
    </row>
    <row r="462" spans="148:188">
      <c r="ER462" s="32"/>
      <c r="ES462" s="32"/>
      <c r="FM462" s="32"/>
      <c r="FS462" s="32"/>
      <c r="FT462" s="32"/>
      <c r="FU462" s="32"/>
      <c r="GC462" s="32"/>
      <c r="GD462" s="32"/>
      <c r="GE462" s="32"/>
      <c r="GF462" s="32"/>
    </row>
    <row r="463" spans="148:188">
      <c r="ER463" s="32"/>
      <c r="ES463" s="32"/>
      <c r="FM463" s="32"/>
      <c r="FS463" s="32"/>
      <c r="FT463" s="32"/>
      <c r="FU463" s="32"/>
      <c r="GC463" s="32"/>
      <c r="GD463" s="32"/>
      <c r="GE463" s="32"/>
      <c r="GF463" s="32"/>
    </row>
    <row r="464" spans="148:188">
      <c r="ER464" s="32"/>
      <c r="ES464" s="32"/>
      <c r="FM464" s="32"/>
      <c r="FS464" s="32"/>
      <c r="FT464" s="32"/>
      <c r="FU464" s="32"/>
      <c r="GC464" s="32"/>
      <c r="GD464" s="32"/>
      <c r="GE464" s="32"/>
      <c r="GF464" s="32"/>
    </row>
    <row r="465" spans="148:188">
      <c r="ER465" s="32"/>
      <c r="ES465" s="32"/>
      <c r="FM465" s="32"/>
      <c r="FS465" s="32"/>
      <c r="FT465" s="32"/>
      <c r="FU465" s="32"/>
      <c r="GC465" s="32"/>
      <c r="GD465" s="32"/>
      <c r="GE465" s="32"/>
      <c r="GF465" s="32"/>
    </row>
    <row r="466" spans="148:188">
      <c r="ER466" s="32"/>
      <c r="ES466" s="32"/>
      <c r="FM466" s="32"/>
      <c r="FS466" s="32"/>
      <c r="FT466" s="32"/>
      <c r="FU466" s="32"/>
      <c r="GC466" s="32"/>
      <c r="GD466" s="32"/>
      <c r="GE466" s="32"/>
      <c r="GF466" s="32"/>
    </row>
    <row r="467" spans="148:188">
      <c r="ER467" s="32"/>
      <c r="ES467" s="32"/>
      <c r="FM467" s="32"/>
      <c r="FS467" s="32"/>
      <c r="FT467" s="32"/>
      <c r="FU467" s="32"/>
      <c r="GC467" s="32"/>
      <c r="GD467" s="32"/>
      <c r="GE467" s="32"/>
      <c r="GF467" s="32"/>
    </row>
    <row r="468" spans="148:188">
      <c r="ER468" s="32"/>
      <c r="ES468" s="32"/>
      <c r="FM468" s="32"/>
      <c r="FS468" s="32"/>
      <c r="FT468" s="32"/>
      <c r="FU468" s="32"/>
      <c r="GC468" s="32"/>
      <c r="GD468" s="32"/>
      <c r="GE468" s="32"/>
      <c r="GF468" s="32"/>
    </row>
    <row r="469" spans="148:188">
      <c r="ER469" s="32"/>
      <c r="ES469" s="32"/>
      <c r="FM469" s="32"/>
      <c r="FS469" s="32"/>
      <c r="FT469" s="32"/>
      <c r="FU469" s="32"/>
      <c r="GC469" s="32"/>
      <c r="GD469" s="32"/>
      <c r="GE469" s="32"/>
      <c r="GF469" s="32"/>
    </row>
    <row r="470" spans="148:188">
      <c r="ER470" s="32"/>
      <c r="ES470" s="32"/>
      <c r="FM470" s="32"/>
      <c r="FS470" s="32"/>
      <c r="FT470" s="32"/>
      <c r="FU470" s="32"/>
      <c r="GC470" s="32"/>
      <c r="GD470" s="32"/>
      <c r="GE470" s="32"/>
      <c r="GF470" s="32"/>
    </row>
    <row r="471" spans="148:188">
      <c r="ER471" s="32"/>
      <c r="ES471" s="32"/>
      <c r="FM471" s="32"/>
      <c r="FS471" s="32"/>
      <c r="FT471" s="32"/>
      <c r="FU471" s="32"/>
      <c r="GC471" s="32"/>
      <c r="GD471" s="32"/>
      <c r="GE471" s="32"/>
      <c r="GF471" s="32"/>
    </row>
    <row r="472" spans="148:188">
      <c r="ER472" s="32"/>
      <c r="ES472" s="32"/>
      <c r="FM472" s="32"/>
      <c r="FS472" s="32"/>
      <c r="FT472" s="32"/>
      <c r="FU472" s="32"/>
      <c r="GC472" s="32"/>
      <c r="GD472" s="32"/>
      <c r="GE472" s="32"/>
      <c r="GF472" s="32"/>
    </row>
    <row r="473" spans="148:188">
      <c r="ER473" s="32"/>
      <c r="ES473" s="32"/>
      <c r="FM473" s="32"/>
      <c r="FS473" s="32"/>
      <c r="FT473" s="32"/>
      <c r="FU473" s="32"/>
      <c r="GC473" s="32"/>
      <c r="GD473" s="32"/>
      <c r="GE473" s="32"/>
      <c r="GF473" s="32"/>
    </row>
    <row r="474" spans="148:188">
      <c r="ER474" s="32"/>
      <c r="ES474" s="32"/>
      <c r="FM474" s="32"/>
      <c r="FS474" s="32"/>
      <c r="FT474" s="32"/>
      <c r="FU474" s="32"/>
      <c r="GC474" s="32"/>
      <c r="GD474" s="32"/>
      <c r="GE474" s="32"/>
      <c r="GF474" s="32"/>
    </row>
    <row r="475" spans="148:188">
      <c r="ER475" s="32"/>
      <c r="ES475" s="32"/>
      <c r="FM475" s="32"/>
      <c r="FS475" s="32"/>
      <c r="FT475" s="32"/>
      <c r="FU475" s="32"/>
      <c r="GC475" s="32"/>
      <c r="GD475" s="32"/>
      <c r="GE475" s="32"/>
      <c r="GF475" s="32"/>
    </row>
    <row r="476" spans="148:188">
      <c r="ER476" s="32"/>
      <c r="ES476" s="32"/>
      <c r="FM476" s="32"/>
      <c r="FS476" s="32"/>
      <c r="FT476" s="32"/>
      <c r="FU476" s="32"/>
      <c r="GC476" s="32"/>
      <c r="GD476" s="32"/>
      <c r="GE476" s="32"/>
      <c r="GF476" s="32"/>
    </row>
    <row r="477" spans="148:188">
      <c r="ER477" s="32"/>
      <c r="ES477" s="32"/>
      <c r="FM477" s="32"/>
      <c r="FS477" s="32"/>
      <c r="FT477" s="32"/>
      <c r="FU477" s="32"/>
      <c r="GC477" s="32"/>
      <c r="GD477" s="32"/>
      <c r="GE477" s="32"/>
      <c r="GF477" s="32"/>
    </row>
    <row r="478" spans="148:188">
      <c r="ER478" s="32"/>
      <c r="ES478" s="32"/>
      <c r="FM478" s="32"/>
      <c r="FS478" s="32"/>
      <c r="FT478" s="32"/>
      <c r="FU478" s="32"/>
      <c r="GC478" s="32"/>
      <c r="GD478" s="32"/>
      <c r="GE478" s="32"/>
      <c r="GF478" s="32"/>
    </row>
    <row r="479" spans="148:188">
      <c r="ER479" s="32"/>
      <c r="ES479" s="32"/>
      <c r="FM479" s="32"/>
      <c r="FS479" s="32"/>
      <c r="FT479" s="32"/>
      <c r="FU479" s="32"/>
      <c r="GC479" s="32"/>
      <c r="GD479" s="32"/>
      <c r="GE479" s="32"/>
      <c r="GF479" s="32"/>
    </row>
    <row r="480" spans="148:188">
      <c r="ER480" s="32"/>
      <c r="ES480" s="32"/>
      <c r="FM480" s="32"/>
      <c r="FS480" s="32"/>
      <c r="FT480" s="32"/>
      <c r="FU480" s="32"/>
      <c r="GC480" s="32"/>
      <c r="GD480" s="32"/>
      <c r="GE480" s="32"/>
      <c r="GF480" s="32"/>
    </row>
    <row r="481" spans="148:188">
      <c r="ER481" s="32"/>
      <c r="ES481" s="32"/>
      <c r="FM481" s="32"/>
      <c r="FS481" s="32"/>
      <c r="FT481" s="32"/>
      <c r="FU481" s="32"/>
      <c r="GC481" s="32"/>
      <c r="GD481" s="32"/>
      <c r="GE481" s="32"/>
      <c r="GF481" s="32"/>
    </row>
    <row r="482" spans="148:188">
      <c r="ER482" s="32"/>
      <c r="ES482" s="32"/>
      <c r="FM482" s="32"/>
      <c r="FS482" s="32"/>
      <c r="FT482" s="32"/>
      <c r="FU482" s="32"/>
      <c r="GC482" s="32"/>
      <c r="GD482" s="32"/>
      <c r="GE482" s="32"/>
      <c r="GF482" s="32"/>
    </row>
    <row r="483" spans="148:188">
      <c r="ER483" s="32"/>
      <c r="ES483" s="32"/>
      <c r="FM483" s="32"/>
      <c r="FS483" s="32"/>
      <c r="FT483" s="32"/>
      <c r="FU483" s="32"/>
      <c r="GC483" s="32"/>
      <c r="GD483" s="32"/>
      <c r="GE483" s="32"/>
      <c r="GF483" s="32"/>
    </row>
    <row r="484" spans="148:188">
      <c r="ER484" s="32"/>
      <c r="ES484" s="32"/>
      <c r="FM484" s="32"/>
      <c r="FS484" s="32"/>
      <c r="FT484" s="32"/>
      <c r="FU484" s="32"/>
      <c r="GC484" s="32"/>
      <c r="GD484" s="32"/>
      <c r="GE484" s="32"/>
      <c r="GF484" s="32"/>
    </row>
    <row r="485" spans="148:188">
      <c r="ER485" s="32"/>
      <c r="ES485" s="32"/>
      <c r="FM485" s="32"/>
      <c r="FS485" s="32"/>
      <c r="FT485" s="32"/>
      <c r="FU485" s="32"/>
      <c r="GC485" s="32"/>
      <c r="GD485" s="32"/>
      <c r="GE485" s="32"/>
      <c r="GF485" s="32"/>
    </row>
    <row r="486" spans="148:188">
      <c r="ER486" s="32"/>
      <c r="ES486" s="32"/>
      <c r="FM486" s="32"/>
      <c r="FS486" s="32"/>
      <c r="FT486" s="32"/>
      <c r="FU486" s="32"/>
      <c r="GC486" s="32"/>
      <c r="GD486" s="32"/>
      <c r="GE486" s="32"/>
      <c r="GF486" s="32"/>
    </row>
    <row r="487" spans="148:188">
      <c r="ER487" s="32"/>
      <c r="ES487" s="32"/>
      <c r="FM487" s="32"/>
      <c r="FS487" s="32"/>
      <c r="FT487" s="32"/>
      <c r="FU487" s="32"/>
      <c r="GC487" s="32"/>
      <c r="GD487" s="32"/>
      <c r="GE487" s="32"/>
      <c r="GF487" s="32"/>
    </row>
    <row r="488" spans="148:188">
      <c r="ER488" s="32"/>
      <c r="ES488" s="32"/>
      <c r="FM488" s="32"/>
      <c r="FS488" s="32"/>
      <c r="FT488" s="32"/>
      <c r="FU488" s="32"/>
      <c r="GC488" s="32"/>
      <c r="GD488" s="32"/>
      <c r="GE488" s="32"/>
      <c r="GF488" s="32"/>
    </row>
    <row r="489" spans="148:188">
      <c r="ER489" s="32"/>
      <c r="ES489" s="32"/>
      <c r="FM489" s="32"/>
      <c r="FS489" s="32"/>
      <c r="FT489" s="32"/>
      <c r="FU489" s="32"/>
      <c r="GC489" s="32"/>
      <c r="GD489" s="32"/>
      <c r="GE489" s="32"/>
      <c r="GF489" s="32"/>
    </row>
    <row r="490" spans="148:188">
      <c r="ER490" s="32"/>
      <c r="ES490" s="32"/>
      <c r="FM490" s="32"/>
      <c r="FS490" s="32"/>
      <c r="FT490" s="32"/>
      <c r="FU490" s="32"/>
      <c r="GC490" s="32"/>
      <c r="GD490" s="32"/>
      <c r="GE490" s="32"/>
      <c r="GF490" s="32"/>
    </row>
    <row r="491" spans="148:188">
      <c r="ER491" s="32"/>
      <c r="ES491" s="32"/>
      <c r="FM491" s="32"/>
      <c r="FS491" s="32"/>
      <c r="FT491" s="32"/>
      <c r="FU491" s="32"/>
      <c r="GC491" s="32"/>
      <c r="GD491" s="32"/>
      <c r="GE491" s="32"/>
      <c r="GF491" s="32"/>
    </row>
    <row r="492" spans="148:188">
      <c r="ER492" s="32"/>
      <c r="ES492" s="32"/>
      <c r="FM492" s="32"/>
      <c r="FS492" s="32"/>
      <c r="FT492" s="32"/>
      <c r="FU492" s="32"/>
      <c r="GC492" s="32"/>
      <c r="GD492" s="32"/>
      <c r="GE492" s="32"/>
      <c r="GF492" s="32"/>
    </row>
    <row r="493" spans="148:188">
      <c r="ER493" s="32"/>
      <c r="ES493" s="32"/>
      <c r="FM493" s="32"/>
      <c r="FS493" s="32"/>
      <c r="FT493" s="32"/>
      <c r="FU493" s="32"/>
      <c r="GC493" s="32"/>
      <c r="GD493" s="32"/>
      <c r="GE493" s="32"/>
      <c r="GF493" s="32"/>
    </row>
    <row r="494" spans="148:188">
      <c r="ER494" s="32"/>
      <c r="ES494" s="32"/>
      <c r="FM494" s="32"/>
      <c r="FS494" s="32"/>
      <c r="FT494" s="32"/>
      <c r="FU494" s="32"/>
      <c r="GC494" s="32"/>
      <c r="GD494" s="32"/>
      <c r="GE494" s="32"/>
      <c r="GF494" s="32"/>
    </row>
    <row r="495" spans="148:188">
      <c r="ER495" s="32"/>
      <c r="ES495" s="32"/>
      <c r="FM495" s="32"/>
      <c r="FS495" s="32"/>
      <c r="FT495" s="32"/>
      <c r="FU495" s="32"/>
      <c r="GC495" s="32"/>
      <c r="GD495" s="32"/>
      <c r="GE495" s="32"/>
      <c r="GF495" s="32"/>
    </row>
    <row r="496" spans="148:188">
      <c r="ER496" s="32"/>
      <c r="ES496" s="32"/>
      <c r="FM496" s="32"/>
      <c r="FS496" s="32"/>
      <c r="FT496" s="32"/>
      <c r="FU496" s="32"/>
      <c r="GC496" s="32"/>
      <c r="GD496" s="32"/>
      <c r="GE496" s="32"/>
      <c r="GF496" s="32"/>
    </row>
    <row r="497" spans="148:188">
      <c r="ER497" s="32"/>
      <c r="ES497" s="32"/>
      <c r="FM497" s="32"/>
      <c r="FS497" s="32"/>
      <c r="FT497" s="32"/>
      <c r="FU497" s="32"/>
      <c r="GC497" s="32"/>
      <c r="GD497" s="32"/>
      <c r="GE497" s="32"/>
      <c r="GF497" s="32"/>
    </row>
    <row r="498" spans="148:188">
      <c r="ER498" s="32"/>
      <c r="ES498" s="32"/>
      <c r="FM498" s="32"/>
      <c r="FS498" s="32"/>
      <c r="FT498" s="32"/>
      <c r="FU498" s="32"/>
      <c r="GC498" s="32"/>
      <c r="GD498" s="32"/>
      <c r="GE498" s="32"/>
      <c r="GF498" s="32"/>
    </row>
    <row r="499" spans="148:188">
      <c r="ER499" s="32"/>
      <c r="ES499" s="32"/>
      <c r="FM499" s="32"/>
      <c r="FS499" s="32"/>
      <c r="FT499" s="32"/>
      <c r="FU499" s="32"/>
      <c r="GC499" s="32"/>
      <c r="GD499" s="32"/>
      <c r="GE499" s="32"/>
      <c r="GF499" s="32"/>
    </row>
    <row r="500" spans="148:188">
      <c r="ER500" s="32"/>
      <c r="ES500" s="32"/>
      <c r="FM500" s="32"/>
      <c r="FS500" s="32"/>
      <c r="FT500" s="32"/>
      <c r="FU500" s="32"/>
      <c r="GC500" s="32"/>
      <c r="GD500" s="32"/>
      <c r="GE500" s="32"/>
      <c r="GF500" s="32"/>
    </row>
    <row r="501" spans="148:188">
      <c r="ER501" s="32"/>
      <c r="ES501" s="32"/>
      <c r="FM501" s="32"/>
      <c r="FS501" s="32"/>
      <c r="FT501" s="32"/>
      <c r="FU501" s="32"/>
      <c r="GC501" s="32"/>
      <c r="GD501" s="32"/>
      <c r="GE501" s="32"/>
      <c r="GF501" s="32"/>
    </row>
    <row r="502" spans="148:188">
      <c r="ER502" s="32"/>
      <c r="ES502" s="32"/>
      <c r="FM502" s="32"/>
      <c r="FS502" s="32"/>
      <c r="FT502" s="32"/>
      <c r="FU502" s="32"/>
      <c r="GC502" s="32"/>
      <c r="GD502" s="32"/>
      <c r="GE502" s="32"/>
      <c r="GF502" s="32"/>
    </row>
    <row r="503" spans="148:188">
      <c r="ER503" s="32"/>
      <c r="ES503" s="32"/>
      <c r="FM503" s="32"/>
      <c r="FS503" s="32"/>
      <c r="FT503" s="32"/>
      <c r="FU503" s="32"/>
      <c r="GC503" s="32"/>
      <c r="GD503" s="32"/>
      <c r="GE503" s="32"/>
      <c r="GF503" s="32"/>
    </row>
    <row r="504" spans="148:188">
      <c r="ER504" s="32"/>
      <c r="ES504" s="32"/>
      <c r="FM504" s="32"/>
      <c r="FS504" s="32"/>
      <c r="FT504" s="32"/>
      <c r="FU504" s="32"/>
      <c r="GC504" s="32"/>
      <c r="GD504" s="32"/>
      <c r="GE504" s="32"/>
      <c r="GF504" s="32"/>
    </row>
    <row r="505" spans="148:188">
      <c r="ER505" s="32"/>
      <c r="ES505" s="32"/>
      <c r="FM505" s="32"/>
      <c r="FS505" s="32"/>
      <c r="FT505" s="32"/>
      <c r="FU505" s="32"/>
      <c r="GC505" s="32"/>
      <c r="GD505" s="32"/>
      <c r="GE505" s="32"/>
      <c r="GF505" s="32"/>
    </row>
    <row r="506" spans="148:188">
      <c r="ER506" s="32"/>
      <c r="ES506" s="32"/>
      <c r="FM506" s="32"/>
      <c r="FS506" s="32"/>
      <c r="FT506" s="32"/>
      <c r="FU506" s="32"/>
      <c r="GC506" s="32"/>
      <c r="GD506" s="32"/>
      <c r="GE506" s="32"/>
      <c r="GF506" s="32"/>
    </row>
    <row r="507" spans="148:188">
      <c r="ER507" s="32"/>
      <c r="ES507" s="32"/>
      <c r="FM507" s="32"/>
      <c r="FS507" s="32"/>
      <c r="FT507" s="32"/>
      <c r="FU507" s="32"/>
      <c r="GC507" s="32"/>
      <c r="GD507" s="32"/>
      <c r="GE507" s="32"/>
      <c r="GF507" s="32"/>
    </row>
    <row r="508" spans="148:188">
      <c r="ER508" s="32"/>
      <c r="ES508" s="32"/>
      <c r="FM508" s="32"/>
      <c r="FS508" s="32"/>
      <c r="FT508" s="32"/>
      <c r="FU508" s="32"/>
      <c r="GC508" s="32"/>
      <c r="GD508" s="32"/>
      <c r="GE508" s="32"/>
      <c r="GF508" s="32"/>
    </row>
    <row r="509" spans="148:188">
      <c r="ER509" s="32"/>
      <c r="ES509" s="32"/>
      <c r="FM509" s="32"/>
      <c r="FS509" s="32"/>
      <c r="FT509" s="32"/>
      <c r="FU509" s="32"/>
      <c r="GC509" s="32"/>
      <c r="GD509" s="32"/>
      <c r="GE509" s="32"/>
      <c r="GF509" s="32"/>
    </row>
    <row r="510" spans="148:188">
      <c r="ER510" s="32"/>
      <c r="ES510" s="32"/>
      <c r="FM510" s="32"/>
      <c r="FS510" s="32"/>
      <c r="FT510" s="32"/>
      <c r="FU510" s="32"/>
      <c r="GC510" s="32"/>
      <c r="GD510" s="32"/>
      <c r="GE510" s="32"/>
      <c r="GF510" s="32"/>
    </row>
    <row r="511" spans="148:188">
      <c r="ER511" s="32"/>
      <c r="ES511" s="32"/>
      <c r="FM511" s="32"/>
      <c r="FS511" s="32"/>
      <c r="FT511" s="32"/>
      <c r="FU511" s="32"/>
      <c r="GC511" s="32"/>
      <c r="GD511" s="32"/>
      <c r="GE511" s="32"/>
      <c r="GF511" s="32"/>
    </row>
    <row r="512" spans="148:188">
      <c r="ER512" s="32"/>
      <c r="ES512" s="32"/>
      <c r="FM512" s="32"/>
      <c r="FS512" s="32"/>
      <c r="FT512" s="32"/>
      <c r="FU512" s="32"/>
      <c r="GC512" s="32"/>
      <c r="GD512" s="32"/>
      <c r="GE512" s="32"/>
      <c r="GF512" s="32"/>
    </row>
    <row r="513" spans="148:188">
      <c r="ER513" s="32"/>
      <c r="ES513" s="32"/>
      <c r="FM513" s="32"/>
      <c r="FS513" s="32"/>
      <c r="FT513" s="32"/>
      <c r="FU513" s="32"/>
      <c r="GC513" s="32"/>
      <c r="GD513" s="32"/>
      <c r="GE513" s="32"/>
      <c r="GF513" s="32"/>
    </row>
    <row r="514" spans="148:188">
      <c r="ER514" s="32"/>
      <c r="ES514" s="32"/>
      <c r="FM514" s="32"/>
      <c r="FS514" s="32"/>
      <c r="FT514" s="32"/>
      <c r="FU514" s="32"/>
      <c r="GC514" s="32"/>
      <c r="GD514" s="32"/>
      <c r="GE514" s="32"/>
      <c r="GF514" s="32"/>
    </row>
    <row r="515" spans="148:188">
      <c r="ER515" s="32"/>
      <c r="ES515" s="32"/>
      <c r="FM515" s="32"/>
      <c r="FS515" s="32"/>
      <c r="FT515" s="32"/>
      <c r="FU515" s="32"/>
      <c r="GC515" s="32"/>
      <c r="GD515" s="32"/>
      <c r="GE515" s="32"/>
      <c r="GF515" s="32"/>
    </row>
    <row r="516" spans="148:188">
      <c r="ER516" s="32"/>
      <c r="ES516" s="32"/>
      <c r="FM516" s="32"/>
      <c r="FS516" s="32"/>
      <c r="FT516" s="32"/>
      <c r="FU516" s="32"/>
      <c r="GC516" s="32"/>
      <c r="GD516" s="32"/>
      <c r="GE516" s="32"/>
      <c r="GF516" s="32"/>
    </row>
    <row r="517" spans="148:188">
      <c r="ER517" s="32"/>
      <c r="ES517" s="32"/>
      <c r="FM517" s="32"/>
      <c r="FS517" s="32"/>
      <c r="FT517" s="32"/>
      <c r="FU517" s="32"/>
      <c r="GC517" s="32"/>
      <c r="GD517" s="32"/>
      <c r="GE517" s="32"/>
      <c r="GF517" s="32"/>
    </row>
    <row r="518" spans="148:188">
      <c r="ER518" s="32"/>
      <c r="ES518" s="32"/>
      <c r="FM518" s="32"/>
      <c r="FS518" s="32"/>
      <c r="FT518" s="32"/>
      <c r="FU518" s="32"/>
      <c r="GC518" s="32"/>
      <c r="GD518" s="32"/>
      <c r="GE518" s="32"/>
      <c r="GF518" s="32"/>
    </row>
    <row r="519" spans="148:188">
      <c r="ER519" s="32"/>
      <c r="ES519" s="32"/>
      <c r="FM519" s="32"/>
      <c r="FS519" s="32"/>
      <c r="FT519" s="32"/>
      <c r="FU519" s="32"/>
      <c r="GC519" s="32"/>
      <c r="GD519" s="32"/>
      <c r="GE519" s="32"/>
      <c r="GF519" s="32"/>
    </row>
    <row r="520" spans="148:188">
      <c r="ER520" s="32"/>
      <c r="ES520" s="32"/>
      <c r="FM520" s="32"/>
      <c r="FS520" s="32"/>
      <c r="FT520" s="32"/>
      <c r="FU520" s="32"/>
      <c r="GC520" s="32"/>
      <c r="GD520" s="32"/>
      <c r="GE520" s="32"/>
      <c r="GF520" s="32"/>
    </row>
    <row r="521" spans="148:188">
      <c r="ER521" s="32"/>
      <c r="ES521" s="32"/>
      <c r="FM521" s="32"/>
      <c r="FS521" s="32"/>
      <c r="FT521" s="32"/>
      <c r="FU521" s="32"/>
      <c r="GC521" s="32"/>
      <c r="GD521" s="32"/>
      <c r="GE521" s="32"/>
      <c r="GF521" s="32"/>
    </row>
    <row r="522" spans="148:188">
      <c r="ER522" s="32"/>
      <c r="ES522" s="32"/>
      <c r="FM522" s="32"/>
      <c r="FS522" s="32"/>
      <c r="FT522" s="32"/>
      <c r="FU522" s="32"/>
      <c r="GC522" s="32"/>
      <c r="GD522" s="32"/>
      <c r="GE522" s="32"/>
      <c r="GF522" s="32"/>
    </row>
    <row r="523" spans="148:188">
      <c r="ER523" s="32"/>
      <c r="ES523" s="32"/>
      <c r="FM523" s="32"/>
      <c r="FS523" s="32"/>
      <c r="FT523" s="32"/>
      <c r="FU523" s="32"/>
      <c r="GC523" s="32"/>
      <c r="GD523" s="32"/>
      <c r="GE523" s="32"/>
      <c r="GF523" s="32"/>
    </row>
    <row r="524" spans="148:188">
      <c r="ER524" s="32"/>
      <c r="ES524" s="32"/>
      <c r="FM524" s="32"/>
      <c r="FS524" s="32"/>
      <c r="FT524" s="32"/>
      <c r="FU524" s="32"/>
      <c r="GC524" s="32"/>
      <c r="GD524" s="32"/>
      <c r="GE524" s="32"/>
      <c r="GF524" s="32"/>
    </row>
    <row r="525" spans="148:188">
      <c r="ER525" s="32"/>
      <c r="ES525" s="32"/>
      <c r="FM525" s="32"/>
      <c r="FS525" s="32"/>
      <c r="FT525" s="32"/>
      <c r="FU525" s="32"/>
      <c r="GC525" s="32"/>
      <c r="GD525" s="32"/>
      <c r="GE525" s="32"/>
      <c r="GF525" s="32"/>
    </row>
    <row r="526" spans="148:188">
      <c r="ER526" s="32"/>
      <c r="ES526" s="32"/>
      <c r="FM526" s="32"/>
      <c r="FS526" s="32"/>
      <c r="FT526" s="32"/>
      <c r="FU526" s="32"/>
      <c r="GC526" s="32"/>
      <c r="GD526" s="32"/>
      <c r="GE526" s="32"/>
      <c r="GF526" s="32"/>
    </row>
    <row r="527" spans="148:188">
      <c r="ER527" s="32"/>
      <c r="ES527" s="32"/>
      <c r="FM527" s="32"/>
      <c r="FS527" s="32"/>
      <c r="FT527" s="32"/>
      <c r="FU527" s="32"/>
      <c r="GC527" s="32"/>
      <c r="GD527" s="32"/>
      <c r="GE527" s="32"/>
      <c r="GF527" s="32"/>
    </row>
    <row r="528" spans="148:188">
      <c r="ER528" s="32"/>
      <c r="ES528" s="32"/>
      <c r="FM528" s="32"/>
      <c r="FS528" s="32"/>
      <c r="FT528" s="32"/>
      <c r="FU528" s="32"/>
      <c r="GC528" s="32"/>
      <c r="GD528" s="32"/>
      <c r="GE528" s="32"/>
      <c r="GF528" s="32"/>
    </row>
    <row r="529" spans="148:188">
      <c r="ER529" s="32"/>
      <c r="ES529" s="32"/>
      <c r="FM529" s="32"/>
      <c r="FS529" s="32"/>
      <c r="FT529" s="32"/>
      <c r="FU529" s="32"/>
      <c r="GC529" s="32"/>
      <c r="GD529" s="32"/>
      <c r="GE529" s="32"/>
      <c r="GF529" s="32"/>
    </row>
    <row r="530" spans="148:188">
      <c r="ER530" s="32"/>
      <c r="ES530" s="32"/>
      <c r="FM530" s="32"/>
      <c r="FS530" s="32"/>
      <c r="FT530" s="32"/>
      <c r="FU530" s="32"/>
      <c r="GC530" s="32"/>
      <c r="GD530" s="32"/>
      <c r="GE530" s="32"/>
      <c r="GF530" s="32"/>
    </row>
    <row r="531" spans="148:188">
      <c r="ER531" s="32"/>
      <c r="ES531" s="32"/>
      <c r="FM531" s="32"/>
      <c r="FS531" s="32"/>
      <c r="FT531" s="32"/>
      <c r="FU531" s="32"/>
      <c r="GC531" s="32"/>
      <c r="GD531" s="32"/>
      <c r="GE531" s="32"/>
      <c r="GF531" s="32"/>
    </row>
    <row r="532" spans="148:188">
      <c r="ER532" s="32"/>
      <c r="ES532" s="32"/>
      <c r="FM532" s="32"/>
      <c r="FS532" s="32"/>
      <c r="FT532" s="32"/>
      <c r="FU532" s="32"/>
      <c r="GC532" s="32"/>
      <c r="GD532" s="32"/>
      <c r="GE532" s="32"/>
      <c r="GF532" s="32"/>
    </row>
    <row r="533" spans="148:188">
      <c r="ER533" s="32"/>
      <c r="ES533" s="32"/>
      <c r="FM533" s="32"/>
      <c r="FS533" s="32"/>
      <c r="FT533" s="32"/>
      <c r="FU533" s="32"/>
      <c r="GC533" s="32"/>
      <c r="GD533" s="32"/>
      <c r="GE533" s="32"/>
      <c r="GF533" s="32"/>
    </row>
    <row r="534" spans="148:188">
      <c r="ER534" s="32"/>
      <c r="ES534" s="32"/>
      <c r="FM534" s="32"/>
      <c r="FS534" s="32"/>
      <c r="FT534" s="32"/>
      <c r="FU534" s="32"/>
      <c r="GC534" s="32"/>
      <c r="GD534" s="32"/>
      <c r="GE534" s="32"/>
      <c r="GF534" s="32"/>
    </row>
    <row r="535" spans="148:188">
      <c r="ER535" s="32"/>
      <c r="ES535" s="32"/>
      <c r="FM535" s="32"/>
      <c r="FS535" s="32"/>
      <c r="FT535" s="32"/>
      <c r="FU535" s="32"/>
      <c r="GC535" s="32"/>
      <c r="GD535" s="32"/>
      <c r="GE535" s="32"/>
      <c r="GF535" s="32"/>
    </row>
    <row r="536" spans="148:188">
      <c r="ER536" s="32"/>
      <c r="ES536" s="32"/>
      <c r="FM536" s="32"/>
      <c r="FS536" s="32"/>
      <c r="FT536" s="32"/>
      <c r="FU536" s="32"/>
      <c r="GC536" s="32"/>
      <c r="GD536" s="32"/>
      <c r="GE536" s="32"/>
      <c r="GF536" s="32"/>
    </row>
    <row r="537" spans="148:188">
      <c r="ER537" s="32"/>
      <c r="ES537" s="32"/>
      <c r="FM537" s="32"/>
      <c r="FS537" s="32"/>
      <c r="FT537" s="32"/>
      <c r="FU537" s="32"/>
      <c r="GC537" s="32"/>
      <c r="GD537" s="32"/>
      <c r="GE537" s="32"/>
      <c r="GF537" s="32"/>
    </row>
    <row r="538" spans="148:188">
      <c r="ER538" s="32"/>
      <c r="ES538" s="32"/>
      <c r="FM538" s="32"/>
      <c r="FS538" s="32"/>
      <c r="FT538" s="32"/>
      <c r="FU538" s="32"/>
      <c r="GC538" s="32"/>
      <c r="GD538" s="32"/>
      <c r="GE538" s="32"/>
      <c r="GF538" s="32"/>
    </row>
    <row r="539" spans="148:188">
      <c r="ER539" s="32"/>
      <c r="ES539" s="32"/>
      <c r="FM539" s="32"/>
      <c r="FS539" s="32"/>
      <c r="FT539" s="32"/>
      <c r="FU539" s="32"/>
      <c r="GC539" s="32"/>
      <c r="GD539" s="32"/>
      <c r="GE539" s="32"/>
      <c r="GF539" s="32"/>
    </row>
    <row r="540" spans="148:188">
      <c r="ER540" s="32"/>
      <c r="ES540" s="32"/>
      <c r="FM540" s="32"/>
      <c r="FS540" s="32"/>
      <c r="FT540" s="32"/>
      <c r="FU540" s="32"/>
      <c r="GC540" s="32"/>
      <c r="GD540" s="32"/>
      <c r="GE540" s="32"/>
      <c r="GF540" s="32"/>
    </row>
    <row r="541" spans="148:188">
      <c r="ER541" s="32"/>
      <c r="ES541" s="32"/>
      <c r="FM541" s="32"/>
      <c r="FS541" s="32"/>
      <c r="FT541" s="32"/>
      <c r="FU541" s="32"/>
      <c r="GC541" s="32"/>
      <c r="GD541" s="32"/>
      <c r="GE541" s="32"/>
      <c r="GF541" s="32"/>
    </row>
    <row r="542" spans="148:188">
      <c r="ER542" s="32"/>
      <c r="ES542" s="32"/>
      <c r="FM542" s="32"/>
      <c r="FS542" s="32"/>
      <c r="FT542" s="32"/>
      <c r="FU542" s="32"/>
      <c r="GC542" s="32"/>
      <c r="GD542" s="32"/>
      <c r="GE542" s="32"/>
      <c r="GF542" s="32"/>
    </row>
    <row r="543" spans="148:188">
      <c r="ER543" s="32"/>
      <c r="ES543" s="32"/>
      <c r="FM543" s="32"/>
      <c r="FS543" s="32"/>
      <c r="FT543" s="32"/>
      <c r="FU543" s="32"/>
      <c r="GC543" s="32"/>
      <c r="GD543" s="32"/>
      <c r="GE543" s="32"/>
      <c r="GF543" s="32"/>
    </row>
    <row r="544" spans="148:188">
      <c r="ER544" s="32"/>
      <c r="ES544" s="32"/>
      <c r="FM544" s="32"/>
      <c r="FS544" s="32"/>
      <c r="FT544" s="32"/>
      <c r="FU544" s="32"/>
      <c r="GC544" s="32"/>
      <c r="GD544" s="32"/>
      <c r="GE544" s="32"/>
      <c r="GF544" s="32"/>
    </row>
    <row r="545" spans="148:188">
      <c r="ER545" s="32"/>
      <c r="ES545" s="32"/>
      <c r="FM545" s="32"/>
      <c r="FS545" s="32"/>
      <c r="FT545" s="32"/>
      <c r="FU545" s="32"/>
      <c r="GC545" s="32"/>
      <c r="GD545" s="32"/>
      <c r="GE545" s="32"/>
      <c r="GF545" s="32"/>
    </row>
    <row r="546" spans="148:188">
      <c r="ER546" s="32"/>
      <c r="ES546" s="32"/>
      <c r="FM546" s="32"/>
      <c r="FS546" s="32"/>
      <c r="FT546" s="32"/>
      <c r="FU546" s="32"/>
      <c r="GC546" s="32"/>
      <c r="GD546" s="32"/>
      <c r="GE546" s="32"/>
      <c r="GF546" s="32"/>
    </row>
    <row r="547" spans="148:188">
      <c r="ER547" s="32"/>
      <c r="ES547" s="32"/>
      <c r="FM547" s="32"/>
      <c r="FS547" s="32"/>
      <c r="FT547" s="32"/>
      <c r="FU547" s="32"/>
      <c r="GC547" s="32"/>
      <c r="GD547" s="32"/>
      <c r="GE547" s="32"/>
      <c r="GF547" s="32"/>
    </row>
    <row r="548" spans="148:188">
      <c r="ER548" s="32"/>
      <c r="ES548" s="32"/>
      <c r="FM548" s="32"/>
      <c r="FS548" s="32"/>
      <c r="FT548" s="32"/>
      <c r="FU548" s="32"/>
      <c r="GC548" s="32"/>
      <c r="GD548" s="32"/>
      <c r="GE548" s="32"/>
      <c r="GF548" s="32"/>
    </row>
    <row r="549" spans="148:188">
      <c r="ER549" s="32"/>
      <c r="ES549" s="32"/>
      <c r="FM549" s="32"/>
      <c r="FS549" s="32"/>
      <c r="FT549" s="32"/>
      <c r="FU549" s="32"/>
      <c r="GC549" s="32"/>
      <c r="GD549" s="32"/>
      <c r="GE549" s="32"/>
      <c r="GF549" s="32"/>
    </row>
    <row r="550" spans="148:188">
      <c r="ER550" s="32"/>
      <c r="ES550" s="32"/>
      <c r="FM550" s="32"/>
      <c r="FS550" s="32"/>
      <c r="FT550" s="32"/>
      <c r="FU550" s="32"/>
      <c r="GC550" s="32"/>
      <c r="GD550" s="32"/>
      <c r="GE550" s="32"/>
      <c r="GF550" s="32"/>
    </row>
    <row r="551" spans="148:188">
      <c r="ER551" s="32"/>
      <c r="ES551" s="32"/>
      <c r="FM551" s="32"/>
      <c r="FS551" s="32"/>
      <c r="FT551" s="32"/>
      <c r="FU551" s="32"/>
      <c r="GC551" s="32"/>
      <c r="GD551" s="32"/>
      <c r="GE551" s="32"/>
      <c r="GF551" s="32"/>
    </row>
    <row r="552" spans="148:188">
      <c r="ER552" s="32"/>
      <c r="ES552" s="32"/>
      <c r="FM552" s="32"/>
      <c r="FS552" s="32"/>
      <c r="FT552" s="32"/>
      <c r="FU552" s="32"/>
      <c r="GC552" s="32"/>
      <c r="GD552" s="32"/>
      <c r="GE552" s="32"/>
      <c r="GF552" s="32"/>
    </row>
    <row r="553" spans="148:188">
      <c r="ER553" s="32"/>
      <c r="ES553" s="32"/>
      <c r="FM553" s="32"/>
      <c r="FS553" s="32"/>
      <c r="FT553" s="32"/>
      <c r="FU553" s="32"/>
      <c r="GC553" s="32"/>
      <c r="GD553" s="32"/>
      <c r="GE553" s="32"/>
      <c r="GF553" s="32"/>
    </row>
    <row r="554" spans="148:188">
      <c r="ER554" s="32"/>
      <c r="ES554" s="32"/>
      <c r="FM554" s="32"/>
      <c r="FS554" s="32"/>
      <c r="FT554" s="32"/>
      <c r="FU554" s="32"/>
      <c r="GC554" s="32"/>
      <c r="GD554" s="32"/>
      <c r="GE554" s="32"/>
      <c r="GF554" s="32"/>
    </row>
    <row r="555" spans="148:188">
      <c r="ER555" s="32"/>
      <c r="ES555" s="32"/>
      <c r="FM555" s="32"/>
      <c r="FS555" s="32"/>
      <c r="FT555" s="32"/>
      <c r="FU555" s="32"/>
      <c r="GC555" s="32"/>
      <c r="GD555" s="32"/>
      <c r="GE555" s="32"/>
      <c r="GF555" s="32"/>
    </row>
    <row r="556" spans="148:188">
      <c r="ER556" s="32"/>
      <c r="ES556" s="32"/>
      <c r="FM556" s="32"/>
      <c r="FS556" s="32"/>
      <c r="FT556" s="32"/>
      <c r="FU556" s="32"/>
      <c r="GC556" s="32"/>
      <c r="GD556" s="32"/>
      <c r="GE556" s="32"/>
      <c r="GF556" s="32"/>
    </row>
    <row r="557" spans="148:188">
      <c r="ER557" s="32"/>
      <c r="ES557" s="32"/>
      <c r="FM557" s="32"/>
      <c r="FS557" s="32"/>
      <c r="FT557" s="32"/>
      <c r="FU557" s="32"/>
      <c r="GC557" s="32"/>
      <c r="GD557" s="32"/>
      <c r="GE557" s="32"/>
      <c r="GF557" s="32"/>
    </row>
    <row r="558" spans="148:188">
      <c r="ER558" s="32"/>
      <c r="ES558" s="32"/>
      <c r="FM558" s="32"/>
      <c r="FS558" s="32"/>
      <c r="FT558" s="32"/>
      <c r="FU558" s="32"/>
      <c r="GC558" s="32"/>
      <c r="GD558" s="32"/>
      <c r="GE558" s="32"/>
      <c r="GF558" s="32"/>
    </row>
    <row r="559" spans="148:188">
      <c r="ER559" s="32"/>
      <c r="ES559" s="32"/>
      <c r="FM559" s="32"/>
      <c r="FS559" s="32"/>
      <c r="FT559" s="32"/>
      <c r="FU559" s="32"/>
      <c r="GC559" s="32"/>
      <c r="GD559" s="32"/>
      <c r="GE559" s="32"/>
      <c r="GF559" s="32"/>
    </row>
    <row r="560" spans="148:188">
      <c r="ER560" s="32"/>
      <c r="ES560" s="32"/>
      <c r="FM560" s="32"/>
      <c r="FS560" s="32"/>
      <c r="FT560" s="32"/>
      <c r="FU560" s="32"/>
      <c r="GC560" s="32"/>
      <c r="GD560" s="32"/>
      <c r="GE560" s="32"/>
      <c r="GF560" s="32"/>
    </row>
    <row r="561" spans="148:188">
      <c r="ER561" s="32"/>
      <c r="ES561" s="32"/>
      <c r="FM561" s="32"/>
      <c r="FS561" s="32"/>
      <c r="FT561" s="32"/>
      <c r="FU561" s="32"/>
      <c r="GC561" s="32"/>
      <c r="GD561" s="32"/>
      <c r="GE561" s="32"/>
      <c r="GF561" s="32"/>
    </row>
    <row r="562" spans="148:188">
      <c r="ER562" s="32"/>
      <c r="ES562" s="32"/>
      <c r="FM562" s="32"/>
      <c r="FS562" s="32"/>
      <c r="FT562" s="32"/>
      <c r="FU562" s="32"/>
      <c r="GC562" s="32"/>
      <c r="GD562" s="32"/>
      <c r="GE562" s="32"/>
      <c r="GF562" s="32"/>
    </row>
    <row r="563" spans="148:188">
      <c r="ER563" s="32"/>
      <c r="ES563" s="32"/>
      <c r="FM563" s="32"/>
      <c r="FS563" s="32"/>
      <c r="FT563" s="32"/>
      <c r="FU563" s="32"/>
      <c r="GC563" s="32"/>
      <c r="GD563" s="32"/>
      <c r="GE563" s="32"/>
      <c r="GF563" s="32"/>
    </row>
    <row r="564" spans="148:188">
      <c r="ER564" s="32"/>
      <c r="ES564" s="32"/>
      <c r="FM564" s="32"/>
      <c r="FS564" s="32"/>
      <c r="FT564" s="32"/>
      <c r="FU564" s="32"/>
      <c r="GC564" s="32"/>
      <c r="GD564" s="32"/>
      <c r="GE564" s="32"/>
      <c r="GF564" s="32"/>
    </row>
    <row r="565" spans="148:188">
      <c r="ER565" s="32"/>
      <c r="ES565" s="32"/>
      <c r="FM565" s="32"/>
      <c r="FS565" s="32"/>
      <c r="FT565" s="32"/>
      <c r="FU565" s="32"/>
      <c r="GC565" s="32"/>
      <c r="GD565" s="32"/>
      <c r="GE565" s="32"/>
      <c r="GF565" s="32"/>
    </row>
    <row r="566" spans="148:188">
      <c r="ER566" s="32"/>
      <c r="ES566" s="32"/>
      <c r="FM566" s="32"/>
      <c r="FS566" s="32"/>
      <c r="FT566" s="32"/>
      <c r="FU566" s="32"/>
      <c r="GC566" s="32"/>
      <c r="GD566" s="32"/>
      <c r="GE566" s="32"/>
      <c r="GF566" s="32"/>
    </row>
    <row r="567" spans="148:188">
      <c r="ER567" s="32"/>
      <c r="ES567" s="32"/>
      <c r="FM567" s="32"/>
      <c r="FS567" s="32"/>
      <c r="FT567" s="32"/>
      <c r="FU567" s="32"/>
      <c r="GC567" s="32"/>
      <c r="GD567" s="32"/>
      <c r="GE567" s="32"/>
      <c r="GF567" s="32"/>
    </row>
    <row r="568" spans="148:188">
      <c r="ER568" s="32"/>
      <c r="ES568" s="32"/>
      <c r="FM568" s="32"/>
      <c r="FS568" s="32"/>
      <c r="FT568" s="32"/>
      <c r="FU568" s="32"/>
      <c r="GC568" s="32"/>
      <c r="GD568" s="32"/>
      <c r="GE568" s="32"/>
      <c r="GF568" s="32"/>
    </row>
    <row r="569" spans="148:188">
      <c r="ER569" s="32"/>
      <c r="ES569" s="32"/>
      <c r="FM569" s="32"/>
      <c r="FS569" s="32"/>
      <c r="FT569" s="32"/>
      <c r="FU569" s="32"/>
      <c r="GC569" s="32"/>
      <c r="GD569" s="32"/>
      <c r="GE569" s="32"/>
      <c r="GF569" s="32"/>
    </row>
    <row r="570" spans="148:188">
      <c r="ER570" s="32"/>
      <c r="ES570" s="32"/>
      <c r="FM570" s="32"/>
      <c r="FS570" s="32"/>
      <c r="FT570" s="32"/>
      <c r="FU570" s="32"/>
      <c r="GC570" s="32"/>
      <c r="GD570" s="32"/>
      <c r="GE570" s="32"/>
      <c r="GF570" s="32"/>
    </row>
    <row r="571" spans="148:188">
      <c r="ER571" s="32"/>
      <c r="ES571" s="32"/>
      <c r="FM571" s="32"/>
      <c r="FS571" s="32"/>
      <c r="FT571" s="32"/>
      <c r="FU571" s="32"/>
      <c r="GC571" s="32"/>
      <c r="GD571" s="32"/>
      <c r="GE571" s="32"/>
      <c r="GF571" s="32"/>
    </row>
    <row r="572" spans="148:188">
      <c r="ER572" s="32"/>
      <c r="ES572" s="32"/>
      <c r="FM572" s="32"/>
      <c r="FS572" s="32"/>
      <c r="FT572" s="32"/>
      <c r="FU572" s="32"/>
      <c r="GC572" s="32"/>
      <c r="GD572" s="32"/>
      <c r="GE572" s="32"/>
      <c r="GF572" s="32"/>
    </row>
    <row r="573" spans="148:188">
      <c r="ER573" s="32"/>
      <c r="ES573" s="32"/>
      <c r="FM573" s="32"/>
      <c r="FS573" s="32"/>
      <c r="FT573" s="32"/>
      <c r="FU573" s="32"/>
      <c r="GC573" s="32"/>
      <c r="GD573" s="32"/>
      <c r="GE573" s="32"/>
      <c r="GF573" s="32"/>
    </row>
    <row r="574" spans="148:188">
      <c r="ER574" s="32"/>
      <c r="ES574" s="32"/>
      <c r="FM574" s="32"/>
      <c r="FS574" s="32"/>
      <c r="FT574" s="32"/>
      <c r="FU574" s="32"/>
      <c r="GC574" s="32"/>
      <c r="GD574" s="32"/>
      <c r="GE574" s="32"/>
      <c r="GF574" s="32"/>
    </row>
    <row r="575" spans="148:188">
      <c r="ER575" s="32"/>
      <c r="ES575" s="32"/>
      <c r="FM575" s="32"/>
      <c r="FS575" s="32"/>
      <c r="FT575" s="32"/>
      <c r="FU575" s="32"/>
      <c r="GC575" s="32"/>
      <c r="GD575" s="32"/>
      <c r="GE575" s="32"/>
      <c r="GF575" s="32"/>
    </row>
    <row r="576" spans="148:188">
      <c r="ER576" s="32"/>
      <c r="ES576" s="32"/>
      <c r="FM576" s="32"/>
      <c r="FS576" s="32"/>
      <c r="FT576" s="32"/>
      <c r="FU576" s="32"/>
      <c r="GC576" s="32"/>
      <c r="GD576" s="32"/>
      <c r="GE576" s="32"/>
      <c r="GF576" s="32"/>
    </row>
    <row r="577" spans="148:188">
      <c r="ER577" s="32"/>
      <c r="ES577" s="32"/>
      <c r="FM577" s="32"/>
      <c r="FS577" s="32"/>
      <c r="FT577" s="32"/>
      <c r="FU577" s="32"/>
      <c r="GC577" s="32"/>
      <c r="GD577" s="32"/>
      <c r="GE577" s="32"/>
      <c r="GF577" s="32"/>
    </row>
    <row r="578" spans="148:188">
      <c r="ER578" s="32"/>
      <c r="ES578" s="32"/>
      <c r="FM578" s="32"/>
      <c r="FS578" s="32"/>
      <c r="FT578" s="32"/>
      <c r="FU578" s="32"/>
      <c r="GC578" s="32"/>
      <c r="GD578" s="32"/>
      <c r="GE578" s="32"/>
      <c r="GF578" s="32"/>
    </row>
    <row r="579" spans="148:188">
      <c r="ER579" s="32"/>
      <c r="ES579" s="32"/>
      <c r="FM579" s="32"/>
      <c r="FS579" s="32"/>
      <c r="FT579" s="32"/>
      <c r="FU579" s="32"/>
      <c r="GC579" s="32"/>
      <c r="GD579" s="32"/>
      <c r="GE579" s="32"/>
      <c r="GF579" s="32"/>
    </row>
    <row r="580" spans="148:188">
      <c r="ER580" s="32"/>
      <c r="ES580" s="32"/>
      <c r="FM580" s="32"/>
      <c r="FS580" s="32"/>
      <c r="FT580" s="32"/>
      <c r="FU580" s="32"/>
      <c r="GC580" s="32"/>
      <c r="GD580" s="32"/>
      <c r="GE580" s="32"/>
      <c r="GF580" s="32"/>
    </row>
    <row r="581" spans="148:188">
      <c r="ER581" s="32"/>
      <c r="ES581" s="32"/>
      <c r="FM581" s="32"/>
      <c r="FS581" s="32"/>
      <c r="FT581" s="32"/>
      <c r="FU581" s="32"/>
      <c r="GC581" s="32"/>
      <c r="GD581" s="32"/>
      <c r="GE581" s="32"/>
      <c r="GF581" s="32"/>
    </row>
    <row r="582" spans="148:188">
      <c r="ER582" s="32"/>
      <c r="ES582" s="32"/>
      <c r="FM582" s="32"/>
      <c r="FS582" s="32"/>
      <c r="FT582" s="32"/>
      <c r="FU582" s="32"/>
      <c r="GC582" s="32"/>
      <c r="GD582" s="32"/>
      <c r="GE582" s="32"/>
      <c r="GF582" s="32"/>
    </row>
    <row r="583" spans="148:188">
      <c r="ER583" s="32"/>
      <c r="ES583" s="32"/>
      <c r="FM583" s="32"/>
      <c r="FS583" s="32"/>
      <c r="FT583" s="32"/>
      <c r="FU583" s="32"/>
      <c r="GC583" s="32"/>
      <c r="GD583" s="32"/>
      <c r="GE583" s="32"/>
      <c r="GF583" s="32"/>
    </row>
    <row r="584" spans="148:188">
      <c r="ER584" s="32"/>
      <c r="ES584" s="32"/>
      <c r="FM584" s="32"/>
      <c r="FS584" s="32"/>
      <c r="FT584" s="32"/>
      <c r="FU584" s="32"/>
      <c r="GC584" s="32"/>
      <c r="GD584" s="32"/>
      <c r="GE584" s="32"/>
      <c r="GF584" s="32"/>
    </row>
    <row r="585" spans="148:188">
      <c r="ER585" s="32"/>
      <c r="ES585" s="32"/>
      <c r="FM585" s="32"/>
      <c r="FS585" s="32"/>
      <c r="FT585" s="32"/>
      <c r="FU585" s="32"/>
      <c r="GC585" s="32"/>
      <c r="GD585" s="32"/>
      <c r="GE585" s="32"/>
      <c r="GF585" s="32"/>
    </row>
    <row r="586" spans="148:188">
      <c r="ER586" s="32"/>
      <c r="ES586" s="32"/>
      <c r="FM586" s="32"/>
      <c r="FS586" s="32"/>
      <c r="FT586" s="32"/>
      <c r="FU586" s="32"/>
      <c r="GC586" s="32"/>
      <c r="GD586" s="32"/>
      <c r="GE586" s="32"/>
      <c r="GF586" s="32"/>
    </row>
    <row r="587" spans="148:188">
      <c r="ER587" s="32"/>
      <c r="ES587" s="32"/>
      <c r="FM587" s="32"/>
      <c r="FS587" s="32"/>
      <c r="FT587" s="32"/>
      <c r="FU587" s="32"/>
      <c r="GC587" s="32"/>
      <c r="GD587" s="32"/>
      <c r="GE587" s="32"/>
      <c r="GF587" s="32"/>
    </row>
    <row r="588" spans="148:188">
      <c r="ER588" s="32"/>
      <c r="ES588" s="32"/>
      <c r="FM588" s="32"/>
      <c r="FS588" s="32"/>
      <c r="FT588" s="32"/>
      <c r="FU588" s="32"/>
      <c r="GC588" s="32"/>
      <c r="GD588" s="32"/>
      <c r="GE588" s="32"/>
      <c r="GF588" s="32"/>
    </row>
    <row r="589" spans="148:188">
      <c r="ER589" s="32"/>
      <c r="ES589" s="32"/>
      <c r="FM589" s="32"/>
      <c r="FS589" s="32"/>
      <c r="FT589" s="32"/>
      <c r="FU589" s="32"/>
      <c r="GC589" s="32"/>
      <c r="GD589" s="32"/>
      <c r="GE589" s="32"/>
      <c r="GF589" s="32"/>
    </row>
    <row r="590" spans="148:188">
      <c r="ER590" s="32"/>
      <c r="ES590" s="32"/>
      <c r="FM590" s="32"/>
      <c r="FS590" s="32"/>
      <c r="FT590" s="32"/>
      <c r="FU590" s="32"/>
      <c r="GC590" s="32"/>
      <c r="GD590" s="32"/>
      <c r="GE590" s="32"/>
      <c r="GF590" s="32"/>
    </row>
    <row r="591" spans="148:188">
      <c r="ER591" s="32"/>
      <c r="ES591" s="32"/>
      <c r="FM591" s="32"/>
      <c r="FS591" s="32"/>
      <c r="FT591" s="32"/>
      <c r="FU591" s="32"/>
      <c r="GC591" s="32"/>
      <c r="GD591" s="32"/>
      <c r="GE591" s="32"/>
      <c r="GF591" s="32"/>
    </row>
    <row r="592" spans="148:188">
      <c r="ER592" s="32"/>
      <c r="ES592" s="32"/>
      <c r="FM592" s="32"/>
      <c r="FS592" s="32"/>
      <c r="FT592" s="32"/>
      <c r="FU592" s="32"/>
      <c r="GC592" s="32"/>
      <c r="GD592" s="32"/>
      <c r="GE592" s="32"/>
      <c r="GF592" s="32"/>
    </row>
    <row r="593" spans="148:188">
      <c r="ER593" s="32"/>
      <c r="ES593" s="32"/>
      <c r="FM593" s="32"/>
      <c r="FS593" s="32"/>
      <c r="FT593" s="32"/>
      <c r="FU593" s="32"/>
      <c r="GC593" s="32"/>
      <c r="GD593" s="32"/>
      <c r="GE593" s="32"/>
      <c r="GF593" s="32"/>
    </row>
    <row r="594" spans="148:188">
      <c r="ER594" s="32"/>
      <c r="ES594" s="32"/>
      <c r="FM594" s="32"/>
      <c r="FS594" s="32"/>
      <c r="FT594" s="32"/>
      <c r="FU594" s="32"/>
      <c r="GC594" s="32"/>
      <c r="GD594" s="32"/>
      <c r="GE594" s="32"/>
      <c r="GF594" s="32"/>
    </row>
    <row r="595" spans="148:188">
      <c r="ER595" s="32"/>
      <c r="ES595" s="32"/>
      <c r="FM595" s="32"/>
      <c r="FS595" s="32"/>
      <c r="FT595" s="32"/>
      <c r="FU595" s="32"/>
      <c r="GC595" s="32"/>
      <c r="GD595" s="32"/>
      <c r="GE595" s="32"/>
      <c r="GF595" s="32"/>
    </row>
    <row r="596" spans="148:188">
      <c r="ER596" s="32"/>
      <c r="ES596" s="32"/>
      <c r="FM596" s="32"/>
      <c r="FS596" s="32"/>
      <c r="FT596" s="32"/>
      <c r="FU596" s="32"/>
      <c r="GC596" s="32"/>
      <c r="GD596" s="32"/>
      <c r="GE596" s="32"/>
      <c r="GF596" s="32"/>
    </row>
    <row r="597" spans="148:188">
      <c r="ER597" s="32"/>
      <c r="ES597" s="32"/>
      <c r="FM597" s="32"/>
      <c r="FS597" s="32"/>
      <c r="FT597" s="32"/>
      <c r="FU597" s="32"/>
      <c r="GC597" s="32"/>
      <c r="GD597" s="32"/>
      <c r="GE597" s="32"/>
      <c r="GF597" s="32"/>
    </row>
    <row r="598" spans="148:188">
      <c r="ER598" s="32"/>
      <c r="ES598" s="32"/>
      <c r="FM598" s="32"/>
      <c r="FS598" s="32"/>
      <c r="FT598" s="32"/>
      <c r="FU598" s="32"/>
      <c r="GC598" s="32"/>
      <c r="GD598" s="32"/>
      <c r="GE598" s="32"/>
      <c r="GF598" s="32"/>
    </row>
    <row r="599" spans="148:188">
      <c r="ER599" s="32"/>
      <c r="ES599" s="32"/>
      <c r="FM599" s="32"/>
      <c r="FS599" s="32"/>
      <c r="FT599" s="32"/>
      <c r="FU599" s="32"/>
      <c r="GC599" s="32"/>
      <c r="GD599" s="32"/>
      <c r="GE599" s="32"/>
      <c r="GF599" s="32"/>
    </row>
    <row r="600" spans="148:188">
      <c r="ER600" s="32"/>
      <c r="ES600" s="32"/>
      <c r="FM600" s="32"/>
      <c r="FS600" s="32"/>
      <c r="FT600" s="32"/>
      <c r="FU600" s="32"/>
      <c r="GC600" s="32"/>
      <c r="GD600" s="32"/>
      <c r="GE600" s="32"/>
      <c r="GF600" s="32"/>
    </row>
    <row r="601" spans="148:188">
      <c r="ER601" s="32"/>
      <c r="ES601" s="32"/>
      <c r="FM601" s="32"/>
      <c r="FS601" s="32"/>
      <c r="FT601" s="32"/>
      <c r="FU601" s="32"/>
      <c r="GC601" s="32"/>
      <c r="GD601" s="32"/>
      <c r="GE601" s="32"/>
      <c r="GF601" s="32"/>
    </row>
    <row r="602" spans="148:188">
      <c r="ER602" s="32"/>
      <c r="ES602" s="32"/>
      <c r="FM602" s="32"/>
      <c r="FS602" s="32"/>
      <c r="FT602" s="32"/>
      <c r="FU602" s="32"/>
      <c r="GC602" s="32"/>
      <c r="GD602" s="32"/>
      <c r="GE602" s="32"/>
      <c r="GF602" s="32"/>
    </row>
    <row r="603" spans="148:188">
      <c r="ER603" s="32"/>
      <c r="ES603" s="32"/>
      <c r="FM603" s="32"/>
      <c r="FS603" s="32"/>
      <c r="FT603" s="32"/>
      <c r="FU603" s="32"/>
      <c r="GC603" s="32"/>
      <c r="GD603" s="32"/>
      <c r="GE603" s="32"/>
      <c r="GF603" s="32"/>
    </row>
    <row r="604" spans="148:188">
      <c r="ER604" s="32"/>
      <c r="ES604" s="32"/>
      <c r="FM604" s="32"/>
      <c r="FS604" s="32"/>
      <c r="FT604" s="32"/>
      <c r="FU604" s="32"/>
      <c r="GC604" s="32"/>
      <c r="GD604" s="32"/>
      <c r="GE604" s="32"/>
      <c r="GF604" s="32"/>
    </row>
    <row r="605" spans="148:188">
      <c r="ER605" s="32"/>
      <c r="ES605" s="32"/>
      <c r="FM605" s="32"/>
      <c r="FS605" s="32"/>
      <c r="FT605" s="32"/>
      <c r="FU605" s="32"/>
      <c r="GC605" s="32"/>
      <c r="GD605" s="32"/>
      <c r="GE605" s="32"/>
      <c r="GF605" s="32"/>
    </row>
    <row r="606" spans="148:188">
      <c r="ER606" s="32"/>
      <c r="ES606" s="32"/>
      <c r="FM606" s="32"/>
      <c r="FS606" s="32"/>
      <c r="FT606" s="32"/>
      <c r="FU606" s="32"/>
      <c r="GC606" s="32"/>
      <c r="GD606" s="32"/>
      <c r="GE606" s="32"/>
      <c r="GF606" s="32"/>
    </row>
    <row r="607" spans="148:188">
      <c r="ER607" s="32"/>
      <c r="ES607" s="32"/>
      <c r="FM607" s="32"/>
      <c r="FS607" s="32"/>
      <c r="FT607" s="32"/>
      <c r="FU607" s="32"/>
      <c r="GC607" s="32"/>
      <c r="GD607" s="32"/>
      <c r="GE607" s="32"/>
      <c r="GF607" s="32"/>
    </row>
    <row r="608" spans="148:188">
      <c r="ER608" s="32"/>
      <c r="ES608" s="32"/>
      <c r="FM608" s="32"/>
      <c r="FS608" s="32"/>
      <c r="FT608" s="32"/>
      <c r="FU608" s="32"/>
      <c r="GC608" s="32"/>
      <c r="GD608" s="32"/>
      <c r="GE608" s="32"/>
      <c r="GF608" s="32"/>
    </row>
    <row r="609" spans="148:188">
      <c r="ER609" s="32"/>
      <c r="ES609" s="32"/>
      <c r="FM609" s="32"/>
      <c r="FS609" s="32"/>
      <c r="FT609" s="32"/>
      <c r="FU609" s="32"/>
      <c r="GC609" s="32"/>
      <c r="GD609" s="32"/>
      <c r="GE609" s="32"/>
      <c r="GF609" s="32"/>
    </row>
    <row r="610" spans="148:188">
      <c r="ER610" s="32"/>
      <c r="ES610" s="32"/>
      <c r="FM610" s="32"/>
      <c r="FS610" s="32"/>
      <c r="FT610" s="32"/>
      <c r="FU610" s="32"/>
      <c r="GC610" s="32"/>
      <c r="GD610" s="32"/>
      <c r="GE610" s="32"/>
      <c r="GF610" s="32"/>
    </row>
    <row r="611" spans="148:188">
      <c r="ER611" s="32"/>
      <c r="ES611" s="32"/>
      <c r="FM611" s="32"/>
      <c r="FS611" s="32"/>
      <c r="FT611" s="32"/>
      <c r="FU611" s="32"/>
      <c r="GC611" s="32"/>
      <c r="GD611" s="32"/>
      <c r="GE611" s="32"/>
      <c r="GF611" s="32"/>
    </row>
    <row r="612" spans="148:188">
      <c r="ER612" s="32"/>
      <c r="ES612" s="32"/>
      <c r="FM612" s="32"/>
      <c r="FS612" s="32"/>
      <c r="FT612" s="32"/>
      <c r="FU612" s="32"/>
      <c r="GC612" s="32"/>
      <c r="GD612" s="32"/>
      <c r="GE612" s="32"/>
      <c r="GF612" s="32"/>
    </row>
    <row r="613" spans="148:188">
      <c r="ER613" s="32"/>
      <c r="ES613" s="32"/>
      <c r="FM613" s="32"/>
      <c r="FS613" s="32"/>
      <c r="FT613" s="32"/>
      <c r="FU613" s="32"/>
      <c r="GC613" s="32"/>
      <c r="GD613" s="32"/>
      <c r="GE613" s="32"/>
      <c r="GF613" s="32"/>
    </row>
    <row r="614" spans="148:188">
      <c r="ER614" s="32"/>
      <c r="ES614" s="32"/>
      <c r="FM614" s="32"/>
      <c r="FS614" s="32"/>
      <c r="FT614" s="32"/>
      <c r="FU614" s="32"/>
      <c r="GC614" s="32"/>
      <c r="GD614" s="32"/>
      <c r="GE614" s="32"/>
      <c r="GF614" s="32"/>
    </row>
    <row r="615" spans="148:188">
      <c r="ER615" s="32"/>
      <c r="ES615" s="32"/>
      <c r="FM615" s="32"/>
      <c r="FS615" s="32"/>
      <c r="FT615" s="32"/>
      <c r="FU615" s="32"/>
      <c r="GC615" s="32"/>
      <c r="GD615" s="32"/>
      <c r="GE615" s="32"/>
      <c r="GF615" s="32"/>
    </row>
    <row r="616" spans="148:188">
      <c r="ER616" s="32"/>
      <c r="ES616" s="32"/>
      <c r="FM616" s="32"/>
      <c r="FS616" s="32"/>
      <c r="FT616" s="32"/>
      <c r="FU616" s="32"/>
      <c r="GC616" s="32"/>
      <c r="GD616" s="32"/>
      <c r="GE616" s="32"/>
      <c r="GF616" s="32"/>
    </row>
    <row r="617" spans="148:188">
      <c r="ER617" s="32"/>
      <c r="ES617" s="32"/>
      <c r="FM617" s="32"/>
      <c r="FS617" s="32"/>
      <c r="FT617" s="32"/>
      <c r="FU617" s="32"/>
      <c r="GC617" s="32"/>
      <c r="GD617" s="32"/>
      <c r="GE617" s="32"/>
      <c r="GF617" s="32"/>
    </row>
    <row r="618" spans="148:188">
      <c r="ER618" s="32"/>
      <c r="ES618" s="32"/>
      <c r="FM618" s="32"/>
      <c r="FS618" s="32"/>
      <c r="FT618" s="32"/>
      <c r="FU618" s="32"/>
      <c r="GC618" s="32"/>
      <c r="GD618" s="32"/>
      <c r="GE618" s="32"/>
      <c r="GF618" s="32"/>
    </row>
    <row r="619" spans="148:188">
      <c r="ER619" s="32"/>
      <c r="ES619" s="32"/>
      <c r="FM619" s="32"/>
      <c r="FS619" s="32"/>
      <c r="FT619" s="32"/>
      <c r="FU619" s="32"/>
      <c r="GC619" s="32"/>
      <c r="GD619" s="32"/>
      <c r="GE619" s="32"/>
      <c r="GF619" s="32"/>
    </row>
    <row r="620" spans="148:188">
      <c r="ER620" s="32"/>
      <c r="ES620" s="32"/>
      <c r="FM620" s="32"/>
      <c r="FS620" s="32"/>
      <c r="FT620" s="32"/>
      <c r="FU620" s="32"/>
      <c r="GC620" s="32"/>
      <c r="GD620" s="32"/>
      <c r="GE620" s="32"/>
      <c r="GF620" s="32"/>
    </row>
    <row r="621" spans="148:188">
      <c r="ER621" s="32"/>
      <c r="ES621" s="32"/>
      <c r="FM621" s="32"/>
      <c r="FS621" s="32"/>
      <c r="FT621" s="32"/>
      <c r="FU621" s="32"/>
      <c r="GC621" s="32"/>
      <c r="GD621" s="32"/>
      <c r="GE621" s="32"/>
      <c r="GF621" s="32"/>
    </row>
    <row r="622" spans="148:188">
      <c r="ER622" s="32"/>
      <c r="ES622" s="32"/>
      <c r="FM622" s="32"/>
      <c r="FS622" s="32"/>
      <c r="FT622" s="32"/>
      <c r="FU622" s="32"/>
      <c r="GC622" s="32"/>
      <c r="GD622" s="32"/>
      <c r="GE622" s="32"/>
      <c r="GF622" s="32"/>
    </row>
    <row r="623" spans="148:188">
      <c r="ER623" s="32"/>
      <c r="ES623" s="32"/>
      <c r="FM623" s="32"/>
      <c r="FS623" s="32"/>
      <c r="FT623" s="32"/>
      <c r="FU623" s="32"/>
      <c r="GC623" s="32"/>
      <c r="GD623" s="32"/>
      <c r="GE623" s="32"/>
      <c r="GF623" s="32"/>
    </row>
    <row r="624" spans="148:188">
      <c r="ER624" s="32"/>
      <c r="ES624" s="32"/>
      <c r="FM624" s="32"/>
      <c r="FS624" s="32"/>
      <c r="FT624" s="32"/>
      <c r="FU624" s="32"/>
      <c r="GC624" s="32"/>
      <c r="GD624" s="32"/>
      <c r="GE624" s="32"/>
      <c r="GF624" s="32"/>
    </row>
    <row r="625" spans="148:188">
      <c r="ER625" s="32"/>
      <c r="ES625" s="32"/>
      <c r="FM625" s="32"/>
      <c r="FS625" s="32"/>
      <c r="FT625" s="32"/>
      <c r="FU625" s="32"/>
      <c r="GC625" s="32"/>
      <c r="GD625" s="32"/>
      <c r="GE625" s="32"/>
      <c r="GF625" s="32"/>
    </row>
    <row r="626" spans="148:188">
      <c r="ER626" s="32"/>
      <c r="ES626" s="32"/>
      <c r="FM626" s="32"/>
      <c r="FS626" s="32"/>
      <c r="FT626" s="32"/>
      <c r="FU626" s="32"/>
      <c r="GC626" s="32"/>
      <c r="GD626" s="32"/>
      <c r="GE626" s="32"/>
      <c r="GF626" s="32"/>
    </row>
    <row r="627" spans="148:188">
      <c r="ER627" s="32"/>
      <c r="ES627" s="32"/>
      <c r="FM627" s="32"/>
      <c r="FS627" s="32"/>
      <c r="FT627" s="32"/>
      <c r="FU627" s="32"/>
      <c r="GC627" s="32"/>
      <c r="GD627" s="32"/>
      <c r="GE627" s="32"/>
      <c r="GF627" s="32"/>
    </row>
    <row r="628" spans="148:188">
      <c r="ER628" s="32"/>
      <c r="ES628" s="32"/>
      <c r="FM628" s="32"/>
      <c r="FS628" s="32"/>
      <c r="FT628" s="32"/>
      <c r="FU628" s="32"/>
      <c r="GC628" s="32"/>
      <c r="GD628" s="32"/>
      <c r="GE628" s="32"/>
      <c r="GF628" s="32"/>
    </row>
    <row r="629" spans="148:188">
      <c r="ER629" s="32"/>
      <c r="ES629" s="32"/>
      <c r="FM629" s="32"/>
      <c r="FS629" s="32"/>
      <c r="FT629" s="32"/>
      <c r="FU629" s="32"/>
      <c r="GC629" s="32"/>
      <c r="GD629" s="32"/>
      <c r="GE629" s="32"/>
      <c r="GF629" s="32"/>
    </row>
    <row r="630" spans="148:188">
      <c r="ER630" s="32"/>
      <c r="ES630" s="32"/>
      <c r="FM630" s="32"/>
      <c r="FS630" s="32"/>
      <c r="FT630" s="32"/>
      <c r="FU630" s="32"/>
      <c r="GC630" s="32"/>
      <c r="GD630" s="32"/>
      <c r="GE630" s="32"/>
      <c r="GF630" s="32"/>
    </row>
    <row r="631" spans="148:188">
      <c r="ER631" s="32"/>
      <c r="ES631" s="32"/>
      <c r="FM631" s="32"/>
      <c r="FS631" s="32"/>
      <c r="FT631" s="32"/>
      <c r="FU631" s="32"/>
      <c r="GC631" s="32"/>
      <c r="GD631" s="32"/>
      <c r="GE631" s="32"/>
      <c r="GF631" s="32"/>
    </row>
    <row r="632" spans="148:188">
      <c r="ER632" s="32"/>
      <c r="ES632" s="32"/>
      <c r="FM632" s="32"/>
      <c r="FS632" s="32"/>
      <c r="FT632" s="32"/>
      <c r="FU632" s="32"/>
      <c r="GC632" s="32"/>
      <c r="GD632" s="32"/>
      <c r="GE632" s="32"/>
      <c r="GF632" s="32"/>
    </row>
    <row r="633" spans="148:188">
      <c r="ER633" s="32"/>
      <c r="ES633" s="32"/>
      <c r="FM633" s="32"/>
      <c r="FS633" s="32"/>
      <c r="FT633" s="32"/>
      <c r="FU633" s="32"/>
      <c r="GC633" s="32"/>
      <c r="GD633" s="32"/>
      <c r="GE633" s="32"/>
      <c r="GF633" s="32"/>
    </row>
    <row r="634" spans="148:188">
      <c r="ER634" s="32"/>
      <c r="ES634" s="32"/>
      <c r="FM634" s="32"/>
      <c r="FS634" s="32"/>
      <c r="FT634" s="32"/>
      <c r="FU634" s="32"/>
      <c r="GC634" s="32"/>
      <c r="GD634" s="32"/>
      <c r="GE634" s="32"/>
      <c r="GF634" s="32"/>
    </row>
    <row r="635" spans="148:188">
      <c r="ER635" s="32"/>
      <c r="ES635" s="32"/>
      <c r="FM635" s="32"/>
      <c r="FS635" s="32"/>
      <c r="FT635" s="32"/>
      <c r="FU635" s="32"/>
      <c r="GC635" s="32"/>
      <c r="GD635" s="32"/>
      <c r="GE635" s="32"/>
      <c r="GF635" s="32"/>
    </row>
    <row r="636" spans="148:188">
      <c r="ER636" s="32"/>
      <c r="ES636" s="32"/>
      <c r="FM636" s="32"/>
      <c r="FS636" s="32"/>
      <c r="FT636" s="32"/>
      <c r="FU636" s="32"/>
      <c r="GC636" s="32"/>
      <c r="GD636" s="32"/>
      <c r="GE636" s="32"/>
      <c r="GF636" s="32"/>
    </row>
    <row r="637" spans="148:188">
      <c r="ER637" s="32"/>
      <c r="ES637" s="32"/>
      <c r="FM637" s="32"/>
      <c r="FS637" s="32"/>
      <c r="FT637" s="32"/>
      <c r="FU637" s="32"/>
      <c r="GC637" s="32"/>
      <c r="GD637" s="32"/>
      <c r="GE637" s="32"/>
      <c r="GF637" s="32"/>
    </row>
    <row r="638" spans="148:188">
      <c r="ER638" s="32"/>
      <c r="ES638" s="32"/>
      <c r="FM638" s="32"/>
      <c r="FS638" s="32"/>
      <c r="FT638" s="32"/>
      <c r="FU638" s="32"/>
      <c r="GC638" s="32"/>
      <c r="GD638" s="32"/>
      <c r="GE638" s="32"/>
      <c r="GF638" s="32"/>
    </row>
    <row r="639" spans="148:188">
      <c r="ER639" s="32"/>
      <c r="ES639" s="32"/>
      <c r="FM639" s="32"/>
      <c r="FS639" s="32"/>
      <c r="FT639" s="32"/>
      <c r="FU639" s="32"/>
      <c r="GC639" s="32"/>
      <c r="GD639" s="32"/>
      <c r="GE639" s="32"/>
      <c r="GF639" s="32"/>
    </row>
    <row r="640" spans="148:188">
      <c r="ER640" s="32"/>
      <c r="ES640" s="32"/>
      <c r="FM640" s="32"/>
      <c r="FS640" s="32"/>
      <c r="FT640" s="32"/>
      <c r="FU640" s="32"/>
      <c r="GC640" s="32"/>
      <c r="GD640" s="32"/>
      <c r="GE640" s="32"/>
      <c r="GF640" s="32"/>
    </row>
    <row r="641" spans="148:188">
      <c r="ER641" s="32"/>
      <c r="ES641" s="32"/>
      <c r="FM641" s="32"/>
      <c r="FS641" s="32"/>
      <c r="FT641" s="32"/>
      <c r="FU641" s="32"/>
      <c r="GC641" s="32"/>
      <c r="GD641" s="32"/>
      <c r="GE641" s="32"/>
      <c r="GF641" s="32"/>
    </row>
    <row r="642" spans="148:188">
      <c r="ER642" s="32"/>
      <c r="ES642" s="32"/>
      <c r="FM642" s="32"/>
      <c r="FS642" s="32"/>
      <c r="FT642" s="32"/>
      <c r="FU642" s="32"/>
      <c r="GC642" s="32"/>
      <c r="GD642" s="32"/>
      <c r="GE642" s="32"/>
      <c r="GF642" s="32"/>
    </row>
    <row r="643" spans="148:188">
      <c r="ER643" s="32"/>
      <c r="ES643" s="32"/>
      <c r="FM643" s="32"/>
      <c r="FS643" s="32"/>
      <c r="FT643" s="32"/>
      <c r="FU643" s="32"/>
      <c r="GC643" s="32"/>
      <c r="GD643" s="32"/>
      <c r="GE643" s="32"/>
      <c r="GF643" s="32"/>
    </row>
    <row r="644" spans="148:188">
      <c r="ER644" s="32"/>
      <c r="ES644" s="32"/>
      <c r="FM644" s="32"/>
      <c r="FS644" s="32"/>
      <c r="FT644" s="32"/>
      <c r="FU644" s="32"/>
      <c r="GC644" s="32"/>
      <c r="GD644" s="32"/>
      <c r="GE644" s="32"/>
      <c r="GF644" s="32"/>
    </row>
    <row r="645" spans="148:188">
      <c r="ER645" s="32"/>
      <c r="ES645" s="32"/>
      <c r="FM645" s="32"/>
      <c r="FS645" s="32"/>
      <c r="FT645" s="32"/>
      <c r="FU645" s="32"/>
      <c r="GC645" s="32"/>
      <c r="GD645" s="32"/>
      <c r="GE645" s="32"/>
      <c r="GF645" s="32"/>
    </row>
    <row r="646" spans="148:188">
      <c r="ER646" s="32"/>
      <c r="ES646" s="32"/>
      <c r="FM646" s="32"/>
      <c r="FS646" s="32"/>
      <c r="FT646" s="32"/>
      <c r="FU646" s="32"/>
      <c r="GC646" s="32"/>
      <c r="GD646" s="32"/>
      <c r="GE646" s="32"/>
      <c r="GF646" s="32"/>
    </row>
    <row r="647" spans="148:188">
      <c r="ER647" s="32"/>
      <c r="ES647" s="32"/>
      <c r="FM647" s="32"/>
      <c r="FS647" s="32"/>
      <c r="FT647" s="32"/>
      <c r="FU647" s="32"/>
      <c r="GC647" s="32"/>
      <c r="GD647" s="32"/>
      <c r="GE647" s="32"/>
      <c r="GF647" s="32"/>
    </row>
    <row r="648" spans="148:188">
      <c r="ER648" s="32"/>
      <c r="ES648" s="32"/>
      <c r="FM648" s="32"/>
      <c r="FS648" s="32"/>
      <c r="FT648" s="32"/>
      <c r="FU648" s="32"/>
      <c r="GC648" s="32"/>
      <c r="GD648" s="32"/>
      <c r="GE648" s="32"/>
      <c r="GF648" s="32"/>
    </row>
    <row r="649" spans="148:188">
      <c r="ER649" s="32"/>
      <c r="ES649" s="32"/>
      <c r="FM649" s="32"/>
      <c r="FS649" s="32"/>
      <c r="FT649" s="32"/>
      <c r="FU649" s="32"/>
      <c r="GC649" s="32"/>
      <c r="GD649" s="32"/>
      <c r="GE649" s="32"/>
      <c r="GF649" s="32"/>
    </row>
    <row r="650" spans="148:188">
      <c r="ER650" s="32"/>
      <c r="ES650" s="32"/>
      <c r="FM650" s="32"/>
      <c r="FS650" s="32"/>
      <c r="FT650" s="32"/>
      <c r="FU650" s="32"/>
      <c r="GC650" s="32"/>
      <c r="GD650" s="32"/>
      <c r="GE650" s="32"/>
      <c r="GF650" s="32"/>
    </row>
    <row r="651" spans="148:188">
      <c r="ER651" s="32"/>
      <c r="ES651" s="32"/>
      <c r="FM651" s="32"/>
      <c r="FS651" s="32"/>
      <c r="FT651" s="32"/>
      <c r="FU651" s="32"/>
      <c r="GC651" s="32"/>
      <c r="GD651" s="32"/>
      <c r="GE651" s="32"/>
      <c r="GF651" s="32"/>
    </row>
    <row r="652" spans="148:188">
      <c r="ER652" s="32"/>
      <c r="ES652" s="32"/>
      <c r="FM652" s="32"/>
      <c r="FS652" s="32"/>
      <c r="FT652" s="32"/>
      <c r="FU652" s="32"/>
      <c r="GC652" s="32"/>
      <c r="GD652" s="32"/>
      <c r="GE652" s="32"/>
      <c r="GF652" s="32"/>
    </row>
    <row r="653" spans="148:188">
      <c r="ER653" s="32"/>
      <c r="ES653" s="32"/>
      <c r="FM653" s="32"/>
      <c r="FS653" s="32"/>
      <c r="FT653" s="32"/>
      <c r="FU653" s="32"/>
      <c r="GC653" s="32"/>
      <c r="GD653" s="32"/>
      <c r="GE653" s="32"/>
      <c r="GF653" s="32"/>
    </row>
    <row r="654" spans="148:188">
      <c r="ER654" s="32"/>
      <c r="ES654" s="32"/>
      <c r="FM654" s="32"/>
      <c r="FS654" s="32"/>
      <c r="FT654" s="32"/>
      <c r="FU654" s="32"/>
      <c r="GC654" s="32"/>
      <c r="GD654" s="32"/>
      <c r="GE654" s="32"/>
      <c r="GF654" s="32"/>
    </row>
    <row r="655" spans="148:188">
      <c r="ER655" s="32"/>
      <c r="ES655" s="32"/>
      <c r="FM655" s="32"/>
      <c r="FS655" s="32"/>
      <c r="FT655" s="32"/>
      <c r="FU655" s="32"/>
      <c r="GC655" s="32"/>
      <c r="GD655" s="32"/>
      <c r="GE655" s="32"/>
      <c r="GF655" s="32"/>
    </row>
    <row r="656" spans="148:188">
      <c r="ER656" s="32"/>
      <c r="ES656" s="32"/>
      <c r="FM656" s="32"/>
      <c r="FS656" s="32"/>
      <c r="FT656" s="32"/>
      <c r="FU656" s="32"/>
      <c r="GC656" s="32"/>
      <c r="GD656" s="32"/>
      <c r="GE656" s="32"/>
      <c r="GF656" s="32"/>
    </row>
    <row r="657" spans="148:188">
      <c r="ER657" s="32"/>
      <c r="ES657" s="32"/>
      <c r="FM657" s="32"/>
      <c r="FS657" s="32"/>
      <c r="FT657" s="32"/>
      <c r="FU657" s="32"/>
      <c r="GC657" s="32"/>
      <c r="GD657" s="32"/>
      <c r="GE657" s="32"/>
      <c r="GF657" s="32"/>
    </row>
    <row r="658" spans="148:188">
      <c r="ER658" s="32"/>
      <c r="ES658" s="32"/>
      <c r="FM658" s="32"/>
      <c r="FS658" s="32"/>
      <c r="FT658" s="32"/>
      <c r="FU658" s="32"/>
      <c r="GC658" s="32"/>
      <c r="GD658" s="32"/>
      <c r="GE658" s="32"/>
      <c r="GF658" s="32"/>
    </row>
    <row r="659" spans="148:188">
      <c r="ER659" s="32"/>
      <c r="ES659" s="32"/>
      <c r="FM659" s="32"/>
      <c r="FS659" s="32"/>
      <c r="FT659" s="32"/>
      <c r="FU659" s="32"/>
      <c r="GC659" s="32"/>
      <c r="GD659" s="32"/>
      <c r="GE659" s="32"/>
      <c r="GF659" s="32"/>
    </row>
    <row r="660" spans="148:188">
      <c r="ER660" s="32"/>
      <c r="ES660" s="32"/>
      <c r="FM660" s="32"/>
      <c r="FS660" s="32"/>
      <c r="FT660" s="32"/>
      <c r="FU660" s="32"/>
      <c r="GC660" s="32"/>
      <c r="GD660" s="32"/>
      <c r="GE660" s="32"/>
      <c r="GF660" s="32"/>
    </row>
    <row r="661" spans="148:188">
      <c r="ER661" s="32"/>
      <c r="ES661" s="32"/>
      <c r="FM661" s="32"/>
      <c r="FS661" s="32"/>
      <c r="FT661" s="32"/>
      <c r="FU661" s="32"/>
      <c r="GC661" s="32"/>
      <c r="GD661" s="32"/>
      <c r="GE661" s="32"/>
      <c r="GF661" s="32"/>
    </row>
    <row r="662" spans="148:188">
      <c r="ER662" s="32"/>
      <c r="ES662" s="32"/>
      <c r="FM662" s="32"/>
      <c r="FS662" s="32"/>
      <c r="FT662" s="32"/>
      <c r="FU662" s="32"/>
      <c r="GC662" s="32"/>
      <c r="GD662" s="32"/>
      <c r="GE662" s="32"/>
      <c r="GF662" s="32"/>
    </row>
    <row r="663" spans="148:188">
      <c r="ER663" s="32"/>
      <c r="ES663" s="32"/>
      <c r="FM663" s="32"/>
      <c r="FS663" s="32"/>
      <c r="FT663" s="32"/>
      <c r="FU663" s="32"/>
      <c r="GC663" s="32"/>
      <c r="GD663" s="32"/>
      <c r="GE663" s="32"/>
      <c r="GF663" s="32"/>
    </row>
    <row r="664" spans="148:188">
      <c r="ER664" s="32"/>
      <c r="ES664" s="32"/>
      <c r="FM664" s="32"/>
      <c r="FS664" s="32"/>
      <c r="FT664" s="32"/>
      <c r="FU664" s="32"/>
      <c r="GC664" s="32"/>
      <c r="GD664" s="32"/>
      <c r="GE664" s="32"/>
      <c r="GF664" s="32"/>
    </row>
    <row r="665" spans="148:188">
      <c r="ER665" s="32"/>
      <c r="ES665" s="32"/>
      <c r="FM665" s="32"/>
      <c r="FS665" s="32"/>
      <c r="FT665" s="32"/>
      <c r="FU665" s="32"/>
      <c r="GC665" s="32"/>
      <c r="GD665" s="32"/>
      <c r="GE665" s="32"/>
      <c r="GF665" s="32"/>
    </row>
    <row r="666" spans="148:188">
      <c r="ER666" s="32"/>
      <c r="ES666" s="32"/>
      <c r="FM666" s="32"/>
      <c r="FS666" s="32"/>
      <c r="FT666" s="32"/>
      <c r="FU666" s="32"/>
      <c r="GC666" s="32"/>
      <c r="GD666" s="32"/>
      <c r="GE666" s="32"/>
      <c r="GF666" s="32"/>
    </row>
    <row r="667" spans="148:188">
      <c r="ER667" s="32"/>
      <c r="ES667" s="32"/>
      <c r="FM667" s="32"/>
      <c r="FS667" s="32"/>
      <c r="FT667" s="32"/>
      <c r="FU667" s="32"/>
      <c r="GC667" s="32"/>
      <c r="GD667" s="32"/>
      <c r="GE667" s="32"/>
      <c r="GF667" s="32"/>
    </row>
    <row r="668" spans="148:188">
      <c r="ER668" s="32"/>
      <c r="ES668" s="32"/>
      <c r="FM668" s="32"/>
      <c r="FS668" s="32"/>
      <c r="FT668" s="32"/>
      <c r="FU668" s="32"/>
      <c r="GC668" s="32"/>
      <c r="GD668" s="32"/>
      <c r="GE668" s="32"/>
      <c r="GF668" s="32"/>
    </row>
    <row r="669" spans="148:188">
      <c r="ER669" s="32"/>
      <c r="ES669" s="32"/>
      <c r="FM669" s="32"/>
      <c r="FS669" s="32"/>
      <c r="FT669" s="32"/>
      <c r="FU669" s="32"/>
      <c r="GC669" s="32"/>
      <c r="GD669" s="32"/>
      <c r="GE669" s="32"/>
      <c r="GF669" s="32"/>
    </row>
    <row r="670" spans="148:188">
      <c r="ER670" s="32"/>
      <c r="ES670" s="32"/>
      <c r="FM670" s="32"/>
      <c r="FS670" s="32"/>
      <c r="FT670" s="32"/>
      <c r="FU670" s="32"/>
      <c r="GC670" s="32"/>
      <c r="GD670" s="32"/>
      <c r="GE670" s="32"/>
      <c r="GF670" s="32"/>
    </row>
    <row r="671" spans="148:188">
      <c r="ER671" s="32"/>
      <c r="ES671" s="32"/>
      <c r="FM671" s="32"/>
      <c r="FS671" s="32"/>
      <c r="FT671" s="32"/>
      <c r="FU671" s="32"/>
      <c r="GC671" s="32"/>
      <c r="GD671" s="32"/>
      <c r="GE671" s="32"/>
      <c r="GF671" s="32"/>
    </row>
    <row r="672" spans="148:188">
      <c r="ER672" s="32"/>
      <c r="ES672" s="32"/>
      <c r="FM672" s="32"/>
      <c r="FS672" s="32"/>
      <c r="FT672" s="32"/>
      <c r="FU672" s="32"/>
      <c r="GC672" s="32"/>
      <c r="GD672" s="32"/>
      <c r="GE672" s="32"/>
      <c r="GF672" s="32"/>
    </row>
    <row r="673" spans="148:188">
      <c r="ER673" s="32"/>
      <c r="ES673" s="32"/>
      <c r="FM673" s="32"/>
      <c r="FS673" s="32"/>
      <c r="FT673" s="32"/>
      <c r="FU673" s="32"/>
      <c r="GC673" s="32"/>
      <c r="GD673" s="32"/>
      <c r="GE673" s="32"/>
      <c r="GF673" s="32"/>
    </row>
    <row r="674" spans="148:188">
      <c r="ER674" s="32"/>
      <c r="ES674" s="32"/>
      <c r="FM674" s="32"/>
      <c r="FS674" s="32"/>
      <c r="FT674" s="32"/>
      <c r="FU674" s="32"/>
      <c r="GC674" s="32"/>
      <c r="GD674" s="32"/>
      <c r="GE674" s="32"/>
      <c r="GF674" s="32"/>
    </row>
    <row r="675" spans="148:188">
      <c r="ER675" s="32"/>
      <c r="ES675" s="32"/>
      <c r="FM675" s="32"/>
      <c r="FS675" s="32"/>
      <c r="FT675" s="32"/>
      <c r="FU675" s="32"/>
      <c r="GC675" s="32"/>
      <c r="GD675" s="32"/>
      <c r="GE675" s="32"/>
      <c r="GF675" s="32"/>
    </row>
    <row r="676" spans="148:188">
      <c r="ER676" s="32"/>
      <c r="ES676" s="32"/>
      <c r="FM676" s="32"/>
      <c r="FS676" s="32"/>
      <c r="FT676" s="32"/>
      <c r="FU676" s="32"/>
      <c r="GC676" s="32"/>
      <c r="GD676" s="32"/>
      <c r="GE676" s="32"/>
      <c r="GF676" s="32"/>
    </row>
    <row r="677" spans="148:188">
      <c r="ER677" s="32"/>
      <c r="ES677" s="32"/>
      <c r="FM677" s="32"/>
      <c r="FS677" s="32"/>
      <c r="FT677" s="32"/>
      <c r="FU677" s="32"/>
      <c r="GC677" s="32"/>
      <c r="GD677" s="32"/>
      <c r="GE677" s="32"/>
      <c r="GF677" s="32"/>
    </row>
    <row r="678" spans="148:188">
      <c r="ER678" s="32"/>
      <c r="ES678" s="32"/>
      <c r="FM678" s="32"/>
      <c r="FS678" s="32"/>
      <c r="FT678" s="32"/>
      <c r="FU678" s="32"/>
      <c r="GC678" s="32"/>
      <c r="GD678" s="32"/>
      <c r="GE678" s="32"/>
      <c r="GF678" s="32"/>
    </row>
    <row r="679" spans="148:188">
      <c r="ER679" s="32"/>
      <c r="ES679" s="32"/>
      <c r="FM679" s="32"/>
      <c r="FS679" s="32"/>
      <c r="FT679" s="32"/>
      <c r="FU679" s="32"/>
      <c r="GC679" s="32"/>
      <c r="GD679" s="32"/>
      <c r="GE679" s="32"/>
      <c r="GF679" s="32"/>
    </row>
    <row r="680" spans="148:188">
      <c r="ER680" s="32"/>
      <c r="ES680" s="32"/>
      <c r="FM680" s="32"/>
      <c r="FS680" s="32"/>
      <c r="FT680" s="32"/>
      <c r="FU680" s="32"/>
      <c r="GC680" s="32"/>
      <c r="GD680" s="32"/>
      <c r="GE680" s="32"/>
      <c r="GF680" s="32"/>
    </row>
    <row r="681" spans="148:188">
      <c r="ER681" s="32"/>
      <c r="ES681" s="32"/>
      <c r="FM681" s="32"/>
      <c r="FS681" s="32"/>
      <c r="FT681" s="32"/>
      <c r="FU681" s="32"/>
      <c r="GC681" s="32"/>
      <c r="GD681" s="32"/>
      <c r="GE681" s="32"/>
      <c r="GF681" s="32"/>
    </row>
    <row r="682" spans="148:188">
      <c r="ER682" s="32"/>
      <c r="ES682" s="32"/>
      <c r="FM682" s="32"/>
      <c r="FS682" s="32"/>
      <c r="FT682" s="32"/>
      <c r="FU682" s="32"/>
      <c r="GC682" s="32"/>
      <c r="GD682" s="32"/>
      <c r="GE682" s="32"/>
      <c r="GF682" s="32"/>
    </row>
    <row r="683" spans="148:188">
      <c r="ER683" s="32"/>
      <c r="ES683" s="32"/>
      <c r="FM683" s="32"/>
      <c r="FS683" s="32"/>
      <c r="FT683" s="32"/>
      <c r="FU683" s="32"/>
      <c r="GC683" s="32"/>
      <c r="GD683" s="32"/>
      <c r="GE683" s="32"/>
      <c r="GF683" s="32"/>
    </row>
    <row r="684" spans="148:188">
      <c r="ER684" s="32"/>
      <c r="ES684" s="32"/>
      <c r="FM684" s="32"/>
      <c r="FS684" s="32"/>
      <c r="FT684" s="32"/>
      <c r="FU684" s="32"/>
      <c r="GC684" s="32"/>
      <c r="GD684" s="32"/>
      <c r="GE684" s="32"/>
      <c r="GF684" s="32"/>
    </row>
    <row r="685" spans="148:188">
      <c r="ER685" s="32"/>
      <c r="ES685" s="32"/>
      <c r="FM685" s="32"/>
      <c r="FS685" s="32"/>
      <c r="FT685" s="32"/>
      <c r="FU685" s="32"/>
      <c r="GC685" s="32"/>
      <c r="GD685" s="32"/>
      <c r="GE685" s="32"/>
      <c r="GF685" s="32"/>
    </row>
    <row r="686" spans="148:188">
      <c r="ER686" s="32"/>
      <c r="ES686" s="32"/>
      <c r="FM686" s="32"/>
      <c r="FS686" s="32"/>
      <c r="FT686" s="32"/>
      <c r="FU686" s="32"/>
      <c r="GC686" s="32"/>
      <c r="GD686" s="32"/>
      <c r="GE686" s="32"/>
      <c r="GF686" s="32"/>
    </row>
    <row r="687" spans="148:188">
      <c r="ER687" s="32"/>
      <c r="ES687" s="32"/>
      <c r="FM687" s="32"/>
      <c r="FS687" s="32"/>
      <c r="FT687" s="32"/>
      <c r="FU687" s="32"/>
      <c r="GC687" s="32"/>
      <c r="GD687" s="32"/>
      <c r="GE687" s="32"/>
      <c r="GF687" s="32"/>
    </row>
    <row r="688" spans="148:188">
      <c r="ER688" s="32"/>
      <c r="ES688" s="32"/>
      <c r="FM688" s="32"/>
      <c r="FS688" s="32"/>
      <c r="FT688" s="32"/>
      <c r="FU688" s="32"/>
      <c r="GC688" s="32"/>
      <c r="GD688" s="32"/>
      <c r="GE688" s="32"/>
      <c r="GF688" s="32"/>
    </row>
    <row r="689" spans="148:188">
      <c r="ER689" s="32"/>
      <c r="ES689" s="32"/>
      <c r="FM689" s="32"/>
      <c r="FS689" s="32"/>
      <c r="FT689" s="32"/>
      <c r="FU689" s="32"/>
      <c r="GC689" s="32"/>
      <c r="GD689" s="32"/>
      <c r="GE689" s="32"/>
      <c r="GF689" s="32"/>
    </row>
    <row r="690" spans="148:188">
      <c r="ER690" s="32"/>
      <c r="ES690" s="32"/>
      <c r="FM690" s="32"/>
      <c r="FS690" s="32"/>
      <c r="FT690" s="32"/>
      <c r="FU690" s="32"/>
      <c r="GC690" s="32"/>
      <c r="GD690" s="32"/>
      <c r="GE690" s="32"/>
      <c r="GF690" s="32"/>
    </row>
    <row r="691" spans="148:188">
      <c r="ER691" s="32"/>
      <c r="ES691" s="32"/>
      <c r="FM691" s="32"/>
      <c r="FS691" s="32"/>
      <c r="FT691" s="32"/>
      <c r="FU691" s="32"/>
      <c r="GC691" s="32"/>
      <c r="GD691" s="32"/>
      <c r="GE691" s="32"/>
      <c r="GF691" s="32"/>
    </row>
    <row r="692" spans="148:188">
      <c r="ER692" s="32"/>
      <c r="ES692" s="32"/>
      <c r="FM692" s="32"/>
      <c r="FS692" s="32"/>
      <c r="FT692" s="32"/>
      <c r="FU692" s="32"/>
      <c r="GC692" s="32"/>
      <c r="GD692" s="32"/>
      <c r="GE692" s="32"/>
      <c r="GF692" s="32"/>
    </row>
    <row r="693" spans="148:188">
      <c r="ER693" s="32"/>
      <c r="ES693" s="32"/>
      <c r="FM693" s="32"/>
      <c r="FS693" s="32"/>
      <c r="FT693" s="32"/>
      <c r="FU693" s="32"/>
      <c r="GC693" s="32"/>
      <c r="GD693" s="32"/>
      <c r="GE693" s="32"/>
      <c r="GF693" s="32"/>
    </row>
    <row r="694" spans="148:188">
      <c r="ER694" s="32"/>
      <c r="ES694" s="32"/>
      <c r="FM694" s="32"/>
      <c r="FS694" s="32"/>
      <c r="FT694" s="32"/>
      <c r="FU694" s="32"/>
      <c r="GC694" s="32"/>
      <c r="GD694" s="32"/>
      <c r="GE694" s="32"/>
      <c r="GF694" s="32"/>
    </row>
    <row r="695" spans="148:188">
      <c r="ER695" s="32"/>
      <c r="ES695" s="32"/>
      <c r="FM695" s="32"/>
      <c r="FS695" s="32"/>
      <c r="FT695" s="32"/>
      <c r="FU695" s="32"/>
      <c r="GC695" s="32"/>
      <c r="GD695" s="32"/>
      <c r="GE695" s="32"/>
      <c r="GF695" s="32"/>
    </row>
    <row r="696" spans="148:188">
      <c r="ER696" s="32"/>
      <c r="ES696" s="32"/>
      <c r="FM696" s="32"/>
      <c r="FS696" s="32"/>
      <c r="FT696" s="32"/>
      <c r="FU696" s="32"/>
      <c r="GC696" s="32"/>
      <c r="GD696" s="32"/>
      <c r="GE696" s="32"/>
      <c r="GF696" s="32"/>
    </row>
    <row r="697" spans="148:188">
      <c r="ER697" s="32"/>
      <c r="ES697" s="32"/>
      <c r="FM697" s="32"/>
      <c r="FS697" s="32"/>
      <c r="FT697" s="32"/>
      <c r="FU697" s="32"/>
      <c r="GC697" s="32"/>
      <c r="GD697" s="32"/>
      <c r="GE697" s="32"/>
      <c r="GF697" s="32"/>
    </row>
    <row r="698" spans="148:188">
      <c r="ER698" s="32"/>
      <c r="ES698" s="32"/>
      <c r="FM698" s="32"/>
      <c r="FS698" s="32"/>
      <c r="FT698" s="32"/>
      <c r="FU698" s="32"/>
      <c r="GC698" s="32"/>
      <c r="GD698" s="32"/>
      <c r="GE698" s="32"/>
      <c r="GF698" s="32"/>
    </row>
    <row r="699" spans="148:188">
      <c r="ER699" s="32"/>
      <c r="ES699" s="32"/>
      <c r="FM699" s="32"/>
      <c r="FS699" s="32"/>
      <c r="FT699" s="32"/>
      <c r="FU699" s="32"/>
      <c r="GC699" s="32"/>
      <c r="GD699" s="32"/>
      <c r="GE699" s="32"/>
      <c r="GF699" s="32"/>
    </row>
    <row r="700" spans="148:188">
      <c r="ER700" s="32"/>
      <c r="ES700" s="32"/>
      <c r="FM700" s="32"/>
      <c r="FS700" s="32"/>
      <c r="FT700" s="32"/>
      <c r="FU700" s="32"/>
      <c r="GC700" s="32"/>
      <c r="GD700" s="32"/>
      <c r="GE700" s="32"/>
      <c r="GF700" s="32"/>
    </row>
    <row r="701" spans="148:188">
      <c r="ER701" s="32"/>
      <c r="ES701" s="32"/>
      <c r="FM701" s="32"/>
      <c r="FS701" s="32"/>
      <c r="FT701" s="32"/>
      <c r="FU701" s="32"/>
      <c r="GC701" s="32"/>
      <c r="GD701" s="32"/>
      <c r="GE701" s="32"/>
      <c r="GF701" s="32"/>
    </row>
    <row r="702" spans="148:188">
      <c r="ER702" s="32"/>
      <c r="ES702" s="32"/>
      <c r="FM702" s="32"/>
      <c r="FS702" s="32"/>
      <c r="FT702" s="32"/>
      <c r="FU702" s="32"/>
      <c r="GC702" s="32"/>
      <c r="GD702" s="32"/>
      <c r="GE702" s="32"/>
      <c r="GF702" s="32"/>
    </row>
    <row r="703" spans="148:188">
      <c r="ER703" s="32"/>
      <c r="ES703" s="32"/>
      <c r="FM703" s="32"/>
      <c r="FS703" s="32"/>
      <c r="FT703" s="32"/>
      <c r="FU703" s="32"/>
      <c r="GC703" s="32"/>
      <c r="GD703" s="32"/>
      <c r="GE703" s="32"/>
      <c r="GF703" s="32"/>
    </row>
    <row r="704" spans="148:188">
      <c r="ER704" s="32"/>
      <c r="ES704" s="32"/>
      <c r="FM704" s="32"/>
      <c r="FS704" s="32"/>
      <c r="FT704" s="32"/>
      <c r="FU704" s="32"/>
      <c r="GC704" s="32"/>
      <c r="GD704" s="32"/>
      <c r="GE704" s="32"/>
      <c r="GF704" s="32"/>
    </row>
    <row r="705" spans="148:188">
      <c r="ER705" s="32"/>
      <c r="ES705" s="32"/>
      <c r="FM705" s="32"/>
      <c r="FS705" s="32"/>
      <c r="FT705" s="32"/>
      <c r="FU705" s="32"/>
      <c r="GC705" s="32"/>
      <c r="GD705" s="32"/>
      <c r="GE705" s="32"/>
      <c r="GF705" s="32"/>
    </row>
    <row r="706" spans="148:188">
      <c r="ER706" s="32"/>
      <c r="ES706" s="32"/>
      <c r="FM706" s="32"/>
      <c r="FS706" s="32"/>
      <c r="FT706" s="32"/>
      <c r="FU706" s="32"/>
      <c r="GC706" s="32"/>
      <c r="GD706" s="32"/>
      <c r="GE706" s="32"/>
      <c r="GF706" s="32"/>
    </row>
    <row r="707" spans="148:188">
      <c r="ER707" s="32"/>
      <c r="ES707" s="32"/>
      <c r="FM707" s="32"/>
      <c r="FS707" s="32"/>
      <c r="FT707" s="32"/>
      <c r="FU707" s="32"/>
      <c r="GC707" s="32"/>
      <c r="GD707" s="32"/>
      <c r="GE707" s="32"/>
      <c r="GF707" s="32"/>
    </row>
    <row r="708" spans="148:188">
      <c r="ER708" s="32"/>
      <c r="ES708" s="32"/>
      <c r="FM708" s="32"/>
      <c r="FS708" s="32"/>
      <c r="FT708" s="32"/>
      <c r="FU708" s="32"/>
      <c r="GC708" s="32"/>
      <c r="GD708" s="32"/>
      <c r="GE708" s="32"/>
      <c r="GF708" s="32"/>
    </row>
    <row r="709" spans="148:188">
      <c r="ER709" s="32"/>
      <c r="ES709" s="32"/>
      <c r="FM709" s="32"/>
      <c r="FS709" s="32"/>
      <c r="FT709" s="32"/>
      <c r="FU709" s="32"/>
      <c r="GC709" s="32"/>
      <c r="GD709" s="32"/>
      <c r="GE709" s="32"/>
      <c r="GF709" s="32"/>
    </row>
    <row r="710" spans="148:188">
      <c r="ER710" s="32"/>
      <c r="ES710" s="32"/>
      <c r="FM710" s="32"/>
      <c r="FS710" s="32"/>
      <c r="FT710" s="32"/>
      <c r="FU710" s="32"/>
      <c r="GC710" s="32"/>
      <c r="GD710" s="32"/>
      <c r="GE710" s="32"/>
      <c r="GF710" s="32"/>
    </row>
    <row r="711" spans="148:188">
      <c r="ER711" s="32"/>
      <c r="ES711" s="32"/>
      <c r="FM711" s="32"/>
      <c r="FS711" s="32"/>
      <c r="FT711" s="32"/>
      <c r="FU711" s="32"/>
      <c r="GC711" s="32"/>
      <c r="GD711" s="32"/>
      <c r="GE711" s="32"/>
      <c r="GF711" s="32"/>
    </row>
    <row r="712" spans="148:188">
      <c r="ER712" s="32"/>
      <c r="ES712" s="32"/>
      <c r="FM712" s="32"/>
      <c r="FS712" s="32"/>
      <c r="FT712" s="32"/>
      <c r="FU712" s="32"/>
      <c r="GC712" s="32"/>
      <c r="GD712" s="32"/>
      <c r="GE712" s="32"/>
      <c r="GF712" s="32"/>
    </row>
    <row r="713" spans="148:188">
      <c r="ER713" s="32"/>
      <c r="ES713" s="32"/>
      <c r="FM713" s="32"/>
      <c r="FS713" s="32"/>
      <c r="FT713" s="32"/>
      <c r="FU713" s="32"/>
      <c r="GC713" s="32"/>
      <c r="GD713" s="32"/>
      <c r="GE713" s="32"/>
      <c r="GF713" s="32"/>
    </row>
    <row r="714" spans="148:188">
      <c r="ER714" s="32"/>
      <c r="ES714" s="32"/>
      <c r="FM714" s="32"/>
      <c r="FS714" s="32"/>
      <c r="FT714" s="32"/>
      <c r="FU714" s="32"/>
      <c r="GC714" s="32"/>
      <c r="GD714" s="32"/>
      <c r="GE714" s="32"/>
      <c r="GF714" s="32"/>
    </row>
    <row r="715" spans="148:188">
      <c r="ER715" s="32"/>
      <c r="ES715" s="32"/>
      <c r="FM715" s="32"/>
      <c r="FS715" s="32"/>
      <c r="FT715" s="32"/>
      <c r="FU715" s="32"/>
      <c r="GC715" s="32"/>
      <c r="GD715" s="32"/>
      <c r="GE715" s="32"/>
      <c r="GF715" s="32"/>
    </row>
    <row r="716" spans="148:188">
      <c r="ER716" s="32"/>
      <c r="ES716" s="32"/>
      <c r="FM716" s="32"/>
      <c r="FS716" s="32"/>
      <c r="FT716" s="32"/>
      <c r="FU716" s="32"/>
      <c r="GC716" s="32"/>
      <c r="GD716" s="32"/>
      <c r="GE716" s="32"/>
      <c r="GF716" s="32"/>
    </row>
    <row r="717" spans="148:188">
      <c r="ER717" s="32"/>
      <c r="ES717" s="32"/>
      <c r="FM717" s="32"/>
      <c r="FS717" s="32"/>
      <c r="FT717" s="32"/>
      <c r="FU717" s="32"/>
      <c r="GC717" s="32"/>
      <c r="GD717" s="32"/>
      <c r="GE717" s="32"/>
      <c r="GF717" s="32"/>
    </row>
    <row r="718" spans="148:188">
      <c r="ER718" s="32"/>
      <c r="ES718" s="32"/>
      <c r="FM718" s="32"/>
      <c r="FS718" s="32"/>
      <c r="FT718" s="32"/>
      <c r="FU718" s="32"/>
      <c r="GC718" s="32"/>
      <c r="GD718" s="32"/>
      <c r="GE718" s="32"/>
      <c r="GF718" s="32"/>
    </row>
    <row r="719" spans="148:188">
      <c r="ER719" s="32"/>
      <c r="ES719" s="32"/>
      <c r="FM719" s="32"/>
      <c r="FS719" s="32"/>
      <c r="FT719" s="32"/>
      <c r="FU719" s="32"/>
      <c r="GC719" s="32"/>
      <c r="GD719" s="32"/>
      <c r="GE719" s="32"/>
      <c r="GF719" s="32"/>
    </row>
    <row r="720" spans="148:188">
      <c r="ER720" s="32"/>
      <c r="ES720" s="32"/>
      <c r="FM720" s="32"/>
      <c r="FS720" s="32"/>
      <c r="FT720" s="32"/>
      <c r="FU720" s="32"/>
      <c r="GC720" s="32"/>
      <c r="GD720" s="32"/>
      <c r="GE720" s="32"/>
      <c r="GF720" s="32"/>
    </row>
    <row r="721" spans="148:188">
      <c r="ER721" s="32"/>
      <c r="ES721" s="32"/>
      <c r="FM721" s="32"/>
      <c r="FS721" s="32"/>
      <c r="FT721" s="32"/>
      <c r="FU721" s="32"/>
      <c r="GC721" s="32"/>
      <c r="GD721" s="32"/>
      <c r="GE721" s="32"/>
      <c r="GF721" s="32"/>
    </row>
    <row r="722" spans="148:188">
      <c r="ER722" s="32"/>
      <c r="ES722" s="32"/>
      <c r="FM722" s="32"/>
      <c r="FS722" s="32"/>
      <c r="FT722" s="32"/>
      <c r="FU722" s="32"/>
      <c r="GC722" s="32"/>
      <c r="GD722" s="32"/>
      <c r="GE722" s="32"/>
      <c r="GF722" s="32"/>
    </row>
    <row r="723" spans="148:188">
      <c r="ER723" s="32"/>
      <c r="ES723" s="32"/>
      <c r="FM723" s="32"/>
      <c r="FS723" s="32"/>
      <c r="FT723" s="32"/>
      <c r="FU723" s="32"/>
      <c r="GC723" s="32"/>
      <c r="GD723" s="32"/>
      <c r="GE723" s="32"/>
      <c r="GF723" s="32"/>
    </row>
    <row r="724" spans="148:188">
      <c r="ER724" s="32"/>
      <c r="ES724" s="32"/>
      <c r="FM724" s="32"/>
      <c r="FS724" s="32"/>
      <c r="FT724" s="32"/>
      <c r="FU724" s="32"/>
      <c r="GC724" s="32"/>
      <c r="GD724" s="32"/>
      <c r="GE724" s="32"/>
      <c r="GF724" s="32"/>
    </row>
    <row r="725" spans="148:188">
      <c r="ER725" s="32"/>
      <c r="ES725" s="32"/>
      <c r="FM725" s="32"/>
      <c r="FS725" s="32"/>
      <c r="FT725" s="32"/>
      <c r="FU725" s="32"/>
      <c r="GC725" s="32"/>
      <c r="GD725" s="32"/>
      <c r="GE725" s="32"/>
      <c r="GF725" s="32"/>
    </row>
    <row r="726" spans="148:188">
      <c r="ER726" s="32"/>
      <c r="ES726" s="32"/>
      <c r="FM726" s="32"/>
      <c r="FS726" s="32"/>
      <c r="FT726" s="32"/>
      <c r="FU726" s="32"/>
      <c r="GC726" s="32"/>
      <c r="GD726" s="32"/>
      <c r="GE726" s="32"/>
      <c r="GF726" s="32"/>
    </row>
    <row r="727" spans="148:188">
      <c r="ER727" s="32"/>
      <c r="ES727" s="32"/>
      <c r="FM727" s="32"/>
      <c r="FS727" s="32"/>
      <c r="FT727" s="32"/>
      <c r="FU727" s="32"/>
      <c r="GC727" s="32"/>
      <c r="GD727" s="32"/>
      <c r="GE727" s="32"/>
      <c r="GF727" s="32"/>
    </row>
    <row r="728" spans="148:188">
      <c r="ER728" s="32"/>
      <c r="ES728" s="32"/>
      <c r="FM728" s="32"/>
      <c r="FS728" s="32"/>
      <c r="FT728" s="32"/>
      <c r="FU728" s="32"/>
      <c r="GC728" s="32"/>
      <c r="GD728" s="32"/>
      <c r="GE728" s="32"/>
      <c r="GF728" s="32"/>
    </row>
    <row r="729" spans="148:188">
      <c r="ER729" s="32"/>
      <c r="ES729" s="32"/>
      <c r="FM729" s="32"/>
      <c r="FS729" s="32"/>
      <c r="FT729" s="32"/>
      <c r="FU729" s="32"/>
      <c r="GC729" s="32"/>
      <c r="GD729" s="32"/>
      <c r="GE729" s="32"/>
      <c r="GF729" s="32"/>
    </row>
    <row r="730" spans="148:188">
      <c r="ER730" s="32"/>
      <c r="ES730" s="32"/>
      <c r="FM730" s="32"/>
      <c r="FS730" s="32"/>
      <c r="FT730" s="32"/>
      <c r="FU730" s="32"/>
      <c r="GC730" s="32"/>
      <c r="GD730" s="32"/>
      <c r="GE730" s="32"/>
      <c r="GF730" s="32"/>
    </row>
    <row r="731" spans="148:188">
      <c r="ER731" s="32"/>
      <c r="ES731" s="32"/>
      <c r="FM731" s="32"/>
      <c r="FS731" s="32"/>
      <c r="FT731" s="32"/>
      <c r="FU731" s="32"/>
      <c r="GC731" s="32"/>
      <c r="GD731" s="32"/>
      <c r="GE731" s="32"/>
      <c r="GF731" s="32"/>
    </row>
    <row r="732" spans="148:188">
      <c r="ER732" s="32"/>
      <c r="ES732" s="32"/>
      <c r="FM732" s="32"/>
      <c r="FS732" s="32"/>
      <c r="FT732" s="32"/>
      <c r="FU732" s="32"/>
      <c r="GC732" s="32"/>
      <c r="GD732" s="32"/>
      <c r="GE732" s="32"/>
      <c r="GF732" s="32"/>
    </row>
    <row r="733" spans="148:188">
      <c r="ER733" s="32"/>
      <c r="ES733" s="32"/>
      <c r="FM733" s="32"/>
      <c r="FS733" s="32"/>
      <c r="FT733" s="32"/>
      <c r="FU733" s="32"/>
      <c r="GC733" s="32"/>
      <c r="GD733" s="32"/>
      <c r="GE733" s="32"/>
      <c r="GF733" s="32"/>
    </row>
    <row r="734" spans="148:188">
      <c r="ER734" s="32"/>
      <c r="ES734" s="32"/>
      <c r="FM734" s="32"/>
      <c r="FS734" s="32"/>
      <c r="FT734" s="32"/>
      <c r="FU734" s="32"/>
      <c r="GC734" s="32"/>
      <c r="GD734" s="32"/>
      <c r="GE734" s="32"/>
      <c r="GF734" s="32"/>
    </row>
    <row r="735" spans="148:188">
      <c r="ER735" s="32"/>
      <c r="ES735" s="32"/>
      <c r="FM735" s="32"/>
      <c r="FS735" s="32"/>
      <c r="FT735" s="32"/>
      <c r="FU735" s="32"/>
      <c r="GC735" s="32"/>
      <c r="GD735" s="32"/>
      <c r="GE735" s="32"/>
      <c r="GF735" s="32"/>
    </row>
    <row r="736" spans="148:188">
      <c r="ER736" s="32"/>
      <c r="ES736" s="32"/>
      <c r="FM736" s="32"/>
      <c r="FS736" s="32"/>
      <c r="FT736" s="32"/>
      <c r="FU736" s="32"/>
      <c r="GC736" s="32"/>
      <c r="GD736" s="32"/>
      <c r="GE736" s="32"/>
      <c r="GF736" s="32"/>
    </row>
    <row r="737" spans="148:188">
      <c r="ER737" s="32"/>
      <c r="ES737" s="32"/>
      <c r="FM737" s="32"/>
      <c r="FS737" s="32"/>
      <c r="FT737" s="32"/>
      <c r="FU737" s="32"/>
      <c r="GC737" s="32"/>
      <c r="GD737" s="32"/>
      <c r="GE737" s="32"/>
      <c r="GF737" s="32"/>
    </row>
    <row r="738" spans="148:188">
      <c r="ER738" s="32"/>
      <c r="ES738" s="32"/>
      <c r="FM738" s="32"/>
      <c r="FS738" s="32"/>
      <c r="FT738" s="32"/>
      <c r="FU738" s="32"/>
      <c r="GC738" s="32"/>
      <c r="GD738" s="32"/>
      <c r="GE738" s="32"/>
      <c r="GF738" s="32"/>
    </row>
    <row r="739" spans="148:188">
      <c r="ER739" s="32"/>
      <c r="ES739" s="32"/>
      <c r="FM739" s="32"/>
      <c r="FS739" s="32"/>
      <c r="FT739" s="32"/>
      <c r="FU739" s="32"/>
      <c r="GC739" s="32"/>
      <c r="GD739" s="32"/>
      <c r="GE739" s="32"/>
      <c r="GF739" s="32"/>
    </row>
    <row r="740" spans="148:188">
      <c r="ER740" s="32"/>
      <c r="ES740" s="32"/>
      <c r="FM740" s="32"/>
      <c r="FS740" s="32"/>
      <c r="FT740" s="32"/>
      <c r="FU740" s="32"/>
      <c r="GC740" s="32"/>
      <c r="GD740" s="32"/>
      <c r="GE740" s="32"/>
      <c r="GF740" s="32"/>
    </row>
    <row r="741" spans="148:188">
      <c r="ER741" s="32"/>
      <c r="ES741" s="32"/>
      <c r="FM741" s="32"/>
      <c r="FS741" s="32"/>
      <c r="FT741" s="32"/>
      <c r="FU741" s="32"/>
      <c r="GC741" s="32"/>
      <c r="GD741" s="32"/>
      <c r="GE741" s="32"/>
      <c r="GF741" s="32"/>
    </row>
    <row r="742" spans="148:188">
      <c r="ER742" s="32"/>
      <c r="ES742" s="32"/>
      <c r="FM742" s="32"/>
      <c r="FS742" s="32"/>
      <c r="FT742" s="32"/>
      <c r="FU742" s="32"/>
      <c r="GC742" s="32"/>
      <c r="GD742" s="32"/>
      <c r="GE742" s="32"/>
      <c r="GF742" s="32"/>
    </row>
    <row r="743" spans="148:188">
      <c r="ER743" s="32"/>
      <c r="ES743" s="32"/>
      <c r="FM743" s="32"/>
      <c r="FS743" s="32"/>
      <c r="FT743" s="32"/>
      <c r="FU743" s="32"/>
      <c r="GC743" s="32"/>
      <c r="GD743" s="32"/>
      <c r="GE743" s="32"/>
      <c r="GF743" s="32"/>
    </row>
    <row r="744" spans="148:188">
      <c r="ER744" s="32"/>
      <c r="ES744" s="32"/>
      <c r="FM744" s="32"/>
      <c r="FS744" s="32"/>
      <c r="FT744" s="32"/>
      <c r="FU744" s="32"/>
      <c r="GC744" s="32"/>
      <c r="GD744" s="32"/>
      <c r="GE744" s="32"/>
      <c r="GF744" s="32"/>
    </row>
    <row r="745" spans="148:188">
      <c r="ER745" s="32"/>
      <c r="ES745" s="32"/>
      <c r="FM745" s="32"/>
      <c r="FS745" s="32"/>
      <c r="FT745" s="32"/>
      <c r="FU745" s="32"/>
      <c r="GC745" s="32"/>
      <c r="GD745" s="32"/>
      <c r="GE745" s="32"/>
      <c r="GF745" s="32"/>
    </row>
    <row r="746" spans="148:188">
      <c r="ER746" s="32"/>
      <c r="ES746" s="32"/>
      <c r="FM746" s="32"/>
      <c r="FS746" s="32"/>
      <c r="FT746" s="32"/>
      <c r="FU746" s="32"/>
      <c r="GC746" s="32"/>
      <c r="GD746" s="32"/>
      <c r="GE746" s="32"/>
      <c r="GF746" s="32"/>
    </row>
    <row r="747" spans="148:188">
      <c r="ER747" s="32"/>
      <c r="ES747" s="32"/>
      <c r="FM747" s="32"/>
      <c r="FS747" s="32"/>
      <c r="FT747" s="32"/>
      <c r="FU747" s="32"/>
      <c r="GC747" s="32"/>
      <c r="GD747" s="32"/>
      <c r="GE747" s="32"/>
      <c r="GF747" s="32"/>
    </row>
    <row r="748" spans="148:188">
      <c r="ER748" s="32"/>
      <c r="ES748" s="32"/>
      <c r="FM748" s="32"/>
      <c r="FS748" s="32"/>
      <c r="FT748" s="32"/>
      <c r="FU748" s="32"/>
      <c r="GC748" s="32"/>
      <c r="GD748" s="32"/>
      <c r="GE748" s="32"/>
      <c r="GF748" s="32"/>
    </row>
    <row r="749" spans="148:188">
      <c r="ER749" s="32"/>
      <c r="ES749" s="32"/>
      <c r="FM749" s="32"/>
      <c r="FS749" s="32"/>
      <c r="FT749" s="32"/>
      <c r="FU749" s="32"/>
      <c r="GC749" s="32"/>
      <c r="GD749" s="32"/>
      <c r="GE749" s="32"/>
      <c r="GF749" s="32"/>
    </row>
    <row r="750" spans="148:188">
      <c r="ER750" s="32"/>
      <c r="ES750" s="32"/>
      <c r="FM750" s="32"/>
      <c r="FS750" s="32"/>
      <c r="FT750" s="32"/>
      <c r="FU750" s="32"/>
      <c r="GC750" s="32"/>
      <c r="GD750" s="32"/>
      <c r="GE750" s="32"/>
      <c r="GF750" s="32"/>
    </row>
    <row r="751" spans="148:188">
      <c r="ER751" s="32"/>
      <c r="ES751" s="32"/>
      <c r="FM751" s="32"/>
      <c r="FS751" s="32"/>
      <c r="FT751" s="32"/>
      <c r="FU751" s="32"/>
      <c r="GC751" s="32"/>
      <c r="GD751" s="32"/>
      <c r="GE751" s="32"/>
      <c r="GF751" s="32"/>
    </row>
    <row r="752" spans="148:188">
      <c r="ER752" s="32"/>
      <c r="ES752" s="32"/>
      <c r="FM752" s="32"/>
      <c r="FS752" s="32"/>
      <c r="FT752" s="32"/>
      <c r="FU752" s="32"/>
      <c r="GC752" s="32"/>
      <c r="GD752" s="32"/>
      <c r="GE752" s="32"/>
      <c r="GF752" s="32"/>
    </row>
    <row r="753" spans="148:188">
      <c r="ER753" s="32"/>
      <c r="ES753" s="32"/>
      <c r="FM753" s="32"/>
      <c r="FS753" s="32"/>
      <c r="FT753" s="32"/>
      <c r="FU753" s="32"/>
      <c r="GC753" s="32"/>
      <c r="GD753" s="32"/>
      <c r="GE753" s="32"/>
      <c r="GF753" s="32"/>
    </row>
    <row r="754" spans="148:188">
      <c r="ER754" s="32"/>
      <c r="ES754" s="32"/>
      <c r="FM754" s="32"/>
      <c r="FS754" s="32"/>
      <c r="FT754" s="32"/>
      <c r="FU754" s="32"/>
      <c r="GC754" s="32"/>
      <c r="GD754" s="32"/>
      <c r="GE754" s="32"/>
      <c r="GF754" s="32"/>
    </row>
    <row r="755" spans="148:188">
      <c r="ER755" s="32"/>
      <c r="ES755" s="32"/>
      <c r="FM755" s="32"/>
      <c r="FS755" s="32"/>
      <c r="FT755" s="32"/>
      <c r="FU755" s="32"/>
      <c r="GC755" s="32"/>
      <c r="GD755" s="32"/>
      <c r="GE755" s="32"/>
      <c r="GF755" s="32"/>
    </row>
    <row r="756" spans="148:188">
      <c r="ER756" s="32"/>
      <c r="ES756" s="32"/>
      <c r="FM756" s="32"/>
      <c r="FS756" s="32"/>
      <c r="FT756" s="32"/>
      <c r="FU756" s="32"/>
      <c r="GC756" s="32"/>
      <c r="GD756" s="32"/>
      <c r="GE756" s="32"/>
      <c r="GF756" s="32"/>
    </row>
    <row r="757" spans="148:188">
      <c r="ER757" s="32"/>
      <c r="ES757" s="32"/>
      <c r="FM757" s="32"/>
      <c r="FS757" s="32"/>
      <c r="FT757" s="32"/>
      <c r="FU757" s="32"/>
      <c r="GC757" s="32"/>
      <c r="GD757" s="32"/>
      <c r="GE757" s="32"/>
      <c r="GF757" s="32"/>
    </row>
    <row r="758" spans="148:188">
      <c r="ER758" s="32"/>
      <c r="ES758" s="32"/>
      <c r="FM758" s="32"/>
      <c r="FS758" s="32"/>
      <c r="FT758" s="32"/>
      <c r="FU758" s="32"/>
      <c r="GC758" s="32"/>
      <c r="GD758" s="32"/>
      <c r="GE758" s="32"/>
      <c r="GF758" s="32"/>
    </row>
    <row r="759" spans="148:188">
      <c r="ER759" s="32"/>
      <c r="ES759" s="32"/>
      <c r="FM759" s="32"/>
      <c r="FS759" s="32"/>
      <c r="FT759" s="32"/>
      <c r="FU759" s="32"/>
      <c r="GC759" s="32"/>
      <c r="GD759" s="32"/>
      <c r="GE759" s="32"/>
      <c r="GF759" s="32"/>
    </row>
    <row r="760" spans="148:188">
      <c r="ER760" s="32"/>
      <c r="ES760" s="32"/>
      <c r="FM760" s="32"/>
      <c r="FS760" s="32"/>
      <c r="FT760" s="32"/>
      <c r="FU760" s="32"/>
      <c r="GC760" s="32"/>
      <c r="GD760" s="32"/>
      <c r="GE760" s="32"/>
      <c r="GF760" s="32"/>
    </row>
    <row r="761" spans="148:188">
      <c r="ER761" s="32"/>
      <c r="ES761" s="32"/>
      <c r="FM761" s="32"/>
      <c r="FS761" s="32"/>
      <c r="FT761" s="32"/>
      <c r="FU761" s="32"/>
      <c r="GC761" s="32"/>
      <c r="GD761" s="32"/>
      <c r="GE761" s="32"/>
      <c r="GF761" s="32"/>
    </row>
    <row r="762" spans="148:188">
      <c r="ER762" s="32"/>
      <c r="ES762" s="32"/>
      <c r="FM762" s="32"/>
      <c r="FS762" s="32"/>
      <c r="FT762" s="32"/>
      <c r="FU762" s="32"/>
      <c r="GC762" s="32"/>
      <c r="GD762" s="32"/>
      <c r="GE762" s="32"/>
      <c r="GF762" s="32"/>
    </row>
    <row r="763" spans="148:188">
      <c r="ER763" s="32"/>
      <c r="ES763" s="32"/>
      <c r="FM763" s="32"/>
      <c r="FS763" s="32"/>
      <c r="FT763" s="32"/>
      <c r="FU763" s="32"/>
      <c r="GC763" s="32"/>
      <c r="GD763" s="32"/>
      <c r="GE763" s="32"/>
      <c r="GF763" s="32"/>
    </row>
    <row r="764" spans="148:188">
      <c r="ER764" s="32"/>
      <c r="ES764" s="32"/>
      <c r="FM764" s="32"/>
      <c r="FS764" s="32"/>
      <c r="FT764" s="32"/>
      <c r="FU764" s="32"/>
      <c r="GC764" s="32"/>
      <c r="GD764" s="32"/>
      <c r="GE764" s="32"/>
      <c r="GF764" s="32"/>
    </row>
    <row r="765" spans="148:188">
      <c r="ER765" s="32"/>
      <c r="ES765" s="32"/>
      <c r="FM765" s="32"/>
      <c r="FS765" s="32"/>
      <c r="FT765" s="32"/>
      <c r="FU765" s="32"/>
      <c r="GC765" s="32"/>
      <c r="GD765" s="32"/>
      <c r="GE765" s="32"/>
      <c r="GF765" s="32"/>
    </row>
    <row r="766" spans="148:188">
      <c r="ER766" s="32"/>
      <c r="ES766" s="32"/>
      <c r="FM766" s="32"/>
      <c r="FS766" s="32"/>
      <c r="FT766" s="32"/>
      <c r="FU766" s="32"/>
      <c r="GC766" s="32"/>
      <c r="GD766" s="32"/>
      <c r="GE766" s="32"/>
      <c r="GF766" s="32"/>
    </row>
    <row r="767" spans="148:188">
      <c r="ER767" s="32"/>
      <c r="ES767" s="32"/>
      <c r="FM767" s="32"/>
      <c r="FS767" s="32"/>
      <c r="FT767" s="32"/>
      <c r="FU767" s="32"/>
      <c r="GC767" s="32"/>
      <c r="GD767" s="32"/>
      <c r="GE767" s="32"/>
      <c r="GF767" s="32"/>
    </row>
    <row r="768" spans="148:188">
      <c r="ER768" s="32"/>
      <c r="ES768" s="32"/>
      <c r="FM768" s="32"/>
      <c r="FS768" s="32"/>
      <c r="FT768" s="32"/>
      <c r="FU768" s="32"/>
      <c r="GC768" s="32"/>
      <c r="GD768" s="32"/>
      <c r="GE768" s="32"/>
      <c r="GF768" s="32"/>
    </row>
    <row r="769" spans="148:188">
      <c r="ER769" s="32"/>
      <c r="ES769" s="32"/>
      <c r="FM769" s="32"/>
      <c r="FS769" s="32"/>
      <c r="FT769" s="32"/>
      <c r="FU769" s="32"/>
      <c r="GC769" s="32"/>
      <c r="GD769" s="32"/>
      <c r="GE769" s="32"/>
      <c r="GF769" s="32"/>
    </row>
    <row r="770" spans="148:188">
      <c r="ER770" s="32"/>
      <c r="ES770" s="32"/>
      <c r="FM770" s="32"/>
      <c r="FS770" s="32"/>
      <c r="FT770" s="32"/>
      <c r="FU770" s="32"/>
      <c r="GC770" s="32"/>
      <c r="GD770" s="32"/>
      <c r="GE770" s="32"/>
      <c r="GF770" s="32"/>
    </row>
    <row r="771" spans="148:188">
      <c r="ER771" s="32"/>
      <c r="ES771" s="32"/>
      <c r="FM771" s="32"/>
      <c r="FS771" s="32"/>
      <c r="FT771" s="32"/>
      <c r="FU771" s="32"/>
      <c r="GC771" s="32"/>
      <c r="GD771" s="32"/>
      <c r="GE771" s="32"/>
      <c r="GF771" s="32"/>
    </row>
    <row r="772" spans="148:188">
      <c r="ER772" s="32"/>
      <c r="ES772" s="32"/>
      <c r="FM772" s="32"/>
      <c r="FS772" s="32"/>
      <c r="FT772" s="32"/>
      <c r="FU772" s="32"/>
      <c r="GC772" s="32"/>
      <c r="GD772" s="32"/>
      <c r="GE772" s="32"/>
      <c r="GF772" s="32"/>
    </row>
    <row r="773" spans="148:188">
      <c r="ER773" s="32"/>
      <c r="ES773" s="32"/>
      <c r="FM773" s="32"/>
      <c r="FS773" s="32"/>
      <c r="FT773" s="32"/>
      <c r="FU773" s="32"/>
      <c r="GC773" s="32"/>
      <c r="GD773" s="32"/>
      <c r="GE773" s="32"/>
      <c r="GF773" s="32"/>
    </row>
    <row r="774" spans="148:188">
      <c r="ER774" s="32"/>
      <c r="ES774" s="32"/>
      <c r="FM774" s="32"/>
      <c r="FS774" s="32"/>
      <c r="FT774" s="32"/>
      <c r="FU774" s="32"/>
      <c r="GC774" s="32"/>
      <c r="GD774" s="32"/>
      <c r="GE774" s="32"/>
      <c r="GF774" s="32"/>
    </row>
    <row r="775" spans="148:188">
      <c r="ER775" s="32"/>
      <c r="ES775" s="32"/>
      <c r="FM775" s="32"/>
      <c r="FS775" s="32"/>
      <c r="FT775" s="32"/>
      <c r="FU775" s="32"/>
      <c r="GC775" s="32"/>
      <c r="GD775" s="32"/>
      <c r="GE775" s="32"/>
      <c r="GF775" s="32"/>
    </row>
    <row r="776" spans="148:188">
      <c r="ER776" s="32"/>
      <c r="ES776" s="32"/>
      <c r="FM776" s="32"/>
      <c r="FS776" s="32"/>
      <c r="FT776" s="32"/>
      <c r="FU776" s="32"/>
      <c r="GC776" s="32"/>
      <c r="GD776" s="32"/>
      <c r="GE776" s="32"/>
      <c r="GF776" s="32"/>
    </row>
    <row r="777" spans="148:188">
      <c r="ER777" s="32"/>
      <c r="ES777" s="32"/>
      <c r="FM777" s="32"/>
      <c r="FS777" s="32"/>
      <c r="FT777" s="32"/>
      <c r="FU777" s="32"/>
      <c r="GC777" s="32"/>
      <c r="GD777" s="32"/>
      <c r="GE777" s="32"/>
      <c r="GF777" s="32"/>
    </row>
    <row r="778" spans="148:188">
      <c r="ER778" s="32"/>
      <c r="ES778" s="32"/>
      <c r="FM778" s="32"/>
      <c r="FS778" s="32"/>
      <c r="FT778" s="32"/>
      <c r="FU778" s="32"/>
      <c r="GC778" s="32"/>
      <c r="GD778" s="32"/>
      <c r="GE778" s="32"/>
      <c r="GF778" s="32"/>
    </row>
    <row r="779" spans="148:188">
      <c r="ER779" s="32"/>
      <c r="ES779" s="32"/>
      <c r="FM779" s="32"/>
      <c r="FS779" s="32"/>
      <c r="FT779" s="32"/>
      <c r="FU779" s="32"/>
      <c r="GC779" s="32"/>
      <c r="GD779" s="32"/>
      <c r="GE779" s="32"/>
      <c r="GF779" s="32"/>
    </row>
    <row r="780" spans="148:188">
      <c r="ER780" s="32"/>
      <c r="ES780" s="32"/>
      <c r="FM780" s="32"/>
      <c r="FS780" s="32"/>
      <c r="FT780" s="32"/>
      <c r="FU780" s="32"/>
      <c r="GC780" s="32"/>
      <c r="GD780" s="32"/>
      <c r="GE780" s="32"/>
      <c r="GF780" s="32"/>
    </row>
    <row r="781" spans="148:188">
      <c r="ER781" s="32"/>
      <c r="ES781" s="32"/>
      <c r="FM781" s="32"/>
      <c r="FS781" s="32"/>
      <c r="FT781" s="32"/>
      <c r="FU781" s="32"/>
      <c r="GC781" s="32"/>
      <c r="GD781" s="32"/>
      <c r="GE781" s="32"/>
      <c r="GF781" s="32"/>
    </row>
    <row r="782" spans="148:188">
      <c r="ER782" s="32"/>
      <c r="ES782" s="32"/>
      <c r="FM782" s="32"/>
      <c r="FS782" s="32"/>
      <c r="FT782" s="32"/>
      <c r="FU782" s="32"/>
      <c r="GC782" s="32"/>
      <c r="GD782" s="32"/>
      <c r="GE782" s="32"/>
      <c r="GF782" s="32"/>
    </row>
    <row r="783" spans="148:188">
      <c r="ER783" s="32"/>
      <c r="ES783" s="32"/>
      <c r="FM783" s="32"/>
      <c r="FS783" s="32"/>
      <c r="FT783" s="32"/>
      <c r="FU783" s="32"/>
      <c r="GC783" s="32"/>
      <c r="GD783" s="32"/>
      <c r="GE783" s="32"/>
      <c r="GF783" s="32"/>
    </row>
    <row r="784" spans="148:188">
      <c r="ER784" s="32"/>
      <c r="ES784" s="32"/>
      <c r="FM784" s="32"/>
      <c r="FS784" s="32"/>
      <c r="FT784" s="32"/>
      <c r="FU784" s="32"/>
      <c r="GC784" s="32"/>
      <c r="GD784" s="32"/>
      <c r="GE784" s="32"/>
      <c r="GF784" s="32"/>
    </row>
    <row r="785" spans="148:188">
      <c r="ER785" s="32"/>
      <c r="ES785" s="32"/>
      <c r="FM785" s="32"/>
      <c r="FS785" s="32"/>
      <c r="FT785" s="32"/>
      <c r="FU785" s="32"/>
      <c r="GC785" s="32"/>
      <c r="GD785" s="32"/>
      <c r="GE785" s="32"/>
      <c r="GF785" s="32"/>
    </row>
    <row r="786" spans="148:188">
      <c r="ER786" s="32"/>
      <c r="ES786" s="32"/>
      <c r="FM786" s="32"/>
      <c r="FS786" s="32"/>
      <c r="FT786" s="32"/>
      <c r="FU786" s="32"/>
      <c r="GC786" s="32"/>
      <c r="GD786" s="32"/>
      <c r="GE786" s="32"/>
      <c r="GF786" s="32"/>
    </row>
    <row r="787" spans="148:188">
      <c r="ER787" s="32"/>
      <c r="ES787" s="32"/>
      <c r="FM787" s="32"/>
      <c r="FS787" s="32"/>
      <c r="FT787" s="32"/>
      <c r="FU787" s="32"/>
      <c r="GC787" s="32"/>
      <c r="GD787" s="32"/>
      <c r="GE787" s="32"/>
      <c r="GF787" s="32"/>
    </row>
    <row r="788" spans="148:188">
      <c r="ER788" s="32"/>
      <c r="ES788" s="32"/>
      <c r="FM788" s="32"/>
      <c r="FS788" s="32"/>
      <c r="FT788" s="32"/>
      <c r="FU788" s="32"/>
      <c r="GC788" s="32"/>
      <c r="GD788" s="32"/>
      <c r="GE788" s="32"/>
      <c r="GF788" s="32"/>
    </row>
    <row r="789" spans="148:188">
      <c r="ER789" s="32"/>
      <c r="ES789" s="32"/>
      <c r="FM789" s="32"/>
      <c r="FS789" s="32"/>
      <c r="FT789" s="32"/>
      <c r="FU789" s="32"/>
      <c r="GC789" s="32"/>
      <c r="GD789" s="32"/>
      <c r="GE789" s="32"/>
      <c r="GF789" s="32"/>
    </row>
    <row r="790" spans="148:188">
      <c r="ER790" s="32"/>
      <c r="ES790" s="32"/>
      <c r="FM790" s="32"/>
      <c r="FS790" s="32"/>
      <c r="FT790" s="32"/>
      <c r="FU790" s="32"/>
      <c r="GC790" s="32"/>
      <c r="GD790" s="32"/>
      <c r="GE790" s="32"/>
      <c r="GF790" s="32"/>
    </row>
    <row r="791" spans="148:188">
      <c r="ER791" s="32"/>
      <c r="ES791" s="32"/>
      <c r="FM791" s="32"/>
      <c r="FS791" s="32"/>
      <c r="FT791" s="32"/>
      <c r="FU791" s="32"/>
      <c r="GC791" s="32"/>
      <c r="GD791" s="32"/>
      <c r="GE791" s="32"/>
      <c r="GF791" s="32"/>
    </row>
    <row r="792" spans="148:188">
      <c r="ER792" s="32"/>
      <c r="ES792" s="32"/>
      <c r="FM792" s="32"/>
      <c r="FS792" s="32"/>
      <c r="FT792" s="32"/>
      <c r="FU792" s="32"/>
      <c r="GC792" s="32"/>
      <c r="GD792" s="32"/>
      <c r="GE792" s="32"/>
      <c r="GF792" s="32"/>
    </row>
    <row r="793" spans="148:188">
      <c r="ER793" s="32"/>
      <c r="ES793" s="32"/>
      <c r="FM793" s="32"/>
      <c r="FS793" s="32"/>
      <c r="FT793" s="32"/>
      <c r="FU793" s="32"/>
      <c r="GC793" s="32"/>
      <c r="GD793" s="32"/>
      <c r="GE793" s="32"/>
      <c r="GF793" s="32"/>
    </row>
    <row r="794" spans="148:188">
      <c r="ER794" s="32"/>
      <c r="ES794" s="32"/>
      <c r="FM794" s="32"/>
      <c r="FS794" s="32"/>
      <c r="FT794" s="32"/>
      <c r="FU794" s="32"/>
      <c r="GC794" s="32"/>
      <c r="GD794" s="32"/>
      <c r="GE794" s="32"/>
      <c r="GF794" s="32"/>
    </row>
    <row r="795" spans="148:188">
      <c r="ER795" s="32"/>
      <c r="ES795" s="32"/>
      <c r="FM795" s="32"/>
      <c r="FS795" s="32"/>
      <c r="FT795" s="32"/>
      <c r="FU795" s="32"/>
      <c r="GC795" s="32"/>
      <c r="GD795" s="32"/>
      <c r="GE795" s="32"/>
      <c r="GF795" s="32"/>
    </row>
    <row r="796" spans="148:188">
      <c r="ER796" s="32"/>
      <c r="ES796" s="32"/>
      <c r="FM796" s="32"/>
      <c r="FS796" s="32"/>
      <c r="FT796" s="32"/>
      <c r="FU796" s="32"/>
      <c r="GC796" s="32"/>
      <c r="GD796" s="32"/>
      <c r="GE796" s="32"/>
      <c r="GF796" s="32"/>
    </row>
    <row r="797" spans="148:188">
      <c r="ER797" s="32"/>
      <c r="ES797" s="32"/>
      <c r="FM797" s="32"/>
      <c r="FS797" s="32"/>
      <c r="FT797" s="32"/>
      <c r="FU797" s="32"/>
      <c r="GC797" s="32"/>
      <c r="GD797" s="32"/>
      <c r="GE797" s="32"/>
      <c r="GF797" s="32"/>
    </row>
    <row r="798" spans="148:188">
      <c r="ER798" s="32"/>
      <c r="ES798" s="32"/>
      <c r="FM798" s="32"/>
      <c r="FS798" s="32"/>
      <c r="FT798" s="32"/>
      <c r="FU798" s="32"/>
      <c r="GC798" s="32"/>
      <c r="GD798" s="32"/>
      <c r="GE798" s="32"/>
      <c r="GF798" s="32"/>
    </row>
    <row r="799" spans="148:188">
      <c r="ER799" s="32"/>
      <c r="ES799" s="32"/>
      <c r="FM799" s="32"/>
      <c r="FS799" s="32"/>
      <c r="FT799" s="32"/>
      <c r="FU799" s="32"/>
      <c r="GC799" s="32"/>
      <c r="GD799" s="32"/>
      <c r="GE799" s="32"/>
      <c r="GF799" s="32"/>
    </row>
    <row r="800" spans="148:188">
      <c r="ER800" s="32"/>
      <c r="ES800" s="32"/>
      <c r="FM800" s="32"/>
      <c r="FS800" s="32"/>
      <c r="FT800" s="32"/>
      <c r="FU800" s="32"/>
      <c r="GC800" s="32"/>
      <c r="GD800" s="32"/>
      <c r="GE800" s="32"/>
      <c r="GF800" s="32"/>
    </row>
    <row r="801" spans="148:188">
      <c r="ER801" s="32"/>
      <c r="ES801" s="32"/>
      <c r="FM801" s="32"/>
      <c r="FS801" s="32"/>
      <c r="FT801" s="32"/>
      <c r="FU801" s="32"/>
      <c r="GC801" s="32"/>
      <c r="GD801" s="32"/>
      <c r="GE801" s="32"/>
      <c r="GF801" s="32"/>
    </row>
    <row r="802" spans="148:188">
      <c r="ER802" s="32"/>
      <c r="ES802" s="32"/>
      <c r="FM802" s="32"/>
      <c r="FS802" s="32"/>
      <c r="FT802" s="32"/>
      <c r="FU802" s="32"/>
      <c r="GC802" s="32"/>
      <c r="GD802" s="32"/>
      <c r="GE802" s="32"/>
      <c r="GF802" s="32"/>
    </row>
    <row r="803" spans="148:188">
      <c r="ER803" s="32"/>
      <c r="ES803" s="32"/>
      <c r="FM803" s="32"/>
      <c r="FS803" s="32"/>
      <c r="FT803" s="32"/>
      <c r="FU803" s="32"/>
      <c r="GC803" s="32"/>
      <c r="GD803" s="32"/>
      <c r="GE803" s="32"/>
      <c r="GF803" s="32"/>
    </row>
    <row r="804" spans="148:188">
      <c r="ER804" s="32"/>
      <c r="ES804" s="32"/>
      <c r="FM804" s="32"/>
      <c r="FS804" s="32"/>
      <c r="FT804" s="32"/>
      <c r="FU804" s="32"/>
      <c r="GC804" s="32"/>
      <c r="GD804" s="32"/>
      <c r="GE804" s="32"/>
      <c r="GF804" s="32"/>
    </row>
    <row r="805" spans="148:188">
      <c r="ER805" s="32"/>
      <c r="ES805" s="32"/>
      <c r="FM805" s="32"/>
      <c r="FS805" s="32"/>
      <c r="FT805" s="32"/>
      <c r="FU805" s="32"/>
      <c r="GC805" s="32"/>
      <c r="GD805" s="32"/>
      <c r="GE805" s="32"/>
      <c r="GF805" s="32"/>
    </row>
    <row r="806" spans="148:188">
      <c r="ER806" s="32"/>
      <c r="ES806" s="32"/>
      <c r="FM806" s="32"/>
      <c r="FS806" s="32"/>
      <c r="FT806" s="32"/>
      <c r="FU806" s="32"/>
      <c r="GC806" s="32"/>
      <c r="GD806" s="32"/>
      <c r="GE806" s="32"/>
      <c r="GF806" s="32"/>
    </row>
    <row r="807" spans="148:188">
      <c r="ER807" s="32"/>
      <c r="ES807" s="32"/>
      <c r="FM807" s="32"/>
      <c r="FS807" s="32"/>
      <c r="FT807" s="32"/>
      <c r="FU807" s="32"/>
      <c r="GC807" s="32"/>
      <c r="GD807" s="32"/>
      <c r="GE807" s="32"/>
      <c r="GF807" s="32"/>
    </row>
    <row r="808" spans="148:188">
      <c r="ER808" s="32"/>
      <c r="ES808" s="32"/>
      <c r="FM808" s="32"/>
      <c r="FS808" s="32"/>
      <c r="FT808" s="32"/>
      <c r="FU808" s="32"/>
      <c r="GC808" s="32"/>
      <c r="GD808" s="32"/>
      <c r="GE808" s="32"/>
      <c r="GF808" s="32"/>
    </row>
    <row r="809" spans="148:188">
      <c r="ER809" s="32"/>
      <c r="ES809" s="32"/>
      <c r="FM809" s="32"/>
      <c r="FS809" s="32"/>
      <c r="FT809" s="32"/>
      <c r="FU809" s="32"/>
      <c r="GC809" s="32"/>
      <c r="GD809" s="32"/>
      <c r="GE809" s="32"/>
      <c r="GF809" s="32"/>
    </row>
    <row r="810" spans="148:188">
      <c r="ER810" s="32"/>
      <c r="ES810" s="32"/>
      <c r="FM810" s="32"/>
      <c r="FS810" s="32"/>
      <c r="FT810" s="32"/>
      <c r="FU810" s="32"/>
      <c r="GC810" s="32"/>
      <c r="GD810" s="32"/>
      <c r="GE810" s="32"/>
      <c r="GF810" s="32"/>
    </row>
    <row r="811" spans="148:188">
      <c r="ER811" s="32"/>
      <c r="ES811" s="32"/>
      <c r="FM811" s="32"/>
      <c r="FS811" s="32"/>
      <c r="FT811" s="32"/>
      <c r="FU811" s="32"/>
      <c r="GC811" s="32"/>
      <c r="GD811" s="32"/>
      <c r="GE811" s="32"/>
      <c r="GF811" s="32"/>
    </row>
    <row r="812" spans="148:188">
      <c r="ER812" s="32"/>
      <c r="ES812" s="32"/>
      <c r="FM812" s="32"/>
      <c r="FS812" s="32"/>
      <c r="FT812" s="32"/>
      <c r="FU812" s="32"/>
      <c r="GC812" s="32"/>
      <c r="GD812" s="32"/>
      <c r="GE812" s="32"/>
      <c r="GF812" s="32"/>
    </row>
    <row r="813" spans="148:188">
      <c r="ER813" s="32"/>
      <c r="ES813" s="32"/>
      <c r="FM813" s="32"/>
      <c r="FS813" s="32"/>
      <c r="FT813" s="32"/>
      <c r="FU813" s="32"/>
      <c r="GC813" s="32"/>
      <c r="GD813" s="32"/>
      <c r="GE813" s="32"/>
      <c r="GF813" s="32"/>
    </row>
    <row r="814" spans="148:188">
      <c r="ER814" s="32"/>
      <c r="ES814" s="32"/>
      <c r="FM814" s="32"/>
      <c r="FS814" s="32"/>
      <c r="FT814" s="32"/>
      <c r="FU814" s="32"/>
      <c r="GC814" s="32"/>
      <c r="GD814" s="32"/>
      <c r="GE814" s="32"/>
      <c r="GF814" s="32"/>
    </row>
    <row r="815" spans="148:188">
      <c r="ER815" s="32"/>
      <c r="ES815" s="32"/>
      <c r="FM815" s="32"/>
      <c r="FS815" s="32"/>
      <c r="FT815" s="32"/>
      <c r="FU815" s="32"/>
      <c r="GC815" s="32"/>
      <c r="GD815" s="32"/>
      <c r="GE815" s="32"/>
      <c r="GF815" s="32"/>
    </row>
    <row r="816" spans="148:188">
      <c r="ER816" s="32"/>
      <c r="ES816" s="32"/>
      <c r="FM816" s="32"/>
      <c r="FS816" s="32"/>
      <c r="FT816" s="32"/>
      <c r="FU816" s="32"/>
      <c r="GC816" s="32"/>
      <c r="GD816" s="32"/>
      <c r="GE816" s="32"/>
      <c r="GF816" s="32"/>
    </row>
    <row r="817" spans="148:188">
      <c r="ER817" s="32"/>
      <c r="ES817" s="32"/>
      <c r="FM817" s="32"/>
      <c r="FS817" s="32"/>
      <c r="FT817" s="32"/>
      <c r="FU817" s="32"/>
      <c r="GC817" s="32"/>
      <c r="GD817" s="32"/>
      <c r="GE817" s="32"/>
      <c r="GF817" s="32"/>
    </row>
    <row r="818" spans="148:188">
      <c r="ER818" s="32"/>
      <c r="ES818" s="32"/>
      <c r="FM818" s="32"/>
      <c r="FS818" s="32"/>
      <c r="FT818" s="32"/>
      <c r="FU818" s="32"/>
      <c r="GC818" s="32"/>
      <c r="GD818" s="32"/>
      <c r="GE818" s="32"/>
      <c r="GF818" s="32"/>
    </row>
    <row r="819" spans="148:188">
      <c r="ER819" s="32"/>
      <c r="ES819" s="32"/>
      <c r="FM819" s="32"/>
      <c r="FS819" s="32"/>
      <c r="FT819" s="32"/>
      <c r="FU819" s="32"/>
      <c r="GC819" s="32"/>
      <c r="GD819" s="32"/>
      <c r="GE819" s="32"/>
      <c r="GF819" s="32"/>
    </row>
    <row r="820" spans="148:188">
      <c r="ER820" s="32"/>
      <c r="ES820" s="32"/>
      <c r="FM820" s="32"/>
      <c r="FS820" s="32"/>
      <c r="FT820" s="32"/>
      <c r="FU820" s="32"/>
      <c r="GC820" s="32"/>
      <c r="GD820" s="32"/>
      <c r="GE820" s="32"/>
      <c r="GF820" s="32"/>
    </row>
    <row r="821" spans="148:188">
      <c r="ER821" s="32"/>
      <c r="ES821" s="32"/>
      <c r="FM821" s="32"/>
      <c r="FS821" s="32"/>
      <c r="FT821" s="32"/>
      <c r="FU821" s="32"/>
      <c r="GC821" s="32"/>
      <c r="GD821" s="32"/>
      <c r="GE821" s="32"/>
      <c r="GF821" s="32"/>
    </row>
    <row r="822" spans="148:188">
      <c r="ER822" s="32"/>
      <c r="ES822" s="32"/>
      <c r="FM822" s="32"/>
      <c r="FS822" s="32"/>
      <c r="FT822" s="32"/>
      <c r="FU822" s="32"/>
      <c r="GC822" s="32"/>
      <c r="GD822" s="32"/>
      <c r="GE822" s="32"/>
      <c r="GF822" s="32"/>
    </row>
    <row r="823" spans="148:188">
      <c r="ER823" s="32"/>
      <c r="ES823" s="32"/>
      <c r="FM823" s="32"/>
      <c r="FS823" s="32"/>
      <c r="FT823" s="32"/>
      <c r="FU823" s="32"/>
      <c r="GC823" s="32"/>
      <c r="GD823" s="32"/>
      <c r="GE823" s="32"/>
      <c r="GF823" s="32"/>
    </row>
    <row r="824" spans="148:188">
      <c r="ER824" s="32"/>
      <c r="ES824" s="32"/>
      <c r="FM824" s="32"/>
      <c r="FS824" s="32"/>
      <c r="FT824" s="32"/>
      <c r="FU824" s="32"/>
      <c r="GC824" s="32"/>
      <c r="GD824" s="32"/>
      <c r="GE824" s="32"/>
      <c r="GF824" s="32"/>
    </row>
    <row r="825" spans="148:188">
      <c r="ER825" s="32"/>
      <c r="ES825" s="32"/>
      <c r="FM825" s="32"/>
      <c r="FS825" s="32"/>
      <c r="FT825" s="32"/>
      <c r="FU825" s="32"/>
      <c r="GC825" s="32"/>
      <c r="GD825" s="32"/>
      <c r="GE825" s="32"/>
      <c r="GF825" s="32"/>
    </row>
    <row r="826" spans="148:188">
      <c r="ER826" s="32"/>
      <c r="ES826" s="32"/>
      <c r="FM826" s="32"/>
      <c r="FS826" s="32"/>
      <c r="FT826" s="32"/>
      <c r="FU826" s="32"/>
      <c r="GC826" s="32"/>
      <c r="GD826" s="32"/>
      <c r="GE826" s="32"/>
      <c r="GF826" s="32"/>
    </row>
    <row r="827" spans="148:188">
      <c r="ER827" s="32"/>
      <c r="ES827" s="32"/>
      <c r="FM827" s="32"/>
      <c r="FS827" s="32"/>
      <c r="FT827" s="32"/>
      <c r="FU827" s="32"/>
      <c r="GC827" s="32"/>
      <c r="GD827" s="32"/>
      <c r="GE827" s="32"/>
      <c r="GF827" s="32"/>
    </row>
    <row r="828" spans="148:188">
      <c r="ER828" s="32"/>
      <c r="ES828" s="32"/>
      <c r="FM828" s="32"/>
      <c r="FS828" s="32"/>
      <c r="FT828" s="32"/>
      <c r="FU828" s="32"/>
      <c r="GC828" s="32"/>
      <c r="GD828" s="32"/>
      <c r="GE828" s="32"/>
      <c r="GF828" s="32"/>
    </row>
    <row r="829" spans="148:188">
      <c r="ER829" s="32"/>
      <c r="ES829" s="32"/>
      <c r="FM829" s="32"/>
      <c r="FS829" s="32"/>
      <c r="FT829" s="32"/>
      <c r="FU829" s="32"/>
      <c r="GC829" s="32"/>
      <c r="GD829" s="32"/>
      <c r="GE829" s="32"/>
      <c r="GF829" s="32"/>
    </row>
    <row r="830" spans="148:188">
      <c r="ER830" s="32"/>
      <c r="ES830" s="32"/>
      <c r="FM830" s="32"/>
      <c r="FS830" s="32"/>
      <c r="FT830" s="32"/>
      <c r="FU830" s="32"/>
      <c r="GC830" s="32"/>
      <c r="GD830" s="32"/>
      <c r="GE830" s="32"/>
      <c r="GF830" s="32"/>
    </row>
    <row r="831" spans="148:188">
      <c r="ER831" s="32"/>
      <c r="ES831" s="32"/>
      <c r="FM831" s="32"/>
      <c r="FS831" s="32"/>
      <c r="FT831" s="32"/>
      <c r="FU831" s="32"/>
      <c r="GC831" s="32"/>
      <c r="GD831" s="32"/>
      <c r="GE831" s="32"/>
      <c r="GF831" s="32"/>
    </row>
    <row r="832" spans="148:188">
      <c r="ER832" s="32"/>
      <c r="ES832" s="32"/>
      <c r="FM832" s="32"/>
      <c r="FS832" s="32"/>
      <c r="FT832" s="32"/>
      <c r="FU832" s="32"/>
      <c r="GC832" s="32"/>
      <c r="GD832" s="32"/>
      <c r="GE832" s="32"/>
      <c r="GF832" s="32"/>
    </row>
    <row r="833" spans="148:188">
      <c r="ER833" s="32"/>
      <c r="ES833" s="32"/>
      <c r="FM833" s="32"/>
      <c r="FS833" s="32"/>
      <c r="FT833" s="32"/>
      <c r="FU833" s="32"/>
      <c r="GC833" s="32"/>
      <c r="GD833" s="32"/>
      <c r="GE833" s="32"/>
      <c r="GF833" s="32"/>
    </row>
    <row r="834" spans="148:188">
      <c r="ER834" s="32"/>
      <c r="ES834" s="32"/>
      <c r="FM834" s="32"/>
      <c r="FS834" s="32"/>
      <c r="FT834" s="32"/>
      <c r="FU834" s="32"/>
      <c r="GC834" s="32"/>
      <c r="GD834" s="32"/>
      <c r="GE834" s="32"/>
      <c r="GF834" s="32"/>
    </row>
    <row r="835" spans="148:188">
      <c r="ER835" s="32"/>
      <c r="ES835" s="32"/>
      <c r="FM835" s="32"/>
      <c r="FS835" s="32"/>
      <c r="FT835" s="32"/>
      <c r="FU835" s="32"/>
      <c r="GC835" s="32"/>
      <c r="GD835" s="32"/>
      <c r="GE835" s="32"/>
      <c r="GF835" s="32"/>
    </row>
    <row r="836" spans="148:188">
      <c r="ER836" s="32"/>
      <c r="ES836" s="32"/>
      <c r="FM836" s="32"/>
      <c r="FS836" s="32"/>
      <c r="FT836" s="32"/>
      <c r="FU836" s="32"/>
      <c r="GC836" s="32"/>
      <c r="GD836" s="32"/>
      <c r="GE836" s="32"/>
      <c r="GF836" s="32"/>
    </row>
    <row r="837" spans="148:188">
      <c r="ER837" s="32"/>
      <c r="ES837" s="32"/>
      <c r="FM837" s="32"/>
      <c r="FS837" s="32"/>
      <c r="FT837" s="32"/>
      <c r="FU837" s="32"/>
      <c r="GC837" s="32"/>
      <c r="GD837" s="32"/>
      <c r="GE837" s="32"/>
      <c r="GF837" s="32"/>
    </row>
    <row r="838" spans="148:188">
      <c r="ER838" s="32"/>
      <c r="ES838" s="32"/>
      <c r="FM838" s="32"/>
      <c r="FS838" s="32"/>
      <c r="FT838" s="32"/>
      <c r="FU838" s="32"/>
      <c r="GC838" s="32"/>
      <c r="GD838" s="32"/>
      <c r="GE838" s="32"/>
      <c r="GF838" s="32"/>
    </row>
    <row r="839" spans="148:188">
      <c r="ER839" s="32"/>
      <c r="ES839" s="32"/>
      <c r="FM839" s="32"/>
      <c r="FS839" s="32"/>
      <c r="FT839" s="32"/>
      <c r="FU839" s="32"/>
      <c r="GC839" s="32"/>
      <c r="GD839" s="32"/>
      <c r="GE839" s="32"/>
      <c r="GF839" s="32"/>
    </row>
    <row r="840" spans="148:188">
      <c r="ER840" s="32"/>
      <c r="ES840" s="32"/>
      <c r="FM840" s="32"/>
      <c r="FS840" s="32"/>
      <c r="FT840" s="32"/>
      <c r="FU840" s="32"/>
      <c r="GC840" s="32"/>
      <c r="GD840" s="32"/>
      <c r="GE840" s="32"/>
      <c r="GF840" s="32"/>
    </row>
    <row r="841" spans="148:188">
      <c r="ER841" s="32"/>
      <c r="ES841" s="32"/>
      <c r="FM841" s="32"/>
      <c r="FS841" s="32"/>
      <c r="FT841" s="32"/>
      <c r="FU841" s="32"/>
      <c r="GC841" s="32"/>
      <c r="GD841" s="32"/>
      <c r="GE841" s="32"/>
      <c r="GF841" s="32"/>
    </row>
    <row r="842" spans="148:188">
      <c r="ER842" s="32"/>
      <c r="ES842" s="32"/>
      <c r="FM842" s="32"/>
      <c r="FS842" s="32"/>
      <c r="FT842" s="32"/>
      <c r="FU842" s="32"/>
      <c r="GC842" s="32"/>
      <c r="GD842" s="32"/>
      <c r="GE842" s="32"/>
      <c r="GF842" s="32"/>
    </row>
    <row r="843" spans="148:188">
      <c r="ER843" s="32"/>
      <c r="ES843" s="32"/>
      <c r="FM843" s="32"/>
      <c r="FS843" s="32"/>
      <c r="FT843" s="32"/>
      <c r="FU843" s="32"/>
      <c r="GC843" s="32"/>
      <c r="GD843" s="32"/>
      <c r="GE843" s="32"/>
      <c r="GF843" s="32"/>
    </row>
    <row r="844" spans="148:188">
      <c r="ER844" s="32"/>
      <c r="ES844" s="32"/>
      <c r="FM844" s="32"/>
      <c r="FS844" s="32"/>
      <c r="FT844" s="32"/>
      <c r="FU844" s="32"/>
      <c r="GC844" s="32"/>
      <c r="GD844" s="32"/>
      <c r="GE844" s="32"/>
      <c r="GF844" s="32"/>
    </row>
    <row r="845" spans="148:188">
      <c r="ER845" s="32"/>
      <c r="ES845" s="32"/>
      <c r="FM845" s="32"/>
      <c r="FS845" s="32"/>
      <c r="FT845" s="32"/>
      <c r="FU845" s="32"/>
      <c r="GC845" s="32"/>
      <c r="GD845" s="32"/>
      <c r="GE845" s="32"/>
      <c r="GF845" s="32"/>
    </row>
    <row r="846" spans="148:188">
      <c r="ER846" s="32"/>
      <c r="ES846" s="32"/>
      <c r="FM846" s="32"/>
      <c r="FS846" s="32"/>
      <c r="FT846" s="32"/>
      <c r="FU846" s="32"/>
      <c r="GC846" s="32"/>
      <c r="GD846" s="32"/>
      <c r="GE846" s="32"/>
      <c r="GF846" s="32"/>
    </row>
    <row r="847" spans="148:188">
      <c r="ER847" s="32"/>
      <c r="ES847" s="32"/>
      <c r="FM847" s="32"/>
      <c r="FS847" s="32"/>
      <c r="FT847" s="32"/>
      <c r="FU847" s="32"/>
      <c r="GC847" s="32"/>
      <c r="GD847" s="32"/>
      <c r="GE847" s="32"/>
      <c r="GF847" s="32"/>
    </row>
    <row r="848" spans="148:188">
      <c r="ER848" s="32"/>
      <c r="ES848" s="32"/>
      <c r="FM848" s="32"/>
      <c r="FS848" s="32"/>
      <c r="FT848" s="32"/>
      <c r="FU848" s="32"/>
      <c r="GC848" s="32"/>
      <c r="GD848" s="32"/>
      <c r="GE848" s="32"/>
      <c r="GF848" s="32"/>
    </row>
    <row r="849" spans="148:188">
      <c r="ER849" s="32"/>
      <c r="ES849" s="32"/>
      <c r="FM849" s="32"/>
      <c r="FS849" s="32"/>
      <c r="FT849" s="32"/>
      <c r="FU849" s="32"/>
      <c r="GC849" s="32"/>
      <c r="GD849" s="32"/>
      <c r="GE849" s="32"/>
      <c r="GF849" s="32"/>
    </row>
    <row r="850" spans="148:188">
      <c r="ER850" s="32"/>
      <c r="ES850" s="32"/>
      <c r="FM850" s="32"/>
      <c r="FS850" s="32"/>
      <c r="FT850" s="32"/>
      <c r="FU850" s="32"/>
      <c r="GC850" s="32"/>
      <c r="GD850" s="32"/>
      <c r="GE850" s="32"/>
      <c r="GF850" s="32"/>
    </row>
    <row r="851" spans="148:188">
      <c r="ER851" s="32"/>
      <c r="ES851" s="32"/>
      <c r="FM851" s="32"/>
      <c r="FS851" s="32"/>
      <c r="FT851" s="32"/>
      <c r="FU851" s="32"/>
      <c r="GC851" s="32"/>
      <c r="GD851" s="32"/>
      <c r="GE851" s="32"/>
      <c r="GF851" s="32"/>
    </row>
    <row r="852" spans="148:188">
      <c r="ER852" s="32"/>
      <c r="ES852" s="32"/>
      <c r="FM852" s="32"/>
      <c r="FS852" s="32"/>
      <c r="FT852" s="32"/>
      <c r="FU852" s="32"/>
      <c r="GC852" s="32"/>
      <c r="GD852" s="32"/>
      <c r="GE852" s="32"/>
      <c r="GF852" s="32"/>
    </row>
    <row r="853" spans="148:188">
      <c r="ER853" s="32"/>
      <c r="ES853" s="32"/>
      <c r="FM853" s="32"/>
      <c r="FS853" s="32"/>
      <c r="FT853" s="32"/>
      <c r="FU853" s="32"/>
      <c r="GC853" s="32"/>
      <c r="GD853" s="32"/>
      <c r="GE853" s="32"/>
      <c r="GF853" s="32"/>
    </row>
    <row r="854" spans="148:188">
      <c r="ER854" s="32"/>
      <c r="ES854" s="32"/>
      <c r="FM854" s="32"/>
      <c r="FS854" s="32"/>
      <c r="FT854" s="32"/>
      <c r="FU854" s="32"/>
      <c r="GC854" s="32"/>
      <c r="GD854" s="32"/>
      <c r="GE854" s="32"/>
      <c r="GF854" s="32"/>
    </row>
    <row r="855" spans="148:188">
      <c r="ER855" s="32"/>
      <c r="ES855" s="32"/>
      <c r="FM855" s="32"/>
      <c r="FS855" s="32"/>
      <c r="FT855" s="32"/>
      <c r="FU855" s="32"/>
      <c r="GC855" s="32"/>
      <c r="GD855" s="32"/>
      <c r="GE855" s="32"/>
      <c r="GF855" s="32"/>
    </row>
    <row r="856" spans="148:188">
      <c r="ER856" s="32"/>
      <c r="ES856" s="32"/>
      <c r="FM856" s="32"/>
      <c r="FS856" s="32"/>
      <c r="FT856" s="32"/>
      <c r="FU856" s="32"/>
      <c r="GC856" s="32"/>
      <c r="GD856" s="32"/>
      <c r="GE856" s="32"/>
      <c r="GF856" s="32"/>
    </row>
    <row r="857" spans="148:188">
      <c r="ER857" s="32"/>
      <c r="ES857" s="32"/>
      <c r="FM857" s="32"/>
      <c r="FS857" s="32"/>
      <c r="FT857" s="32"/>
      <c r="FU857" s="32"/>
      <c r="GC857" s="32"/>
      <c r="GD857" s="32"/>
      <c r="GE857" s="32"/>
      <c r="GF857" s="32"/>
    </row>
    <row r="858" spans="148:188">
      <c r="ER858" s="32"/>
      <c r="ES858" s="32"/>
      <c r="FM858" s="32"/>
      <c r="FS858" s="32"/>
      <c r="FT858" s="32"/>
      <c r="FU858" s="32"/>
      <c r="GC858" s="32"/>
      <c r="GD858" s="32"/>
      <c r="GE858" s="32"/>
      <c r="GF858" s="32"/>
    </row>
    <row r="859" spans="148:188">
      <c r="ER859" s="32"/>
      <c r="ES859" s="32"/>
      <c r="FM859" s="32"/>
      <c r="FS859" s="32"/>
      <c r="FT859" s="32"/>
      <c r="FU859" s="32"/>
      <c r="GC859" s="32"/>
      <c r="GD859" s="32"/>
      <c r="GE859" s="32"/>
      <c r="GF859" s="32"/>
    </row>
    <row r="860" spans="148:188">
      <c r="ER860" s="32"/>
      <c r="ES860" s="32"/>
      <c r="FM860" s="32"/>
      <c r="FS860" s="32"/>
      <c r="FT860" s="32"/>
      <c r="FU860" s="32"/>
      <c r="GC860" s="32"/>
      <c r="GD860" s="32"/>
      <c r="GE860" s="32"/>
      <c r="GF860" s="32"/>
    </row>
    <row r="861" spans="148:188">
      <c r="ER861" s="32"/>
      <c r="ES861" s="32"/>
      <c r="FM861" s="32"/>
      <c r="FS861" s="32"/>
      <c r="FT861" s="32"/>
      <c r="FU861" s="32"/>
      <c r="GC861" s="32"/>
      <c r="GD861" s="32"/>
      <c r="GE861" s="32"/>
      <c r="GF861" s="32"/>
    </row>
    <row r="862" spans="148:188">
      <c r="ER862" s="32"/>
      <c r="ES862" s="32"/>
      <c r="FM862" s="32"/>
      <c r="FS862" s="32"/>
      <c r="FT862" s="32"/>
      <c r="FU862" s="32"/>
      <c r="GC862" s="32"/>
      <c r="GD862" s="32"/>
      <c r="GE862" s="32"/>
      <c r="GF862" s="32"/>
    </row>
    <row r="863" spans="148:188">
      <c r="ER863" s="32"/>
      <c r="ES863" s="32"/>
      <c r="FM863" s="32"/>
      <c r="FS863" s="32"/>
      <c r="FT863" s="32"/>
      <c r="FU863" s="32"/>
      <c r="GC863" s="32"/>
      <c r="GD863" s="32"/>
      <c r="GE863" s="32"/>
      <c r="GF863" s="32"/>
    </row>
    <row r="864" spans="148:188">
      <c r="ER864" s="32"/>
      <c r="ES864" s="32"/>
      <c r="FM864" s="32"/>
      <c r="FS864" s="32"/>
      <c r="FT864" s="32"/>
      <c r="FU864" s="32"/>
      <c r="GC864" s="32"/>
      <c r="GD864" s="32"/>
      <c r="GE864" s="32"/>
      <c r="GF864" s="32"/>
    </row>
    <row r="865" spans="148:188">
      <c r="ER865" s="32"/>
      <c r="ES865" s="32"/>
      <c r="FM865" s="32"/>
      <c r="FS865" s="32"/>
      <c r="FT865" s="32"/>
      <c r="FU865" s="32"/>
      <c r="GC865" s="32"/>
      <c r="GD865" s="32"/>
      <c r="GE865" s="32"/>
      <c r="GF865" s="32"/>
    </row>
    <row r="866" spans="148:188">
      <c r="ER866" s="32"/>
      <c r="ES866" s="32"/>
      <c r="FM866" s="32"/>
      <c r="FS866" s="32"/>
      <c r="FT866" s="32"/>
      <c r="FU866" s="32"/>
      <c r="GC866" s="32"/>
      <c r="GD866" s="32"/>
      <c r="GE866" s="32"/>
      <c r="GF866" s="32"/>
    </row>
    <row r="867" spans="148:188">
      <c r="ER867" s="32"/>
      <c r="ES867" s="32"/>
      <c r="FM867" s="32"/>
      <c r="FS867" s="32"/>
      <c r="FT867" s="32"/>
      <c r="FU867" s="32"/>
      <c r="GC867" s="32"/>
      <c r="GD867" s="32"/>
      <c r="GE867" s="32"/>
      <c r="GF867" s="32"/>
    </row>
    <row r="868" spans="148:188">
      <c r="ER868" s="32"/>
      <c r="ES868" s="32"/>
      <c r="FM868" s="32"/>
      <c r="FS868" s="32"/>
      <c r="FT868" s="32"/>
      <c r="FU868" s="32"/>
      <c r="GC868" s="32"/>
      <c r="GD868" s="32"/>
      <c r="GE868" s="32"/>
      <c r="GF868" s="32"/>
    </row>
    <row r="869" spans="148:188">
      <c r="ER869" s="32"/>
      <c r="ES869" s="32"/>
      <c r="FM869" s="32"/>
      <c r="FS869" s="32"/>
      <c r="FT869" s="32"/>
      <c r="FU869" s="32"/>
      <c r="GC869" s="32"/>
      <c r="GD869" s="32"/>
      <c r="GE869" s="32"/>
      <c r="GF869" s="32"/>
    </row>
    <row r="870" spans="148:188">
      <c r="ER870" s="32"/>
      <c r="ES870" s="32"/>
      <c r="FM870" s="32"/>
      <c r="FS870" s="32"/>
      <c r="FT870" s="32"/>
      <c r="FU870" s="32"/>
      <c r="GC870" s="32"/>
      <c r="GD870" s="32"/>
      <c r="GE870" s="32"/>
      <c r="GF870" s="32"/>
    </row>
    <row r="871" spans="148:188">
      <c r="ER871" s="32"/>
      <c r="ES871" s="32"/>
      <c r="FM871" s="32"/>
      <c r="FS871" s="32"/>
      <c r="FT871" s="32"/>
      <c r="FU871" s="32"/>
      <c r="GC871" s="32"/>
      <c r="GD871" s="32"/>
      <c r="GE871" s="32"/>
      <c r="GF871" s="32"/>
    </row>
    <row r="872" spans="148:188">
      <c r="ER872" s="32"/>
      <c r="ES872" s="32"/>
      <c r="FM872" s="32"/>
      <c r="FS872" s="32"/>
      <c r="FT872" s="32"/>
      <c r="FU872" s="32"/>
      <c r="GC872" s="32"/>
      <c r="GD872" s="32"/>
      <c r="GE872" s="32"/>
      <c r="GF872" s="32"/>
    </row>
    <row r="873" spans="148:188">
      <c r="ER873" s="32"/>
      <c r="ES873" s="32"/>
      <c r="FM873" s="32"/>
      <c r="FS873" s="32"/>
      <c r="FT873" s="32"/>
      <c r="FU873" s="32"/>
      <c r="GC873" s="32"/>
      <c r="GD873" s="32"/>
      <c r="GE873" s="32"/>
      <c r="GF873" s="32"/>
    </row>
    <row r="874" spans="148:188">
      <c r="ER874" s="32"/>
      <c r="ES874" s="32"/>
      <c r="FM874" s="32"/>
      <c r="FS874" s="32"/>
      <c r="FT874" s="32"/>
      <c r="FU874" s="32"/>
      <c r="GC874" s="32"/>
      <c r="GD874" s="32"/>
      <c r="GE874" s="32"/>
      <c r="GF874" s="32"/>
    </row>
    <row r="875" spans="148:188">
      <c r="ER875" s="32"/>
      <c r="ES875" s="32"/>
      <c r="FM875" s="32"/>
      <c r="FS875" s="32"/>
      <c r="FT875" s="32"/>
      <c r="FU875" s="32"/>
      <c r="GC875" s="32"/>
      <c r="GD875" s="32"/>
      <c r="GE875" s="32"/>
      <c r="GF875" s="32"/>
    </row>
    <row r="876" spans="148:188">
      <c r="ER876" s="32"/>
      <c r="ES876" s="32"/>
      <c r="FM876" s="32"/>
      <c r="FS876" s="32"/>
      <c r="FT876" s="32"/>
      <c r="FU876" s="32"/>
      <c r="GC876" s="32"/>
      <c r="GD876" s="32"/>
      <c r="GE876" s="32"/>
      <c r="GF876" s="32"/>
    </row>
    <row r="877" spans="148:188">
      <c r="ER877" s="32"/>
      <c r="ES877" s="32"/>
      <c r="FM877" s="32"/>
      <c r="FS877" s="32"/>
      <c r="FT877" s="32"/>
      <c r="FU877" s="32"/>
      <c r="GC877" s="32"/>
      <c r="GD877" s="32"/>
      <c r="GE877" s="32"/>
      <c r="GF877" s="32"/>
    </row>
    <row r="878" spans="148:188">
      <c r="ER878" s="32"/>
      <c r="ES878" s="32"/>
      <c r="FM878" s="32"/>
      <c r="FS878" s="32"/>
      <c r="FT878" s="32"/>
      <c r="FU878" s="32"/>
      <c r="GC878" s="32"/>
      <c r="GD878" s="32"/>
      <c r="GE878" s="32"/>
      <c r="GF878" s="32"/>
    </row>
    <row r="879" spans="148:188">
      <c r="ER879" s="32"/>
      <c r="ES879" s="32"/>
      <c r="FM879" s="32"/>
      <c r="FS879" s="32"/>
      <c r="FT879" s="32"/>
      <c r="FU879" s="32"/>
      <c r="GC879" s="32"/>
      <c r="GD879" s="32"/>
      <c r="GE879" s="32"/>
      <c r="GF879" s="32"/>
    </row>
    <row r="880" spans="148:188">
      <c r="ER880" s="32"/>
      <c r="ES880" s="32"/>
      <c r="FM880" s="32"/>
      <c r="FS880" s="32"/>
      <c r="FT880" s="32"/>
      <c r="FU880" s="32"/>
      <c r="GC880" s="32"/>
      <c r="GD880" s="32"/>
      <c r="GE880" s="32"/>
      <c r="GF880" s="32"/>
    </row>
    <row r="881" spans="148:188">
      <c r="ER881" s="32"/>
      <c r="ES881" s="32"/>
      <c r="FM881" s="32"/>
      <c r="FS881" s="32"/>
      <c r="FT881" s="32"/>
      <c r="FU881" s="32"/>
      <c r="GC881" s="32"/>
      <c r="GD881" s="32"/>
      <c r="GE881" s="32"/>
      <c r="GF881" s="32"/>
    </row>
    <row r="882" spans="148:188">
      <c r="ER882" s="32"/>
      <c r="ES882" s="32"/>
      <c r="FM882" s="32"/>
      <c r="FS882" s="32"/>
      <c r="FT882" s="32"/>
      <c r="FU882" s="32"/>
      <c r="GC882" s="32"/>
      <c r="GD882" s="32"/>
      <c r="GE882" s="32"/>
      <c r="GF882" s="32"/>
    </row>
    <row r="883" spans="148:188">
      <c r="ER883" s="32"/>
      <c r="ES883" s="32"/>
      <c r="FM883" s="32"/>
      <c r="FS883" s="32"/>
      <c r="FT883" s="32"/>
      <c r="FU883" s="32"/>
      <c r="GC883" s="32"/>
      <c r="GD883" s="32"/>
      <c r="GE883" s="32"/>
      <c r="GF883" s="32"/>
    </row>
    <row r="884" spans="148:188">
      <c r="ER884" s="32"/>
      <c r="ES884" s="32"/>
      <c r="FM884" s="32"/>
      <c r="FS884" s="32"/>
      <c r="FT884" s="32"/>
      <c r="FU884" s="32"/>
      <c r="GC884" s="32"/>
      <c r="GD884" s="32"/>
      <c r="GE884" s="32"/>
      <c r="GF884" s="32"/>
    </row>
    <row r="885" spans="148:188">
      <c r="ER885" s="32"/>
      <c r="ES885" s="32"/>
      <c r="FM885" s="32"/>
      <c r="FS885" s="32"/>
      <c r="FT885" s="32"/>
      <c r="FU885" s="32"/>
      <c r="GC885" s="32"/>
      <c r="GD885" s="32"/>
      <c r="GE885" s="32"/>
      <c r="GF885" s="32"/>
    </row>
    <row r="886" spans="148:188">
      <c r="ER886" s="32"/>
      <c r="ES886" s="32"/>
      <c r="FM886" s="32"/>
      <c r="FS886" s="32"/>
      <c r="FT886" s="32"/>
      <c r="FU886" s="32"/>
      <c r="GC886" s="32"/>
      <c r="GD886" s="32"/>
      <c r="GE886" s="32"/>
      <c r="GF886" s="32"/>
    </row>
    <row r="887" spans="148:188">
      <c r="ER887" s="32"/>
      <c r="ES887" s="32"/>
      <c r="FM887" s="32"/>
      <c r="FS887" s="32"/>
      <c r="FT887" s="32"/>
      <c r="FU887" s="32"/>
      <c r="GC887" s="32"/>
      <c r="GD887" s="32"/>
      <c r="GE887" s="32"/>
      <c r="GF887" s="32"/>
    </row>
    <row r="888" spans="148:188">
      <c r="ER888" s="32"/>
      <c r="ES888" s="32"/>
      <c r="FM888" s="32"/>
      <c r="FS888" s="32"/>
      <c r="FT888" s="32"/>
      <c r="FU888" s="32"/>
      <c r="GC888" s="32"/>
      <c r="GD888" s="32"/>
      <c r="GE888" s="32"/>
      <c r="GF888" s="32"/>
    </row>
    <row r="889" spans="148:188">
      <c r="ER889" s="32"/>
      <c r="ES889" s="32"/>
      <c r="FM889" s="32"/>
      <c r="FS889" s="32"/>
      <c r="FT889" s="32"/>
      <c r="FU889" s="32"/>
      <c r="GC889" s="32"/>
      <c r="GD889" s="32"/>
      <c r="GE889" s="32"/>
      <c r="GF889" s="32"/>
    </row>
    <row r="890" spans="148:188">
      <c r="ER890" s="32"/>
      <c r="ES890" s="32"/>
      <c r="FM890" s="32"/>
      <c r="FS890" s="32"/>
      <c r="FT890" s="32"/>
      <c r="FU890" s="32"/>
      <c r="GC890" s="32"/>
      <c r="GD890" s="32"/>
      <c r="GE890" s="32"/>
      <c r="GF890" s="32"/>
    </row>
    <row r="891" spans="148:188">
      <c r="ER891" s="32"/>
      <c r="ES891" s="32"/>
      <c r="FM891" s="32"/>
      <c r="FS891" s="32"/>
      <c r="FT891" s="32"/>
      <c r="FU891" s="32"/>
      <c r="GC891" s="32"/>
      <c r="GD891" s="32"/>
      <c r="GE891" s="32"/>
      <c r="GF891" s="32"/>
    </row>
    <row r="892" spans="148:188">
      <c r="ER892" s="32"/>
      <c r="ES892" s="32"/>
      <c r="FM892" s="32"/>
      <c r="FS892" s="32"/>
      <c r="FT892" s="32"/>
      <c r="FU892" s="32"/>
      <c r="GC892" s="32"/>
      <c r="GD892" s="32"/>
      <c r="GE892" s="32"/>
      <c r="GF892" s="32"/>
    </row>
    <row r="893" spans="148:188">
      <c r="ER893" s="32"/>
      <c r="ES893" s="32"/>
      <c r="FM893" s="32"/>
      <c r="FS893" s="32"/>
      <c r="FT893" s="32"/>
      <c r="FU893" s="32"/>
      <c r="GC893" s="32"/>
      <c r="GD893" s="32"/>
      <c r="GE893" s="32"/>
      <c r="GF893" s="32"/>
    </row>
    <row r="894" spans="148:188">
      <c r="ER894" s="32"/>
      <c r="ES894" s="32"/>
      <c r="FM894" s="32"/>
      <c r="FS894" s="32"/>
      <c r="FT894" s="32"/>
      <c r="FU894" s="32"/>
      <c r="GC894" s="32"/>
      <c r="GD894" s="32"/>
      <c r="GE894" s="32"/>
      <c r="GF894" s="32"/>
    </row>
    <row r="895" spans="148:188">
      <c r="ER895" s="32"/>
      <c r="ES895" s="32"/>
      <c r="FM895" s="32"/>
      <c r="FS895" s="32"/>
      <c r="FT895" s="32"/>
      <c r="FU895" s="32"/>
      <c r="GC895" s="32"/>
      <c r="GD895" s="32"/>
      <c r="GE895" s="32"/>
      <c r="GF895" s="32"/>
    </row>
    <row r="896" spans="148:188">
      <c r="ER896" s="32"/>
      <c r="ES896" s="32"/>
      <c r="FM896" s="32"/>
      <c r="FS896" s="32"/>
      <c r="FT896" s="32"/>
      <c r="FU896" s="32"/>
      <c r="GC896" s="32"/>
      <c r="GD896" s="32"/>
      <c r="GE896" s="32"/>
      <c r="GF896" s="32"/>
    </row>
    <row r="897" spans="148:188">
      <c r="ER897" s="32"/>
      <c r="ES897" s="32"/>
      <c r="FM897" s="32"/>
      <c r="FS897" s="32"/>
      <c r="FT897" s="32"/>
      <c r="FU897" s="32"/>
      <c r="GC897" s="32"/>
      <c r="GD897" s="32"/>
      <c r="GE897" s="32"/>
      <c r="GF897" s="32"/>
    </row>
    <row r="898" spans="148:188">
      <c r="ER898" s="32"/>
      <c r="ES898" s="32"/>
      <c r="FM898" s="32"/>
      <c r="FS898" s="32"/>
      <c r="FT898" s="32"/>
      <c r="FU898" s="32"/>
      <c r="GC898" s="32"/>
      <c r="GD898" s="32"/>
      <c r="GE898" s="32"/>
      <c r="GF898" s="32"/>
    </row>
    <row r="899" spans="148:188">
      <c r="ER899" s="32"/>
      <c r="ES899" s="32"/>
      <c r="FM899" s="32"/>
      <c r="FS899" s="32"/>
      <c r="FT899" s="32"/>
      <c r="FU899" s="32"/>
      <c r="GC899" s="32"/>
      <c r="GD899" s="32"/>
      <c r="GE899" s="32"/>
      <c r="GF899" s="32"/>
    </row>
    <row r="900" spans="148:188">
      <c r="ER900" s="32"/>
      <c r="ES900" s="32"/>
      <c r="FM900" s="32"/>
      <c r="FS900" s="32"/>
      <c r="FT900" s="32"/>
      <c r="FU900" s="32"/>
      <c r="GC900" s="32"/>
      <c r="GD900" s="32"/>
      <c r="GE900" s="32"/>
      <c r="GF900" s="32"/>
    </row>
    <row r="901" spans="148:188">
      <c r="ER901" s="32"/>
      <c r="ES901" s="32"/>
      <c r="FM901" s="32"/>
      <c r="FS901" s="32"/>
      <c r="FT901" s="32"/>
      <c r="FU901" s="32"/>
      <c r="GC901" s="32"/>
      <c r="GD901" s="32"/>
      <c r="GE901" s="32"/>
      <c r="GF901" s="32"/>
    </row>
    <row r="902" spans="148:188">
      <c r="ER902" s="32"/>
      <c r="ES902" s="32"/>
      <c r="FM902" s="32"/>
      <c r="FS902" s="32"/>
      <c r="FT902" s="32"/>
      <c r="FU902" s="32"/>
      <c r="GC902" s="32"/>
      <c r="GD902" s="32"/>
      <c r="GE902" s="32"/>
      <c r="GF902" s="32"/>
    </row>
    <row r="903" spans="148:188">
      <c r="ER903" s="32"/>
      <c r="ES903" s="32"/>
      <c r="FM903" s="32"/>
      <c r="FS903" s="32"/>
      <c r="FT903" s="32"/>
      <c r="FU903" s="32"/>
      <c r="GC903" s="32"/>
      <c r="GD903" s="32"/>
      <c r="GE903" s="32"/>
      <c r="GF903" s="32"/>
    </row>
    <row r="904" spans="148:188">
      <c r="ER904" s="32"/>
      <c r="ES904" s="32"/>
      <c r="FM904" s="32"/>
      <c r="FS904" s="32"/>
      <c r="FT904" s="32"/>
      <c r="FU904" s="32"/>
      <c r="GC904" s="32"/>
      <c r="GD904" s="32"/>
      <c r="GE904" s="32"/>
      <c r="GF904" s="32"/>
    </row>
    <row r="905" spans="148:188">
      <c r="ER905" s="32"/>
      <c r="ES905" s="32"/>
      <c r="FM905" s="32"/>
      <c r="FS905" s="32"/>
      <c r="FT905" s="32"/>
      <c r="FU905" s="32"/>
      <c r="GC905" s="32"/>
      <c r="GD905" s="32"/>
      <c r="GE905" s="32"/>
      <c r="GF905" s="32"/>
    </row>
    <row r="906" spans="148:188">
      <c r="ER906" s="32"/>
      <c r="ES906" s="32"/>
      <c r="FM906" s="32"/>
      <c r="FS906" s="32"/>
      <c r="FT906" s="32"/>
      <c r="FU906" s="32"/>
      <c r="GC906" s="32"/>
      <c r="GD906" s="32"/>
      <c r="GE906" s="32"/>
      <c r="GF906" s="32"/>
    </row>
    <row r="907" spans="148:188">
      <c r="ER907" s="32"/>
      <c r="ES907" s="32"/>
      <c r="FM907" s="32"/>
      <c r="FS907" s="32"/>
      <c r="FT907" s="32"/>
      <c r="FU907" s="32"/>
      <c r="GC907" s="32"/>
      <c r="GD907" s="32"/>
      <c r="GE907" s="32"/>
      <c r="GF907" s="32"/>
    </row>
    <row r="908" spans="148:188">
      <c r="ER908" s="32"/>
      <c r="ES908" s="32"/>
      <c r="FM908" s="32"/>
      <c r="FS908" s="32"/>
      <c r="FT908" s="32"/>
      <c r="FU908" s="32"/>
      <c r="GC908" s="32"/>
      <c r="GD908" s="32"/>
      <c r="GE908" s="32"/>
      <c r="GF908" s="32"/>
    </row>
    <row r="909" spans="148:188">
      <c r="ER909" s="32"/>
      <c r="ES909" s="32"/>
      <c r="FM909" s="32"/>
      <c r="FS909" s="32"/>
      <c r="FT909" s="32"/>
      <c r="FU909" s="32"/>
      <c r="GC909" s="32"/>
      <c r="GD909" s="32"/>
      <c r="GE909" s="32"/>
      <c r="GF909" s="32"/>
    </row>
    <row r="910" spans="148:188">
      <c r="ER910" s="32"/>
      <c r="ES910" s="32"/>
      <c r="FM910" s="32"/>
      <c r="FS910" s="32"/>
      <c r="FT910" s="32"/>
      <c r="FU910" s="32"/>
      <c r="GC910" s="32"/>
      <c r="GD910" s="32"/>
      <c r="GE910" s="32"/>
      <c r="GF910" s="32"/>
    </row>
    <row r="911" spans="148:188">
      <c r="ER911" s="32"/>
      <c r="ES911" s="32"/>
      <c r="FM911" s="32"/>
      <c r="FS911" s="32"/>
      <c r="FT911" s="32"/>
      <c r="FU911" s="32"/>
      <c r="GC911" s="32"/>
      <c r="GD911" s="32"/>
      <c r="GE911" s="32"/>
      <c r="GF911" s="32"/>
    </row>
    <row r="912" spans="148:188">
      <c r="ER912" s="32"/>
      <c r="ES912" s="32"/>
      <c r="FM912" s="32"/>
      <c r="FS912" s="32"/>
      <c r="FT912" s="32"/>
      <c r="FU912" s="32"/>
      <c r="GC912" s="32"/>
      <c r="GD912" s="32"/>
      <c r="GE912" s="32"/>
      <c r="GF912" s="32"/>
    </row>
    <row r="913" spans="148:188">
      <c r="ER913" s="32"/>
      <c r="ES913" s="32"/>
      <c r="FM913" s="32"/>
      <c r="FS913" s="32"/>
      <c r="FT913" s="32"/>
      <c r="FU913" s="32"/>
      <c r="GC913" s="32"/>
      <c r="GD913" s="32"/>
      <c r="GE913" s="32"/>
      <c r="GF913" s="32"/>
    </row>
    <row r="914" spans="148:188">
      <c r="ER914" s="32"/>
      <c r="ES914" s="32"/>
      <c r="FM914" s="32"/>
      <c r="FS914" s="32"/>
      <c r="FT914" s="32"/>
      <c r="FU914" s="32"/>
      <c r="GC914" s="32"/>
      <c r="GD914" s="32"/>
      <c r="GE914" s="32"/>
      <c r="GF914" s="32"/>
    </row>
    <row r="915" spans="148:188">
      <c r="ER915" s="32"/>
      <c r="ES915" s="32"/>
      <c r="FM915" s="32"/>
      <c r="FS915" s="32"/>
      <c r="FT915" s="32"/>
      <c r="FU915" s="32"/>
      <c r="GC915" s="32"/>
      <c r="GD915" s="32"/>
      <c r="GE915" s="32"/>
      <c r="GF915" s="32"/>
    </row>
    <row r="916" spans="148:188">
      <c r="ER916" s="32"/>
      <c r="ES916" s="32"/>
      <c r="FM916" s="32"/>
      <c r="FS916" s="32"/>
      <c r="FT916" s="32"/>
      <c r="FU916" s="32"/>
      <c r="GC916" s="32"/>
      <c r="GD916" s="32"/>
      <c r="GE916" s="32"/>
      <c r="GF916" s="32"/>
    </row>
    <row r="917" spans="148:188">
      <c r="ER917" s="32"/>
      <c r="ES917" s="32"/>
      <c r="FM917" s="32"/>
      <c r="FS917" s="32"/>
      <c r="FT917" s="32"/>
      <c r="FU917" s="32"/>
      <c r="GC917" s="32"/>
      <c r="GD917" s="32"/>
      <c r="GE917" s="32"/>
      <c r="GF917" s="32"/>
    </row>
    <row r="918" spans="148:188">
      <c r="ER918" s="32"/>
      <c r="ES918" s="32"/>
      <c r="FM918" s="32"/>
      <c r="FS918" s="32"/>
      <c r="FT918" s="32"/>
      <c r="FU918" s="32"/>
      <c r="GC918" s="32"/>
      <c r="GD918" s="32"/>
      <c r="GE918" s="32"/>
      <c r="GF918" s="32"/>
    </row>
    <row r="919" spans="148:188">
      <c r="ER919" s="32"/>
      <c r="ES919" s="32"/>
      <c r="FM919" s="32"/>
      <c r="FS919" s="32"/>
      <c r="FT919" s="32"/>
      <c r="FU919" s="32"/>
      <c r="GC919" s="32"/>
      <c r="GD919" s="32"/>
      <c r="GE919" s="32"/>
      <c r="GF919" s="32"/>
    </row>
    <row r="920" spans="148:188">
      <c r="ER920" s="32"/>
      <c r="ES920" s="32"/>
      <c r="FM920" s="32"/>
      <c r="FS920" s="32"/>
      <c r="FT920" s="32"/>
      <c r="FU920" s="32"/>
      <c r="GC920" s="32"/>
      <c r="GD920" s="32"/>
      <c r="GE920" s="32"/>
      <c r="GF920" s="32"/>
    </row>
    <row r="921" spans="148:188">
      <c r="ER921" s="32"/>
      <c r="ES921" s="32"/>
      <c r="FM921" s="32"/>
      <c r="FS921" s="32"/>
      <c r="FT921" s="32"/>
      <c r="FU921" s="32"/>
      <c r="GC921" s="32"/>
      <c r="GD921" s="32"/>
      <c r="GE921" s="32"/>
      <c r="GF921" s="32"/>
    </row>
    <row r="922" spans="148:188">
      <c r="ER922" s="32"/>
      <c r="ES922" s="32"/>
      <c r="FM922" s="32"/>
      <c r="FS922" s="32"/>
      <c r="FT922" s="32"/>
      <c r="FU922" s="32"/>
      <c r="GC922" s="32"/>
      <c r="GD922" s="32"/>
      <c r="GE922" s="32"/>
      <c r="GF922" s="32"/>
    </row>
    <row r="923" spans="148:188">
      <c r="ER923" s="32"/>
      <c r="ES923" s="32"/>
      <c r="FM923" s="32"/>
      <c r="FS923" s="32"/>
      <c r="FT923" s="32"/>
      <c r="FU923" s="32"/>
      <c r="GC923" s="32"/>
      <c r="GD923" s="32"/>
      <c r="GE923" s="32"/>
      <c r="GF923" s="32"/>
    </row>
    <row r="924" spans="148:188">
      <c r="ER924" s="32"/>
      <c r="ES924" s="32"/>
      <c r="FM924" s="32"/>
      <c r="FS924" s="32"/>
      <c r="FT924" s="32"/>
      <c r="FU924" s="32"/>
      <c r="GC924" s="32"/>
      <c r="GD924" s="32"/>
      <c r="GE924" s="32"/>
      <c r="GF924" s="32"/>
    </row>
    <row r="925" spans="148:188">
      <c r="ER925" s="32"/>
      <c r="ES925" s="32"/>
      <c r="FM925" s="32"/>
      <c r="FS925" s="32"/>
      <c r="FT925" s="32"/>
      <c r="FU925" s="32"/>
      <c r="GC925" s="32"/>
      <c r="GD925" s="32"/>
      <c r="GE925" s="32"/>
      <c r="GF925" s="32"/>
    </row>
    <row r="926" spans="148:188">
      <c r="ER926" s="32"/>
      <c r="ES926" s="32"/>
      <c r="FM926" s="32"/>
      <c r="FS926" s="32"/>
      <c r="FT926" s="32"/>
      <c r="FU926" s="32"/>
      <c r="GC926" s="32"/>
      <c r="GD926" s="32"/>
      <c r="GE926" s="32"/>
      <c r="GF926" s="32"/>
    </row>
    <row r="927" spans="148:188">
      <c r="ER927" s="32"/>
      <c r="ES927" s="32"/>
      <c r="FM927" s="32"/>
      <c r="FS927" s="32"/>
      <c r="FT927" s="32"/>
      <c r="FU927" s="32"/>
      <c r="GC927" s="32"/>
      <c r="GD927" s="32"/>
      <c r="GE927" s="32"/>
      <c r="GF927" s="32"/>
    </row>
    <row r="928" spans="148:188">
      <c r="ER928" s="32"/>
      <c r="ES928" s="32"/>
      <c r="FM928" s="32"/>
      <c r="FS928" s="32"/>
      <c r="FT928" s="32"/>
      <c r="FU928" s="32"/>
      <c r="GC928" s="32"/>
      <c r="GD928" s="32"/>
      <c r="GE928" s="32"/>
      <c r="GF928" s="32"/>
    </row>
    <row r="929" spans="148:188">
      <c r="ER929" s="32"/>
      <c r="ES929" s="32"/>
      <c r="FM929" s="32"/>
      <c r="FS929" s="32"/>
      <c r="FT929" s="32"/>
      <c r="FU929" s="32"/>
      <c r="GC929" s="32"/>
      <c r="GD929" s="32"/>
      <c r="GE929" s="32"/>
      <c r="GF929" s="32"/>
    </row>
    <row r="930" spans="148:188">
      <c r="ER930" s="32"/>
      <c r="ES930" s="32"/>
      <c r="FM930" s="32"/>
      <c r="FS930" s="32"/>
      <c r="FT930" s="32"/>
      <c r="FU930" s="32"/>
      <c r="GC930" s="32"/>
      <c r="GD930" s="32"/>
      <c r="GE930" s="32"/>
      <c r="GF930" s="32"/>
    </row>
    <row r="931" spans="148:188">
      <c r="ER931" s="32"/>
      <c r="ES931" s="32"/>
      <c r="FM931" s="32"/>
      <c r="FS931" s="32"/>
      <c r="FT931" s="32"/>
      <c r="FU931" s="32"/>
      <c r="GC931" s="32"/>
      <c r="GD931" s="32"/>
      <c r="GE931" s="32"/>
      <c r="GF931" s="32"/>
    </row>
    <row r="932" spans="148:188">
      <c r="ER932" s="32"/>
      <c r="ES932" s="32"/>
      <c r="FM932" s="32"/>
      <c r="FS932" s="32"/>
      <c r="FT932" s="32"/>
      <c r="FU932" s="32"/>
      <c r="GC932" s="32"/>
      <c r="GD932" s="32"/>
      <c r="GE932" s="32"/>
      <c r="GF932" s="32"/>
    </row>
    <row r="933" spans="148:188">
      <c r="ER933" s="32"/>
      <c r="ES933" s="32"/>
      <c r="FM933" s="32"/>
      <c r="FS933" s="32"/>
      <c r="FT933" s="32"/>
      <c r="FU933" s="32"/>
      <c r="GC933" s="32"/>
      <c r="GD933" s="32"/>
      <c r="GE933" s="32"/>
      <c r="GF933" s="32"/>
    </row>
    <row r="934" spans="148:188">
      <c r="ER934" s="32"/>
      <c r="ES934" s="32"/>
      <c r="FM934" s="32"/>
      <c r="FS934" s="32"/>
      <c r="FT934" s="32"/>
      <c r="FU934" s="32"/>
      <c r="GC934" s="32"/>
      <c r="GD934" s="32"/>
      <c r="GE934" s="32"/>
      <c r="GF934" s="32"/>
    </row>
    <row r="935" spans="148:188">
      <c r="ER935" s="32"/>
      <c r="ES935" s="32"/>
      <c r="FM935" s="32"/>
      <c r="FS935" s="32"/>
      <c r="FT935" s="32"/>
      <c r="FU935" s="32"/>
      <c r="GC935" s="32"/>
      <c r="GD935" s="32"/>
      <c r="GE935" s="32"/>
      <c r="GF935" s="32"/>
    </row>
    <row r="936" spans="148:188">
      <c r="ER936" s="32"/>
      <c r="ES936" s="32"/>
      <c r="FM936" s="32"/>
      <c r="FS936" s="32"/>
      <c r="FT936" s="32"/>
      <c r="FU936" s="32"/>
      <c r="GC936" s="32"/>
      <c r="GD936" s="32"/>
      <c r="GE936" s="32"/>
      <c r="GF936" s="32"/>
    </row>
    <row r="937" spans="148:188">
      <c r="ER937" s="32"/>
      <c r="ES937" s="32"/>
      <c r="FM937" s="32"/>
      <c r="FS937" s="32"/>
      <c r="FT937" s="32"/>
      <c r="FU937" s="32"/>
      <c r="GC937" s="32"/>
      <c r="GD937" s="32"/>
      <c r="GE937" s="32"/>
      <c r="GF937" s="32"/>
    </row>
    <row r="938" spans="148:188">
      <c r="ER938" s="32"/>
      <c r="ES938" s="32"/>
      <c r="FM938" s="32"/>
      <c r="FS938" s="32"/>
      <c r="FT938" s="32"/>
      <c r="FU938" s="32"/>
      <c r="GC938" s="32"/>
      <c r="GD938" s="32"/>
      <c r="GE938" s="32"/>
      <c r="GF938" s="32"/>
    </row>
    <row r="939" spans="148:188">
      <c r="ER939" s="32"/>
      <c r="ES939" s="32"/>
      <c r="FM939" s="32"/>
      <c r="FS939" s="32"/>
      <c r="FT939" s="32"/>
      <c r="FU939" s="32"/>
      <c r="GC939" s="32"/>
      <c r="GD939" s="32"/>
      <c r="GE939" s="32"/>
      <c r="GF939" s="32"/>
    </row>
    <row r="940" spans="148:188">
      <c r="ER940" s="32"/>
      <c r="ES940" s="32"/>
      <c r="FM940" s="32"/>
      <c r="FS940" s="32"/>
      <c r="FT940" s="32"/>
      <c r="FU940" s="32"/>
      <c r="GC940" s="32"/>
      <c r="GD940" s="32"/>
      <c r="GE940" s="32"/>
      <c r="GF940" s="32"/>
    </row>
    <row r="941" spans="148:188">
      <c r="ER941" s="32"/>
      <c r="ES941" s="32"/>
      <c r="FM941" s="32"/>
      <c r="FS941" s="32"/>
      <c r="FT941" s="32"/>
      <c r="FU941" s="32"/>
      <c r="GC941" s="32"/>
      <c r="GD941" s="32"/>
      <c r="GE941" s="32"/>
      <c r="GF941" s="32"/>
    </row>
    <row r="942" spans="148:188">
      <c r="ER942" s="32"/>
      <c r="ES942" s="32"/>
      <c r="FM942" s="32"/>
      <c r="FS942" s="32"/>
      <c r="FT942" s="32"/>
      <c r="FU942" s="32"/>
      <c r="GC942" s="32"/>
      <c r="GD942" s="32"/>
      <c r="GE942" s="32"/>
      <c r="GF942" s="32"/>
    </row>
    <row r="943" spans="148:188">
      <c r="ER943" s="32"/>
      <c r="ES943" s="32"/>
      <c r="FM943" s="32"/>
      <c r="FS943" s="32"/>
      <c r="FT943" s="32"/>
      <c r="FU943" s="32"/>
      <c r="GC943" s="32"/>
      <c r="GD943" s="32"/>
      <c r="GE943" s="32"/>
      <c r="GF943" s="32"/>
    </row>
    <row r="944" spans="148:188">
      <c r="ER944" s="32"/>
      <c r="ES944" s="32"/>
      <c r="FM944" s="32"/>
      <c r="FS944" s="32"/>
      <c r="FT944" s="32"/>
      <c r="FU944" s="32"/>
      <c r="GC944" s="32"/>
      <c r="GD944" s="32"/>
      <c r="GE944" s="32"/>
      <c r="GF944" s="32"/>
    </row>
    <row r="945" spans="148:188">
      <c r="ER945" s="32"/>
      <c r="ES945" s="32"/>
      <c r="FM945" s="32"/>
      <c r="FS945" s="32"/>
      <c r="FT945" s="32"/>
      <c r="FU945" s="32"/>
      <c r="GC945" s="32"/>
      <c r="GD945" s="32"/>
      <c r="GE945" s="32"/>
      <c r="GF945" s="32"/>
    </row>
    <row r="946" spans="148:188">
      <c r="ER946" s="32"/>
      <c r="ES946" s="32"/>
      <c r="FM946" s="32"/>
      <c r="FS946" s="32"/>
      <c r="FT946" s="32"/>
      <c r="FU946" s="32"/>
      <c r="GC946" s="32"/>
      <c r="GD946" s="32"/>
      <c r="GE946" s="32"/>
      <c r="GF946" s="32"/>
    </row>
    <row r="947" spans="148:188">
      <c r="ER947" s="32"/>
      <c r="ES947" s="32"/>
      <c r="FM947" s="32"/>
      <c r="FS947" s="32"/>
      <c r="FT947" s="32"/>
      <c r="FU947" s="32"/>
      <c r="GC947" s="32"/>
      <c r="GD947" s="32"/>
      <c r="GE947" s="32"/>
      <c r="GF947" s="32"/>
    </row>
    <row r="948" spans="148:188">
      <c r="ER948" s="32"/>
      <c r="ES948" s="32"/>
      <c r="FM948" s="32"/>
      <c r="FS948" s="32"/>
      <c r="FT948" s="32"/>
      <c r="FU948" s="32"/>
      <c r="GC948" s="32"/>
      <c r="GD948" s="32"/>
      <c r="GE948" s="32"/>
      <c r="GF948" s="32"/>
    </row>
    <row r="949" spans="148:188">
      <c r="ER949" s="32"/>
      <c r="ES949" s="32"/>
      <c r="FM949" s="32"/>
      <c r="FS949" s="32"/>
      <c r="FT949" s="32"/>
      <c r="FU949" s="32"/>
      <c r="GC949" s="32"/>
      <c r="GD949" s="32"/>
      <c r="GE949" s="32"/>
      <c r="GF949" s="32"/>
    </row>
    <row r="950" spans="148:188">
      <c r="ER950" s="32"/>
      <c r="ES950" s="32"/>
      <c r="FM950" s="32"/>
      <c r="FS950" s="32"/>
      <c r="FT950" s="32"/>
      <c r="FU950" s="32"/>
      <c r="GC950" s="32"/>
      <c r="GD950" s="32"/>
      <c r="GE950" s="32"/>
      <c r="GF950" s="32"/>
    </row>
    <row r="951" spans="148:188">
      <c r="ER951" s="32"/>
      <c r="ES951" s="32"/>
      <c r="FM951" s="32"/>
      <c r="FS951" s="32"/>
      <c r="FT951" s="32"/>
      <c r="FU951" s="32"/>
      <c r="GC951" s="32"/>
      <c r="GD951" s="32"/>
      <c r="GE951" s="32"/>
      <c r="GF951" s="32"/>
    </row>
    <row r="952" spans="148:188">
      <c r="ER952" s="32"/>
      <c r="ES952" s="32"/>
      <c r="FM952" s="32"/>
      <c r="FS952" s="32"/>
      <c r="FT952" s="32"/>
      <c r="FU952" s="32"/>
      <c r="GC952" s="32"/>
      <c r="GD952" s="32"/>
      <c r="GE952" s="32"/>
      <c r="GF952" s="32"/>
    </row>
    <row r="953" spans="148:188">
      <c r="ER953" s="32"/>
      <c r="ES953" s="32"/>
      <c r="FM953" s="32"/>
      <c r="FS953" s="32"/>
      <c r="FT953" s="32"/>
      <c r="FU953" s="32"/>
      <c r="GC953" s="32"/>
      <c r="GD953" s="32"/>
      <c r="GE953" s="32"/>
      <c r="GF953" s="32"/>
    </row>
    <row r="954" spans="148:188">
      <c r="ER954" s="32"/>
      <c r="ES954" s="32"/>
      <c r="FM954" s="32"/>
      <c r="FS954" s="32"/>
      <c r="FT954" s="32"/>
      <c r="FU954" s="32"/>
      <c r="GC954" s="32"/>
      <c r="GD954" s="32"/>
      <c r="GE954" s="32"/>
      <c r="GF954" s="32"/>
    </row>
    <row r="955" spans="148:188">
      <c r="ER955" s="32"/>
      <c r="ES955" s="32"/>
      <c r="FM955" s="32"/>
      <c r="FS955" s="32"/>
      <c r="FT955" s="32"/>
      <c r="FU955" s="32"/>
      <c r="GC955" s="32"/>
      <c r="GD955" s="32"/>
      <c r="GE955" s="32"/>
      <c r="GF955" s="32"/>
    </row>
    <row r="956" spans="148:188">
      <c r="ER956" s="32"/>
      <c r="ES956" s="32"/>
      <c r="FM956" s="32"/>
      <c r="FS956" s="32"/>
      <c r="FT956" s="32"/>
      <c r="FU956" s="32"/>
      <c r="GC956" s="32"/>
      <c r="GD956" s="32"/>
      <c r="GE956" s="32"/>
      <c r="GF956" s="32"/>
    </row>
    <row r="957" spans="148:188">
      <c r="ER957" s="32"/>
      <c r="ES957" s="32"/>
      <c r="FM957" s="32"/>
      <c r="FS957" s="32"/>
      <c r="FT957" s="32"/>
      <c r="FU957" s="32"/>
      <c r="GC957" s="32"/>
      <c r="GD957" s="32"/>
      <c r="GE957" s="32"/>
      <c r="GF957" s="32"/>
    </row>
    <row r="958" spans="148:188">
      <c r="ER958" s="32"/>
      <c r="ES958" s="32"/>
      <c r="FM958" s="32"/>
      <c r="FS958" s="32"/>
      <c r="FT958" s="32"/>
      <c r="FU958" s="32"/>
      <c r="GC958" s="32"/>
      <c r="GD958" s="32"/>
      <c r="GE958" s="32"/>
      <c r="GF958" s="32"/>
    </row>
    <row r="959" spans="148:188">
      <c r="ER959" s="32"/>
      <c r="ES959" s="32"/>
      <c r="FM959" s="32"/>
      <c r="FS959" s="32"/>
      <c r="FT959" s="32"/>
      <c r="FU959" s="32"/>
      <c r="GC959" s="32"/>
      <c r="GD959" s="32"/>
      <c r="GE959" s="32"/>
      <c r="GF959" s="32"/>
    </row>
    <row r="960" spans="148:188">
      <c r="ER960" s="32"/>
      <c r="ES960" s="32"/>
      <c r="FM960" s="32"/>
      <c r="FS960" s="32"/>
      <c r="FT960" s="32"/>
      <c r="FU960" s="32"/>
      <c r="GC960" s="32"/>
      <c r="GD960" s="32"/>
      <c r="GE960" s="32"/>
      <c r="GF960" s="32"/>
    </row>
    <row r="961" spans="148:188">
      <c r="ER961" s="32"/>
      <c r="ES961" s="32"/>
      <c r="FM961" s="32"/>
      <c r="FS961" s="32"/>
      <c r="FT961" s="32"/>
      <c r="FU961" s="32"/>
      <c r="GC961" s="32"/>
      <c r="GD961" s="32"/>
      <c r="GE961" s="32"/>
      <c r="GF961" s="32"/>
    </row>
    <row r="962" spans="148:188">
      <c r="ER962" s="32"/>
      <c r="ES962" s="32"/>
      <c r="FM962" s="32"/>
      <c r="FS962" s="32"/>
      <c r="FT962" s="32"/>
      <c r="FU962" s="32"/>
      <c r="GC962" s="32"/>
      <c r="GD962" s="32"/>
      <c r="GE962" s="32"/>
      <c r="GF962" s="32"/>
    </row>
    <row r="963" spans="148:188">
      <c r="ER963" s="32"/>
      <c r="ES963" s="32"/>
      <c r="FM963" s="32"/>
      <c r="FS963" s="32"/>
      <c r="FT963" s="32"/>
      <c r="FU963" s="32"/>
      <c r="GC963" s="32"/>
      <c r="GD963" s="32"/>
      <c r="GE963" s="32"/>
      <c r="GF963" s="32"/>
    </row>
    <row r="964" spans="148:188">
      <c r="ER964" s="32"/>
      <c r="ES964" s="32"/>
      <c r="FM964" s="32"/>
      <c r="FS964" s="32"/>
      <c r="FT964" s="32"/>
      <c r="FU964" s="32"/>
      <c r="GC964" s="32"/>
      <c r="GD964" s="32"/>
      <c r="GE964" s="32"/>
      <c r="GF964" s="32"/>
    </row>
    <row r="965" spans="148:188">
      <c r="ER965" s="32"/>
      <c r="ES965" s="32"/>
      <c r="FM965" s="32"/>
      <c r="FS965" s="32"/>
      <c r="FT965" s="32"/>
      <c r="FU965" s="32"/>
      <c r="GC965" s="32"/>
      <c r="GD965" s="32"/>
      <c r="GE965" s="32"/>
      <c r="GF965" s="32"/>
    </row>
    <row r="966" spans="148:188">
      <c r="ER966" s="32"/>
      <c r="ES966" s="32"/>
      <c r="FM966" s="32"/>
      <c r="FS966" s="32"/>
      <c r="FT966" s="32"/>
      <c r="FU966" s="32"/>
      <c r="GC966" s="32"/>
      <c r="GD966" s="32"/>
      <c r="GE966" s="32"/>
      <c r="GF966" s="32"/>
    </row>
    <row r="967" spans="148:188">
      <c r="ER967" s="32"/>
      <c r="ES967" s="32"/>
      <c r="FM967" s="32"/>
      <c r="FS967" s="32"/>
      <c r="FT967" s="32"/>
      <c r="FU967" s="32"/>
      <c r="GC967" s="32"/>
      <c r="GD967" s="32"/>
      <c r="GE967" s="32"/>
      <c r="GF967" s="32"/>
    </row>
    <row r="968" spans="148:188">
      <c r="ER968" s="32"/>
      <c r="ES968" s="32"/>
      <c r="FM968" s="32"/>
      <c r="FS968" s="32"/>
      <c r="FT968" s="32"/>
      <c r="FU968" s="32"/>
      <c r="GC968" s="32"/>
      <c r="GD968" s="32"/>
      <c r="GE968" s="32"/>
      <c r="GF968" s="32"/>
    </row>
    <row r="969" spans="148:188">
      <c r="ER969" s="32"/>
      <c r="ES969" s="32"/>
      <c r="FM969" s="32"/>
      <c r="FS969" s="32"/>
      <c r="FT969" s="32"/>
      <c r="FU969" s="32"/>
      <c r="GC969" s="32"/>
      <c r="GD969" s="32"/>
      <c r="GE969" s="32"/>
      <c r="GF969" s="32"/>
    </row>
    <row r="970" spans="148:188">
      <c r="ER970" s="32"/>
      <c r="ES970" s="32"/>
      <c r="FM970" s="32"/>
      <c r="FS970" s="32"/>
      <c r="FT970" s="32"/>
      <c r="FU970" s="32"/>
      <c r="GC970" s="32"/>
      <c r="GD970" s="32"/>
      <c r="GE970" s="32"/>
      <c r="GF970" s="32"/>
    </row>
    <row r="971" spans="148:188">
      <c r="ER971" s="32"/>
      <c r="ES971" s="32"/>
      <c r="FM971" s="32"/>
      <c r="FS971" s="32"/>
      <c r="FT971" s="32"/>
      <c r="FU971" s="32"/>
      <c r="GC971" s="32"/>
      <c r="GD971" s="32"/>
      <c r="GE971" s="32"/>
      <c r="GF971" s="32"/>
    </row>
    <row r="972" spans="148:188">
      <c r="ER972" s="32"/>
      <c r="ES972" s="32"/>
      <c r="FM972" s="32"/>
      <c r="FS972" s="32"/>
      <c r="FT972" s="32"/>
      <c r="FU972" s="32"/>
      <c r="GC972" s="32"/>
      <c r="GD972" s="32"/>
      <c r="GE972" s="32"/>
      <c r="GF972" s="32"/>
    </row>
    <row r="973" spans="148:188">
      <c r="ER973" s="32"/>
      <c r="ES973" s="32"/>
      <c r="FM973" s="32"/>
      <c r="FS973" s="32"/>
      <c r="FT973" s="32"/>
      <c r="FU973" s="32"/>
      <c r="GC973" s="32"/>
      <c r="GD973" s="32"/>
      <c r="GE973" s="32"/>
      <c r="GF973" s="32"/>
    </row>
    <row r="974" spans="148:188">
      <c r="ER974" s="32"/>
      <c r="ES974" s="32"/>
      <c r="FM974" s="32"/>
      <c r="FS974" s="32"/>
      <c r="FT974" s="32"/>
      <c r="FU974" s="32"/>
      <c r="GC974" s="32"/>
      <c r="GD974" s="32"/>
      <c r="GE974" s="32"/>
      <c r="GF974" s="32"/>
    </row>
    <row r="975" spans="148:188">
      <c r="ER975" s="32"/>
      <c r="ES975" s="32"/>
      <c r="FM975" s="32"/>
      <c r="FS975" s="32"/>
      <c r="FT975" s="32"/>
      <c r="FU975" s="32"/>
      <c r="GC975" s="32"/>
      <c r="GD975" s="32"/>
      <c r="GE975" s="32"/>
      <c r="GF975" s="32"/>
    </row>
    <row r="976" spans="148:188">
      <c r="ER976" s="32"/>
      <c r="ES976" s="32"/>
      <c r="FM976" s="32"/>
      <c r="FS976" s="32"/>
      <c r="FT976" s="32"/>
      <c r="FU976" s="32"/>
      <c r="GC976" s="32"/>
      <c r="GD976" s="32"/>
      <c r="GE976" s="32"/>
      <c r="GF976" s="32"/>
    </row>
    <row r="977" spans="148:188">
      <c r="ER977" s="32"/>
      <c r="ES977" s="32"/>
      <c r="FM977" s="32"/>
      <c r="FS977" s="32"/>
      <c r="FT977" s="32"/>
      <c r="FU977" s="32"/>
      <c r="GC977" s="32"/>
      <c r="GD977" s="32"/>
      <c r="GE977" s="32"/>
      <c r="GF977" s="32"/>
    </row>
    <row r="978" spans="148:188">
      <c r="ER978" s="32"/>
      <c r="ES978" s="32"/>
      <c r="FM978" s="32"/>
      <c r="FS978" s="32"/>
      <c r="FT978" s="32"/>
      <c r="FU978" s="32"/>
      <c r="GC978" s="32"/>
      <c r="GD978" s="32"/>
      <c r="GE978" s="32"/>
      <c r="GF978" s="32"/>
    </row>
    <row r="979" spans="148:188">
      <c r="ER979" s="32"/>
      <c r="ES979" s="32"/>
      <c r="FM979" s="32"/>
      <c r="FS979" s="32"/>
      <c r="FT979" s="32"/>
      <c r="FU979" s="32"/>
      <c r="GC979" s="32"/>
      <c r="GD979" s="32"/>
      <c r="GE979" s="32"/>
      <c r="GF979" s="32"/>
    </row>
    <row r="980" spans="148:188">
      <c r="ER980" s="32"/>
      <c r="ES980" s="32"/>
      <c r="FM980" s="32"/>
      <c r="FS980" s="32"/>
      <c r="FT980" s="32"/>
      <c r="FU980" s="32"/>
      <c r="GC980" s="32"/>
      <c r="GD980" s="32"/>
      <c r="GE980" s="32"/>
      <c r="GF980" s="32"/>
    </row>
    <row r="981" spans="148:188">
      <c r="ER981" s="32"/>
      <c r="ES981" s="32"/>
      <c r="FM981" s="32"/>
      <c r="FS981" s="32"/>
      <c r="FT981" s="32"/>
      <c r="FU981" s="32"/>
      <c r="GC981" s="32"/>
      <c r="GD981" s="32"/>
      <c r="GE981" s="32"/>
      <c r="GF981" s="32"/>
    </row>
    <row r="982" spans="148:188">
      <c r="ER982" s="32"/>
      <c r="ES982" s="32"/>
      <c r="FM982" s="32"/>
      <c r="FS982" s="32"/>
      <c r="FT982" s="32"/>
      <c r="FU982" s="32"/>
      <c r="GC982" s="32"/>
      <c r="GD982" s="32"/>
      <c r="GE982" s="32"/>
      <c r="GF982" s="32"/>
    </row>
    <row r="983" spans="148:188">
      <c r="ER983" s="32"/>
      <c r="ES983" s="32"/>
      <c r="FM983" s="32"/>
      <c r="FS983" s="32"/>
      <c r="FT983" s="32"/>
      <c r="FU983" s="32"/>
      <c r="GC983" s="32"/>
      <c r="GD983" s="32"/>
      <c r="GE983" s="32"/>
      <c r="GF983" s="32"/>
    </row>
    <row r="984" spans="148:188">
      <c r="ER984" s="32"/>
      <c r="ES984" s="32"/>
      <c r="FM984" s="32"/>
      <c r="FS984" s="32"/>
      <c r="FT984" s="32"/>
      <c r="FU984" s="32"/>
      <c r="GC984" s="32"/>
      <c r="GD984" s="32"/>
      <c r="GE984" s="32"/>
      <c r="GF984" s="32"/>
    </row>
    <row r="985" spans="148:188">
      <c r="ER985" s="32"/>
      <c r="ES985" s="32"/>
      <c r="FM985" s="32"/>
      <c r="FS985" s="32"/>
      <c r="FT985" s="32"/>
      <c r="FU985" s="32"/>
      <c r="GC985" s="32"/>
      <c r="GD985" s="32"/>
      <c r="GE985" s="32"/>
      <c r="GF985" s="32"/>
    </row>
    <row r="986" spans="148:188">
      <c r="ER986" s="32"/>
      <c r="ES986" s="32"/>
      <c r="FM986" s="32"/>
      <c r="FS986" s="32"/>
      <c r="FT986" s="32"/>
      <c r="FU986" s="32"/>
      <c r="GC986" s="32"/>
      <c r="GD986" s="32"/>
      <c r="GE986" s="32"/>
      <c r="GF986" s="32"/>
    </row>
    <row r="987" spans="148:188">
      <c r="ER987" s="32"/>
      <c r="ES987" s="32"/>
      <c r="FM987" s="32"/>
      <c r="FS987" s="32"/>
      <c r="FT987" s="32"/>
      <c r="FU987" s="32"/>
      <c r="GC987" s="32"/>
      <c r="GD987" s="32"/>
      <c r="GE987" s="32"/>
      <c r="GF987" s="32"/>
    </row>
    <row r="988" spans="148:188">
      <c r="ER988" s="32"/>
      <c r="ES988" s="32"/>
      <c r="FM988" s="32"/>
      <c r="FS988" s="32"/>
      <c r="FT988" s="32"/>
      <c r="FU988" s="32"/>
      <c r="GC988" s="32"/>
      <c r="GD988" s="32"/>
      <c r="GE988" s="32"/>
      <c r="GF988" s="32"/>
    </row>
    <row r="989" spans="148:188">
      <c r="ER989" s="32"/>
      <c r="ES989" s="32"/>
      <c r="FM989" s="32"/>
      <c r="FS989" s="32"/>
      <c r="FT989" s="32"/>
      <c r="FU989" s="32"/>
      <c r="GC989" s="32"/>
      <c r="GD989" s="32"/>
      <c r="GE989" s="32"/>
      <c r="GF989" s="32"/>
    </row>
    <row r="990" spans="148:188">
      <c r="ER990" s="32"/>
      <c r="ES990" s="32"/>
      <c r="FM990" s="32"/>
      <c r="FS990" s="32"/>
      <c r="FT990" s="32"/>
      <c r="FU990" s="32"/>
      <c r="GC990" s="32"/>
      <c r="GD990" s="32"/>
      <c r="GE990" s="32"/>
      <c r="GF990" s="32"/>
    </row>
    <row r="991" spans="148:188">
      <c r="ER991" s="32"/>
      <c r="ES991" s="32"/>
      <c r="FM991" s="32"/>
      <c r="FS991" s="32"/>
      <c r="FT991" s="32"/>
      <c r="FU991" s="32"/>
      <c r="GC991" s="32"/>
      <c r="GD991" s="32"/>
      <c r="GE991" s="32"/>
      <c r="GF991" s="32"/>
    </row>
    <row r="992" spans="148:188">
      <c r="ER992" s="32"/>
      <c r="ES992" s="32"/>
      <c r="FM992" s="32"/>
      <c r="FS992" s="32"/>
      <c r="FT992" s="32"/>
      <c r="FU992" s="32"/>
      <c r="GC992" s="32"/>
      <c r="GD992" s="32"/>
      <c r="GE992" s="32"/>
      <c r="GF992" s="32"/>
    </row>
    <row r="993" spans="148:188">
      <c r="ER993" s="32"/>
      <c r="ES993" s="32"/>
      <c r="FM993" s="32"/>
      <c r="FS993" s="32"/>
      <c r="FT993" s="32"/>
      <c r="FU993" s="32"/>
      <c r="GC993" s="32"/>
      <c r="GD993" s="32"/>
      <c r="GE993" s="32"/>
      <c r="GF993" s="32"/>
    </row>
    <row r="994" spans="148:188">
      <c r="ER994" s="32"/>
      <c r="ES994" s="32"/>
      <c r="FM994" s="32"/>
      <c r="FS994" s="32"/>
      <c r="FT994" s="32"/>
      <c r="FU994" s="32"/>
      <c r="GC994" s="32"/>
      <c r="GD994" s="32"/>
      <c r="GE994" s="32"/>
      <c r="GF994" s="32"/>
    </row>
    <row r="995" spans="148:188">
      <c r="ER995" s="32"/>
      <c r="ES995" s="32"/>
      <c r="FM995" s="32"/>
      <c r="FS995" s="32"/>
      <c r="FT995" s="32"/>
      <c r="FU995" s="32"/>
      <c r="GC995" s="32"/>
      <c r="GD995" s="32"/>
      <c r="GE995" s="32"/>
      <c r="GF995" s="32"/>
    </row>
    <row r="996" spans="148:188">
      <c r="ER996" s="32"/>
      <c r="ES996" s="32"/>
      <c r="FM996" s="32"/>
      <c r="FS996" s="32"/>
      <c r="FT996" s="32"/>
      <c r="FU996" s="32"/>
      <c r="GC996" s="32"/>
      <c r="GD996" s="32"/>
      <c r="GE996" s="32"/>
      <c r="GF996" s="32"/>
    </row>
    <row r="997" spans="148:188">
      <c r="ER997" s="32"/>
      <c r="ES997" s="32"/>
      <c r="FM997" s="32"/>
      <c r="FS997" s="32"/>
      <c r="FT997" s="32"/>
      <c r="FU997" s="32"/>
      <c r="GC997" s="32"/>
      <c r="GD997" s="32"/>
      <c r="GE997" s="32"/>
      <c r="GF997" s="32"/>
    </row>
    <row r="998" spans="148:188">
      <c r="ER998" s="32"/>
      <c r="ES998" s="32"/>
      <c r="FM998" s="32"/>
      <c r="FS998" s="32"/>
      <c r="FT998" s="32"/>
      <c r="FU998" s="32"/>
      <c r="GC998" s="32"/>
      <c r="GD998" s="32"/>
      <c r="GE998" s="32"/>
      <c r="GF998" s="32"/>
    </row>
    <row r="999" spans="148:188">
      <c r="ER999" s="32"/>
      <c r="ES999" s="32"/>
      <c r="FM999" s="32"/>
      <c r="FS999" s="32"/>
      <c r="FT999" s="32"/>
      <c r="FU999" s="32"/>
      <c r="GC999" s="32"/>
      <c r="GD999" s="32"/>
      <c r="GE999" s="32"/>
      <c r="GF999" s="32"/>
    </row>
    <row r="1000" spans="148:188">
      <c r="ER1000" s="32"/>
      <c r="ES1000" s="32"/>
      <c r="FM1000" s="32"/>
      <c r="FS1000" s="32"/>
      <c r="FT1000" s="32"/>
      <c r="FU1000" s="32"/>
      <c r="GC1000" s="32"/>
      <c r="GD1000" s="32"/>
      <c r="GE1000" s="32"/>
      <c r="GF1000" s="32"/>
    </row>
    <row r="1001" spans="148:188">
      <c r="ER1001" s="32"/>
      <c r="ES1001" s="32"/>
      <c r="FM1001" s="32"/>
      <c r="FS1001" s="32"/>
      <c r="FT1001" s="32"/>
      <c r="FU1001" s="32"/>
      <c r="GC1001" s="32"/>
      <c r="GD1001" s="32"/>
      <c r="GE1001" s="32"/>
      <c r="GF1001" s="32"/>
    </row>
    <row r="1002" spans="148:188">
      <c r="ER1002" s="32"/>
      <c r="ES1002" s="32"/>
      <c r="FM1002" s="32"/>
      <c r="FS1002" s="32"/>
      <c r="FT1002" s="32"/>
      <c r="FU1002" s="32"/>
      <c r="GC1002" s="32"/>
      <c r="GD1002" s="32"/>
      <c r="GE1002" s="32"/>
      <c r="GF1002" s="32"/>
    </row>
    <row r="1003" spans="148:188">
      <c r="ER1003" s="32"/>
      <c r="ES1003" s="32"/>
      <c r="FM1003" s="32"/>
      <c r="FS1003" s="32"/>
      <c r="FT1003" s="32"/>
      <c r="FU1003" s="32"/>
      <c r="GC1003" s="32"/>
      <c r="GD1003" s="32"/>
      <c r="GE1003" s="32"/>
      <c r="GF1003" s="32"/>
    </row>
    <row r="1004" spans="148:188">
      <c r="ER1004" s="32"/>
      <c r="ES1004" s="32"/>
      <c r="FM1004" s="32"/>
      <c r="FS1004" s="32"/>
      <c r="FT1004" s="32"/>
      <c r="FU1004" s="32"/>
      <c r="GC1004" s="32"/>
      <c r="GD1004" s="32"/>
      <c r="GE1004" s="32"/>
      <c r="GF1004" s="32"/>
    </row>
    <row r="1005" spans="148:188">
      <c r="ER1005" s="32"/>
      <c r="ES1005" s="32"/>
      <c r="FM1005" s="32"/>
      <c r="FS1005" s="32"/>
      <c r="FT1005" s="32"/>
      <c r="FU1005" s="32"/>
      <c r="GC1005" s="32"/>
      <c r="GD1005" s="32"/>
      <c r="GE1005" s="32"/>
      <c r="GF1005" s="32"/>
    </row>
    <row r="1006" spans="148:188">
      <c r="ER1006" s="32"/>
      <c r="ES1006" s="32"/>
      <c r="FM1006" s="32"/>
      <c r="FS1006" s="32"/>
      <c r="FT1006" s="32"/>
      <c r="FU1006" s="32"/>
      <c r="GC1006" s="32"/>
      <c r="GD1006" s="32"/>
      <c r="GE1006" s="32"/>
      <c r="GF1006" s="32"/>
    </row>
    <row r="1007" spans="148:188">
      <c r="ER1007" s="32"/>
      <c r="ES1007" s="32"/>
      <c r="FM1007" s="32"/>
      <c r="FS1007" s="32"/>
      <c r="FT1007" s="32"/>
      <c r="FU1007" s="32"/>
      <c r="GC1007" s="32"/>
      <c r="GD1007" s="32"/>
      <c r="GE1007" s="32"/>
      <c r="GF1007" s="32"/>
    </row>
    <row r="1008" spans="148:188">
      <c r="ER1008" s="32"/>
      <c r="ES1008" s="32"/>
      <c r="FM1008" s="32"/>
      <c r="FS1008" s="32"/>
      <c r="FT1008" s="32"/>
      <c r="FU1008" s="32"/>
      <c r="GC1008" s="32"/>
      <c r="GD1008" s="32"/>
      <c r="GE1008" s="32"/>
      <c r="GF1008" s="32"/>
    </row>
    <row r="1009" spans="148:188">
      <c r="ER1009" s="32"/>
      <c r="ES1009" s="32"/>
      <c r="FM1009" s="32"/>
      <c r="FS1009" s="32"/>
      <c r="FT1009" s="32"/>
      <c r="FU1009" s="32"/>
      <c r="GC1009" s="32"/>
      <c r="GD1009" s="32"/>
      <c r="GE1009" s="32"/>
      <c r="GF1009" s="32"/>
    </row>
    <row r="1010" spans="148:188">
      <c r="ER1010" s="32"/>
      <c r="ES1010" s="32"/>
      <c r="FM1010" s="32"/>
      <c r="FS1010" s="32"/>
      <c r="FT1010" s="32"/>
      <c r="FU1010" s="32"/>
      <c r="GC1010" s="32"/>
      <c r="GD1010" s="32"/>
      <c r="GE1010" s="32"/>
      <c r="GF1010" s="32"/>
    </row>
    <row r="1011" spans="148:188">
      <c r="ER1011" s="32"/>
      <c r="ES1011" s="32"/>
      <c r="FM1011" s="32"/>
      <c r="FS1011" s="32"/>
      <c r="FT1011" s="32"/>
      <c r="FU1011" s="32"/>
      <c r="GC1011" s="32"/>
      <c r="GD1011" s="32"/>
      <c r="GE1011" s="32"/>
      <c r="GF1011" s="32"/>
    </row>
    <row r="1012" spans="148:188">
      <c r="ER1012" s="32"/>
      <c r="ES1012" s="32"/>
      <c r="FM1012" s="32"/>
      <c r="FS1012" s="32"/>
      <c r="FT1012" s="32"/>
      <c r="FU1012" s="32"/>
      <c r="GC1012" s="32"/>
      <c r="GD1012" s="32"/>
      <c r="GE1012" s="32"/>
      <c r="GF1012" s="32"/>
    </row>
    <row r="1013" spans="148:188">
      <c r="ER1013" s="32"/>
      <c r="ES1013" s="32"/>
      <c r="FM1013" s="32"/>
      <c r="FS1013" s="32"/>
      <c r="FT1013" s="32"/>
      <c r="FU1013" s="32"/>
      <c r="GC1013" s="32"/>
      <c r="GD1013" s="32"/>
      <c r="GE1013" s="32"/>
      <c r="GF1013" s="32"/>
    </row>
    <row r="1014" spans="148:188">
      <c r="ER1014" s="32"/>
      <c r="ES1014" s="32"/>
      <c r="FM1014" s="32"/>
      <c r="FS1014" s="32"/>
      <c r="FT1014" s="32"/>
      <c r="FU1014" s="32"/>
      <c r="GC1014" s="32"/>
      <c r="GD1014" s="32"/>
      <c r="GE1014" s="32"/>
      <c r="GF1014" s="32"/>
    </row>
    <row r="1015" spans="148:188">
      <c r="ER1015" s="32"/>
      <c r="ES1015" s="32"/>
      <c r="FM1015" s="32"/>
      <c r="FS1015" s="32"/>
      <c r="FT1015" s="32"/>
      <c r="FU1015" s="32"/>
      <c r="GC1015" s="32"/>
      <c r="GD1015" s="32"/>
      <c r="GE1015" s="32"/>
      <c r="GF1015" s="32"/>
    </row>
    <row r="1016" spans="148:188">
      <c r="ER1016" s="32"/>
      <c r="ES1016" s="32"/>
      <c r="FM1016" s="32"/>
      <c r="FS1016" s="32"/>
      <c r="FT1016" s="32"/>
      <c r="FU1016" s="32"/>
      <c r="GC1016" s="32"/>
      <c r="GD1016" s="32"/>
      <c r="GE1016" s="32"/>
      <c r="GF1016" s="32"/>
    </row>
    <row r="1017" spans="148:188">
      <c r="ER1017" s="32"/>
      <c r="ES1017" s="32"/>
      <c r="FM1017" s="32"/>
      <c r="FS1017" s="32"/>
      <c r="FT1017" s="32"/>
      <c r="FU1017" s="32"/>
      <c r="GC1017" s="32"/>
      <c r="GD1017" s="32"/>
      <c r="GE1017" s="32"/>
      <c r="GF1017" s="32"/>
    </row>
    <row r="1018" spans="148:188">
      <c r="ER1018" s="32"/>
      <c r="ES1018" s="32"/>
      <c r="FM1018" s="32"/>
      <c r="FS1018" s="32"/>
      <c r="FT1018" s="32"/>
      <c r="FU1018" s="32"/>
      <c r="GC1018" s="32"/>
      <c r="GD1018" s="32"/>
      <c r="GE1018" s="32"/>
      <c r="GF1018" s="32"/>
    </row>
    <row r="1019" spans="148:188">
      <c r="ER1019" s="32"/>
      <c r="ES1019" s="32"/>
      <c r="FM1019" s="32"/>
      <c r="FS1019" s="32"/>
      <c r="FT1019" s="32"/>
      <c r="FU1019" s="32"/>
      <c r="GC1019" s="32"/>
      <c r="GD1019" s="32"/>
      <c r="GE1019" s="32"/>
      <c r="GF1019" s="32"/>
    </row>
    <row r="1020" spans="148:188">
      <c r="ER1020" s="32"/>
      <c r="ES1020" s="32"/>
      <c r="FM1020" s="32"/>
      <c r="FS1020" s="32"/>
      <c r="FT1020" s="32"/>
      <c r="FU1020" s="32"/>
      <c r="GC1020" s="32"/>
      <c r="GD1020" s="32"/>
      <c r="GE1020" s="32"/>
      <c r="GF1020" s="32"/>
    </row>
    <row r="1021" spans="148:188">
      <c r="ER1021" s="32"/>
      <c r="ES1021" s="32"/>
      <c r="FM1021" s="32"/>
      <c r="FS1021" s="32"/>
      <c r="FT1021" s="32"/>
      <c r="FU1021" s="32"/>
      <c r="GC1021" s="32"/>
      <c r="GD1021" s="32"/>
      <c r="GE1021" s="32"/>
      <c r="GF1021" s="32"/>
    </row>
    <row r="1022" spans="148:188">
      <c r="ER1022" s="32"/>
      <c r="ES1022" s="32"/>
      <c r="FM1022" s="32"/>
      <c r="FS1022" s="32"/>
      <c r="FT1022" s="32"/>
      <c r="FU1022" s="32"/>
      <c r="GC1022" s="32"/>
      <c r="GD1022" s="32"/>
      <c r="GE1022" s="32"/>
      <c r="GF1022" s="32"/>
    </row>
    <row r="1023" spans="148:188">
      <c r="ER1023" s="32"/>
      <c r="ES1023" s="32"/>
      <c r="FM1023" s="32"/>
      <c r="FS1023" s="32"/>
      <c r="FT1023" s="32"/>
      <c r="FU1023" s="32"/>
      <c r="GC1023" s="32"/>
      <c r="GD1023" s="32"/>
      <c r="GE1023" s="32"/>
      <c r="GF1023" s="32"/>
    </row>
    <row r="1024" spans="148:188">
      <c r="ER1024" s="32"/>
      <c r="ES1024" s="32"/>
      <c r="FM1024" s="32"/>
      <c r="FS1024" s="32"/>
      <c r="FT1024" s="32"/>
      <c r="FU1024" s="32"/>
      <c r="GC1024" s="32"/>
      <c r="GD1024" s="32"/>
      <c r="GE1024" s="32"/>
      <c r="GF1024" s="32"/>
    </row>
    <row r="1025" spans="148:188">
      <c r="ER1025" s="32"/>
      <c r="ES1025" s="32"/>
      <c r="FM1025" s="32"/>
      <c r="FS1025" s="32"/>
      <c r="FT1025" s="32"/>
      <c r="FU1025" s="32"/>
      <c r="GC1025" s="32"/>
      <c r="GD1025" s="32"/>
      <c r="GE1025" s="32"/>
      <c r="GF1025" s="32"/>
    </row>
    <row r="1026" spans="148:188">
      <c r="ER1026" s="32"/>
      <c r="ES1026" s="32"/>
      <c r="FM1026" s="32"/>
      <c r="FS1026" s="32"/>
      <c r="FT1026" s="32"/>
      <c r="FU1026" s="32"/>
      <c r="GC1026" s="32"/>
      <c r="GD1026" s="32"/>
      <c r="GE1026" s="32"/>
      <c r="GF1026" s="32"/>
    </row>
    <row r="1027" spans="148:188">
      <c r="ER1027" s="32"/>
      <c r="ES1027" s="32"/>
      <c r="FM1027" s="32"/>
      <c r="FS1027" s="32"/>
      <c r="FT1027" s="32"/>
      <c r="FU1027" s="32"/>
      <c r="GC1027" s="32"/>
      <c r="GD1027" s="32"/>
      <c r="GE1027" s="32"/>
      <c r="GF1027" s="32"/>
    </row>
    <row r="1028" spans="148:188">
      <c r="ER1028" s="32"/>
      <c r="ES1028" s="32"/>
      <c r="FM1028" s="32"/>
      <c r="FS1028" s="32"/>
      <c r="FT1028" s="32"/>
      <c r="FU1028" s="32"/>
      <c r="GC1028" s="32"/>
      <c r="GD1028" s="32"/>
      <c r="GE1028" s="32"/>
      <c r="GF1028" s="32"/>
    </row>
    <row r="1029" spans="148:188">
      <c r="ER1029" s="32"/>
      <c r="ES1029" s="32"/>
      <c r="FM1029" s="32"/>
      <c r="FS1029" s="32"/>
      <c r="FT1029" s="32"/>
      <c r="FU1029" s="32"/>
      <c r="GC1029" s="32"/>
      <c r="GD1029" s="32"/>
      <c r="GE1029" s="32"/>
      <c r="GF1029" s="32"/>
    </row>
    <row r="1030" spans="148:188">
      <c r="ER1030" s="32"/>
      <c r="ES1030" s="32"/>
      <c r="FM1030" s="32"/>
      <c r="FS1030" s="32"/>
      <c r="FT1030" s="32"/>
      <c r="FU1030" s="32"/>
      <c r="GC1030" s="32"/>
      <c r="GD1030" s="32"/>
      <c r="GE1030" s="32"/>
      <c r="GF1030" s="32"/>
    </row>
    <row r="1031" spans="148:188">
      <c r="ER1031" s="32"/>
      <c r="ES1031" s="32"/>
      <c r="FM1031" s="32"/>
      <c r="FS1031" s="32"/>
      <c r="FT1031" s="32"/>
      <c r="FU1031" s="32"/>
      <c r="GC1031" s="32"/>
      <c r="GD1031" s="32"/>
      <c r="GE1031" s="32"/>
      <c r="GF1031" s="32"/>
    </row>
    <row r="1032" spans="148:188">
      <c r="ER1032" s="32"/>
      <c r="ES1032" s="32"/>
      <c r="FM1032" s="32"/>
      <c r="FS1032" s="32"/>
      <c r="FT1032" s="32"/>
      <c r="FU1032" s="32"/>
      <c r="GC1032" s="32"/>
      <c r="GD1032" s="32"/>
      <c r="GE1032" s="32"/>
      <c r="GF1032" s="32"/>
    </row>
    <row r="1033" spans="148:188">
      <c r="ER1033" s="32"/>
      <c r="ES1033" s="32"/>
      <c r="FM1033" s="32"/>
      <c r="FS1033" s="32"/>
      <c r="FT1033" s="32"/>
      <c r="FU1033" s="32"/>
      <c r="GC1033" s="32"/>
      <c r="GD1033" s="32"/>
      <c r="GE1033" s="32"/>
      <c r="GF1033" s="32"/>
    </row>
    <row r="1034" spans="148:188">
      <c r="ER1034" s="32"/>
      <c r="ES1034" s="32"/>
      <c r="FM1034" s="32"/>
      <c r="FS1034" s="32"/>
      <c r="FT1034" s="32"/>
      <c r="FU1034" s="32"/>
      <c r="GC1034" s="32"/>
      <c r="GD1034" s="32"/>
      <c r="GE1034" s="32"/>
      <c r="GF1034" s="32"/>
    </row>
    <row r="1035" spans="148:188">
      <c r="FM1035" s="32"/>
      <c r="FS1035" s="32"/>
      <c r="FT1035" s="32"/>
      <c r="FU1035" s="32"/>
      <c r="GC1035" s="32"/>
      <c r="GD1035" s="32"/>
      <c r="GE1035" s="32"/>
      <c r="GF1035" s="32"/>
    </row>
    <row r="1036" spans="148:188">
      <c r="FM1036" s="32"/>
      <c r="FS1036" s="32"/>
      <c r="FT1036" s="32"/>
      <c r="FU1036" s="32"/>
      <c r="GC1036" s="32"/>
      <c r="GD1036" s="32"/>
      <c r="GE1036" s="32"/>
      <c r="GF1036" s="32"/>
    </row>
    <row r="1037" spans="148:188">
      <c r="FM1037" s="32"/>
      <c r="FS1037" s="32"/>
      <c r="FT1037" s="32"/>
      <c r="FU1037" s="32"/>
      <c r="GC1037" s="32"/>
      <c r="GD1037" s="32"/>
      <c r="GE1037" s="32"/>
      <c r="GF1037" s="32"/>
    </row>
    <row r="1038" spans="148:188">
      <c r="FM1038" s="32"/>
      <c r="FS1038" s="32"/>
      <c r="FT1038" s="32"/>
      <c r="FU1038" s="32"/>
      <c r="GC1038" s="32"/>
      <c r="GD1038" s="32"/>
      <c r="GE1038" s="32"/>
      <c r="GF1038" s="32"/>
    </row>
    <row r="1039" spans="148:188">
      <c r="FM1039" s="32"/>
      <c r="FS1039" s="32"/>
      <c r="FT1039" s="32"/>
      <c r="FU1039" s="32"/>
      <c r="GC1039" s="32"/>
      <c r="GD1039" s="32"/>
      <c r="GE1039" s="32"/>
      <c r="GF1039" s="32"/>
    </row>
    <row r="1040" spans="148:188">
      <c r="FM1040" s="32"/>
      <c r="FS1040" s="32"/>
      <c r="FT1040" s="32"/>
      <c r="FU1040" s="32"/>
      <c r="GC1040" s="32"/>
      <c r="GD1040" s="32"/>
      <c r="GE1040" s="32"/>
      <c r="GF1040" s="32"/>
    </row>
    <row r="1041" spans="169:188">
      <c r="FM1041" s="32"/>
      <c r="FS1041" s="32"/>
      <c r="FT1041" s="32"/>
      <c r="FU1041" s="32"/>
      <c r="GC1041" s="32"/>
      <c r="GD1041" s="32"/>
      <c r="GE1041" s="32"/>
      <c r="GF1041" s="32"/>
    </row>
    <row r="1042" spans="169:188">
      <c r="FM1042" s="32"/>
      <c r="FS1042" s="32"/>
      <c r="FT1042" s="32"/>
      <c r="FU1042" s="32"/>
      <c r="GC1042" s="32"/>
      <c r="GD1042" s="32"/>
      <c r="GE1042" s="32"/>
      <c r="GF1042" s="32"/>
    </row>
    <row r="1043" spans="169:188">
      <c r="FM1043" s="32"/>
      <c r="FS1043" s="32"/>
      <c r="FT1043" s="32"/>
      <c r="FU1043" s="32"/>
      <c r="GC1043" s="32"/>
      <c r="GD1043" s="32"/>
      <c r="GE1043" s="32"/>
      <c r="GF1043" s="32"/>
    </row>
    <row r="1044" spans="169:188">
      <c r="FM1044" s="32"/>
      <c r="FS1044" s="32"/>
      <c r="FT1044" s="32"/>
      <c r="FU1044" s="32"/>
      <c r="GC1044" s="32"/>
      <c r="GD1044" s="32"/>
      <c r="GE1044" s="32"/>
      <c r="GF1044" s="32"/>
    </row>
    <row r="1045" spans="169:188">
      <c r="FM1045" s="32"/>
      <c r="FS1045" s="32"/>
      <c r="FT1045" s="32"/>
      <c r="FU1045" s="32"/>
      <c r="GC1045" s="32"/>
      <c r="GD1045" s="32"/>
      <c r="GE1045" s="32"/>
      <c r="GF1045" s="32"/>
    </row>
    <row r="1046" spans="169:188">
      <c r="FM1046" s="32"/>
      <c r="FS1046" s="32"/>
      <c r="FT1046" s="32"/>
      <c r="FU1046" s="32"/>
      <c r="GC1046" s="32"/>
      <c r="GD1046" s="32"/>
      <c r="GE1046" s="32"/>
      <c r="GF1046" s="32"/>
    </row>
    <row r="1047" spans="169:188">
      <c r="FM1047" s="32"/>
      <c r="FS1047" s="32"/>
      <c r="FT1047" s="32"/>
      <c r="FU1047" s="32"/>
      <c r="GC1047" s="32"/>
      <c r="GD1047" s="32"/>
      <c r="GE1047" s="32"/>
      <c r="GF1047" s="32"/>
    </row>
    <row r="1048" spans="169:188">
      <c r="FM1048" s="32"/>
      <c r="FS1048" s="32"/>
      <c r="FT1048" s="32"/>
      <c r="FU1048" s="32"/>
      <c r="GC1048" s="32"/>
      <c r="GD1048" s="32"/>
      <c r="GE1048" s="32"/>
      <c r="GF1048" s="32"/>
    </row>
    <row r="1049" spans="169:188">
      <c r="FM1049" s="32"/>
      <c r="FS1049" s="32"/>
      <c r="FT1049" s="32"/>
      <c r="FU1049" s="32"/>
      <c r="GC1049" s="32"/>
      <c r="GD1049" s="32"/>
      <c r="GE1049" s="32"/>
      <c r="GF1049" s="32"/>
    </row>
    <row r="1050" spans="169:188">
      <c r="FM1050" s="32"/>
      <c r="FS1050" s="32"/>
      <c r="FT1050" s="32"/>
      <c r="FU1050" s="32"/>
      <c r="GC1050" s="32"/>
      <c r="GD1050" s="32"/>
      <c r="GE1050" s="32"/>
      <c r="GF1050" s="32"/>
    </row>
    <row r="1051" spans="169:188">
      <c r="FM1051" s="32"/>
      <c r="FS1051" s="32"/>
      <c r="FT1051" s="32"/>
      <c r="FU1051" s="32"/>
      <c r="GC1051" s="32"/>
      <c r="GD1051" s="32"/>
      <c r="GE1051" s="32"/>
      <c r="GF1051" s="32"/>
    </row>
    <row r="1052" spans="169:188">
      <c r="FM1052" s="32"/>
      <c r="FS1052" s="32"/>
      <c r="FT1052" s="32"/>
      <c r="FU1052" s="32"/>
      <c r="GC1052" s="32"/>
      <c r="GD1052" s="32"/>
      <c r="GE1052" s="32"/>
      <c r="GF1052" s="32"/>
    </row>
    <row r="1053" spans="169:188">
      <c r="FM1053" s="32"/>
      <c r="FS1053" s="32"/>
      <c r="FT1053" s="32"/>
      <c r="FU1053" s="32"/>
      <c r="GC1053" s="32"/>
      <c r="GD1053" s="32"/>
      <c r="GE1053" s="32"/>
      <c r="GF1053" s="32"/>
    </row>
    <row r="1054" spans="169:188">
      <c r="FM1054" s="32"/>
      <c r="FS1054" s="32"/>
      <c r="FT1054" s="32"/>
      <c r="FU1054" s="32"/>
      <c r="GC1054" s="32"/>
      <c r="GD1054" s="32"/>
      <c r="GE1054" s="32"/>
      <c r="GF1054" s="32"/>
    </row>
    <row r="1055" spans="169:188">
      <c r="FM1055" s="32"/>
      <c r="FS1055" s="32"/>
      <c r="FT1055" s="32"/>
      <c r="FU1055" s="32"/>
      <c r="GC1055" s="32"/>
      <c r="GD1055" s="32"/>
      <c r="GE1055" s="32"/>
      <c r="GF1055" s="32"/>
    </row>
    <row r="1056" spans="169:188">
      <c r="FM1056" s="32"/>
      <c r="FS1056" s="32"/>
      <c r="FT1056" s="32"/>
      <c r="FU1056" s="32"/>
      <c r="GC1056" s="32"/>
      <c r="GD1056" s="32"/>
      <c r="GE1056" s="32"/>
      <c r="GF1056" s="32"/>
    </row>
    <row r="1057" spans="169:188">
      <c r="FM1057" s="32"/>
      <c r="FS1057" s="32"/>
      <c r="FT1057" s="32"/>
      <c r="FU1057" s="32"/>
      <c r="GC1057" s="32"/>
      <c r="GD1057" s="32"/>
      <c r="GE1057" s="32"/>
      <c r="GF1057" s="32"/>
    </row>
    <row r="1058" spans="169:188">
      <c r="FM1058" s="32"/>
      <c r="FS1058" s="32"/>
      <c r="FT1058" s="32"/>
      <c r="FU1058" s="32"/>
      <c r="GC1058" s="32"/>
      <c r="GD1058" s="32"/>
      <c r="GE1058" s="32"/>
      <c r="GF1058" s="32"/>
    </row>
    <row r="1059" spans="169:188">
      <c r="FM1059" s="32"/>
      <c r="FS1059" s="32"/>
      <c r="FT1059" s="32"/>
      <c r="FU1059" s="32"/>
      <c r="GC1059" s="32"/>
      <c r="GD1059" s="32"/>
      <c r="GE1059" s="32"/>
      <c r="GF1059" s="32"/>
    </row>
    <row r="1060" spans="169:188">
      <c r="FM1060" s="32"/>
      <c r="FS1060" s="32"/>
      <c r="FT1060" s="32"/>
      <c r="FU1060" s="32"/>
      <c r="GC1060" s="32"/>
      <c r="GD1060" s="32"/>
      <c r="GE1060" s="32"/>
      <c r="GF1060" s="32"/>
    </row>
    <row r="1061" spans="169:188">
      <c r="FM1061" s="32"/>
      <c r="FS1061" s="32"/>
      <c r="FT1061" s="32"/>
      <c r="FU1061" s="32"/>
      <c r="GC1061" s="32"/>
      <c r="GD1061" s="32"/>
      <c r="GE1061" s="32"/>
      <c r="GF1061" s="32"/>
    </row>
    <row r="1062" spans="169:188">
      <c r="FM1062" s="32"/>
      <c r="FS1062" s="32"/>
      <c r="FT1062" s="32"/>
      <c r="FU1062" s="32"/>
      <c r="GC1062" s="32"/>
      <c r="GD1062" s="32"/>
      <c r="GE1062" s="32"/>
      <c r="GF1062" s="32"/>
    </row>
    <row r="1063" spans="169:188">
      <c r="FM1063" s="32"/>
      <c r="FS1063" s="32"/>
      <c r="FT1063" s="32"/>
      <c r="FU1063" s="32"/>
      <c r="GC1063" s="32"/>
      <c r="GD1063" s="32"/>
      <c r="GE1063" s="32"/>
      <c r="GF1063" s="32"/>
    </row>
    <row r="1064" spans="169:188">
      <c r="FM1064" s="32"/>
      <c r="FS1064" s="32"/>
      <c r="FT1064" s="32"/>
      <c r="FU1064" s="32"/>
      <c r="GC1064" s="32"/>
      <c r="GD1064" s="32"/>
      <c r="GE1064" s="32"/>
      <c r="GF1064" s="32"/>
    </row>
    <row r="1065" spans="169:188">
      <c r="FM1065" s="32"/>
      <c r="FS1065" s="32"/>
      <c r="FT1065" s="32"/>
      <c r="FU1065" s="32"/>
      <c r="GC1065" s="32"/>
      <c r="GD1065" s="32"/>
      <c r="GE1065" s="32"/>
      <c r="GF1065" s="32"/>
    </row>
    <row r="1066" spans="169:188">
      <c r="FM1066" s="32"/>
      <c r="FS1066" s="32"/>
      <c r="FT1066" s="32"/>
      <c r="FU1066" s="32"/>
      <c r="GC1066" s="32"/>
      <c r="GD1066" s="32"/>
      <c r="GE1066" s="32"/>
      <c r="GF1066" s="32"/>
    </row>
    <row r="1067" spans="169:188">
      <c r="FM1067" s="32"/>
      <c r="FS1067" s="32"/>
      <c r="FT1067" s="32"/>
      <c r="FU1067" s="32"/>
      <c r="GC1067" s="32"/>
      <c r="GD1067" s="32"/>
      <c r="GE1067" s="32"/>
      <c r="GF1067" s="32"/>
    </row>
    <row r="1068" spans="169:188">
      <c r="FM1068" s="32"/>
      <c r="FS1068" s="32"/>
      <c r="FT1068" s="32"/>
      <c r="FU1068" s="32"/>
      <c r="GC1068" s="32"/>
      <c r="GD1068" s="32"/>
      <c r="GE1068" s="32"/>
      <c r="GF1068" s="32"/>
    </row>
    <row r="1069" spans="169:188">
      <c r="FM1069" s="32"/>
      <c r="FS1069" s="32"/>
      <c r="FT1069" s="32"/>
      <c r="FU1069" s="32"/>
      <c r="GC1069" s="32"/>
      <c r="GD1069" s="32"/>
      <c r="GE1069" s="32"/>
      <c r="GF1069" s="32"/>
    </row>
    <row r="1070" spans="169:188">
      <c r="FM1070" s="32"/>
      <c r="FS1070" s="32"/>
      <c r="FT1070" s="32"/>
      <c r="FU1070" s="32"/>
      <c r="GC1070" s="32"/>
      <c r="GD1070" s="32"/>
      <c r="GE1070" s="32"/>
      <c r="GF1070" s="32"/>
    </row>
    <row r="1071" spans="169:188">
      <c r="FM1071" s="32"/>
      <c r="FS1071" s="32"/>
      <c r="FT1071" s="32"/>
      <c r="FU1071" s="32"/>
      <c r="GC1071" s="32"/>
      <c r="GD1071" s="32"/>
      <c r="GE1071" s="32"/>
      <c r="GF1071" s="32"/>
    </row>
    <row r="1072" spans="169:188">
      <c r="FM1072" s="32"/>
      <c r="FS1072" s="32"/>
      <c r="FT1072" s="32"/>
      <c r="FU1072" s="32"/>
      <c r="GC1072" s="32"/>
      <c r="GD1072" s="32"/>
      <c r="GE1072" s="32"/>
      <c r="GF1072" s="32"/>
    </row>
    <row r="1073" spans="169:188">
      <c r="FM1073" s="32"/>
      <c r="FS1073" s="32"/>
      <c r="FT1073" s="32"/>
      <c r="FU1073" s="32"/>
      <c r="GC1073" s="32"/>
      <c r="GD1073" s="32"/>
      <c r="GE1073" s="32"/>
      <c r="GF1073" s="32"/>
    </row>
    <row r="1074" spans="169:188">
      <c r="FM1074" s="32"/>
      <c r="FS1074" s="32"/>
      <c r="FT1074" s="32"/>
      <c r="FU1074" s="32"/>
      <c r="GC1074" s="32"/>
      <c r="GD1074" s="32"/>
      <c r="GE1074" s="32"/>
      <c r="GF1074" s="32"/>
    </row>
    <row r="1075" spans="169:188">
      <c r="FM1075" s="32"/>
      <c r="FS1075" s="32"/>
      <c r="FT1075" s="32"/>
      <c r="FU1075" s="32"/>
      <c r="GC1075" s="32"/>
      <c r="GD1075" s="32"/>
      <c r="GE1075" s="32"/>
      <c r="GF1075" s="32"/>
    </row>
    <row r="1076" spans="169:188">
      <c r="FM1076" s="32"/>
      <c r="FS1076" s="32"/>
      <c r="FT1076" s="32"/>
      <c r="FU1076" s="32"/>
      <c r="GC1076" s="32"/>
      <c r="GD1076" s="32"/>
      <c r="GE1076" s="32"/>
      <c r="GF1076" s="32"/>
    </row>
    <row r="1077" spans="169:188">
      <c r="FM1077" s="32"/>
      <c r="FS1077" s="32"/>
      <c r="FT1077" s="32"/>
      <c r="FU1077" s="32"/>
      <c r="GC1077" s="32"/>
      <c r="GD1077" s="32"/>
      <c r="GE1077" s="32"/>
      <c r="GF1077" s="32"/>
    </row>
    <row r="1078" spans="169:188">
      <c r="FM1078" s="32"/>
      <c r="FS1078" s="32"/>
      <c r="FT1078" s="32"/>
      <c r="FU1078" s="32"/>
      <c r="GC1078" s="32"/>
      <c r="GD1078" s="32"/>
      <c r="GE1078" s="32"/>
      <c r="GF1078" s="32"/>
    </row>
    <row r="1079" spans="169:188">
      <c r="FM1079" s="32"/>
      <c r="FS1079" s="32"/>
      <c r="FT1079" s="32"/>
      <c r="FU1079" s="32"/>
      <c r="GC1079" s="32"/>
      <c r="GD1079" s="32"/>
      <c r="GE1079" s="32"/>
      <c r="GF1079" s="32"/>
    </row>
    <row r="1080" spans="169:188">
      <c r="FM1080" s="32"/>
      <c r="FS1080" s="32"/>
      <c r="FT1080" s="32"/>
      <c r="FU1080" s="32"/>
      <c r="GC1080" s="32"/>
      <c r="GD1080" s="32"/>
      <c r="GE1080" s="32"/>
      <c r="GF1080" s="32"/>
    </row>
    <row r="1081" spans="169:188">
      <c r="FM1081" s="32"/>
      <c r="FS1081" s="32"/>
      <c r="FT1081" s="32"/>
      <c r="FU1081" s="32"/>
      <c r="GC1081" s="32"/>
      <c r="GD1081" s="32"/>
      <c r="GE1081" s="32"/>
      <c r="GF1081" s="32"/>
    </row>
    <row r="1082" spans="169:188">
      <c r="FM1082" s="32"/>
      <c r="FS1082" s="32"/>
      <c r="FT1082" s="32"/>
      <c r="FU1082" s="32"/>
      <c r="GC1082" s="32"/>
      <c r="GD1082" s="32"/>
      <c r="GE1082" s="32"/>
      <c r="GF1082" s="32"/>
    </row>
    <row r="1083" spans="169:188">
      <c r="FM1083" s="32"/>
      <c r="FS1083" s="32"/>
      <c r="FT1083" s="32"/>
      <c r="FU1083" s="32"/>
      <c r="GC1083" s="32"/>
      <c r="GD1083" s="32"/>
      <c r="GE1083" s="32"/>
      <c r="GF1083" s="32"/>
    </row>
    <row r="1084" spans="169:188">
      <c r="FM1084" s="32"/>
      <c r="FS1084" s="32"/>
      <c r="FT1084" s="32"/>
      <c r="FU1084" s="32"/>
      <c r="GC1084" s="32"/>
      <c r="GD1084" s="32"/>
      <c r="GE1084" s="32"/>
      <c r="GF1084" s="32"/>
    </row>
    <row r="1085" spans="169:188">
      <c r="FM1085" s="32"/>
      <c r="FS1085" s="32"/>
      <c r="FT1085" s="32"/>
      <c r="FU1085" s="32"/>
      <c r="GC1085" s="32"/>
      <c r="GD1085" s="32"/>
      <c r="GE1085" s="32"/>
      <c r="GF1085" s="32"/>
    </row>
    <row r="1086" spans="169:188">
      <c r="FM1086" s="32"/>
      <c r="FS1086" s="32"/>
      <c r="FT1086" s="32"/>
      <c r="FU1086" s="32"/>
      <c r="GC1086" s="32"/>
      <c r="GD1086" s="32"/>
      <c r="GE1086" s="32"/>
      <c r="GF1086" s="32"/>
    </row>
    <row r="1087" spans="169:188">
      <c r="FM1087" s="32"/>
      <c r="FS1087" s="32"/>
      <c r="FT1087" s="32"/>
      <c r="FU1087" s="32"/>
      <c r="GC1087" s="32"/>
      <c r="GD1087" s="32"/>
      <c r="GE1087" s="32"/>
      <c r="GF1087" s="32"/>
    </row>
    <row r="1088" spans="169:188">
      <c r="FM1088" s="32"/>
      <c r="FS1088" s="32"/>
      <c r="FT1088" s="32"/>
      <c r="FU1088" s="32"/>
      <c r="GC1088" s="32"/>
      <c r="GD1088" s="32"/>
      <c r="GE1088" s="32"/>
      <c r="GF1088" s="32"/>
    </row>
    <row r="1089" spans="169:188">
      <c r="FM1089" s="32"/>
      <c r="FS1089" s="32"/>
      <c r="FT1089" s="32"/>
      <c r="FU1089" s="32"/>
      <c r="GC1089" s="32"/>
      <c r="GD1089" s="32"/>
      <c r="GE1089" s="32"/>
      <c r="GF1089" s="32"/>
    </row>
    <row r="1090" spans="169:188">
      <c r="FM1090" s="32"/>
      <c r="FS1090" s="32"/>
      <c r="FT1090" s="32"/>
      <c r="FU1090" s="32"/>
      <c r="GC1090" s="32"/>
      <c r="GD1090" s="32"/>
      <c r="GE1090" s="32"/>
      <c r="GF1090" s="32"/>
    </row>
    <row r="1091" spans="169:188">
      <c r="FM1091" s="32"/>
      <c r="FS1091" s="32"/>
      <c r="FT1091" s="32"/>
      <c r="FU1091" s="32"/>
      <c r="GC1091" s="32"/>
      <c r="GD1091" s="32"/>
      <c r="GE1091" s="32"/>
      <c r="GF1091" s="32"/>
    </row>
    <row r="1092" spans="169:188">
      <c r="FM1092" s="32"/>
      <c r="FS1092" s="32"/>
      <c r="FT1092" s="32"/>
      <c r="FU1092" s="32"/>
      <c r="GC1092" s="32"/>
      <c r="GD1092" s="32"/>
      <c r="GE1092" s="32"/>
      <c r="GF1092" s="32"/>
    </row>
    <row r="1093" spans="169:188">
      <c r="FM1093" s="32"/>
      <c r="FS1093" s="32"/>
      <c r="FT1093" s="32"/>
      <c r="FU1093" s="32"/>
      <c r="GC1093" s="32"/>
      <c r="GD1093" s="32"/>
      <c r="GE1093" s="32"/>
      <c r="GF1093" s="32"/>
    </row>
    <row r="1094" spans="169:188">
      <c r="FM1094" s="32"/>
      <c r="FS1094" s="32"/>
      <c r="FT1094" s="32"/>
      <c r="FU1094" s="32"/>
      <c r="GC1094" s="32"/>
      <c r="GD1094" s="32"/>
      <c r="GE1094" s="32"/>
      <c r="GF1094" s="32"/>
    </row>
    <row r="1095" spans="169:188">
      <c r="FM1095" s="32"/>
      <c r="FS1095" s="32"/>
      <c r="FT1095" s="32"/>
      <c r="FU1095" s="32"/>
      <c r="GC1095" s="32"/>
      <c r="GD1095" s="32"/>
      <c r="GE1095" s="32"/>
      <c r="GF1095" s="32"/>
    </row>
    <row r="1096" spans="169:188">
      <c r="FM1096" s="32"/>
      <c r="FS1096" s="32"/>
      <c r="FT1096" s="32"/>
      <c r="FU1096" s="32"/>
      <c r="GC1096" s="32"/>
      <c r="GD1096" s="32"/>
      <c r="GE1096" s="32"/>
      <c r="GF1096" s="32"/>
    </row>
    <row r="1097" spans="169:188">
      <c r="FM1097" s="32"/>
      <c r="FS1097" s="32"/>
      <c r="FT1097" s="32"/>
      <c r="FU1097" s="32"/>
      <c r="GC1097" s="32"/>
      <c r="GD1097" s="32"/>
      <c r="GE1097" s="32"/>
      <c r="GF1097" s="32"/>
    </row>
    <row r="1098" spans="169:188">
      <c r="FM1098" s="32"/>
      <c r="FS1098" s="32"/>
      <c r="FT1098" s="32"/>
      <c r="FU1098" s="32"/>
      <c r="GC1098" s="32"/>
      <c r="GD1098" s="32"/>
      <c r="GE1098" s="32"/>
      <c r="GF1098" s="32"/>
    </row>
    <row r="1099" spans="169:188">
      <c r="FM1099" s="32"/>
      <c r="FS1099" s="32"/>
      <c r="FT1099" s="32"/>
      <c r="FU1099" s="32"/>
      <c r="GC1099" s="32"/>
      <c r="GD1099" s="32"/>
      <c r="GE1099" s="32"/>
      <c r="GF1099" s="32"/>
    </row>
    <row r="1100" spans="169:188">
      <c r="FM1100" s="32"/>
      <c r="FS1100" s="32"/>
      <c r="FT1100" s="32"/>
      <c r="FU1100" s="32"/>
      <c r="GC1100" s="32"/>
      <c r="GD1100" s="32"/>
      <c r="GE1100" s="32"/>
      <c r="GF1100" s="32"/>
    </row>
    <row r="1101" spans="169:188">
      <c r="FM1101" s="32"/>
      <c r="FS1101" s="32"/>
      <c r="FT1101" s="32"/>
      <c r="FU1101" s="32"/>
      <c r="GC1101" s="32"/>
      <c r="GD1101" s="32"/>
      <c r="GE1101" s="32"/>
      <c r="GF1101" s="32"/>
    </row>
    <row r="1102" spans="169:188">
      <c r="FM1102" s="32"/>
      <c r="FS1102" s="32"/>
      <c r="FT1102" s="32"/>
      <c r="FU1102" s="32"/>
      <c r="GC1102" s="32"/>
      <c r="GD1102" s="32"/>
      <c r="GE1102" s="32"/>
      <c r="GF1102" s="32"/>
    </row>
    <row r="1103" spans="169:188">
      <c r="FM1103" s="32"/>
      <c r="FS1103" s="32"/>
      <c r="FT1103" s="32"/>
      <c r="FU1103" s="32"/>
      <c r="GC1103" s="32"/>
      <c r="GD1103" s="32"/>
      <c r="GE1103" s="32"/>
      <c r="GF1103" s="32"/>
    </row>
    <row r="1104" spans="169:188">
      <c r="FM1104" s="32"/>
      <c r="FS1104" s="32"/>
      <c r="FT1104" s="32"/>
      <c r="FU1104" s="32"/>
      <c r="GC1104" s="32"/>
      <c r="GD1104" s="32"/>
      <c r="GE1104" s="32"/>
      <c r="GF1104" s="32"/>
    </row>
    <row r="1105" spans="169:188">
      <c r="FM1105" s="32"/>
      <c r="FS1105" s="32"/>
      <c r="FT1105" s="32"/>
      <c r="FU1105" s="32"/>
      <c r="GC1105" s="32"/>
      <c r="GD1105" s="32"/>
      <c r="GE1105" s="32"/>
      <c r="GF1105" s="32"/>
    </row>
    <row r="1106" spans="169:188">
      <c r="FS1106" s="32"/>
      <c r="FT1106" s="32"/>
      <c r="FU1106" s="32"/>
      <c r="GC1106" s="32"/>
      <c r="GD1106" s="32"/>
      <c r="GE1106" s="32"/>
      <c r="GF1106" s="32"/>
    </row>
    <row r="1107" spans="169:188">
      <c r="FS1107" s="32"/>
      <c r="FT1107" s="32"/>
      <c r="FU1107" s="32"/>
      <c r="GC1107" s="32"/>
      <c r="GD1107" s="32"/>
      <c r="GE1107" s="32"/>
      <c r="GF1107" s="32"/>
    </row>
    <row r="1108" spans="169:188">
      <c r="FS1108" s="32"/>
      <c r="FT1108" s="32"/>
      <c r="FU1108" s="32"/>
      <c r="GC1108" s="32"/>
      <c r="GD1108" s="32"/>
      <c r="GE1108" s="32"/>
      <c r="GF1108" s="32"/>
    </row>
    <row r="1109" spans="169:188">
      <c r="FS1109" s="32"/>
      <c r="FT1109" s="32"/>
      <c r="FU1109" s="32"/>
      <c r="GC1109" s="32"/>
      <c r="GD1109" s="32"/>
      <c r="GE1109" s="32"/>
      <c r="GF1109" s="32"/>
    </row>
    <row r="1110" spans="169:188">
      <c r="FS1110" s="32"/>
      <c r="FT1110" s="32"/>
      <c r="FU1110" s="32"/>
      <c r="GC1110" s="32"/>
      <c r="GD1110" s="32"/>
      <c r="GE1110" s="32"/>
      <c r="GF1110" s="32"/>
    </row>
    <row r="1111" spans="169:188">
      <c r="FS1111" s="32"/>
      <c r="FT1111" s="32"/>
      <c r="FU1111" s="32"/>
      <c r="GC1111" s="32"/>
      <c r="GD1111" s="32"/>
      <c r="GE1111" s="32"/>
      <c r="GF1111" s="32"/>
    </row>
    <row r="1112" spans="169:188">
      <c r="FS1112" s="32"/>
      <c r="FT1112" s="32"/>
      <c r="FU1112" s="32"/>
      <c r="GC1112" s="32"/>
      <c r="GD1112" s="32"/>
      <c r="GE1112" s="32"/>
      <c r="GF1112" s="32"/>
    </row>
    <row r="1113" spans="169:188">
      <c r="FS1113" s="32"/>
      <c r="FT1113" s="32"/>
      <c r="FU1113" s="32"/>
      <c r="GC1113" s="32"/>
      <c r="GD1113" s="32"/>
      <c r="GE1113" s="32"/>
      <c r="GF1113" s="32"/>
    </row>
  </sheetData>
  <protectedRanges>
    <protectedRange sqref="A71:A72" name="Диапазон3_5_1_1"/>
  </protectedRanges>
  <mergeCells count="60">
    <mergeCell ref="FD3:FF3"/>
    <mergeCell ref="C81:N81"/>
    <mergeCell ref="C82:N82"/>
    <mergeCell ref="EB3:EE3"/>
    <mergeCell ref="EG3:EJ3"/>
    <mergeCell ref="EL3:EO3"/>
    <mergeCell ref="EQ3:ES3"/>
    <mergeCell ref="ET3:EW3"/>
    <mergeCell ref="EY3:FB3"/>
    <mergeCell ref="DD3:DF3"/>
    <mergeCell ref="DH3:DJ3"/>
    <mergeCell ref="DL3:DN3"/>
    <mergeCell ref="DP3:DR3"/>
    <mergeCell ref="DT3:DV3"/>
    <mergeCell ref="C83:N83"/>
    <mergeCell ref="C84:N84"/>
    <mergeCell ref="C85:N85"/>
    <mergeCell ref="C4:AS4"/>
    <mergeCell ref="BC4:ES4"/>
    <mergeCell ref="C6:AS6"/>
    <mergeCell ref="BC6:ES6"/>
    <mergeCell ref="C79:N79"/>
    <mergeCell ref="C80:N80"/>
    <mergeCell ref="DX3:DZ3"/>
    <mergeCell ref="CB3:CD3"/>
    <mergeCell ref="CF3:CH3"/>
    <mergeCell ref="CJ3:CM3"/>
    <mergeCell ref="CO3:CR3"/>
    <mergeCell ref="CT3:CW3"/>
    <mergeCell ref="CY3:DB3"/>
    <mergeCell ref="BD3:BF3"/>
    <mergeCell ref="BH3:BJ3"/>
    <mergeCell ref="BL3:BN3"/>
    <mergeCell ref="BP3:BR3"/>
    <mergeCell ref="BT3:BV3"/>
    <mergeCell ref="GT2:GT7"/>
    <mergeCell ref="A3:A7"/>
    <mergeCell ref="B3:B7"/>
    <mergeCell ref="D3:F3"/>
    <mergeCell ref="H3:J3"/>
    <mergeCell ref="L3:N3"/>
    <mergeCell ref="P3:R3"/>
    <mergeCell ref="T3:V3"/>
    <mergeCell ref="X3:Z3"/>
    <mergeCell ref="BX3:BZ3"/>
    <mergeCell ref="AB3:AD3"/>
    <mergeCell ref="AF3:AH3"/>
    <mergeCell ref="AJ3:AM3"/>
    <mergeCell ref="AO3:AR3"/>
    <mergeCell ref="AT3:AW3"/>
    <mergeCell ref="AY3:BB3"/>
    <mergeCell ref="GB3:GE3"/>
    <mergeCell ref="GG3:GJ3"/>
    <mergeCell ref="GL3:GO3"/>
    <mergeCell ref="GQ3:GS3"/>
    <mergeCell ref="FH3:FJ3"/>
    <mergeCell ref="FL3:FN3"/>
    <mergeCell ref="FP3:FR3"/>
    <mergeCell ref="FT3:FV3"/>
    <mergeCell ref="FX3:FZ3"/>
  </mergeCells>
  <conditionalFormatting sqref="A67:A70 A50:A65 A26:A48">
    <cfRule type="expression" dxfId="201" priority="7" stopIfTrue="1">
      <formula>#REF!=1</formula>
    </cfRule>
  </conditionalFormatting>
  <conditionalFormatting sqref="B50:B70 B26:B48">
    <cfRule type="expression" dxfId="200" priority="5" stopIfTrue="1">
      <formula>#REF!&gt;0</formula>
    </cfRule>
    <cfRule type="expression" dxfId="199" priority="6" stopIfTrue="1">
      <formula>#REF!&gt;0</formula>
    </cfRule>
  </conditionalFormatting>
  <conditionalFormatting sqref="B69:B70 B49:B52 B55:B62">
    <cfRule type="expression" dxfId="198" priority="3" stopIfTrue="1">
      <formula>#REF!&gt;0</formula>
    </cfRule>
    <cfRule type="expression" dxfId="197" priority="4" stopIfTrue="1">
      <formula>#REF!&gt;0</formula>
    </cfRule>
  </conditionalFormatting>
  <conditionalFormatting sqref="A66:A70 A58:A64">
    <cfRule type="expression" dxfId="196" priority="2" stopIfTrue="1">
      <formula>#REF!=1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УП </vt:lpstr>
      <vt:lpstr>КУГ 07.02.01 Архитеткура </vt:lpstr>
      <vt:lpstr>'УП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2024-02-12T12:28:44Z</dcterms:modified>
</cp:coreProperties>
</file>